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M8ij/ogqMfXlGHEiPjII8E0Nlh6iiQjaJorFja06m0Dx7tMFbHbiW5S6LlkSjPckwdupcE/WZgDw74pWlFGPnQ==" workbookSaltValue="S5veqAbYyyRCr86/567Yng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<sst xmlns="http://schemas.openxmlformats.org/spreadsheetml/2006/main" xmlns:r="http://schemas.openxmlformats.org/officeDocument/2006/relationships" count="111" uniqueCount="111">
  <si>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</si>
  <si>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</si>
  <si>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</si>
  <si>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</si>
  <si>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</si>
  <si>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</si>
  <si>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</si>
  <si>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</si>
  <si>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</si>
  <si>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</si>
  <si>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</si>
  <si>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</si>
  <si>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</si>
  <si>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</si>
  <si>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</si>
  <si>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</si>
  <si>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</si>
  <si>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</si>
  <si>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</si>
  <si>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</si>
  <si>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</si>
  <si>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</si>
  <si>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</si>
  <si>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</si>
  <si>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</si>
  <si>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</si>
  <si>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</si>
  <si>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</si>
  <si>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</si>
  <si>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</si>
  <si>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</si>
  <si>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</si>
  <si>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</si>
  <si>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</si>
  <si>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</si>
  <si>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</si>
  <si>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</si>
  <si>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</si>
  <si>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</si>
  <si>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</si>
  <si>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</si>
  <si>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</si>
  <si>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</si>
  <si>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</si>
  <si>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</si>
  <si>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</si>
  <si>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</si>
  <si>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</si>
  <si>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</si>
  <si>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</si>
  <si>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</si>
  <si>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</si>
  <si>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</si>
  <si>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</si>
  <si>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</si>
  <si>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</si>
  <si>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</si>
  <si>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</si>
  <si>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</si>
  <si>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</si>
  <si>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　本市の特定環境保全公共下水道は平成15年の供用開始から16年が経過。
　有収水量及び料金収入の伸び悩む中、浄化センターの機械設備の修繕等、汚水処理費が増加傾向にあり、平成29年度に料金改定を行ったが、経営は厳しくある。
　新規接続者の増加対策に取り組む事が必要ではあるが、過疎・辺地地区であり人口減少により増加は見込めない。
　今後は農業集落排水処理施設を含めた集約化、統合により、処理場の能力を最大限発揮させると共に、経営の効率化を行う。</t>
    <rPh sb="84" eb="86">
      <t>ヘイセイ</t>
    </rPh>
    <rPh sb="88" eb="90">
      <t>ネンド</t>
    </rPh>
    <rPh sb="96" eb="97">
      <t>オコナ</t>
    </rPh>
    <rPh sb="101" eb="103">
      <t>ケイエイ</t>
    </rPh>
    <rPh sb="104" eb="105">
      <t>キビ</t>
    </rPh>
    <rPh sb="137" eb="139">
      <t>カソ</t>
    </rPh>
    <rPh sb="140" eb="142">
      <t>ヘンチ</t>
    </rPh>
    <rPh sb="142" eb="144">
      <t>チク</t>
    </rPh>
    <rPh sb="147" eb="149">
      <t>ジンコウ</t>
    </rPh>
    <rPh sb="149" eb="151">
      <t>ゲンショウ</t>
    </rPh>
    <rPh sb="154" eb="156">
      <t>ゾウカ</t>
    </rPh>
    <rPh sb="157" eb="159">
      <t>ミコ</t>
    </rPh>
    <rPh sb="168" eb="170">
      <t>ノウギョウ</t>
    </rPh>
    <rPh sb="170" eb="172">
      <t>シュウラク</t>
    </rPh>
    <rPh sb="172" eb="174">
      <t>ハイスイ</t>
    </rPh>
    <rPh sb="174" eb="176">
      <t>ショリ</t>
    </rPh>
    <rPh sb="176" eb="178">
      <t>シセツ</t>
    </rPh>
    <rPh sb="179" eb="180">
      <t>フク</t>
    </rPh>
    <rPh sb="182" eb="185">
      <t>シュウヤクカ</t>
    </rPh>
    <rPh sb="186" eb="188">
      <t>トウゴウ</t>
    </rPh>
    <rPh sb="192" eb="195">
      <t>ショリジョウ</t>
    </rPh>
    <rPh sb="196" eb="198">
      <t>ノウリョク</t>
    </rPh>
    <rPh sb="199" eb="202">
      <t>サイダイゲン</t>
    </rPh>
    <rPh sb="202" eb="204">
      <t>ハッキ</t>
    </rPh>
    <rPh sb="208" eb="209">
      <t>トモ</t>
    </rPh>
    <rPh sb="211" eb="213">
      <t>ケイエイ</t>
    </rPh>
    <rPh sb="214" eb="217">
      <t>コウリツカ</t>
    </rPh>
    <rPh sb="218" eb="219">
      <t>オコナ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</si>
  <si>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</si>
  <si>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</si>
  <si>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</si>
  <si>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</si>
  <si>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</si>
  <si>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</si>
  <si>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</si>
  <si>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</si>
  <si>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</si>
  <si>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</si>
  <si>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</si>
  <si>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</si>
  <si>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</si>
  <si>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</si>
  <si>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</si>
  <si>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</si>
  <si>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</si>
  <si>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</si>
  <si>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</si>
  <si>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</si>
  <si>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</si>
  <si>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</si>
  <si>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</si>
  <si>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</si>
  <si>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</si>
  <si>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</si>
  <si>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</si>
  <si>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</si>
  <si>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</si>
  <si>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</si>
  <si>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</si>
  <si>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</si>
  <si>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</si>
  <si>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</si>
  <si>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</si>
  <si>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</si>
  <si>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</si>
  <si>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青森県　つがる市</t>
  </si>
  <si>
    <t>法非適用</t>
  </si>
  <si>
    <t>下水道事業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</si>
  <si>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</si>
  <si>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</si>
  <si>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</si>
  <si>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</si>
  <si>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</si>
  <si>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</si>
  <si>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</si>
  <si>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</si>
  <si>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供用開始後16年程度経過しており、管渠の更新には至っていない。浄化センター設備については耐用年数が経過し、更新の必要な機器も増加しているため、計画的な更新を行う必要がある。</t>
    <rPh sb="1" eb="3">
      <t>キョウヨウ</t>
    </rPh>
    <rPh sb="3" eb="6">
      <t>カイシゴ</t>
    </rPh>
    <rPh sb="8" eb="9">
      <t>ネン</t>
    </rPh>
    <rPh sb="9" eb="11">
      <t>テイド</t>
    </rPh>
    <rPh sb="11" eb="13">
      <t>ケイカ</t>
    </rPh>
    <rPh sb="18" eb="20">
      <t>カンキョ</t>
    </rPh>
    <rPh sb="21" eb="23">
      <t>コウシン</t>
    </rPh>
    <rPh sb="25" eb="26">
      <t>イタ</t>
    </rPh>
    <rPh sb="32" eb="34">
      <t>ジョウカ</t>
    </rPh>
    <rPh sb="38" eb="40">
      <t>セツビ</t>
    </rPh>
    <rPh sb="45" eb="47">
      <t>タイヨウ</t>
    </rPh>
    <rPh sb="47" eb="49">
      <t>ネンスウ</t>
    </rPh>
    <rPh sb="50" eb="52">
      <t>ケイカ</t>
    </rPh>
    <rPh sb="54" eb="56">
      <t>コウシン</t>
    </rPh>
    <rPh sb="57" eb="59">
      <t>ヒツヨウ</t>
    </rPh>
    <rPh sb="60" eb="62">
      <t>キキ</t>
    </rPh>
    <rPh sb="63" eb="65">
      <t>ゾウカ</t>
    </rPh>
    <rPh sb="72" eb="75">
      <t>ケイカクテキ</t>
    </rPh>
    <rPh sb="76" eb="78">
      <t>コウシン</t>
    </rPh>
    <rPh sb="79" eb="80">
      <t>オコナ</t>
    </rPh>
    <rPh sb="81" eb="83">
      <t>ヒツヨウ</t>
    </rPh>
    <phoneticPr fontId="1"/>
  </si>
  <si>
    <t>①収益的収支比率
　平成27年度から数値が高くなっているのは、一般会計からの繰出基準額の算出方法を見直したためであり、近年はほぼ横ばいか微増である。
④企業債残高対事業規模比率
　整備が完了しており、企業債現在高は減少している。平成27年度から数値が皆減したのは、一般会計からの繰出し基準額の算出方法を見直し、適正な料金収入で賄う事が出来ない企業債償還金については、公費負担する見込みとした事による。
⑤経費回収率
　使用料収入は使用料改定後伸びてはいるものの、
浄化センターの修繕費等が増加し率が落ち込んでいる。
⑥汚水処理原価
　過疎、辺地地区であり下水道規接続数が少なく、年間有収水量が伸び悩む中、汚水処理費が増加し、処理原価も増加してる。
⑦施設利用率
　下水道への新規接続数が少なく、年間有収水量の伸びが鈍化しており、類似団体の平均値を下回っている。昨年度と比較すると有収水量は増加、利用率も伸びている。
⑧水洗化率
　類似団体に比べ大幅に低い水洗化率となっている。高齢者世帯が多く、下水道接続に難色を示すケースが多い事が挙げられる。</t>
    <rPh sb="59" eb="61">
      <t>キンネン</t>
    </rPh>
    <rPh sb="64" eb="65">
      <t>ヨコ</t>
    </rPh>
    <rPh sb="68" eb="70">
      <t>ビゾウ</t>
    </rPh>
    <rPh sb="209" eb="212">
      <t>シヨウリョウ</t>
    </rPh>
    <rPh sb="212" eb="214">
      <t>シュウニュウ</t>
    </rPh>
    <rPh sb="215" eb="218">
      <t>シヨウリョウ</t>
    </rPh>
    <rPh sb="218" eb="220">
      <t>カイテイ</t>
    </rPh>
    <rPh sb="220" eb="221">
      <t>ゴ</t>
    </rPh>
    <rPh sb="221" eb="222">
      <t>ノ</t>
    </rPh>
    <rPh sb="242" eb="243">
      <t>トウ</t>
    </rPh>
    <rPh sb="244" eb="246">
      <t>ゾウカ</t>
    </rPh>
    <rPh sb="247" eb="248">
      <t>リツ</t>
    </rPh>
    <rPh sb="249" eb="250">
      <t>オ</t>
    </rPh>
    <rPh sb="251" eb="252">
      <t>コ</t>
    </rPh>
    <rPh sb="267" eb="269">
      <t>カソ</t>
    </rPh>
    <rPh sb="270" eb="272">
      <t>ヘンチ</t>
    </rPh>
    <rPh sb="272" eb="274">
      <t>チク</t>
    </rPh>
    <rPh sb="308" eb="310">
      <t>ゾウカ</t>
    </rPh>
    <rPh sb="312" eb="314">
      <t>ショリ</t>
    </rPh>
    <rPh sb="314" eb="316">
      <t>ゲンカ</t>
    </rPh>
    <rPh sb="317" eb="319">
      <t>ゾウカ</t>
    </rPh>
    <rPh sb="380" eb="383">
      <t>サクネンド</t>
    </rPh>
    <rPh sb="384" eb="386">
      <t>ヒカク</t>
    </rPh>
    <rPh sb="389" eb="390">
      <t>ア</t>
    </rPh>
    <rPh sb="390" eb="391">
      <t>オサ</t>
    </rPh>
    <rPh sb="391" eb="393">
      <t>スイリョウ</t>
    </rPh>
    <rPh sb="394" eb="396">
      <t>ゾウカ</t>
    </rPh>
    <rPh sb="397" eb="400">
      <t>リヨウリツ</t>
    </rPh>
    <rPh sb="401" eb="402">
      <t>ノ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</si>
</sst>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8.e-002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26.54</c:v>
                </c:pt>
                <c:pt idx="1">
                  <c:v>28.23</c:v>
                </c:pt>
                <c:pt idx="2">
                  <c:v>24.15</c:v>
                </c:pt>
                <c:pt idx="3">
                  <c:v>24.23</c:v>
                </c:pt>
                <c:pt idx="4">
                  <c:v>30.38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42.56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42.26</c:v>
                </c:pt>
                <c:pt idx="1">
                  <c:v>44.04</c:v>
                </c:pt>
                <c:pt idx="2">
                  <c:v>45.88</c:v>
                </c:pt>
                <c:pt idx="3">
                  <c:v>49.23</c:v>
                </c:pt>
                <c:pt idx="4">
                  <c:v>50.02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83.32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52.01</c:v>
                </c:pt>
                <c:pt idx="1">
                  <c:v>83.12</c:v>
                </c:pt>
                <c:pt idx="2">
                  <c:v>84.31</c:v>
                </c:pt>
                <c:pt idx="3">
                  <c:v>86.19</c:v>
                </c:pt>
                <c:pt idx="4">
                  <c:v>87.58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1760.6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1194.1500000000001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36.17</c:v>
                </c:pt>
                <c:pt idx="1">
                  <c:v>60.45</c:v>
                </c:pt>
                <c:pt idx="2">
                  <c:v>64.45</c:v>
                </c:pt>
                <c:pt idx="3">
                  <c:v>60.24</c:v>
                </c:pt>
                <c:pt idx="4">
                  <c:v>55.77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72.260000000000005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553.54</c:v>
                </c:pt>
                <c:pt idx="1">
                  <c:v>322.63</c:v>
                </c:pt>
                <c:pt idx="2">
                  <c:v>320.85000000000002</c:v>
                </c:pt>
                <c:pt idx="3">
                  <c:v>377.82</c:v>
                </c:pt>
                <c:pt idx="4">
                  <c:v>454.18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230.02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【1,209.40】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【219.46】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D: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Q16" workbookViewId="0">
      <selection activeCell="BL45" sqref="BL45:BZ4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青森県　つがる市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4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18</v>
      </c>
      <c r="AM7" s="5"/>
      <c r="AN7" s="5"/>
      <c r="AO7" s="5"/>
      <c r="AP7" s="5"/>
      <c r="AQ7" s="5"/>
      <c r="AR7" s="5"/>
      <c r="AS7" s="5"/>
      <c r="AT7" s="5" t="s">
        <v>9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20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32625</v>
      </c>
      <c r="AM8" s="22"/>
      <c r="AN8" s="22"/>
      <c r="AO8" s="22"/>
      <c r="AP8" s="22"/>
      <c r="AQ8" s="22"/>
      <c r="AR8" s="22"/>
      <c r="AS8" s="22"/>
      <c r="AT8" s="7">
        <f>データ!T6</f>
        <v>253.55</v>
      </c>
      <c r="AU8" s="7"/>
      <c r="AV8" s="7"/>
      <c r="AW8" s="7"/>
      <c r="AX8" s="7"/>
      <c r="AY8" s="7"/>
      <c r="AZ8" s="7"/>
      <c r="BA8" s="7"/>
      <c r="BB8" s="7">
        <f>データ!U6</f>
        <v>128.66999999999999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15</v>
      </c>
      <c r="BM8" s="38"/>
      <c r="BN8" s="45" t="s">
        <v>22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30</v>
      </c>
      <c r="X9" s="5"/>
      <c r="Y9" s="5"/>
      <c r="Z9" s="5"/>
      <c r="AA9" s="5"/>
      <c r="AB9" s="5"/>
      <c r="AC9" s="5"/>
      <c r="AD9" s="5" t="s">
        <v>24</v>
      </c>
      <c r="AE9" s="5"/>
      <c r="AF9" s="5"/>
      <c r="AG9" s="5"/>
      <c r="AH9" s="5"/>
      <c r="AI9" s="5"/>
      <c r="AJ9" s="5"/>
      <c r="AK9" s="3"/>
      <c r="AL9" s="5" t="s">
        <v>32</v>
      </c>
      <c r="AM9" s="5"/>
      <c r="AN9" s="5"/>
      <c r="AO9" s="5"/>
      <c r="AP9" s="5"/>
      <c r="AQ9" s="5"/>
      <c r="AR9" s="5"/>
      <c r="AS9" s="5"/>
      <c r="AT9" s="5" t="s">
        <v>34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38</v>
      </c>
      <c r="BM9" s="39"/>
      <c r="BN9" s="46" t="s">
        <v>39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6.62</v>
      </c>
      <c r="Q10" s="7"/>
      <c r="R10" s="7"/>
      <c r="S10" s="7"/>
      <c r="T10" s="7"/>
      <c r="U10" s="7"/>
      <c r="V10" s="7"/>
      <c r="W10" s="7">
        <f>データ!Q6</f>
        <v>88.43</v>
      </c>
      <c r="X10" s="7"/>
      <c r="Y10" s="7"/>
      <c r="Z10" s="7"/>
      <c r="AA10" s="7"/>
      <c r="AB10" s="7"/>
      <c r="AC10" s="7"/>
      <c r="AD10" s="22">
        <f>データ!R6</f>
        <v>3348</v>
      </c>
      <c r="AE10" s="22"/>
      <c r="AF10" s="22"/>
      <c r="AG10" s="22"/>
      <c r="AH10" s="22"/>
      <c r="AI10" s="22"/>
      <c r="AJ10" s="22"/>
      <c r="AK10" s="2"/>
      <c r="AL10" s="22">
        <f>データ!V6</f>
        <v>2141</v>
      </c>
      <c r="AM10" s="22"/>
      <c r="AN10" s="22"/>
      <c r="AO10" s="22"/>
      <c r="AP10" s="22"/>
      <c r="AQ10" s="22"/>
      <c r="AR10" s="22"/>
      <c r="AS10" s="22"/>
      <c r="AT10" s="7">
        <f>データ!W6</f>
        <v>1.35</v>
      </c>
      <c r="AU10" s="7"/>
      <c r="AV10" s="7"/>
      <c r="AW10" s="7"/>
      <c r="AX10" s="7"/>
      <c r="AY10" s="7"/>
      <c r="AZ10" s="7"/>
      <c r="BA10" s="7"/>
      <c r="BB10" s="7">
        <f>データ!X6</f>
        <v>1585.93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41</v>
      </c>
      <c r="BM10" s="40"/>
      <c r="BN10" s="47" t="s">
        <v>33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42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45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11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60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47</v>
      </c>
    </row>
    <row r="84" spans="1:78">
      <c r="C84" s="2"/>
    </row>
    <row r="85" spans="1:78" hidden="1">
      <c r="B85" s="12" t="s">
        <v>48</v>
      </c>
      <c r="C85" s="12"/>
      <c r="D85" s="12"/>
      <c r="E85" s="12" t="s">
        <v>49</v>
      </c>
      <c r="F85" s="12" t="s">
        <v>51</v>
      </c>
      <c r="G85" s="12" t="s">
        <v>52</v>
      </c>
      <c r="H85" s="12" t="s">
        <v>46</v>
      </c>
      <c r="I85" s="12" t="s">
        <v>12</v>
      </c>
      <c r="J85" s="12" t="s">
        <v>53</v>
      </c>
      <c r="K85" s="12" t="s">
        <v>54</v>
      </c>
      <c r="L85" s="12" t="s">
        <v>36</v>
      </c>
      <c r="M85" s="12" t="s">
        <v>40</v>
      </c>
      <c r="N85" s="12" t="s">
        <v>55</v>
      </c>
      <c r="O85" s="12" t="s">
        <v>56</v>
      </c>
    </row>
    <row r="86" spans="1:78" hidden="1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【1,209.40】</v>
      </c>
      <c r="I86" s="12" t="str">
        <f>データ!CA6</f>
        <v>【74.48】</v>
      </c>
      <c r="J86" s="12" t="str">
        <f>データ!CL6</f>
        <v>【219.46】</v>
      </c>
      <c r="K86" s="12" t="str">
        <f>データ!CW6</f>
        <v>【42.82】</v>
      </c>
      <c r="L86" s="12" t="str">
        <f>データ!DH6</f>
        <v>【83.36】</v>
      </c>
      <c r="M86" s="12" t="s">
        <v>43</v>
      </c>
      <c r="N86" s="12" t="s">
        <v>43</v>
      </c>
      <c r="O86" s="12" t="str">
        <f>データ!EO6</f>
        <v>【0.12】</v>
      </c>
    </row>
  </sheetData>
  <sheetProtection algorithmName="SHA-512" hashValue="H1/V1D5coR6YPsGYCDgrXG9vomq22pkY9QgsgD+z6oCbo820pjMiD/NcFER5GRwYoZL3EZeh3eBNvXujPlc6xQ==" saltValue="WTomiGFwFDGJX3CCJcgsR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5">
      <c r="A2" s="60" t="s">
        <v>61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5">
      <c r="A3" s="60" t="s">
        <v>21</v>
      </c>
      <c r="B3" s="62" t="s">
        <v>37</v>
      </c>
      <c r="C3" s="62" t="s">
        <v>63</v>
      </c>
      <c r="D3" s="62" t="s">
        <v>64</v>
      </c>
      <c r="E3" s="62" t="s">
        <v>7</v>
      </c>
      <c r="F3" s="62" t="s">
        <v>6</v>
      </c>
      <c r="G3" s="62" t="s">
        <v>26</v>
      </c>
      <c r="H3" s="68" t="s">
        <v>59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57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10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5">
      <c r="A4" s="60" t="s">
        <v>65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28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50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31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67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17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66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0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68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69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70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71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5">
      <c r="A5" s="60" t="s">
        <v>72</v>
      </c>
      <c r="B5" s="64"/>
      <c r="C5" s="64"/>
      <c r="D5" s="64"/>
      <c r="E5" s="64"/>
      <c r="F5" s="64"/>
      <c r="G5" s="64"/>
      <c r="H5" s="70" t="s">
        <v>62</v>
      </c>
      <c r="I5" s="70" t="s">
        <v>73</v>
      </c>
      <c r="J5" s="70" t="s">
        <v>74</v>
      </c>
      <c r="K5" s="70" t="s">
        <v>75</v>
      </c>
      <c r="L5" s="70" t="s">
        <v>76</v>
      </c>
      <c r="M5" s="70" t="s">
        <v>8</v>
      </c>
      <c r="N5" s="70" t="s">
        <v>77</v>
      </c>
      <c r="O5" s="70" t="s">
        <v>78</v>
      </c>
      <c r="P5" s="70" t="s">
        <v>79</v>
      </c>
      <c r="Q5" s="70" t="s">
        <v>80</v>
      </c>
      <c r="R5" s="70" t="s">
        <v>81</v>
      </c>
      <c r="S5" s="70" t="s">
        <v>82</v>
      </c>
      <c r="T5" s="70" t="s">
        <v>83</v>
      </c>
      <c r="U5" s="70" t="s">
        <v>1</v>
      </c>
      <c r="V5" s="70" t="s">
        <v>3</v>
      </c>
      <c r="W5" s="70" t="s">
        <v>84</v>
      </c>
      <c r="X5" s="70" t="s">
        <v>85</v>
      </c>
      <c r="Y5" s="70" t="s">
        <v>86</v>
      </c>
      <c r="Z5" s="70" t="s">
        <v>87</v>
      </c>
      <c r="AA5" s="70" t="s">
        <v>88</v>
      </c>
      <c r="AB5" s="70" t="s">
        <v>89</v>
      </c>
      <c r="AC5" s="70" t="s">
        <v>90</v>
      </c>
      <c r="AD5" s="70" t="s">
        <v>91</v>
      </c>
      <c r="AE5" s="70" t="s">
        <v>93</v>
      </c>
      <c r="AF5" s="70" t="s">
        <v>94</v>
      </c>
      <c r="AG5" s="70" t="s">
        <v>95</v>
      </c>
      <c r="AH5" s="70" t="s">
        <v>96</v>
      </c>
      <c r="AI5" s="70" t="s">
        <v>48</v>
      </c>
      <c r="AJ5" s="70" t="s">
        <v>86</v>
      </c>
      <c r="AK5" s="70" t="s">
        <v>87</v>
      </c>
      <c r="AL5" s="70" t="s">
        <v>88</v>
      </c>
      <c r="AM5" s="70" t="s">
        <v>89</v>
      </c>
      <c r="AN5" s="70" t="s">
        <v>90</v>
      </c>
      <c r="AO5" s="70" t="s">
        <v>91</v>
      </c>
      <c r="AP5" s="70" t="s">
        <v>93</v>
      </c>
      <c r="AQ5" s="70" t="s">
        <v>94</v>
      </c>
      <c r="AR5" s="70" t="s">
        <v>95</v>
      </c>
      <c r="AS5" s="70" t="s">
        <v>96</v>
      </c>
      <c r="AT5" s="70" t="s">
        <v>92</v>
      </c>
      <c r="AU5" s="70" t="s">
        <v>86</v>
      </c>
      <c r="AV5" s="70" t="s">
        <v>87</v>
      </c>
      <c r="AW5" s="70" t="s">
        <v>88</v>
      </c>
      <c r="AX5" s="70" t="s">
        <v>89</v>
      </c>
      <c r="AY5" s="70" t="s">
        <v>90</v>
      </c>
      <c r="AZ5" s="70" t="s">
        <v>91</v>
      </c>
      <c r="BA5" s="70" t="s">
        <v>93</v>
      </c>
      <c r="BB5" s="70" t="s">
        <v>94</v>
      </c>
      <c r="BC5" s="70" t="s">
        <v>95</v>
      </c>
      <c r="BD5" s="70" t="s">
        <v>96</v>
      </c>
      <c r="BE5" s="70" t="s">
        <v>92</v>
      </c>
      <c r="BF5" s="70" t="s">
        <v>86</v>
      </c>
      <c r="BG5" s="70" t="s">
        <v>87</v>
      </c>
      <c r="BH5" s="70" t="s">
        <v>88</v>
      </c>
      <c r="BI5" s="70" t="s">
        <v>89</v>
      </c>
      <c r="BJ5" s="70" t="s">
        <v>90</v>
      </c>
      <c r="BK5" s="70" t="s">
        <v>91</v>
      </c>
      <c r="BL5" s="70" t="s">
        <v>93</v>
      </c>
      <c r="BM5" s="70" t="s">
        <v>94</v>
      </c>
      <c r="BN5" s="70" t="s">
        <v>95</v>
      </c>
      <c r="BO5" s="70" t="s">
        <v>96</v>
      </c>
      <c r="BP5" s="70" t="s">
        <v>92</v>
      </c>
      <c r="BQ5" s="70" t="s">
        <v>86</v>
      </c>
      <c r="BR5" s="70" t="s">
        <v>87</v>
      </c>
      <c r="BS5" s="70" t="s">
        <v>88</v>
      </c>
      <c r="BT5" s="70" t="s">
        <v>89</v>
      </c>
      <c r="BU5" s="70" t="s">
        <v>90</v>
      </c>
      <c r="BV5" s="70" t="s">
        <v>91</v>
      </c>
      <c r="BW5" s="70" t="s">
        <v>93</v>
      </c>
      <c r="BX5" s="70" t="s">
        <v>94</v>
      </c>
      <c r="BY5" s="70" t="s">
        <v>95</v>
      </c>
      <c r="BZ5" s="70" t="s">
        <v>96</v>
      </c>
      <c r="CA5" s="70" t="s">
        <v>92</v>
      </c>
      <c r="CB5" s="70" t="s">
        <v>86</v>
      </c>
      <c r="CC5" s="70" t="s">
        <v>87</v>
      </c>
      <c r="CD5" s="70" t="s">
        <v>88</v>
      </c>
      <c r="CE5" s="70" t="s">
        <v>89</v>
      </c>
      <c r="CF5" s="70" t="s">
        <v>90</v>
      </c>
      <c r="CG5" s="70" t="s">
        <v>91</v>
      </c>
      <c r="CH5" s="70" t="s">
        <v>93</v>
      </c>
      <c r="CI5" s="70" t="s">
        <v>94</v>
      </c>
      <c r="CJ5" s="70" t="s">
        <v>95</v>
      </c>
      <c r="CK5" s="70" t="s">
        <v>96</v>
      </c>
      <c r="CL5" s="70" t="s">
        <v>92</v>
      </c>
      <c r="CM5" s="70" t="s">
        <v>86</v>
      </c>
      <c r="CN5" s="70" t="s">
        <v>87</v>
      </c>
      <c r="CO5" s="70" t="s">
        <v>88</v>
      </c>
      <c r="CP5" s="70" t="s">
        <v>89</v>
      </c>
      <c r="CQ5" s="70" t="s">
        <v>90</v>
      </c>
      <c r="CR5" s="70" t="s">
        <v>91</v>
      </c>
      <c r="CS5" s="70" t="s">
        <v>93</v>
      </c>
      <c r="CT5" s="70" t="s">
        <v>94</v>
      </c>
      <c r="CU5" s="70" t="s">
        <v>95</v>
      </c>
      <c r="CV5" s="70" t="s">
        <v>96</v>
      </c>
      <c r="CW5" s="70" t="s">
        <v>92</v>
      </c>
      <c r="CX5" s="70" t="s">
        <v>86</v>
      </c>
      <c r="CY5" s="70" t="s">
        <v>87</v>
      </c>
      <c r="CZ5" s="70" t="s">
        <v>88</v>
      </c>
      <c r="DA5" s="70" t="s">
        <v>89</v>
      </c>
      <c r="DB5" s="70" t="s">
        <v>90</v>
      </c>
      <c r="DC5" s="70" t="s">
        <v>91</v>
      </c>
      <c r="DD5" s="70" t="s">
        <v>93</v>
      </c>
      <c r="DE5" s="70" t="s">
        <v>94</v>
      </c>
      <c r="DF5" s="70" t="s">
        <v>95</v>
      </c>
      <c r="DG5" s="70" t="s">
        <v>96</v>
      </c>
      <c r="DH5" s="70" t="s">
        <v>92</v>
      </c>
      <c r="DI5" s="70" t="s">
        <v>86</v>
      </c>
      <c r="DJ5" s="70" t="s">
        <v>87</v>
      </c>
      <c r="DK5" s="70" t="s">
        <v>88</v>
      </c>
      <c r="DL5" s="70" t="s">
        <v>89</v>
      </c>
      <c r="DM5" s="70" t="s">
        <v>90</v>
      </c>
      <c r="DN5" s="70" t="s">
        <v>91</v>
      </c>
      <c r="DO5" s="70" t="s">
        <v>93</v>
      </c>
      <c r="DP5" s="70" t="s">
        <v>94</v>
      </c>
      <c r="DQ5" s="70" t="s">
        <v>95</v>
      </c>
      <c r="DR5" s="70" t="s">
        <v>96</v>
      </c>
      <c r="DS5" s="70" t="s">
        <v>92</v>
      </c>
      <c r="DT5" s="70" t="s">
        <v>86</v>
      </c>
      <c r="DU5" s="70" t="s">
        <v>87</v>
      </c>
      <c r="DV5" s="70" t="s">
        <v>88</v>
      </c>
      <c r="DW5" s="70" t="s">
        <v>89</v>
      </c>
      <c r="DX5" s="70" t="s">
        <v>90</v>
      </c>
      <c r="DY5" s="70" t="s">
        <v>91</v>
      </c>
      <c r="DZ5" s="70" t="s">
        <v>93</v>
      </c>
      <c r="EA5" s="70" t="s">
        <v>94</v>
      </c>
      <c r="EB5" s="70" t="s">
        <v>95</v>
      </c>
      <c r="EC5" s="70" t="s">
        <v>96</v>
      </c>
      <c r="ED5" s="70" t="s">
        <v>92</v>
      </c>
      <c r="EE5" s="70" t="s">
        <v>86</v>
      </c>
      <c r="EF5" s="70" t="s">
        <v>87</v>
      </c>
      <c r="EG5" s="70" t="s">
        <v>88</v>
      </c>
      <c r="EH5" s="70" t="s">
        <v>89</v>
      </c>
      <c r="EI5" s="70" t="s">
        <v>90</v>
      </c>
      <c r="EJ5" s="70" t="s">
        <v>91</v>
      </c>
      <c r="EK5" s="70" t="s">
        <v>93</v>
      </c>
      <c r="EL5" s="70" t="s">
        <v>94</v>
      </c>
      <c r="EM5" s="70" t="s">
        <v>95</v>
      </c>
      <c r="EN5" s="70" t="s">
        <v>96</v>
      </c>
      <c r="EO5" s="70" t="s">
        <v>92</v>
      </c>
    </row>
    <row r="6" spans="1:145" s="59" customFormat="1">
      <c r="A6" s="60" t="s">
        <v>97</v>
      </c>
      <c r="B6" s="65">
        <f t="shared" ref="B6:X6" si="1">B7</f>
        <v>2018</v>
      </c>
      <c r="C6" s="65">
        <f t="shared" si="1"/>
        <v>22098</v>
      </c>
      <c r="D6" s="65">
        <f t="shared" si="1"/>
        <v>47</v>
      </c>
      <c r="E6" s="65">
        <f t="shared" si="1"/>
        <v>17</v>
      </c>
      <c r="F6" s="65">
        <f t="shared" si="1"/>
        <v>4</v>
      </c>
      <c r="G6" s="65">
        <f t="shared" si="1"/>
        <v>0</v>
      </c>
      <c r="H6" s="65" t="str">
        <f t="shared" si="1"/>
        <v>青森県　つがる市</v>
      </c>
      <c r="I6" s="65" t="str">
        <f t="shared" si="1"/>
        <v>法非適用</v>
      </c>
      <c r="J6" s="65" t="str">
        <f t="shared" si="1"/>
        <v>下水道事業</v>
      </c>
      <c r="K6" s="65" t="str">
        <f t="shared" si="1"/>
        <v>特定環境保全公共下水道</v>
      </c>
      <c r="L6" s="65" t="str">
        <f t="shared" si="1"/>
        <v>D2</v>
      </c>
      <c r="M6" s="65" t="str">
        <f t="shared" si="1"/>
        <v>非設置</v>
      </c>
      <c r="N6" s="73" t="str">
        <f t="shared" si="1"/>
        <v>-</v>
      </c>
      <c r="O6" s="73" t="str">
        <f t="shared" si="1"/>
        <v>該当数値なし</v>
      </c>
      <c r="P6" s="73">
        <f t="shared" si="1"/>
        <v>6.62</v>
      </c>
      <c r="Q6" s="73">
        <f t="shared" si="1"/>
        <v>88.43</v>
      </c>
      <c r="R6" s="73">
        <f t="shared" si="1"/>
        <v>3348</v>
      </c>
      <c r="S6" s="73">
        <f t="shared" si="1"/>
        <v>32625</v>
      </c>
      <c r="T6" s="73">
        <f t="shared" si="1"/>
        <v>253.55</v>
      </c>
      <c r="U6" s="73">
        <f t="shared" si="1"/>
        <v>128.66999999999999</v>
      </c>
      <c r="V6" s="73">
        <f t="shared" si="1"/>
        <v>2141</v>
      </c>
      <c r="W6" s="73">
        <f t="shared" si="1"/>
        <v>1.35</v>
      </c>
      <c r="X6" s="73">
        <f t="shared" si="1"/>
        <v>1585.93</v>
      </c>
      <c r="Y6" s="81">
        <f t="shared" ref="Y6:AH6" si="2">IF(Y7="",NA(),Y7)</f>
        <v>52.01</v>
      </c>
      <c r="Z6" s="81">
        <f t="shared" si="2"/>
        <v>83.12</v>
      </c>
      <c r="AA6" s="81">
        <f t="shared" si="2"/>
        <v>84.31</v>
      </c>
      <c r="AB6" s="81">
        <f t="shared" si="2"/>
        <v>86.19</v>
      </c>
      <c r="AC6" s="81">
        <f t="shared" si="2"/>
        <v>87.58</v>
      </c>
      <c r="AD6" s="73" t="e">
        <f t="shared" si="2"/>
        <v>#N/A</v>
      </c>
      <c r="AE6" s="73" t="e">
        <f t="shared" si="2"/>
        <v>#N/A</v>
      </c>
      <c r="AF6" s="73" t="e">
        <f t="shared" si="2"/>
        <v>#N/A</v>
      </c>
      <c r="AG6" s="73" t="e">
        <f t="shared" si="2"/>
        <v>#N/A</v>
      </c>
      <c r="AH6" s="73" t="e">
        <f t="shared" si="2"/>
        <v>#N/A</v>
      </c>
      <c r="AI6" s="73" t="str">
        <f>IF(AI7="","",IF(AI7="-","【-】","【"&amp;SUBSTITUTE(TEXT(AI7,"#,##0.00"),"-","△")&amp;"】"))</f>
        <v/>
      </c>
      <c r="AJ6" s="73" t="e">
        <f t="shared" ref="AJ6:AS6" si="3">IF(AJ7="",NA(),AJ7)</f>
        <v>#N/A</v>
      </c>
      <c r="AK6" s="73" t="e">
        <f t="shared" si="3"/>
        <v>#N/A</v>
      </c>
      <c r="AL6" s="73" t="e">
        <f t="shared" si="3"/>
        <v>#N/A</v>
      </c>
      <c r="AM6" s="73" t="e">
        <f t="shared" si="3"/>
        <v>#N/A</v>
      </c>
      <c r="AN6" s="73" t="e">
        <f t="shared" si="3"/>
        <v>#N/A</v>
      </c>
      <c r="AO6" s="73" t="e">
        <f t="shared" si="3"/>
        <v>#N/A</v>
      </c>
      <c r="AP6" s="73" t="e">
        <f t="shared" si="3"/>
        <v>#N/A</v>
      </c>
      <c r="AQ6" s="73" t="e">
        <f t="shared" si="3"/>
        <v>#N/A</v>
      </c>
      <c r="AR6" s="73" t="e">
        <f t="shared" si="3"/>
        <v>#N/A</v>
      </c>
      <c r="AS6" s="73" t="e">
        <f t="shared" si="3"/>
        <v>#N/A</v>
      </c>
      <c r="AT6" s="73" t="str">
        <f>IF(AT7="","",IF(AT7="-","【-】","【"&amp;SUBSTITUTE(TEXT(AT7,"#,##0.00"),"-","△")&amp;"】"))</f>
        <v/>
      </c>
      <c r="AU6" s="73" t="e">
        <f t="shared" ref="AU6:BD6" si="4">IF(AU7="",NA(),AU7)</f>
        <v>#N/A</v>
      </c>
      <c r="AV6" s="73" t="e">
        <f t="shared" si="4"/>
        <v>#N/A</v>
      </c>
      <c r="AW6" s="73" t="e">
        <f t="shared" si="4"/>
        <v>#N/A</v>
      </c>
      <c r="AX6" s="73" t="e">
        <f t="shared" si="4"/>
        <v>#N/A</v>
      </c>
      <c r="AY6" s="73" t="e">
        <f t="shared" si="4"/>
        <v>#N/A</v>
      </c>
      <c r="AZ6" s="73" t="e">
        <f t="shared" si="4"/>
        <v>#N/A</v>
      </c>
      <c r="BA6" s="73" t="e">
        <f t="shared" si="4"/>
        <v>#N/A</v>
      </c>
      <c r="BB6" s="73" t="e">
        <f t="shared" si="4"/>
        <v>#N/A</v>
      </c>
      <c r="BC6" s="73" t="e">
        <f t="shared" si="4"/>
        <v>#N/A</v>
      </c>
      <c r="BD6" s="73" t="e">
        <f t="shared" si="4"/>
        <v>#N/A</v>
      </c>
      <c r="BE6" s="73" t="str">
        <f>IF(BE7="","",IF(BE7="-","【-】","【"&amp;SUBSTITUTE(TEXT(BE7,"#,##0.00"),"-","△")&amp;"】"))</f>
        <v/>
      </c>
      <c r="BF6" s="81">
        <f t="shared" ref="BF6:BO6" si="5">IF(BF7="",NA(),BF7)</f>
        <v>1760.6</v>
      </c>
      <c r="BG6" s="73">
        <f t="shared" si="5"/>
        <v>0</v>
      </c>
      <c r="BH6" s="73">
        <f t="shared" si="5"/>
        <v>0</v>
      </c>
      <c r="BI6" s="73">
        <f t="shared" si="5"/>
        <v>0</v>
      </c>
      <c r="BJ6" s="73">
        <f t="shared" si="5"/>
        <v>0</v>
      </c>
      <c r="BK6" s="81">
        <f t="shared" si="5"/>
        <v>1671.86</v>
      </c>
      <c r="BL6" s="81">
        <f t="shared" si="5"/>
        <v>1673.47</v>
      </c>
      <c r="BM6" s="81">
        <f t="shared" si="5"/>
        <v>1592.72</v>
      </c>
      <c r="BN6" s="81">
        <f t="shared" si="5"/>
        <v>1223.96</v>
      </c>
      <c r="BO6" s="81">
        <f t="shared" si="5"/>
        <v>1194.1500000000001</v>
      </c>
      <c r="BP6" s="73" t="str">
        <f>IF(BP7="","",IF(BP7="-","【-】","【"&amp;SUBSTITUTE(TEXT(BP7,"#,##0.00"),"-","△")&amp;"】"))</f>
        <v>【1,209.40】</v>
      </c>
      <c r="BQ6" s="81">
        <f t="shared" ref="BQ6:BZ6" si="6">IF(BQ7="",NA(),BQ7)</f>
        <v>36.17</v>
      </c>
      <c r="BR6" s="81">
        <f t="shared" si="6"/>
        <v>60.45</v>
      </c>
      <c r="BS6" s="81">
        <f t="shared" si="6"/>
        <v>64.45</v>
      </c>
      <c r="BT6" s="81">
        <f t="shared" si="6"/>
        <v>60.24</v>
      </c>
      <c r="BU6" s="81">
        <f t="shared" si="6"/>
        <v>55.77</v>
      </c>
      <c r="BV6" s="81">
        <f t="shared" si="6"/>
        <v>50.54</v>
      </c>
      <c r="BW6" s="81">
        <f t="shared" si="6"/>
        <v>49.22</v>
      </c>
      <c r="BX6" s="81">
        <f t="shared" si="6"/>
        <v>53.7</v>
      </c>
      <c r="BY6" s="81">
        <f t="shared" si="6"/>
        <v>61.54</v>
      </c>
      <c r="BZ6" s="81">
        <f t="shared" si="6"/>
        <v>72.260000000000005</v>
      </c>
      <c r="CA6" s="73" t="str">
        <f>IF(CA7="","",IF(CA7="-","【-】","【"&amp;SUBSTITUTE(TEXT(CA7,"#,##0.00"),"-","△")&amp;"】"))</f>
        <v>【74.48】</v>
      </c>
      <c r="CB6" s="81">
        <f t="shared" ref="CB6:CK6" si="7">IF(CB7="",NA(),CB7)</f>
        <v>553.54</v>
      </c>
      <c r="CC6" s="81">
        <f t="shared" si="7"/>
        <v>322.63</v>
      </c>
      <c r="CD6" s="81">
        <f t="shared" si="7"/>
        <v>320.85000000000002</v>
      </c>
      <c r="CE6" s="81">
        <f t="shared" si="7"/>
        <v>377.82</v>
      </c>
      <c r="CF6" s="81">
        <f t="shared" si="7"/>
        <v>454.18</v>
      </c>
      <c r="CG6" s="81">
        <f t="shared" si="7"/>
        <v>320.36</v>
      </c>
      <c r="CH6" s="81">
        <f t="shared" si="7"/>
        <v>332.02</v>
      </c>
      <c r="CI6" s="81">
        <f t="shared" si="7"/>
        <v>300.35000000000002</v>
      </c>
      <c r="CJ6" s="81">
        <f t="shared" si="7"/>
        <v>267.86</v>
      </c>
      <c r="CK6" s="81">
        <f t="shared" si="7"/>
        <v>230.02</v>
      </c>
      <c r="CL6" s="73" t="str">
        <f>IF(CL7="","",IF(CL7="-","【-】","【"&amp;SUBSTITUTE(TEXT(CL7,"#,##0.00"),"-","△")&amp;"】"))</f>
        <v>【219.46】</v>
      </c>
      <c r="CM6" s="81">
        <f t="shared" ref="CM6:CV6" si="8">IF(CM7="",NA(),CM7)</f>
        <v>26.54</v>
      </c>
      <c r="CN6" s="81">
        <f t="shared" si="8"/>
        <v>28.23</v>
      </c>
      <c r="CO6" s="81">
        <f t="shared" si="8"/>
        <v>24.15</v>
      </c>
      <c r="CP6" s="81">
        <f t="shared" si="8"/>
        <v>24.23</v>
      </c>
      <c r="CQ6" s="81">
        <f t="shared" si="8"/>
        <v>30.38</v>
      </c>
      <c r="CR6" s="81">
        <f t="shared" si="8"/>
        <v>34.74</v>
      </c>
      <c r="CS6" s="81">
        <f t="shared" si="8"/>
        <v>36.65</v>
      </c>
      <c r="CT6" s="81">
        <f t="shared" si="8"/>
        <v>37.72</v>
      </c>
      <c r="CU6" s="81">
        <f t="shared" si="8"/>
        <v>37.08</v>
      </c>
      <c r="CV6" s="81">
        <f t="shared" si="8"/>
        <v>42.56</v>
      </c>
      <c r="CW6" s="73" t="str">
        <f>IF(CW7="","",IF(CW7="-","【-】","【"&amp;SUBSTITUTE(TEXT(CW7,"#,##0.00"),"-","△")&amp;"】"))</f>
        <v>【42.82】</v>
      </c>
      <c r="CX6" s="81">
        <f t="shared" ref="CX6:DG6" si="9">IF(CX7="",NA(),CX7)</f>
        <v>42.26</v>
      </c>
      <c r="CY6" s="81">
        <f t="shared" si="9"/>
        <v>44.04</v>
      </c>
      <c r="CZ6" s="81">
        <f t="shared" si="9"/>
        <v>45.88</v>
      </c>
      <c r="DA6" s="81">
        <f t="shared" si="9"/>
        <v>49.23</v>
      </c>
      <c r="DB6" s="81">
        <f t="shared" si="9"/>
        <v>50.02</v>
      </c>
      <c r="DC6" s="81">
        <f t="shared" si="9"/>
        <v>70.14</v>
      </c>
      <c r="DD6" s="81">
        <f t="shared" si="9"/>
        <v>68.83</v>
      </c>
      <c r="DE6" s="81">
        <f t="shared" si="9"/>
        <v>68.459999999999994</v>
      </c>
      <c r="DF6" s="81">
        <f t="shared" si="9"/>
        <v>67.22</v>
      </c>
      <c r="DG6" s="81">
        <f t="shared" si="9"/>
        <v>83.32</v>
      </c>
      <c r="DH6" s="73" t="str">
        <f>IF(DH7="","",IF(DH7="-","【-】","【"&amp;SUBSTITUTE(TEXT(DH7,"#,##0.00"),"-","△")&amp;"】"))</f>
        <v>【83.36】</v>
      </c>
      <c r="DI6" s="73" t="e">
        <f t="shared" ref="DI6:DR6" si="10">IF(DI7="",NA(),DI7)</f>
        <v>#N/A</v>
      </c>
      <c r="DJ6" s="73" t="e">
        <f t="shared" si="10"/>
        <v>#N/A</v>
      </c>
      <c r="DK6" s="73" t="e">
        <f t="shared" si="10"/>
        <v>#N/A</v>
      </c>
      <c r="DL6" s="73" t="e">
        <f t="shared" si="10"/>
        <v>#N/A</v>
      </c>
      <c r="DM6" s="73" t="e">
        <f t="shared" si="10"/>
        <v>#N/A</v>
      </c>
      <c r="DN6" s="73" t="e">
        <f t="shared" si="10"/>
        <v>#N/A</v>
      </c>
      <c r="DO6" s="73" t="e">
        <f t="shared" si="10"/>
        <v>#N/A</v>
      </c>
      <c r="DP6" s="73" t="e">
        <f t="shared" si="10"/>
        <v>#N/A</v>
      </c>
      <c r="DQ6" s="73" t="e">
        <f t="shared" si="10"/>
        <v>#N/A</v>
      </c>
      <c r="DR6" s="73" t="e">
        <f t="shared" si="10"/>
        <v>#N/A</v>
      </c>
      <c r="DS6" s="73" t="str">
        <f>IF(DS7="","",IF(DS7="-","【-】","【"&amp;SUBSTITUTE(TEXT(DS7,"#,##0.00"),"-","△")&amp;"】"))</f>
        <v/>
      </c>
      <c r="DT6" s="73" t="e">
        <f t="shared" ref="DT6:EC6" si="11">IF(DT7="",NA(),DT7)</f>
        <v>#N/A</v>
      </c>
      <c r="DU6" s="73" t="e">
        <f t="shared" si="11"/>
        <v>#N/A</v>
      </c>
      <c r="DV6" s="73" t="e">
        <f t="shared" si="11"/>
        <v>#N/A</v>
      </c>
      <c r="DW6" s="73" t="e">
        <f t="shared" si="11"/>
        <v>#N/A</v>
      </c>
      <c r="DX6" s="73" t="e">
        <f t="shared" si="11"/>
        <v>#N/A</v>
      </c>
      <c r="DY6" s="73" t="e">
        <f t="shared" si="11"/>
        <v>#N/A</v>
      </c>
      <c r="DZ6" s="73" t="e">
        <f t="shared" si="11"/>
        <v>#N/A</v>
      </c>
      <c r="EA6" s="73" t="e">
        <f t="shared" si="11"/>
        <v>#N/A</v>
      </c>
      <c r="EB6" s="73" t="e">
        <f t="shared" si="11"/>
        <v>#N/A</v>
      </c>
      <c r="EC6" s="73" t="e">
        <f t="shared" si="11"/>
        <v>#N/A</v>
      </c>
      <c r="ED6" s="73" t="str">
        <f>IF(ED7="","",IF(ED7="-","【-】","【"&amp;SUBSTITUTE(TEXT(ED7,"#,##0.00"),"-","△")&amp;"】"))</f>
        <v/>
      </c>
      <c r="EE6" s="73">
        <f t="shared" ref="EE6:EN6" si="12">IF(EE7="",NA(),EE7)</f>
        <v>0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3">
        <f t="shared" si="12"/>
        <v>0</v>
      </c>
      <c r="EJ6" s="81">
        <f t="shared" si="12"/>
        <v>8.e-002</v>
      </c>
      <c r="EK6" s="81">
        <f t="shared" si="12"/>
        <v>0.26</v>
      </c>
      <c r="EL6" s="81">
        <f t="shared" si="12"/>
        <v>0.13</v>
      </c>
      <c r="EM6" s="81">
        <f t="shared" si="12"/>
        <v>0.13</v>
      </c>
      <c r="EN6" s="81">
        <f t="shared" si="12"/>
        <v>0.13</v>
      </c>
      <c r="EO6" s="73" t="str">
        <f>IF(EO7="","",IF(EO7="-","【-】","【"&amp;SUBSTITUTE(TEXT(EO7,"#,##0.00"),"-","△")&amp;"】"))</f>
        <v>【0.12】</v>
      </c>
    </row>
    <row r="7" spans="1:145" s="59" customFormat="1">
      <c r="A7" s="60"/>
      <c r="B7" s="66">
        <v>2018</v>
      </c>
      <c r="C7" s="66">
        <v>22098</v>
      </c>
      <c r="D7" s="66">
        <v>47</v>
      </c>
      <c r="E7" s="66">
        <v>17</v>
      </c>
      <c r="F7" s="66">
        <v>4</v>
      </c>
      <c r="G7" s="66">
        <v>0</v>
      </c>
      <c r="H7" s="66" t="s">
        <v>98</v>
      </c>
      <c r="I7" s="66" t="s">
        <v>99</v>
      </c>
      <c r="J7" s="66" t="s">
        <v>100</v>
      </c>
      <c r="K7" s="66" t="s">
        <v>14</v>
      </c>
      <c r="L7" s="66" t="s">
        <v>101</v>
      </c>
      <c r="M7" s="66" t="s">
        <v>102</v>
      </c>
      <c r="N7" s="74" t="s">
        <v>43</v>
      </c>
      <c r="O7" s="74" t="s">
        <v>103</v>
      </c>
      <c r="P7" s="74">
        <v>6.62</v>
      </c>
      <c r="Q7" s="74">
        <v>88.43</v>
      </c>
      <c r="R7" s="74">
        <v>3348</v>
      </c>
      <c r="S7" s="74">
        <v>32625</v>
      </c>
      <c r="T7" s="74">
        <v>253.55</v>
      </c>
      <c r="U7" s="74">
        <v>128.66999999999999</v>
      </c>
      <c r="V7" s="74">
        <v>2141</v>
      </c>
      <c r="W7" s="74">
        <v>1.35</v>
      </c>
      <c r="X7" s="74">
        <v>1585.93</v>
      </c>
      <c r="Y7" s="74">
        <v>52.01</v>
      </c>
      <c r="Z7" s="74">
        <v>83.12</v>
      </c>
      <c r="AA7" s="74">
        <v>84.31</v>
      </c>
      <c r="AB7" s="74">
        <v>86.19</v>
      </c>
      <c r="AC7" s="74">
        <v>87.58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>
        <v>1760.6</v>
      </c>
      <c r="BG7" s="74">
        <v>0</v>
      </c>
      <c r="BH7" s="74">
        <v>0</v>
      </c>
      <c r="BI7" s="74">
        <v>0</v>
      </c>
      <c r="BJ7" s="74">
        <v>0</v>
      </c>
      <c r="BK7" s="74">
        <v>1671.86</v>
      </c>
      <c r="BL7" s="74">
        <v>1673.47</v>
      </c>
      <c r="BM7" s="74">
        <v>1592.72</v>
      </c>
      <c r="BN7" s="74">
        <v>1223.96</v>
      </c>
      <c r="BO7" s="74">
        <v>1194.1500000000001</v>
      </c>
      <c r="BP7" s="74">
        <v>1209.4000000000001</v>
      </c>
      <c r="BQ7" s="74">
        <v>36.17</v>
      </c>
      <c r="BR7" s="74">
        <v>60.45</v>
      </c>
      <c r="BS7" s="74">
        <v>64.45</v>
      </c>
      <c r="BT7" s="74">
        <v>60.24</v>
      </c>
      <c r="BU7" s="74">
        <v>55.77</v>
      </c>
      <c r="BV7" s="74">
        <v>50.54</v>
      </c>
      <c r="BW7" s="74">
        <v>49.22</v>
      </c>
      <c r="BX7" s="74">
        <v>53.7</v>
      </c>
      <c r="BY7" s="74">
        <v>61.54</v>
      </c>
      <c r="BZ7" s="74">
        <v>72.260000000000005</v>
      </c>
      <c r="CA7" s="74">
        <v>74.48</v>
      </c>
      <c r="CB7" s="74">
        <v>553.54</v>
      </c>
      <c r="CC7" s="74">
        <v>322.63</v>
      </c>
      <c r="CD7" s="74">
        <v>320.85000000000002</v>
      </c>
      <c r="CE7" s="74">
        <v>377.82</v>
      </c>
      <c r="CF7" s="74">
        <v>454.18</v>
      </c>
      <c r="CG7" s="74">
        <v>320.36</v>
      </c>
      <c r="CH7" s="74">
        <v>332.02</v>
      </c>
      <c r="CI7" s="74">
        <v>300.35000000000002</v>
      </c>
      <c r="CJ7" s="74">
        <v>267.86</v>
      </c>
      <c r="CK7" s="74">
        <v>230.02</v>
      </c>
      <c r="CL7" s="74">
        <v>219.46</v>
      </c>
      <c r="CM7" s="74">
        <v>26.54</v>
      </c>
      <c r="CN7" s="74">
        <v>28.23</v>
      </c>
      <c r="CO7" s="74">
        <v>24.15</v>
      </c>
      <c r="CP7" s="74">
        <v>24.23</v>
      </c>
      <c r="CQ7" s="74">
        <v>30.38</v>
      </c>
      <c r="CR7" s="74">
        <v>34.74</v>
      </c>
      <c r="CS7" s="74">
        <v>36.65</v>
      </c>
      <c r="CT7" s="74">
        <v>37.72</v>
      </c>
      <c r="CU7" s="74">
        <v>37.08</v>
      </c>
      <c r="CV7" s="74">
        <v>42.56</v>
      </c>
      <c r="CW7" s="74">
        <v>42.82</v>
      </c>
      <c r="CX7" s="74">
        <v>42.26</v>
      </c>
      <c r="CY7" s="74">
        <v>44.04</v>
      </c>
      <c r="CZ7" s="74">
        <v>45.88</v>
      </c>
      <c r="DA7" s="74">
        <v>49.23</v>
      </c>
      <c r="DB7" s="74">
        <v>50.02</v>
      </c>
      <c r="DC7" s="74">
        <v>70.14</v>
      </c>
      <c r="DD7" s="74">
        <v>68.83</v>
      </c>
      <c r="DE7" s="74">
        <v>68.459999999999994</v>
      </c>
      <c r="DF7" s="74">
        <v>67.22</v>
      </c>
      <c r="DG7" s="74">
        <v>83.32</v>
      </c>
      <c r="DH7" s="74">
        <v>83.36</v>
      </c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>
        <v>0</v>
      </c>
      <c r="EF7" s="74">
        <v>0</v>
      </c>
      <c r="EG7" s="74">
        <v>0</v>
      </c>
      <c r="EH7" s="74">
        <v>0</v>
      </c>
      <c r="EI7" s="74">
        <v>0</v>
      </c>
      <c r="EJ7" s="74">
        <v>8.e-002</v>
      </c>
      <c r="EK7" s="74">
        <v>0.26</v>
      </c>
      <c r="EL7" s="74">
        <v>0.13</v>
      </c>
      <c r="EM7" s="74">
        <v>0.13</v>
      </c>
      <c r="EN7" s="74">
        <v>0.13</v>
      </c>
      <c r="EO7" s="74">
        <v>0.12</v>
      </c>
    </row>
    <row r="8" spans="1:145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</row>
    <row r="9" spans="1:145">
      <c r="A9" s="61"/>
      <c r="B9" s="61" t="s">
        <v>104</v>
      </c>
      <c r="C9" s="61" t="s">
        <v>105</v>
      </c>
      <c r="D9" s="61" t="s">
        <v>106</v>
      </c>
      <c r="E9" s="61" t="s">
        <v>107</v>
      </c>
      <c r="F9" s="61" t="s">
        <v>108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5">
      <c r="A10" s="61" t="s">
        <v>37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秋元 淳一</cp:lastModifiedBy>
  <dcterms:created xsi:type="dcterms:W3CDTF">2019-12-05T05:09:58Z</dcterms:created>
  <dcterms:modified xsi:type="dcterms:W3CDTF">2020-02-03T09:48:50Z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2020-02-03T09:48:50Z</vt:filetime>
  </property>
</Properties>
</file>