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15" yWindow="25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<sst xmlns="http://schemas.openxmlformats.org/spreadsheetml/2006/main" count="221" uniqueCount="111">
  <si>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</si>
  <si>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</si>
  <si>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</si>
  <si>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</si>
  <si>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</si>
  <si>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</si>
  <si>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</si>
  <si>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</si>
  <si>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</si>
  <si>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</si>
  <si>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</si>
  <si>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</si>
  <si>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</si>
  <si>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</si>
  <si>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</si>
  <si>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</si>
  <si>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</si>
  <si>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</si>
  <si>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</si>
  <si>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</si>
  <si>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</si>
  <si>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</si>
  <si>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</si>
  <si>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</si>
  <si>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</si>
  <si>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</si>
  <si>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</si>
  <si>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</si>
  <si>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</si>
  <si>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</si>
  <si>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</si>
  <si>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</si>
  <si>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</si>
  <si>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</si>
  <si>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</si>
  <si>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</si>
  <si>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</si>
  <si>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</si>
  <si>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</si>
  <si>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</si>
  <si>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</si>
  <si>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</si>
  <si>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</si>
  <si>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</si>
  <si>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</si>
  <si>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</si>
  <si>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</si>
  <si>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</si>
  <si>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</si>
  <si>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</si>
  <si>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</si>
  <si>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</si>
  <si>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</si>
  <si>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</si>
  <si>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</si>
  <si>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</si>
  <si>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</si>
  <si>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</si>
  <si>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</si>
  <si>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</si>
  <si>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</si>
  <si>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</si>
  <si>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</si>
  <si>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</si>
  <si>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</si>
  <si>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</si>
  <si>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</si>
  <si>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</si>
  <si>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</si>
  <si>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</si>
  <si>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</si>
  <si>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</si>
  <si>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</si>
  <si>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</si>
  <si>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</si>
  <si>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</si>
  <si>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</si>
  <si>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</si>
  <si>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</si>
  <si>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</si>
  <si>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</si>
  <si>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</si>
  <si>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</si>
  <si>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</si>
  <si>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</si>
  <si>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</si>
  <si>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</si>
  <si>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</si>
  <si>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</si>
  <si>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</si>
  <si>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</si>
  <si>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</si>
  <si>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</si>
  <si>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</si>
  <si>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</si>
  <si>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</si>
  <si>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</si>
  <si>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</si>
  <si>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</si>
  <si>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</si>
  <si>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</si>
  <si>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</si>
  <si>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</si>
  <si>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</si>
  <si>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</si>
  <si>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</si>
  <si>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</si>
  <si>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</si>
  <si>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</si>
  <si>
    <t>　収益的収支比率は、年々地方債償還金が増加していることなどから100％に達しておらず、平成２３年度以降は比率が低下している。
　企業債残高対事業規模比率は、建設事業費を抑制しているため減少傾向にあるが、類似団体平均を上回っている。
　経費回収率は処理場の修繕費などのため汚水処理費が増加傾向にあり類似団体平均を下回っている。
　汚水処理原価は処理場などの汚水処理費が増加傾向にあり、年間有収水量の伸びが鈍化しており類似団体平均を上回っている。
　施設利用率は年間有収水量の伸びが鈍化しているため、平均処理水量もあまり増加しておらず類似団体平均を下回っている。
　水洗化率は、現在水洗便所設置済人口が増加しているが、建設事業中のため現在処理区域内人口も増加していることから横ばいの状況であり類似団体平均を下回っている。
　</t>
    <rPh sb="1" eb="4">
      <t>シュウエキテキ</t>
    </rPh>
    <rPh sb="4" eb="6">
      <t>シュウシ</t>
    </rPh>
    <rPh sb="6" eb="8">
      <t>ヒリツ</t>
    </rPh>
    <rPh sb="10" eb="12">
      <t>ネンネン</t>
    </rPh>
    <rPh sb="12" eb="15">
      <t>チホウサイ</t>
    </rPh>
    <rPh sb="15" eb="18">
      <t>ショウカンキン</t>
    </rPh>
    <rPh sb="19" eb="21">
      <t>ゾウカ</t>
    </rPh>
    <rPh sb="36" eb="37">
      <t>タッ</t>
    </rPh>
    <rPh sb="43" eb="45">
      <t>ヘイセイ</t>
    </rPh>
    <rPh sb="47" eb="51">
      <t>ネンドイコウ</t>
    </rPh>
    <rPh sb="52" eb="54">
      <t>ヒリツ</t>
    </rPh>
    <rPh sb="55" eb="57">
      <t>テイカ</t>
    </rPh>
    <rPh sb="64" eb="66">
      <t>キギョウ</t>
    </rPh>
    <rPh sb="66" eb="67">
      <t>サイ</t>
    </rPh>
    <rPh sb="67" eb="69">
      <t>ザンダカ</t>
    </rPh>
    <rPh sb="69" eb="70">
      <t>タイ</t>
    </rPh>
    <rPh sb="70" eb="72">
      <t>ジギョウ</t>
    </rPh>
    <rPh sb="72" eb="74">
      <t>キボ</t>
    </rPh>
    <rPh sb="74" eb="76">
      <t>ヒリツ</t>
    </rPh>
    <rPh sb="78" eb="80">
      <t>ケンセツ</t>
    </rPh>
    <rPh sb="80" eb="83">
      <t>ジギョウヒ</t>
    </rPh>
    <rPh sb="84" eb="86">
      <t>ヨクセイ</t>
    </rPh>
    <rPh sb="92" eb="94">
      <t>ゲンショウ</t>
    </rPh>
    <rPh sb="94" eb="96">
      <t>ケイコウ</t>
    </rPh>
    <rPh sb="101" eb="103">
      <t>ルイジ</t>
    </rPh>
    <rPh sb="103" eb="105">
      <t>ダンタイ</t>
    </rPh>
    <rPh sb="105" eb="107">
      <t>ヘイキン</t>
    </rPh>
    <rPh sb="108" eb="110">
      <t>ウワマワ</t>
    </rPh>
    <rPh sb="117" eb="119">
      <t>ケイヒ</t>
    </rPh>
    <rPh sb="119" eb="121">
      <t>カイシュウ</t>
    </rPh>
    <rPh sb="121" eb="122">
      <t>リツ</t>
    </rPh>
    <rPh sb="123" eb="126">
      <t>ショリジョウ</t>
    </rPh>
    <rPh sb="127" eb="129">
      <t>シュウゼン</t>
    </rPh>
    <rPh sb="129" eb="130">
      <t>ヒ</t>
    </rPh>
    <rPh sb="135" eb="137">
      <t>オスイ</t>
    </rPh>
    <rPh sb="137" eb="139">
      <t>ショリ</t>
    </rPh>
    <rPh sb="139" eb="140">
      <t>ヒ</t>
    </rPh>
    <rPh sb="141" eb="143">
      <t>ゾウカ</t>
    </rPh>
    <rPh sb="143" eb="145">
      <t>ケイコウ</t>
    </rPh>
    <rPh sb="191" eb="193">
      <t>ネンカン</t>
    </rPh>
    <rPh sb="193" eb="195">
      <t>ユウシュウ</t>
    </rPh>
    <rPh sb="195" eb="197">
      <t>スイリョウ</t>
    </rPh>
    <rPh sb="198" eb="199">
      <t>ノ</t>
    </rPh>
    <rPh sb="201" eb="203">
      <t>ドンカ</t>
    </rPh>
    <rPh sb="223" eb="225">
      <t>シセツ</t>
    </rPh>
    <rPh sb="225" eb="227">
      <t>リヨウ</t>
    </rPh>
    <rPh sb="227" eb="228">
      <t>リツ</t>
    </rPh>
    <rPh sb="248" eb="250">
      <t>ヘイキン</t>
    </rPh>
    <rPh sb="250" eb="252">
      <t>ショリ</t>
    </rPh>
    <rPh sb="252" eb="253">
      <t>スイ</t>
    </rPh>
    <rPh sb="253" eb="254">
      <t>リョウ</t>
    </rPh>
    <rPh sb="258" eb="260">
      <t>ゾウカ</t>
    </rPh>
    <rPh sb="272" eb="274">
      <t>シタマワ</t>
    </rPh>
    <rPh sb="281" eb="284">
      <t>スイセンカ</t>
    </rPh>
    <rPh sb="284" eb="285">
      <t>リツ</t>
    </rPh>
    <rPh sb="287" eb="289">
      <t>ゲンザイ</t>
    </rPh>
    <rPh sb="289" eb="291">
      <t>スイセン</t>
    </rPh>
    <rPh sb="291" eb="293">
      <t>ベンジョ</t>
    </rPh>
    <rPh sb="293" eb="295">
      <t>セッチ</t>
    </rPh>
    <rPh sb="295" eb="296">
      <t>ズ</t>
    </rPh>
    <rPh sb="296" eb="298">
      <t>ジンコウ</t>
    </rPh>
    <rPh sb="299" eb="301">
      <t>ゾウカ</t>
    </rPh>
    <rPh sb="307" eb="309">
      <t>ケンセツ</t>
    </rPh>
    <rPh sb="309" eb="311">
      <t>ジギョウ</t>
    </rPh>
    <rPh sb="311" eb="312">
      <t>チュウ</t>
    </rPh>
    <rPh sb="315" eb="317">
      <t>ゲンザイ</t>
    </rPh>
    <rPh sb="317" eb="319">
      <t>ショリ</t>
    </rPh>
    <rPh sb="319" eb="321">
      <t>クイキ</t>
    </rPh>
    <rPh sb="321" eb="322">
      <t>ナイ</t>
    </rPh>
    <rPh sb="322" eb="324">
      <t>ジンコウ</t>
    </rPh>
    <rPh sb="325" eb="327">
      <t>ゾウカ</t>
    </rPh>
    <rPh sb="335" eb="336">
      <t>ヨコ</t>
    </rPh>
    <rPh sb="339" eb="341">
      <t>ジョウキョウ</t>
    </rPh>
    <rPh sb="344" eb="346">
      <t>ルイジ</t>
    </rPh>
    <rPh sb="346" eb="348">
      <t>ダンタイ</t>
    </rPh>
    <rPh sb="348" eb="350">
      <t>ヘイキン</t>
    </rPh>
    <rPh sb="351" eb="353">
      <t>シタマワ</t>
    </rPh>
    <phoneticPr fontId="4"/>
  </si>
  <si>
    <t>　供用開始が平成１０年度であるため、平成２６年度時点では管渠の更新は行っていないが、処理場の機械設備に関しては修繕費が増加していることから、老朽化の状況を把握し、計画的に管渠の更新や修繕を実施する必要がある。</t>
    <rPh sb="1" eb="3">
      <t>キョウヨウ</t>
    </rPh>
    <rPh sb="3" eb="5">
      <t>カイシ</t>
    </rPh>
    <rPh sb="6" eb="8">
      <t>ヘイセイ</t>
    </rPh>
    <rPh sb="10" eb="11">
      <t>ネン</t>
    </rPh>
    <rPh sb="11" eb="12">
      <t>ド</t>
    </rPh>
    <rPh sb="18" eb="20">
      <t>ヘイセイ</t>
    </rPh>
    <rPh sb="22" eb="24">
      <t>ネンド</t>
    </rPh>
    <rPh sb="24" eb="26">
      <t>ジテン</t>
    </rPh>
    <rPh sb="28" eb="30">
      <t>カンキョ</t>
    </rPh>
    <rPh sb="31" eb="33">
      <t>コウシン</t>
    </rPh>
    <rPh sb="34" eb="35">
      <t>オコナ</t>
    </rPh>
    <rPh sb="42" eb="45">
      <t>ショリジョウ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</si>
</sst>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901248"/>
        <c:axId val="1229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0.14000000000000001</c:v>
                </c:pt>
                <c:pt idx="3">
                  <c:v>7.0000000000000007E-2</c:v>
                </c:pt>
                <c:pt idx="4">
                  <c:v>0.03</c:v>
                </c:pt>
              </c:numCache>
            </c:numRef>
          </c:val>
          <c:smooth val="0"/>
        </c:ser>
        <c:dLbls>
          <c:showLegendKey val="0"/>
          <c:showVal val="0"/>
          <c:showCatName val="0"/>
          <c:showSerName val="0"/>
          <c:showPercent val="0"/>
          <c:showBubbleSize val="0"/>
        </c:dLbls>
        <c:marker val="1"/>
        <c:smooth val="0"/>
        <c:axId val="122901248"/>
        <c:axId val="122903168"/>
      </c:lineChart>
      <c:dateAx>
        <c:axId val="122901248"/>
        <c:scaling>
          <c:orientation val="minMax"/>
        </c:scaling>
        <c:delete val="1"/>
        <c:axPos val="b"/>
        <c:numFmt formatCode="ge" sourceLinked="1"/>
        <c:majorTickMark val="none"/>
        <c:minorTickMark val="none"/>
        <c:tickLblPos val="none"/>
        <c:crossAx val="122903168"/>
        <c:crosses val="autoZero"/>
        <c:auto val="1"/>
        <c:lblOffset val="100"/>
        <c:baseTimeUnit val="years"/>
      </c:dateAx>
      <c:valAx>
        <c:axId val="122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46.23</c:v>
                </c:pt>
                <c:pt idx="1">
                  <c:v>46.36</c:v>
                </c:pt>
                <c:pt idx="2">
                  <c:v>45.53</c:v>
                </c:pt>
                <c:pt idx="3">
                  <c:v>47.09</c:v>
                </c:pt>
                <c:pt idx="4">
                  <c:v>46.48</c:v>
                </c:pt>
              </c:numCache>
            </c:numRef>
          </c:val>
        </c:ser>
        <c:dLbls>
          <c:showLegendKey val="0"/>
          <c:showVal val="0"/>
          <c:showCatName val="0"/>
          <c:showSerName val="0"/>
          <c:showPercent val="0"/>
          <c:showBubbleSize val="0"/>
        </c:dLbls>
        <c:gapWidth val="150"/>
        <c:axId val="126936192"/>
        <c:axId val="1269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41.95</c:v>
                </c:pt>
                <c:pt idx="3">
                  <c:v>55.81</c:v>
                </c:pt>
                <c:pt idx="4">
                  <c:v>49.89</c:v>
                </c:pt>
              </c:numCache>
            </c:numRef>
          </c:val>
          <c:smooth val="0"/>
        </c:ser>
        <c:dLbls>
          <c:showLegendKey val="0"/>
          <c:showVal val="0"/>
          <c:showCatName val="0"/>
          <c:showSerName val="0"/>
          <c:showPercent val="0"/>
          <c:showBubbleSize val="0"/>
        </c:dLbls>
        <c:marker val="1"/>
        <c:smooth val="0"/>
        <c:axId val="126936192"/>
        <c:axId val="126938112"/>
      </c:lineChart>
      <c:dateAx>
        <c:axId val="126936192"/>
        <c:scaling>
          <c:orientation val="minMax"/>
        </c:scaling>
        <c:delete val="1"/>
        <c:axPos val="b"/>
        <c:numFmt formatCode="ge" sourceLinked="1"/>
        <c:majorTickMark val="none"/>
        <c:minorTickMark val="none"/>
        <c:tickLblPos val="none"/>
        <c:crossAx val="126938112"/>
        <c:crosses val="autoZero"/>
        <c:auto val="1"/>
        <c:lblOffset val="100"/>
        <c:baseTimeUnit val="years"/>
      </c:dateAx>
      <c:valAx>
        <c:axId val="1269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46.35</c:v>
                </c:pt>
                <c:pt idx="1">
                  <c:v>50.69</c:v>
                </c:pt>
                <c:pt idx="2">
                  <c:v>56.07</c:v>
                </c:pt>
                <c:pt idx="3">
                  <c:v>50.03</c:v>
                </c:pt>
                <c:pt idx="4">
                  <c:v>53.04</c:v>
                </c:pt>
              </c:numCache>
            </c:numRef>
          </c:val>
        </c:ser>
        <c:dLbls>
          <c:showLegendKey val="0"/>
          <c:showVal val="0"/>
          <c:showCatName val="0"/>
          <c:showSerName val="0"/>
          <c:showPercent val="0"/>
          <c:showBubbleSize val="0"/>
        </c:dLbls>
        <c:gapWidth val="150"/>
        <c:axId val="126976768"/>
        <c:axId val="1269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64.459999999999994</c:v>
                </c:pt>
                <c:pt idx="3">
                  <c:v>84.41</c:v>
                </c:pt>
                <c:pt idx="4">
                  <c:v>84.73</c:v>
                </c:pt>
              </c:numCache>
            </c:numRef>
          </c:val>
          <c:smooth val="0"/>
        </c:ser>
        <c:dLbls>
          <c:showLegendKey val="0"/>
          <c:showVal val="0"/>
          <c:showCatName val="0"/>
          <c:showSerName val="0"/>
          <c:showPercent val="0"/>
          <c:showBubbleSize val="0"/>
        </c:dLbls>
        <c:marker val="1"/>
        <c:smooth val="0"/>
        <c:axId val="126976768"/>
        <c:axId val="126978688"/>
      </c:lineChart>
      <c:dateAx>
        <c:axId val="126976768"/>
        <c:scaling>
          <c:orientation val="minMax"/>
        </c:scaling>
        <c:delete val="1"/>
        <c:axPos val="b"/>
        <c:numFmt formatCode="ge" sourceLinked="1"/>
        <c:majorTickMark val="none"/>
        <c:minorTickMark val="none"/>
        <c:tickLblPos val="none"/>
        <c:crossAx val="126978688"/>
        <c:crosses val="autoZero"/>
        <c:auto val="1"/>
        <c:lblOffset val="100"/>
        <c:baseTimeUnit val="years"/>
      </c:dateAx>
      <c:valAx>
        <c:axId val="1269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58.54</c:v>
                </c:pt>
                <c:pt idx="1">
                  <c:v>59.74</c:v>
                </c:pt>
                <c:pt idx="2">
                  <c:v>56.5</c:v>
                </c:pt>
                <c:pt idx="3">
                  <c:v>55.65</c:v>
                </c:pt>
                <c:pt idx="4">
                  <c:v>53.09</c:v>
                </c:pt>
              </c:numCache>
            </c:numRef>
          </c:val>
        </c:ser>
        <c:dLbls>
          <c:showLegendKey val="0"/>
          <c:showVal val="0"/>
          <c:showCatName val="0"/>
          <c:showSerName val="0"/>
          <c:showPercent val="0"/>
          <c:showBubbleSize val="0"/>
        </c:dLbls>
        <c:gapWidth val="150"/>
        <c:axId val="124469632"/>
        <c:axId val="1244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469632"/>
        <c:axId val="124471552"/>
      </c:lineChart>
      <c:dateAx>
        <c:axId val="124469632"/>
        <c:scaling>
          <c:orientation val="minMax"/>
        </c:scaling>
        <c:delete val="1"/>
        <c:axPos val="b"/>
        <c:numFmt formatCode="ge" sourceLinked="1"/>
        <c:majorTickMark val="none"/>
        <c:minorTickMark val="none"/>
        <c:tickLblPos val="none"/>
        <c:crossAx val="124471552"/>
        <c:crosses val="autoZero"/>
        <c:auto val="1"/>
        <c:lblOffset val="100"/>
        <c:baseTimeUnit val="years"/>
      </c:dateAx>
      <c:valAx>
        <c:axId val="1244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502016"/>
        <c:axId val="124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02016"/>
        <c:axId val="124503936"/>
      </c:lineChart>
      <c:dateAx>
        <c:axId val="124502016"/>
        <c:scaling>
          <c:orientation val="minMax"/>
        </c:scaling>
        <c:delete val="1"/>
        <c:axPos val="b"/>
        <c:numFmt formatCode="ge" sourceLinked="1"/>
        <c:majorTickMark val="none"/>
        <c:minorTickMark val="none"/>
        <c:tickLblPos val="none"/>
        <c:crossAx val="124503936"/>
        <c:crosses val="autoZero"/>
        <c:auto val="1"/>
        <c:lblOffset val="100"/>
        <c:baseTimeUnit val="years"/>
      </c:dateAx>
      <c:valAx>
        <c:axId val="124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534144"/>
        <c:axId val="124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34144"/>
        <c:axId val="124540416"/>
      </c:lineChart>
      <c:dateAx>
        <c:axId val="124534144"/>
        <c:scaling>
          <c:orientation val="minMax"/>
        </c:scaling>
        <c:delete val="1"/>
        <c:axPos val="b"/>
        <c:numFmt formatCode="ge" sourceLinked="1"/>
        <c:majorTickMark val="none"/>
        <c:minorTickMark val="none"/>
        <c:tickLblPos val="none"/>
        <c:crossAx val="124540416"/>
        <c:crosses val="autoZero"/>
        <c:auto val="1"/>
        <c:lblOffset val="100"/>
        <c:baseTimeUnit val="years"/>
      </c:dateAx>
      <c:valAx>
        <c:axId val="124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568704"/>
        <c:axId val="1245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68704"/>
        <c:axId val="124570624"/>
      </c:lineChart>
      <c:dateAx>
        <c:axId val="124568704"/>
        <c:scaling>
          <c:orientation val="minMax"/>
        </c:scaling>
        <c:delete val="1"/>
        <c:axPos val="b"/>
        <c:numFmt formatCode="ge" sourceLinked="1"/>
        <c:majorTickMark val="none"/>
        <c:minorTickMark val="none"/>
        <c:tickLblPos val="none"/>
        <c:crossAx val="124570624"/>
        <c:crosses val="autoZero"/>
        <c:auto val="1"/>
        <c:lblOffset val="100"/>
        <c:baseTimeUnit val="years"/>
      </c:dateAx>
      <c:valAx>
        <c:axId val="1245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674624"/>
        <c:axId val="1256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674624"/>
        <c:axId val="125676544"/>
      </c:lineChart>
      <c:dateAx>
        <c:axId val="125674624"/>
        <c:scaling>
          <c:orientation val="minMax"/>
        </c:scaling>
        <c:delete val="1"/>
        <c:axPos val="b"/>
        <c:numFmt formatCode="ge" sourceLinked="1"/>
        <c:majorTickMark val="none"/>
        <c:minorTickMark val="none"/>
        <c:tickLblPos val="none"/>
        <c:crossAx val="125676544"/>
        <c:crosses val="autoZero"/>
        <c:auto val="1"/>
        <c:lblOffset val="100"/>
        <c:baseTimeUnit val="years"/>
      </c:dateAx>
      <c:valAx>
        <c:axId val="1256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3960.85</c:v>
                </c:pt>
                <c:pt idx="1">
                  <c:v>3853.3</c:v>
                </c:pt>
                <c:pt idx="2">
                  <c:v>3790.09</c:v>
                </c:pt>
                <c:pt idx="3">
                  <c:v>3738.44</c:v>
                </c:pt>
                <c:pt idx="4">
                  <c:v>3468.35</c:v>
                </c:pt>
              </c:numCache>
            </c:numRef>
          </c:val>
        </c:ser>
        <c:dLbls>
          <c:showLegendKey val="0"/>
          <c:showVal val="0"/>
          <c:showCatName val="0"/>
          <c:showSerName val="0"/>
          <c:showPercent val="0"/>
          <c:showBubbleSize val="0"/>
        </c:dLbls>
        <c:gapWidth val="150"/>
        <c:axId val="125768448"/>
        <c:axId val="1257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1791.46</c:v>
                </c:pt>
                <c:pt idx="3">
                  <c:v>1209.95</c:v>
                </c:pt>
                <c:pt idx="4">
                  <c:v>1203.71</c:v>
                </c:pt>
              </c:numCache>
            </c:numRef>
          </c:val>
          <c:smooth val="0"/>
        </c:ser>
        <c:dLbls>
          <c:showLegendKey val="0"/>
          <c:showVal val="0"/>
          <c:showCatName val="0"/>
          <c:showSerName val="0"/>
          <c:showPercent val="0"/>
          <c:showBubbleSize val="0"/>
        </c:dLbls>
        <c:marker val="1"/>
        <c:smooth val="0"/>
        <c:axId val="125768448"/>
        <c:axId val="125770368"/>
      </c:lineChart>
      <c:dateAx>
        <c:axId val="125768448"/>
        <c:scaling>
          <c:orientation val="minMax"/>
        </c:scaling>
        <c:delete val="1"/>
        <c:axPos val="b"/>
        <c:numFmt formatCode="ge" sourceLinked="1"/>
        <c:majorTickMark val="none"/>
        <c:minorTickMark val="none"/>
        <c:tickLblPos val="none"/>
        <c:crossAx val="125770368"/>
        <c:crosses val="autoZero"/>
        <c:auto val="1"/>
        <c:lblOffset val="100"/>
        <c:baseTimeUnit val="years"/>
      </c:dateAx>
      <c:valAx>
        <c:axId val="1257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31.79</c:v>
                </c:pt>
                <c:pt idx="1">
                  <c:v>32.4</c:v>
                </c:pt>
                <c:pt idx="2">
                  <c:v>32.17</c:v>
                </c:pt>
                <c:pt idx="3">
                  <c:v>30.8</c:v>
                </c:pt>
                <c:pt idx="4">
                  <c:v>32.47</c:v>
                </c:pt>
              </c:numCache>
            </c:numRef>
          </c:val>
        </c:ser>
        <c:dLbls>
          <c:showLegendKey val="0"/>
          <c:showVal val="0"/>
          <c:showCatName val="0"/>
          <c:showSerName val="0"/>
          <c:showPercent val="0"/>
          <c:showBubbleSize val="0"/>
        </c:dLbls>
        <c:gapWidth val="150"/>
        <c:axId val="125813120"/>
        <c:axId val="1258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51.28</c:v>
                </c:pt>
                <c:pt idx="3">
                  <c:v>69.48</c:v>
                </c:pt>
                <c:pt idx="4">
                  <c:v>69.739999999999995</c:v>
                </c:pt>
              </c:numCache>
            </c:numRef>
          </c:val>
          <c:smooth val="0"/>
        </c:ser>
        <c:dLbls>
          <c:showLegendKey val="0"/>
          <c:showVal val="0"/>
          <c:showCatName val="0"/>
          <c:showSerName val="0"/>
          <c:showPercent val="0"/>
          <c:showBubbleSize val="0"/>
        </c:dLbls>
        <c:marker val="1"/>
        <c:smooth val="0"/>
        <c:axId val="125813120"/>
        <c:axId val="125815040"/>
      </c:lineChart>
      <c:dateAx>
        <c:axId val="125813120"/>
        <c:scaling>
          <c:orientation val="minMax"/>
        </c:scaling>
        <c:delete val="1"/>
        <c:axPos val="b"/>
        <c:numFmt formatCode="ge" sourceLinked="1"/>
        <c:majorTickMark val="none"/>
        <c:minorTickMark val="none"/>
        <c:tickLblPos val="none"/>
        <c:crossAx val="125815040"/>
        <c:crosses val="autoZero"/>
        <c:auto val="1"/>
        <c:lblOffset val="100"/>
        <c:baseTimeUnit val="years"/>
      </c:dateAx>
      <c:valAx>
        <c:axId val="1258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369.91</c:v>
                </c:pt>
                <c:pt idx="1">
                  <c:v>369.11</c:v>
                </c:pt>
                <c:pt idx="2">
                  <c:v>373.83</c:v>
                </c:pt>
                <c:pt idx="3">
                  <c:v>387.65</c:v>
                </c:pt>
                <c:pt idx="4">
                  <c:v>386.21</c:v>
                </c:pt>
              </c:numCache>
            </c:numRef>
          </c:val>
        </c:ser>
        <c:dLbls>
          <c:showLegendKey val="0"/>
          <c:showVal val="0"/>
          <c:showCatName val="0"/>
          <c:showSerName val="0"/>
          <c:showPercent val="0"/>
          <c:showBubbleSize val="0"/>
        </c:dLbls>
        <c:gapWidth val="150"/>
        <c:axId val="126895616"/>
        <c:axId val="126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311.81</c:v>
                </c:pt>
                <c:pt idx="3">
                  <c:v>220.67</c:v>
                </c:pt>
                <c:pt idx="4">
                  <c:v>248.89</c:v>
                </c:pt>
              </c:numCache>
            </c:numRef>
          </c:val>
          <c:smooth val="0"/>
        </c:ser>
        <c:dLbls>
          <c:showLegendKey val="0"/>
          <c:showVal val="0"/>
          <c:showCatName val="0"/>
          <c:showSerName val="0"/>
          <c:showPercent val="0"/>
          <c:showBubbleSize val="0"/>
        </c:dLbls>
        <c:marker val="1"/>
        <c:smooth val="0"/>
        <c:axId val="126895616"/>
        <c:axId val="126897536"/>
      </c:lineChart>
      <c:dateAx>
        <c:axId val="126895616"/>
        <c:scaling>
          <c:orientation val="minMax"/>
        </c:scaling>
        <c:delete val="1"/>
        <c:axPos val="b"/>
        <c:numFmt formatCode="ge" sourceLinked="1"/>
        <c:majorTickMark val="none"/>
        <c:minorTickMark val="none"/>
        <c:tickLblPos val="none"/>
        <c:crossAx val="126897536"/>
        <c:crosses val="autoZero"/>
        <c:auto val="1"/>
        <c:lblOffset val="100"/>
        <c:baseTimeUnit val="years"/>
      </c:dateAx>
      <c:valAx>
        <c:axId val="126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つがる市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35036</v>
      </c>
      <c r="AM8" s="64"/>
      <c r="AN8" s="64"/>
      <c r="AO8" s="64"/>
      <c r="AP8" s="64"/>
      <c r="AQ8" s="64"/>
      <c r="AR8" s="64"/>
      <c r="AS8" s="64"/>
      <c r="AT8" s="63">
        <f>データ!S6</f>
        <v>253.55</v>
      </c>
      <c r="AU8" s="63"/>
      <c r="AV8" s="63"/>
      <c r="AW8" s="63"/>
      <c r="AX8" s="63"/>
      <c r="AY8" s="63"/>
      <c r="AZ8" s="63"/>
      <c r="BA8" s="63"/>
      <c r="BB8" s="63">
        <f>データ!T6</f>
        <v>138.18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18.46</v>
      </c>
      <c r="Q10" s="63"/>
      <c r="R10" s="63"/>
      <c r="S10" s="63"/>
      <c r="T10" s="63"/>
      <c r="U10" s="63"/>
      <c r="V10" s="63"/>
      <c r="W10" s="63">
        <f>データ!P6</f>
        <v>79.16</v>
      </c>
      <c r="X10" s="63"/>
      <c r="Y10" s="63"/>
      <c r="Z10" s="63"/>
      <c r="AA10" s="63"/>
      <c r="AB10" s="63"/>
      <c r="AC10" s="63"/>
      <c r="AD10" s="64">
        <f>データ!Q6</f>
        <v>2592</v>
      </c>
      <c r="AE10" s="64"/>
      <c r="AF10" s="64"/>
      <c r="AG10" s="64"/>
      <c r="AH10" s="64"/>
      <c r="AI10" s="64"/>
      <c r="AJ10" s="64"/>
      <c r="AK10" s="2"/>
      <c r="AL10" s="64">
        <f>データ!U6</f>
        <v>6414</v>
      </c>
      <c r="AM10" s="64"/>
      <c r="AN10" s="64"/>
      <c r="AO10" s="64"/>
      <c r="AP10" s="64"/>
      <c r="AQ10" s="64"/>
      <c r="AR10" s="64"/>
      <c r="AS10" s="64"/>
      <c r="AT10" s="63">
        <f>データ!V6</f>
        <v>2.61</v>
      </c>
      <c r="AU10" s="63"/>
      <c r="AV10" s="63"/>
      <c r="AW10" s="63"/>
      <c r="AX10" s="63"/>
      <c r="AY10" s="63"/>
      <c r="AZ10" s="63"/>
      <c r="BA10" s="63"/>
      <c r="BB10" s="63">
        <f>データ!W6</f>
        <v>2457.4699999999998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22098</v>
      </c>
      <c r="D6" s="31">
        <f t="shared" si="3"/>
        <v>47</v>
      </c>
      <c r="E6" s="31">
        <f t="shared" si="3"/>
        <v>17</v>
      </c>
      <c r="F6" s="31">
        <f t="shared" si="3"/>
        <v>1</v>
      </c>
      <c r="G6" s="31">
        <f t="shared" si="3"/>
        <v>0</v>
      </c>
      <c r="H6" s="31" t="str">
        <f t="shared" si="3"/>
        <v>青森県　つがる市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18.46</v>
      </c>
      <c r="P6" s="32">
        <f t="shared" si="3"/>
        <v>79.16</v>
      </c>
      <c r="Q6" s="32">
        <f t="shared" si="3"/>
        <v>2592</v>
      </c>
      <c r="R6" s="32">
        <f t="shared" si="3"/>
        <v>35036</v>
      </c>
      <c r="S6" s="32">
        <f t="shared" si="3"/>
        <v>253.55</v>
      </c>
      <c r="T6" s="32">
        <f t="shared" si="3"/>
        <v>138.18</v>
      </c>
      <c r="U6" s="32">
        <f t="shared" si="3"/>
        <v>6414</v>
      </c>
      <c r="V6" s="32">
        <f t="shared" si="3"/>
        <v>2.61</v>
      </c>
      <c r="W6" s="32">
        <f t="shared" si="3"/>
        <v>2457.4699999999998</v>
      </c>
      <c r="X6" s="33">
        <f>IF(X7="",NA(),X7)</f>
        <v>58.54</v>
      </c>
      <c r="Y6" s="33">
        <f t="shared" ref="Y6:AG6" si="4">IF(Y7="",NA(),Y7)</f>
        <v>59.74</v>
      </c>
      <c r="Z6" s="33">
        <f t="shared" si="4"/>
        <v>56.5</v>
      </c>
      <c r="AA6" s="33">
        <f t="shared" si="4"/>
        <v>55.65</v>
      </c>
      <c r="AB6" s="33">
        <f t="shared" si="4"/>
        <v>53.09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3960.85</v>
      </c>
      <c r="BF6" s="33">
        <f t="shared" ref="BF6:BN6" si="7">IF(BF7="",NA(),BF7)</f>
        <v>3853.3</v>
      </c>
      <c r="BG6" s="33">
        <f t="shared" si="7"/>
        <v>3790.09</v>
      </c>
      <c r="BH6" s="33">
        <f t="shared" si="7"/>
        <v>3738.44</v>
      </c>
      <c r="BI6" s="33">
        <f t="shared" si="7"/>
        <v>3468.35</v>
      </c>
      <c r="BJ6" s="33">
        <f t="shared" si="7"/>
        <v>1882.66</v>
      </c>
      <c r="BK6" s="33">
        <f t="shared" si="7"/>
        <v>1749.66</v>
      </c>
      <c r="BL6" s="33">
        <f t="shared" si="7"/>
        <v>1791.46</v>
      </c>
      <c r="BM6" s="33">
        <f t="shared" si="7"/>
        <v>1209.95</v>
      </c>
      <c r="BN6" s="33">
        <f t="shared" si="7"/>
        <v>1203.71</v>
      </c>
      <c r="BO6" s="32" t="str">
        <f>IF(BO7="","",IF(BO7="-","【-】","【"&amp;SUBSTITUTE(TEXT(BO7,"#,##0.00"),"-","△")&amp;"】"))</f>
        <v>【776.35】</v>
      </c>
      <c r="BP6" s="33">
        <f>IF(BP7="",NA(),BP7)</f>
        <v>31.79</v>
      </c>
      <c r="BQ6" s="33">
        <f t="shared" ref="BQ6:BY6" si="8">IF(BQ7="",NA(),BQ7)</f>
        <v>32.4</v>
      </c>
      <c r="BR6" s="33">
        <f t="shared" si="8"/>
        <v>32.17</v>
      </c>
      <c r="BS6" s="33">
        <f t="shared" si="8"/>
        <v>30.8</v>
      </c>
      <c r="BT6" s="33">
        <f t="shared" si="8"/>
        <v>32.47</v>
      </c>
      <c r="BU6" s="33">
        <f t="shared" si="8"/>
        <v>54.67</v>
      </c>
      <c r="BV6" s="33">
        <f t="shared" si="8"/>
        <v>54.46</v>
      </c>
      <c r="BW6" s="33">
        <f t="shared" si="8"/>
        <v>51.28</v>
      </c>
      <c r="BX6" s="33">
        <f t="shared" si="8"/>
        <v>69.48</v>
      </c>
      <c r="BY6" s="33">
        <f t="shared" si="8"/>
        <v>69.739999999999995</v>
      </c>
      <c r="BZ6" s="32" t="str">
        <f>IF(BZ7="","",IF(BZ7="-","【-】","【"&amp;SUBSTITUTE(TEXT(BZ7,"#,##0.00"),"-","△")&amp;"】"))</f>
        <v>【96.57】</v>
      </c>
      <c r="CA6" s="33">
        <f>IF(CA7="",NA(),CA7)</f>
        <v>369.91</v>
      </c>
      <c r="CB6" s="33">
        <f t="shared" ref="CB6:CJ6" si="9">IF(CB7="",NA(),CB7)</f>
        <v>369.11</v>
      </c>
      <c r="CC6" s="33">
        <f t="shared" si="9"/>
        <v>373.83</v>
      </c>
      <c r="CD6" s="33">
        <f t="shared" si="9"/>
        <v>387.65</v>
      </c>
      <c r="CE6" s="33">
        <f t="shared" si="9"/>
        <v>386.21</v>
      </c>
      <c r="CF6" s="33">
        <f t="shared" si="9"/>
        <v>290.26</v>
      </c>
      <c r="CG6" s="33">
        <f t="shared" si="9"/>
        <v>293.08999999999997</v>
      </c>
      <c r="CH6" s="33">
        <f t="shared" si="9"/>
        <v>311.81</v>
      </c>
      <c r="CI6" s="33">
        <f t="shared" si="9"/>
        <v>220.67</v>
      </c>
      <c r="CJ6" s="33">
        <f t="shared" si="9"/>
        <v>248.89</v>
      </c>
      <c r="CK6" s="32" t="str">
        <f>IF(CK7="","",IF(CK7="-","【-】","【"&amp;SUBSTITUTE(TEXT(CK7,"#,##0.00"),"-","△")&amp;"】"))</f>
        <v>【142.28】</v>
      </c>
      <c r="CL6" s="33">
        <f>IF(CL7="",NA(),CL7)</f>
        <v>46.23</v>
      </c>
      <c r="CM6" s="33">
        <f t="shared" ref="CM6:CU6" si="10">IF(CM7="",NA(),CM7)</f>
        <v>46.36</v>
      </c>
      <c r="CN6" s="33">
        <f t="shared" si="10"/>
        <v>45.53</v>
      </c>
      <c r="CO6" s="33">
        <f t="shared" si="10"/>
        <v>47.09</v>
      </c>
      <c r="CP6" s="33">
        <f t="shared" si="10"/>
        <v>46.48</v>
      </c>
      <c r="CQ6" s="33">
        <f t="shared" si="10"/>
        <v>39.770000000000003</v>
      </c>
      <c r="CR6" s="33">
        <f t="shared" si="10"/>
        <v>38.950000000000003</v>
      </c>
      <c r="CS6" s="33">
        <f t="shared" si="10"/>
        <v>41.95</v>
      </c>
      <c r="CT6" s="33">
        <f t="shared" si="10"/>
        <v>55.81</v>
      </c>
      <c r="CU6" s="33">
        <f t="shared" si="10"/>
        <v>49.89</v>
      </c>
      <c r="CV6" s="32" t="str">
        <f>IF(CV7="","",IF(CV7="-","【-】","【"&amp;SUBSTITUTE(TEXT(CV7,"#,##0.00"),"-","△")&amp;"】"))</f>
        <v>【60.35】</v>
      </c>
      <c r="CW6" s="33">
        <f>IF(CW7="",NA(),CW7)</f>
        <v>46.35</v>
      </c>
      <c r="CX6" s="33">
        <f t="shared" ref="CX6:DF6" si="11">IF(CX7="",NA(),CX7)</f>
        <v>50.69</v>
      </c>
      <c r="CY6" s="33">
        <f t="shared" si="11"/>
        <v>56.07</v>
      </c>
      <c r="CZ6" s="33">
        <f t="shared" si="11"/>
        <v>50.03</v>
      </c>
      <c r="DA6" s="33">
        <f t="shared" si="11"/>
        <v>53.04</v>
      </c>
      <c r="DB6" s="33">
        <f t="shared" si="11"/>
        <v>65.66</v>
      </c>
      <c r="DC6" s="33">
        <f t="shared" si="11"/>
        <v>65.599999999999994</v>
      </c>
      <c r="DD6" s="33">
        <f t="shared" si="11"/>
        <v>64.459999999999994</v>
      </c>
      <c r="DE6" s="33">
        <f t="shared" si="11"/>
        <v>84.41</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0.14000000000000001</v>
      </c>
      <c r="EL6" s="33">
        <f t="shared" si="14"/>
        <v>7.0000000000000007E-2</v>
      </c>
      <c r="EM6" s="33">
        <f t="shared" si="14"/>
        <v>0.03</v>
      </c>
      <c r="EN6" s="32" t="str">
        <f>IF(EN7="","",IF(EN7="-","【-】","【"&amp;SUBSTITUTE(TEXT(EN7,"#,##0.00"),"-","△")&amp;"】"))</f>
        <v>【0.17】</v>
      </c>
    </row>
    <row r="7" spans="1:144" s="34" customFormat="1">
      <c r="A7" s="26"/>
      <c r="B7" s="35">
        <v>2014</v>
      </c>
      <c r="C7" s="35">
        <v>22098</v>
      </c>
      <c r="D7" s="35">
        <v>47</v>
      </c>
      <c r="E7" s="35">
        <v>17</v>
      </c>
      <c r="F7" s="35">
        <v>1</v>
      </c>
      <c r="G7" s="35">
        <v>0</v>
      </c>
      <c r="H7" s="35" t="s">
        <v>96</v>
      </c>
      <c r="I7" s="35" t="s">
        <v>97</v>
      </c>
      <c r="J7" s="35" t="s">
        <v>98</v>
      </c>
      <c r="K7" s="35" t="s">
        <v>99</v>
      </c>
      <c r="L7" s="35" t="s">
        <v>100</v>
      </c>
      <c r="M7" s="36" t="s">
        <v>101</v>
      </c>
      <c r="N7" s="36" t="s">
        <v>102</v>
      </c>
      <c r="O7" s="36">
        <v>18.46</v>
      </c>
      <c r="P7" s="36">
        <v>79.16</v>
      </c>
      <c r="Q7" s="36">
        <v>2592</v>
      </c>
      <c r="R7" s="36">
        <v>35036</v>
      </c>
      <c r="S7" s="36">
        <v>253.55</v>
      </c>
      <c r="T7" s="36">
        <v>138.18</v>
      </c>
      <c r="U7" s="36">
        <v>6414</v>
      </c>
      <c r="V7" s="36">
        <v>2.61</v>
      </c>
      <c r="W7" s="36">
        <v>2457.4699999999998</v>
      </c>
      <c r="X7" s="36">
        <v>58.54</v>
      </c>
      <c r="Y7" s="36">
        <v>59.74</v>
      </c>
      <c r="Z7" s="36">
        <v>56.5</v>
      </c>
      <c r="AA7" s="36">
        <v>55.65</v>
      </c>
      <c r="AB7" s="36">
        <v>53.09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3960.85</v>
      </c>
      <c r="BF7" s="36">
        <v>3853.3</v>
      </c>
      <c r="BG7" s="36">
        <v>3790.09</v>
      </c>
      <c r="BH7" s="36">
        <v>3738.44</v>
      </c>
      <c r="BI7" s="36">
        <v>3468.35</v>
      </c>
      <c r="BJ7" s="36">
        <v>1882.66</v>
      </c>
      <c r="BK7" s="36">
        <v>1749.66</v>
      </c>
      <c r="BL7" s="36">
        <v>1791.46</v>
      </c>
      <c r="BM7" s="36">
        <v>1209.95</v>
      </c>
      <c r="BN7" s="36">
        <v>1203.71</v>
      </c>
      <c r="BO7" s="36">
        <v>776.35</v>
      </c>
      <c r="BP7" s="36">
        <v>31.79</v>
      </c>
      <c r="BQ7" s="36">
        <v>32.4</v>
      </c>
      <c r="BR7" s="36">
        <v>32.17</v>
      </c>
      <c r="BS7" s="36">
        <v>30.8</v>
      </c>
      <c r="BT7" s="36">
        <v>32.47</v>
      </c>
      <c r="BU7" s="36">
        <v>54.67</v>
      </c>
      <c r="BV7" s="36">
        <v>54.46</v>
      </c>
      <c r="BW7" s="36">
        <v>51.28</v>
      </c>
      <c r="BX7" s="36">
        <v>69.48</v>
      </c>
      <c r="BY7" s="36">
        <v>69.739999999999995</v>
      </c>
      <c r="BZ7" s="36">
        <v>96.57</v>
      </c>
      <c r="CA7" s="36">
        <v>369.91</v>
      </c>
      <c r="CB7" s="36">
        <v>369.11</v>
      </c>
      <c r="CC7" s="36">
        <v>373.83</v>
      </c>
      <c r="CD7" s="36">
        <v>387.65</v>
      </c>
      <c r="CE7" s="36">
        <v>386.21</v>
      </c>
      <c r="CF7" s="36">
        <v>290.26</v>
      </c>
      <c r="CG7" s="36">
        <v>293.08999999999997</v>
      </c>
      <c r="CH7" s="36">
        <v>311.81</v>
      </c>
      <c r="CI7" s="36">
        <v>220.67</v>
      </c>
      <c r="CJ7" s="36">
        <v>248.89</v>
      </c>
      <c r="CK7" s="36">
        <v>142.28</v>
      </c>
      <c r="CL7" s="36">
        <v>46.23</v>
      </c>
      <c r="CM7" s="36">
        <v>46.36</v>
      </c>
      <c r="CN7" s="36">
        <v>45.53</v>
      </c>
      <c r="CO7" s="36">
        <v>47.09</v>
      </c>
      <c r="CP7" s="36">
        <v>46.48</v>
      </c>
      <c r="CQ7" s="36">
        <v>39.770000000000003</v>
      </c>
      <c r="CR7" s="36">
        <v>38.950000000000003</v>
      </c>
      <c r="CS7" s="36">
        <v>41.95</v>
      </c>
      <c r="CT7" s="36">
        <v>55.81</v>
      </c>
      <c r="CU7" s="36">
        <v>49.89</v>
      </c>
      <c r="CV7" s="36">
        <v>60.35</v>
      </c>
      <c r="CW7" s="36">
        <v>46.35</v>
      </c>
      <c r="CX7" s="36">
        <v>50.69</v>
      </c>
      <c r="CY7" s="36">
        <v>56.07</v>
      </c>
      <c r="CZ7" s="36">
        <v>50.03</v>
      </c>
      <c r="DA7" s="36">
        <v>53.04</v>
      </c>
      <c r="DB7" s="36">
        <v>65.66</v>
      </c>
      <c r="DC7" s="36">
        <v>65.599999999999994</v>
      </c>
      <c r="DD7" s="36">
        <v>64.459999999999994</v>
      </c>
      <c r="DE7" s="36">
        <v>84.41</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0.14000000000000001</v>
      </c>
      <c r="EL7" s="36">
        <v>7.0000000000000007E-2</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下水道課 Ｒ０２</cp:lastModifiedBy>
  <cp:lastPrinted>2016-02-18T07:01:24Z</cp:lastPrinted>
  <dcterms:created xsi:type="dcterms:W3CDTF">2016-02-03T08:46:30Z</dcterms:created>
  <dcterms:modified xsi:type="dcterms:W3CDTF">2018-01-31T06:11:05Z</dcterms:modified>
</cp:coreProperties>
</file>