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<sst xmlns="http://schemas.openxmlformats.org/spreadsheetml/2006/main" count="221" uniqueCount="111">
  <si>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</si>
  <si>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</si>
  <si>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</si>
  <si>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</si>
  <si>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</si>
  <si>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</si>
  <si>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</si>
  <si>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</si>
  <si>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</si>
  <si>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</si>
  <si>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</si>
  <si>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</si>
  <si>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</si>
  <si>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</si>
  <si>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</si>
  <si>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</si>
  <si>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</si>
  <si>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</si>
  <si>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</si>
  <si>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</si>
  <si>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</si>
  <si>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</si>
  <si>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</si>
  <si>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</si>
  <si>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</si>
  <si>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</si>
  <si>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</si>
  <si>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</si>
  <si>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</si>
  <si>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</si>
  <si>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</si>
  <si>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</si>
  <si>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</si>
  <si>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</si>
  <si>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</si>
  <si>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</si>
  <si>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</si>
  <si>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</si>
  <si>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</si>
  <si>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</si>
  <si>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</si>
  <si>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</si>
  <si>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</si>
  <si>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</si>
  <si>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</si>
  <si>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</si>
  <si>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</si>
  <si>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</si>
  <si>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</si>
  <si>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</si>
  <si>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</si>
  <si>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</si>
  <si>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</si>
  <si>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</si>
  <si>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</si>
  <si>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</si>
  <si>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</si>
  <si>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</si>
  <si>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</si>
  <si>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</si>
  <si>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</si>
  <si>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</si>
  <si>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</si>
  <si>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</si>
  <si>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</si>
  <si>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</si>
  <si>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</si>
  <si>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</si>
  <si>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</si>
  <si>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</si>
  <si>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</si>
  <si>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</si>
  <si>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</si>
  <si>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</si>
  <si>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</si>
  <si>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</si>
  <si>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</si>
  <si>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</si>
  <si>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</si>
  <si>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</si>
  <si>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</si>
  <si>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</si>
  <si>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</si>
  <si>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</si>
  <si>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</si>
  <si>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</si>
  <si>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</si>
  <si>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</si>
  <si>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</si>
  <si>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</si>
  <si>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</si>
  <si>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</si>
  <si>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</si>
  <si>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</si>
  <si>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</si>
  <si>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</si>
  <si>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つがる市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</si>
  <si>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</si>
  <si>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</si>
  <si>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</si>
  <si>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</si>
  <si>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</si>
  <si>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</si>
  <si>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</si>
  <si>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</si>
  <si>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</si>
  <si>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</si>
  <si>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</si>
  <si>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各指標の数値を改善するため、維持管理費等の歳出削減に努めるほか、接続率の増加を図り、使用料金の適切な改定を行い、有収水量と使用料収入を増加させる必要がある。
　</t>
    <rPh sb="1" eb="2">
      <t>カク</t>
    </rPh>
    <rPh sb="2" eb="4">
      <t>シヒョウ</t>
    </rPh>
    <rPh sb="5" eb="7">
      <t>スウチ</t>
    </rPh>
    <rPh sb="8" eb="10">
      <t>カイゼン</t>
    </rPh>
    <phoneticPr fontId="4"/>
  </si>
  <si>
    <t>　収益的収支比率は、年々地方債償還金が増加していることなどから100％に達しておらず、平成２３年度以降は比率が低下していたが平成２７年度は一般会計からの繰出基準額を見直したため平成２６年度に比較して２１．７５ポイント比率が増加した。
　企業債残高対事業規模比率は、昨年度までは、類似団体平均を大きく上回っていたが、平成２７年度は一般会計からの繰出基準額の算定方法を見直したことにより、大きく減少した。
　経費回収率は処理場の修繕費などのため汚水処理費が増加傾向にあり平成２６年度までは類似団体平均を下回っていたが、平成２７年度は一般会計からの繰出基準額を見直したため類似団体平均を上回った。
　汚水処理原価は処理場などの汚水処理費が増加傾向にあることや、年間有収水量の伸びの鈍化などにより平成２３年度から２６年度は類似団体平均を若干上回ることが多かったが、平成２７年度は類似団体平均を下回った。
　施設利用率は年間有収水量の伸びが鈍化しているため、平均処理水量もあまり増加しておらず、平成２３年以降５０％付近で推移し類似団体平均を下回っていたが、平成２７年度は５２．９６％に上昇し類似団体平均を上回った。
　水洗化率は、現在処理区域内人口の減少に比例して、現在水洗便所設置済人口も減少しているため横ばいの状況であり類似団体平均を下回っている。
　</t>
    <rPh sb="1" eb="4">
      <t>シュウエキテキ</t>
    </rPh>
    <rPh sb="4" eb="6">
      <t>シュウシ</t>
    </rPh>
    <rPh sb="6" eb="8">
      <t>ヒリツ</t>
    </rPh>
    <rPh sb="10" eb="12">
      <t>ネンネン</t>
    </rPh>
    <rPh sb="12" eb="15">
      <t>チホウサイ</t>
    </rPh>
    <rPh sb="15" eb="18">
      <t>ショウカンキン</t>
    </rPh>
    <rPh sb="19" eb="21">
      <t>ゾウカ</t>
    </rPh>
    <rPh sb="36" eb="37">
      <t>タッ</t>
    </rPh>
    <rPh sb="43" eb="45">
      <t>ヘイセイ</t>
    </rPh>
    <rPh sb="47" eb="51">
      <t>ネンドイコウ</t>
    </rPh>
    <rPh sb="52" eb="54">
      <t>ヒリツ</t>
    </rPh>
    <rPh sb="55" eb="57">
      <t>テイカ</t>
    </rPh>
    <rPh sb="62" eb="64">
      <t>ヘイセイ</t>
    </rPh>
    <rPh sb="66" eb="68">
      <t>ネンド</t>
    </rPh>
    <rPh sb="69" eb="71">
      <t>イッパン</t>
    </rPh>
    <rPh sb="71" eb="73">
      <t>カイケイ</t>
    </rPh>
    <rPh sb="76" eb="78">
      <t>クリダ</t>
    </rPh>
    <rPh sb="78" eb="80">
      <t>キジュン</t>
    </rPh>
    <rPh sb="80" eb="81">
      <t>ガク</t>
    </rPh>
    <rPh sb="82" eb="84">
      <t>ミナオ</t>
    </rPh>
    <rPh sb="88" eb="90">
      <t>ヘイセイ</t>
    </rPh>
    <rPh sb="92" eb="94">
      <t>ネンド</t>
    </rPh>
    <rPh sb="95" eb="97">
      <t>ヒカク</t>
    </rPh>
    <rPh sb="108" eb="110">
      <t>ヒリツ</t>
    </rPh>
    <rPh sb="111" eb="113">
      <t>ゾウカ</t>
    </rPh>
    <rPh sb="118" eb="120">
      <t>キギョウ</t>
    </rPh>
    <rPh sb="120" eb="121">
      <t>サイ</t>
    </rPh>
    <rPh sb="121" eb="123">
      <t>ザンダカ</t>
    </rPh>
    <rPh sb="123" eb="124">
      <t>タイ</t>
    </rPh>
    <rPh sb="124" eb="126">
      <t>ジギョウ</t>
    </rPh>
    <rPh sb="126" eb="128">
      <t>キボ</t>
    </rPh>
    <rPh sb="128" eb="130">
      <t>ヒリツ</t>
    </rPh>
    <rPh sb="202" eb="204">
      <t>ケイヒ</t>
    </rPh>
    <rPh sb="204" eb="206">
      <t>カイシュウ</t>
    </rPh>
    <rPh sb="206" eb="207">
      <t>リツ</t>
    </rPh>
    <rPh sb="208" eb="211">
      <t>ショリジョウ</t>
    </rPh>
    <rPh sb="212" eb="214">
      <t>シュウゼン</t>
    </rPh>
    <rPh sb="214" eb="215">
      <t>ヒ</t>
    </rPh>
    <rPh sb="220" eb="222">
      <t>オスイ</t>
    </rPh>
    <rPh sb="222" eb="224">
      <t>ショリ</t>
    </rPh>
    <rPh sb="224" eb="225">
      <t>ヒ</t>
    </rPh>
    <rPh sb="226" eb="228">
      <t>ゾウカ</t>
    </rPh>
    <rPh sb="228" eb="230">
      <t>ケイコウ</t>
    </rPh>
    <rPh sb="233" eb="235">
      <t>ヘイセイ</t>
    </rPh>
    <rPh sb="237" eb="239">
      <t>ネンド</t>
    </rPh>
    <rPh sb="283" eb="285">
      <t>ルイジ</t>
    </rPh>
    <rPh sb="285" eb="287">
      <t>ダンタイ</t>
    </rPh>
    <rPh sb="287" eb="289">
      <t>ヘイキン</t>
    </rPh>
    <rPh sb="290" eb="292">
      <t>ウワマワ</t>
    </rPh>
    <rPh sb="327" eb="329">
      <t>ネンカン</t>
    </rPh>
    <rPh sb="329" eb="331">
      <t>ユウシュウ</t>
    </rPh>
    <rPh sb="331" eb="333">
      <t>スイリョウ</t>
    </rPh>
    <rPh sb="334" eb="335">
      <t>ノ</t>
    </rPh>
    <rPh sb="337" eb="339">
      <t>ドンカ</t>
    </rPh>
    <rPh sb="344" eb="346">
      <t>ヘイセイ</t>
    </rPh>
    <rPh sb="348" eb="350">
      <t>ネンド</t>
    </rPh>
    <rPh sb="354" eb="356">
      <t>ネンド</t>
    </rPh>
    <rPh sb="364" eb="366">
      <t>ジャッカン</t>
    </rPh>
    <rPh sb="372" eb="373">
      <t>オオ</t>
    </rPh>
    <rPh sb="378" eb="380">
      <t>ヘイセイ</t>
    </rPh>
    <rPh sb="382" eb="384">
      <t>ネンド</t>
    </rPh>
    <rPh sb="385" eb="387">
      <t>ルイジ</t>
    </rPh>
    <rPh sb="387" eb="389">
      <t>ダンタイ</t>
    </rPh>
    <rPh sb="389" eb="391">
      <t>ヘイキン</t>
    </rPh>
    <rPh sb="392" eb="394">
      <t>シタマワ</t>
    </rPh>
    <rPh sb="399" eb="401">
      <t>シセツ</t>
    </rPh>
    <rPh sb="401" eb="403">
      <t>リヨウ</t>
    </rPh>
    <rPh sb="403" eb="404">
      <t>リツ</t>
    </rPh>
    <rPh sb="424" eb="426">
      <t>ヘイキン</t>
    </rPh>
    <rPh sb="426" eb="428">
      <t>ショリ</t>
    </rPh>
    <rPh sb="428" eb="429">
      <t>スイ</t>
    </rPh>
    <rPh sb="429" eb="430">
      <t>リョウ</t>
    </rPh>
    <rPh sb="434" eb="436">
      <t>ゾウカ</t>
    </rPh>
    <rPh sb="442" eb="444">
      <t>ヘイセイ</t>
    </rPh>
    <rPh sb="446" eb="449">
      <t>ネンイコウ</t>
    </rPh>
    <rPh sb="452" eb="454">
      <t>フキン</t>
    </rPh>
    <rPh sb="455" eb="457">
      <t>スイイ</t>
    </rPh>
    <rPh sb="465" eb="467">
      <t>シタマワ</t>
    </rPh>
    <rPh sb="473" eb="475">
      <t>ヘイセイ</t>
    </rPh>
    <rPh sb="477" eb="478">
      <t>ネン</t>
    </rPh>
    <rPh sb="478" eb="479">
      <t>ド</t>
    </rPh>
    <rPh sb="487" eb="489">
      <t>ジョウショウ</t>
    </rPh>
    <rPh sb="490" eb="492">
      <t>ルイジ</t>
    </rPh>
    <rPh sb="492" eb="494">
      <t>ダンタイ</t>
    </rPh>
    <rPh sb="494" eb="496">
      <t>ヘイキン</t>
    </rPh>
    <rPh sb="497" eb="499">
      <t>ウワマワ</t>
    </rPh>
    <rPh sb="504" eb="507">
      <t>スイセンカ</t>
    </rPh>
    <rPh sb="507" eb="508">
      <t>リツ</t>
    </rPh>
    <rPh sb="510" eb="512">
      <t>ゲンザイ</t>
    </rPh>
    <rPh sb="512" eb="514">
      <t>ショリ</t>
    </rPh>
    <rPh sb="514" eb="517">
      <t>クイキナイ</t>
    </rPh>
    <rPh sb="517" eb="519">
      <t>ジンコウ</t>
    </rPh>
    <rPh sb="520" eb="522">
      <t>ゲンショウ</t>
    </rPh>
    <rPh sb="523" eb="525">
      <t>ヒレイ</t>
    </rPh>
    <rPh sb="528" eb="530">
      <t>ゲンザイ</t>
    </rPh>
    <rPh sb="530" eb="532">
      <t>スイセン</t>
    </rPh>
    <rPh sb="532" eb="534">
      <t>ベンジョ</t>
    </rPh>
    <rPh sb="534" eb="536">
      <t>セッチ</t>
    </rPh>
    <rPh sb="536" eb="537">
      <t>ズ</t>
    </rPh>
    <rPh sb="537" eb="539">
      <t>ジンコウ</t>
    </rPh>
    <rPh sb="540" eb="542">
      <t>ゲンショウ</t>
    </rPh>
    <rPh sb="548" eb="549">
      <t>ヨコ</t>
    </rPh>
    <rPh sb="552" eb="554">
      <t>ジョウキョウ</t>
    </rPh>
    <rPh sb="557" eb="559">
      <t>ルイジ</t>
    </rPh>
    <rPh sb="559" eb="561">
      <t>ダンタイ</t>
    </rPh>
    <rPh sb="561" eb="563">
      <t>ヘイキン</t>
    </rPh>
    <rPh sb="564" eb="566">
      <t>シタマワ</t>
    </rPh>
    <phoneticPr fontId="4"/>
  </si>
  <si>
    <t>　１１箇所の処理区のうち最初の供用開始は昭和６１年度で、最後は平成１７年度となっている。最も古い処理区で約３０年経過しているが、平成２７年度時点では管渠の更新は行っていない。処理場の機械設備に関しては修繕費が増加していることから、老朽化の状況を把握し、計画的に管渠の更新や修繕を実施する必要がある。</t>
    <rPh sb="3" eb="5">
      <t>カショ</t>
    </rPh>
    <rPh sb="6" eb="8">
      <t>ショリ</t>
    </rPh>
    <rPh sb="8" eb="9">
      <t>ク</t>
    </rPh>
    <rPh sb="12" eb="14">
      <t>サイショ</t>
    </rPh>
    <rPh sb="15" eb="17">
      <t>キョウヨウ</t>
    </rPh>
    <rPh sb="17" eb="19">
      <t>カイシ</t>
    </rPh>
    <rPh sb="24" eb="25">
      <t>ネン</t>
    </rPh>
    <rPh sb="25" eb="26">
      <t>ド</t>
    </rPh>
    <rPh sb="28" eb="30">
      <t>サイゴ</t>
    </rPh>
    <rPh sb="31" eb="33">
      <t>ヘイセイ</t>
    </rPh>
    <rPh sb="35" eb="37">
      <t>ネンド</t>
    </rPh>
    <rPh sb="44" eb="45">
      <t>モット</t>
    </rPh>
    <rPh sb="46" eb="47">
      <t>フル</t>
    </rPh>
    <rPh sb="48" eb="50">
      <t>ショリ</t>
    </rPh>
    <rPh sb="50" eb="51">
      <t>ク</t>
    </rPh>
    <rPh sb="52" eb="53">
      <t>ヤク</t>
    </rPh>
    <rPh sb="55" eb="56">
      <t>ネン</t>
    </rPh>
    <rPh sb="56" eb="58">
      <t>ケイカ</t>
    </rPh>
    <rPh sb="64" eb="66">
      <t>ヘイセイ</t>
    </rPh>
    <rPh sb="68" eb="70">
      <t>ネンド</t>
    </rPh>
    <rPh sb="70" eb="72">
      <t>ジテン</t>
    </rPh>
    <rPh sb="74" eb="76">
      <t>カンキョ</t>
    </rPh>
    <rPh sb="77" eb="79">
      <t>コウシン</t>
    </rPh>
    <rPh sb="80" eb="81">
      <t>オコナ</t>
    </rPh>
    <rPh sb="87" eb="90">
      <t>ショリジョウ</t>
    </rPh>
    <rPh sb="91" eb="93">
      <t>キカイ</t>
    </rPh>
    <rPh sb="93" eb="95">
      <t>セツビ</t>
    </rPh>
    <rPh sb="96" eb="97">
      <t>カン</t>
    </rPh>
    <rPh sb="100" eb="103">
      <t>シュウゼンヒ</t>
    </rPh>
    <rPh sb="104" eb="106">
      <t>ゾウカ</t>
    </rPh>
    <rPh sb="115" eb="118">
      <t>ロウキュウカ</t>
    </rPh>
    <rPh sb="119" eb="121">
      <t>ジョウキョウ</t>
    </rPh>
    <rPh sb="122" eb="124">
      <t>ハアク</t>
    </rPh>
    <rPh sb="126" eb="129">
      <t>ケイカクテキ</t>
    </rPh>
    <rPh sb="130" eb="132">
      <t>カンキョ</t>
    </rPh>
    <rPh sb="133" eb="135">
      <t>コウシン</t>
    </rPh>
    <rPh sb="136" eb="138">
      <t>シュウゼン</t>
    </rPh>
    <rPh sb="139" eb="141">
      <t>ジッシ</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</si>
</sst>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066944"/>
        <c:axId val="90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0066944"/>
        <c:axId val="90068864"/>
      </c:lineChart>
      <c:dateAx>
        <c:axId val="90066944"/>
        <c:scaling>
          <c:orientation val="minMax"/>
        </c:scaling>
        <c:delete val="1"/>
        <c:axPos val="b"/>
        <c:numFmt formatCode="ge" sourceLinked="1"/>
        <c:majorTickMark val="none"/>
        <c:minorTickMark val="none"/>
        <c:tickLblPos val="none"/>
        <c:crossAx val="90068864"/>
        <c:crosses val="autoZero"/>
        <c:auto val="1"/>
        <c:lblOffset val="100"/>
        <c:baseTimeUnit val="years"/>
      </c:dateAx>
      <c:valAx>
        <c:axId val="90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6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49.56</c:v>
                </c:pt>
                <c:pt idx="1">
                  <c:v>50.66</c:v>
                </c:pt>
                <c:pt idx="2">
                  <c:v>49.41</c:v>
                </c:pt>
                <c:pt idx="3">
                  <c:v>50.96</c:v>
                </c:pt>
                <c:pt idx="4">
                  <c:v>52.96</c:v>
                </c:pt>
              </c:numCache>
            </c:numRef>
          </c:val>
        </c:ser>
        <c:dLbls>
          <c:showLegendKey val="0"/>
          <c:showVal val="0"/>
          <c:showCatName val="0"/>
          <c:showSerName val="0"/>
          <c:showPercent val="0"/>
          <c:showBubbleSize val="0"/>
        </c:dLbls>
        <c:gapWidth val="150"/>
        <c:axId val="95150464"/>
        <c:axId val="951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5150464"/>
        <c:axId val="95152384"/>
      </c:lineChart>
      <c:dateAx>
        <c:axId val="95150464"/>
        <c:scaling>
          <c:orientation val="minMax"/>
        </c:scaling>
        <c:delete val="1"/>
        <c:axPos val="b"/>
        <c:numFmt formatCode="ge" sourceLinked="1"/>
        <c:majorTickMark val="none"/>
        <c:minorTickMark val="none"/>
        <c:tickLblPos val="none"/>
        <c:crossAx val="95152384"/>
        <c:crosses val="autoZero"/>
        <c:auto val="1"/>
        <c:lblOffset val="100"/>
        <c:baseTimeUnit val="years"/>
      </c:dateAx>
      <c:valAx>
        <c:axId val="951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65.319999999999993</c:v>
                </c:pt>
                <c:pt idx="1">
                  <c:v>68.290000000000006</c:v>
                </c:pt>
                <c:pt idx="2">
                  <c:v>68.099999999999994</c:v>
                </c:pt>
                <c:pt idx="3">
                  <c:v>69.180000000000007</c:v>
                </c:pt>
                <c:pt idx="4">
                  <c:v>70.38</c:v>
                </c:pt>
              </c:numCache>
            </c:numRef>
          </c:val>
        </c:ser>
        <c:dLbls>
          <c:showLegendKey val="0"/>
          <c:showVal val="0"/>
          <c:showCatName val="0"/>
          <c:showSerName val="0"/>
          <c:showPercent val="0"/>
          <c:showBubbleSize val="0"/>
        </c:dLbls>
        <c:gapWidth val="150"/>
        <c:axId val="95260672"/>
        <c:axId val="952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5260672"/>
        <c:axId val="95262592"/>
      </c:lineChart>
      <c:dateAx>
        <c:axId val="95260672"/>
        <c:scaling>
          <c:orientation val="minMax"/>
        </c:scaling>
        <c:delete val="1"/>
        <c:axPos val="b"/>
        <c:numFmt formatCode="ge" sourceLinked="1"/>
        <c:majorTickMark val="none"/>
        <c:minorTickMark val="none"/>
        <c:tickLblPos val="none"/>
        <c:crossAx val="95262592"/>
        <c:crosses val="autoZero"/>
        <c:auto val="1"/>
        <c:lblOffset val="100"/>
        <c:baseTimeUnit val="years"/>
      </c:dateAx>
      <c:valAx>
        <c:axId val="952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60.46</c:v>
                </c:pt>
                <c:pt idx="1">
                  <c:v>58.77</c:v>
                </c:pt>
                <c:pt idx="2">
                  <c:v>58.29</c:v>
                </c:pt>
                <c:pt idx="3">
                  <c:v>57.55</c:v>
                </c:pt>
                <c:pt idx="4">
                  <c:v>79.3</c:v>
                </c:pt>
              </c:numCache>
            </c:numRef>
          </c:val>
        </c:ser>
        <c:dLbls>
          <c:showLegendKey val="0"/>
          <c:showVal val="0"/>
          <c:showCatName val="0"/>
          <c:showSerName val="0"/>
          <c:showPercent val="0"/>
          <c:showBubbleSize val="0"/>
        </c:dLbls>
        <c:gapWidth val="150"/>
        <c:axId val="90086784"/>
        <c:axId val="920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86784"/>
        <c:axId val="92022272"/>
      </c:lineChart>
      <c:dateAx>
        <c:axId val="90086784"/>
        <c:scaling>
          <c:orientation val="minMax"/>
        </c:scaling>
        <c:delete val="1"/>
        <c:axPos val="b"/>
        <c:numFmt formatCode="ge" sourceLinked="1"/>
        <c:majorTickMark val="none"/>
        <c:minorTickMark val="none"/>
        <c:tickLblPos val="none"/>
        <c:crossAx val="92022272"/>
        <c:crosses val="autoZero"/>
        <c:auto val="1"/>
        <c:lblOffset val="100"/>
        <c:baseTimeUnit val="years"/>
      </c:dateAx>
      <c:valAx>
        <c:axId val="920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36096"/>
        <c:axId val="920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36096"/>
        <c:axId val="92062848"/>
      </c:lineChart>
      <c:dateAx>
        <c:axId val="92036096"/>
        <c:scaling>
          <c:orientation val="minMax"/>
        </c:scaling>
        <c:delete val="1"/>
        <c:axPos val="b"/>
        <c:numFmt formatCode="ge" sourceLinked="1"/>
        <c:majorTickMark val="none"/>
        <c:minorTickMark val="none"/>
        <c:tickLblPos val="none"/>
        <c:crossAx val="92062848"/>
        <c:crosses val="autoZero"/>
        <c:auto val="1"/>
        <c:lblOffset val="100"/>
        <c:baseTimeUnit val="years"/>
      </c:dateAx>
      <c:valAx>
        <c:axId val="920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45568"/>
        <c:axId val="948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45568"/>
        <c:axId val="94855936"/>
      </c:lineChart>
      <c:dateAx>
        <c:axId val="94845568"/>
        <c:scaling>
          <c:orientation val="minMax"/>
        </c:scaling>
        <c:delete val="1"/>
        <c:axPos val="b"/>
        <c:numFmt formatCode="ge" sourceLinked="1"/>
        <c:majorTickMark val="none"/>
        <c:minorTickMark val="none"/>
        <c:tickLblPos val="none"/>
        <c:crossAx val="94855936"/>
        <c:crosses val="autoZero"/>
        <c:auto val="1"/>
        <c:lblOffset val="100"/>
        <c:baseTimeUnit val="years"/>
      </c:dateAx>
      <c:valAx>
        <c:axId val="948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86528"/>
        <c:axId val="948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86528"/>
        <c:axId val="94896896"/>
      </c:lineChart>
      <c:dateAx>
        <c:axId val="94886528"/>
        <c:scaling>
          <c:orientation val="minMax"/>
        </c:scaling>
        <c:delete val="1"/>
        <c:axPos val="b"/>
        <c:numFmt formatCode="ge" sourceLinked="1"/>
        <c:majorTickMark val="none"/>
        <c:minorTickMark val="none"/>
        <c:tickLblPos val="none"/>
        <c:crossAx val="94896896"/>
        <c:crosses val="autoZero"/>
        <c:auto val="1"/>
        <c:lblOffset val="100"/>
        <c:baseTimeUnit val="years"/>
      </c:dateAx>
      <c:valAx>
        <c:axId val="948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06624"/>
        <c:axId val="949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06624"/>
        <c:axId val="94933376"/>
      </c:lineChart>
      <c:dateAx>
        <c:axId val="94906624"/>
        <c:scaling>
          <c:orientation val="minMax"/>
        </c:scaling>
        <c:delete val="1"/>
        <c:axPos val="b"/>
        <c:numFmt formatCode="ge" sourceLinked="1"/>
        <c:majorTickMark val="none"/>
        <c:minorTickMark val="none"/>
        <c:tickLblPos val="none"/>
        <c:crossAx val="94933376"/>
        <c:crosses val="autoZero"/>
        <c:auto val="1"/>
        <c:lblOffset val="100"/>
        <c:baseTimeUnit val="years"/>
      </c:dateAx>
      <c:valAx>
        <c:axId val="949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1607.85</c:v>
                </c:pt>
                <c:pt idx="1">
                  <c:v>1494.99</c:v>
                </c:pt>
                <c:pt idx="2">
                  <c:v>1429.08</c:v>
                </c:pt>
                <c:pt idx="3">
                  <c:v>1335.17</c:v>
                </c:pt>
                <c:pt idx="4" formatCode="#,##0.00;&quot;△&quot;#,##0.00">
                  <c:v>0</c:v>
                </c:pt>
              </c:numCache>
            </c:numRef>
          </c:val>
        </c:ser>
        <c:dLbls>
          <c:showLegendKey val="0"/>
          <c:showVal val="0"/>
          <c:showCatName val="0"/>
          <c:showSerName val="0"/>
          <c:showPercent val="0"/>
          <c:showBubbleSize val="0"/>
        </c:dLbls>
        <c:gapWidth val="150"/>
        <c:axId val="94959488"/>
        <c:axId val="950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4959488"/>
        <c:axId val="95035392"/>
      </c:lineChart>
      <c:dateAx>
        <c:axId val="94959488"/>
        <c:scaling>
          <c:orientation val="minMax"/>
        </c:scaling>
        <c:delete val="1"/>
        <c:axPos val="b"/>
        <c:numFmt formatCode="ge" sourceLinked="1"/>
        <c:majorTickMark val="none"/>
        <c:minorTickMark val="none"/>
        <c:tickLblPos val="none"/>
        <c:crossAx val="95035392"/>
        <c:crosses val="autoZero"/>
        <c:auto val="1"/>
        <c:lblOffset val="100"/>
        <c:baseTimeUnit val="years"/>
      </c:dateAx>
      <c:valAx>
        <c:axId val="950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45.53</c:v>
                </c:pt>
                <c:pt idx="1">
                  <c:v>47.94</c:v>
                </c:pt>
                <c:pt idx="2">
                  <c:v>45.19</c:v>
                </c:pt>
                <c:pt idx="3">
                  <c:v>42.92</c:v>
                </c:pt>
                <c:pt idx="4">
                  <c:v>81.59</c:v>
                </c:pt>
              </c:numCache>
            </c:numRef>
          </c:val>
        </c:ser>
        <c:dLbls>
          <c:showLegendKey val="0"/>
          <c:showVal val="0"/>
          <c:showCatName val="0"/>
          <c:showSerName val="0"/>
          <c:showPercent val="0"/>
          <c:showBubbleSize val="0"/>
        </c:dLbls>
        <c:gapWidth val="150"/>
        <c:axId val="95069696"/>
        <c:axId val="950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5069696"/>
        <c:axId val="95071616"/>
      </c:lineChart>
      <c:dateAx>
        <c:axId val="95069696"/>
        <c:scaling>
          <c:orientation val="minMax"/>
        </c:scaling>
        <c:delete val="1"/>
        <c:axPos val="b"/>
        <c:numFmt formatCode="ge" sourceLinked="1"/>
        <c:majorTickMark val="none"/>
        <c:minorTickMark val="none"/>
        <c:tickLblPos val="none"/>
        <c:crossAx val="95071616"/>
        <c:crosses val="autoZero"/>
        <c:auto val="1"/>
        <c:lblOffset val="100"/>
        <c:baseTimeUnit val="years"/>
      </c:dateAx>
      <c:valAx>
        <c:axId val="950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293.27</c:v>
                </c:pt>
                <c:pt idx="1">
                  <c:v>278.20999999999998</c:v>
                </c:pt>
                <c:pt idx="2">
                  <c:v>306.70999999999998</c:v>
                </c:pt>
                <c:pt idx="3">
                  <c:v>341.06</c:v>
                </c:pt>
                <c:pt idx="4">
                  <c:v>181.91</c:v>
                </c:pt>
              </c:numCache>
            </c:numRef>
          </c:val>
        </c:ser>
        <c:dLbls>
          <c:showLegendKey val="0"/>
          <c:showVal val="0"/>
          <c:showCatName val="0"/>
          <c:showSerName val="0"/>
          <c:showPercent val="0"/>
          <c:showBubbleSize val="0"/>
        </c:dLbls>
        <c:gapWidth val="150"/>
        <c:axId val="95118080"/>
        <c:axId val="951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5118080"/>
        <c:axId val="95120000"/>
      </c:lineChart>
      <c:dateAx>
        <c:axId val="95118080"/>
        <c:scaling>
          <c:orientation val="minMax"/>
        </c:scaling>
        <c:delete val="1"/>
        <c:axPos val="b"/>
        <c:numFmt formatCode="ge" sourceLinked="1"/>
        <c:majorTickMark val="none"/>
        <c:minorTickMark val="none"/>
        <c:tickLblPos val="none"/>
        <c:crossAx val="95120000"/>
        <c:crosses val="autoZero"/>
        <c:auto val="1"/>
        <c:lblOffset val="100"/>
        <c:baseTimeUnit val="years"/>
      </c:dateAx>
      <c:valAx>
        <c:axId val="951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1" zoomScaleNormal="100" workbookViewId="0">
      <selection activeCell="BP88" sqref="BP8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つがる市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34399</v>
      </c>
      <c r="AM8" s="64"/>
      <c r="AN8" s="64"/>
      <c r="AO8" s="64"/>
      <c r="AP8" s="64"/>
      <c r="AQ8" s="64"/>
      <c r="AR8" s="64"/>
      <c r="AS8" s="64"/>
      <c r="AT8" s="63">
        <f>データ!S6</f>
        <v>253.55</v>
      </c>
      <c r="AU8" s="63"/>
      <c r="AV8" s="63"/>
      <c r="AW8" s="63"/>
      <c r="AX8" s="63"/>
      <c r="AY8" s="63"/>
      <c r="AZ8" s="63"/>
      <c r="BA8" s="63"/>
      <c r="BB8" s="63">
        <f>データ!T6</f>
        <v>135.66999999999999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39.619999999999997</v>
      </c>
      <c r="Q10" s="63"/>
      <c r="R10" s="63"/>
      <c r="S10" s="63"/>
      <c r="T10" s="63"/>
      <c r="U10" s="63"/>
      <c r="V10" s="63"/>
      <c r="W10" s="63">
        <f>データ!P6</f>
        <v>97.1</v>
      </c>
      <c r="X10" s="63"/>
      <c r="Y10" s="63"/>
      <c r="Z10" s="63"/>
      <c r="AA10" s="63"/>
      <c r="AB10" s="63"/>
      <c r="AC10" s="63"/>
      <c r="AD10" s="64">
        <f>データ!Q6</f>
        <v>3024</v>
      </c>
      <c r="AE10" s="64"/>
      <c r="AF10" s="64"/>
      <c r="AG10" s="64"/>
      <c r="AH10" s="64"/>
      <c r="AI10" s="64"/>
      <c r="AJ10" s="64"/>
      <c r="AK10" s="2"/>
      <c r="AL10" s="64">
        <f>データ!U6</f>
        <v>13510</v>
      </c>
      <c r="AM10" s="64"/>
      <c r="AN10" s="64"/>
      <c r="AO10" s="64"/>
      <c r="AP10" s="64"/>
      <c r="AQ10" s="64"/>
      <c r="AR10" s="64"/>
      <c r="AS10" s="64"/>
      <c r="AT10" s="63">
        <f>データ!V6</f>
        <v>10.62</v>
      </c>
      <c r="AU10" s="63"/>
      <c r="AV10" s="63"/>
      <c r="AW10" s="63"/>
      <c r="AX10" s="63"/>
      <c r="AY10" s="63"/>
      <c r="AZ10" s="63"/>
      <c r="BA10" s="63"/>
      <c r="BB10" s="63">
        <f>データ!W6</f>
        <v>1272.1300000000001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22098</v>
      </c>
      <c r="D6" s="31">
        <f t="shared" si="3"/>
        <v>47</v>
      </c>
      <c r="E6" s="31">
        <f t="shared" si="3"/>
        <v>17</v>
      </c>
      <c r="F6" s="31">
        <f t="shared" si="3"/>
        <v>5</v>
      </c>
      <c r="G6" s="31">
        <f t="shared" si="3"/>
        <v>0</v>
      </c>
      <c r="H6" s="31" t="str">
        <f t="shared" si="3"/>
        <v>青森県　つがる市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39.619999999999997</v>
      </c>
      <c r="P6" s="32">
        <f t="shared" si="3"/>
        <v>97.1</v>
      </c>
      <c r="Q6" s="32">
        <f t="shared" si="3"/>
        <v>3024</v>
      </c>
      <c r="R6" s="32">
        <f t="shared" si="3"/>
        <v>34399</v>
      </c>
      <c r="S6" s="32">
        <f t="shared" si="3"/>
        <v>253.55</v>
      </c>
      <c r="T6" s="32">
        <f t="shared" si="3"/>
        <v>135.66999999999999</v>
      </c>
      <c r="U6" s="32">
        <f t="shared" si="3"/>
        <v>13510</v>
      </c>
      <c r="V6" s="32">
        <f t="shared" si="3"/>
        <v>10.62</v>
      </c>
      <c r="W6" s="32">
        <f t="shared" si="3"/>
        <v>1272.1300000000001</v>
      </c>
      <c r="X6" s="33">
        <f>IF(X7="",NA(),X7)</f>
        <v>60.46</v>
      </c>
      <c r="Y6" s="33">
        <f t="shared" ref="Y6:AG6" si="4">IF(Y7="",NA(),Y7)</f>
        <v>58.77</v>
      </c>
      <c r="Z6" s="33">
        <f t="shared" si="4"/>
        <v>58.29</v>
      </c>
      <c r="AA6" s="33">
        <f t="shared" si="4"/>
        <v>57.55</v>
      </c>
      <c r="AB6" s="33">
        <f t="shared" si="4"/>
        <v>79.3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1607.85</v>
      </c>
      <c r="BF6" s="33">
        <f t="shared" ref="BF6:BN6" si="7">IF(BF7="",NA(),BF7)</f>
        <v>1494.99</v>
      </c>
      <c r="BG6" s="33">
        <f t="shared" si="7"/>
        <v>1429.08</v>
      </c>
      <c r="BH6" s="33">
        <f t="shared" si="7"/>
        <v>1335.17</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45.53</v>
      </c>
      <c r="BQ6" s="33">
        <f t="shared" ref="BQ6:BY6" si="8">IF(BQ7="",NA(),BQ7)</f>
        <v>47.94</v>
      </c>
      <c r="BR6" s="33">
        <f t="shared" si="8"/>
        <v>45.19</v>
      </c>
      <c r="BS6" s="33">
        <f t="shared" si="8"/>
        <v>42.92</v>
      </c>
      <c r="BT6" s="33">
        <f t="shared" si="8"/>
        <v>81.59</v>
      </c>
      <c r="BU6" s="33">
        <f t="shared" si="8"/>
        <v>51.56</v>
      </c>
      <c r="BV6" s="33">
        <f t="shared" si="8"/>
        <v>51.03</v>
      </c>
      <c r="BW6" s="33">
        <f t="shared" si="8"/>
        <v>50.9</v>
      </c>
      <c r="BX6" s="33">
        <f t="shared" si="8"/>
        <v>50.82</v>
      </c>
      <c r="BY6" s="33">
        <f t="shared" si="8"/>
        <v>52.19</v>
      </c>
      <c r="BZ6" s="32" t="str">
        <f>IF(BZ7="","",IF(BZ7="-","【-】","【"&amp;SUBSTITUTE(TEXT(BZ7,"#,##0.00"),"-","△")&amp;"】"))</f>
        <v>【52.78】</v>
      </c>
      <c r="CA6" s="33">
        <f>IF(CA7="",NA(),CA7)</f>
        <v>293.27</v>
      </c>
      <c r="CB6" s="33">
        <f t="shared" ref="CB6:CJ6" si="9">IF(CB7="",NA(),CB7)</f>
        <v>278.20999999999998</v>
      </c>
      <c r="CC6" s="33">
        <f t="shared" si="9"/>
        <v>306.70999999999998</v>
      </c>
      <c r="CD6" s="33">
        <f t="shared" si="9"/>
        <v>341.06</v>
      </c>
      <c r="CE6" s="33">
        <f t="shared" si="9"/>
        <v>181.91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49.56</v>
      </c>
      <c r="CM6" s="33">
        <f t="shared" ref="CM6:CU6" si="10">IF(CM7="",NA(),CM7)</f>
        <v>50.66</v>
      </c>
      <c r="CN6" s="33">
        <f t="shared" si="10"/>
        <v>49.41</v>
      </c>
      <c r="CO6" s="33">
        <f t="shared" si="10"/>
        <v>50.96</v>
      </c>
      <c r="CP6" s="33">
        <f t="shared" si="10"/>
        <v>52.96</v>
      </c>
      <c r="CQ6" s="33">
        <f t="shared" si="10"/>
        <v>55.2</v>
      </c>
      <c r="CR6" s="33">
        <f t="shared" si="10"/>
        <v>54.74</v>
      </c>
      <c r="CS6" s="33">
        <f t="shared" si="10"/>
        <v>53.78</v>
      </c>
      <c r="CT6" s="33">
        <f t="shared" si="10"/>
        <v>53.24</v>
      </c>
      <c r="CU6" s="33">
        <f t="shared" si="10"/>
        <v>52.31</v>
      </c>
      <c r="CV6" s="32" t="str">
        <f>IF(CV7="","",IF(CV7="-","【-】","【"&amp;SUBSTITUTE(TEXT(CV7,"#,##0.00"),"-","△")&amp;"】"))</f>
        <v>【52.74】</v>
      </c>
      <c r="CW6" s="33">
        <f>IF(CW7="",NA(),CW7)</f>
        <v>65.319999999999993</v>
      </c>
      <c r="CX6" s="33">
        <f t="shared" ref="CX6:DF6" si="11">IF(CX7="",NA(),CX7)</f>
        <v>68.290000000000006</v>
      </c>
      <c r="CY6" s="33">
        <f t="shared" si="11"/>
        <v>68.099999999999994</v>
      </c>
      <c r="CZ6" s="33">
        <f t="shared" si="11"/>
        <v>69.180000000000007</v>
      </c>
      <c r="DA6" s="33">
        <f t="shared" si="11"/>
        <v>70.38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22098</v>
      </c>
      <c r="D7" s="35">
        <v>47</v>
      </c>
      <c r="E7" s="35">
        <v>17</v>
      </c>
      <c r="F7" s="35">
        <v>5</v>
      </c>
      <c r="G7" s="35">
        <v>0</v>
      </c>
      <c r="H7" s="35" t="s">
        <v>96</v>
      </c>
      <c r="I7" s="35" t="s">
        <v>97</v>
      </c>
      <c r="J7" s="35" t="s">
        <v>98</v>
      </c>
      <c r="K7" s="35" t="s">
        <v>99</v>
      </c>
      <c r="L7" s="35" t="s">
        <v>100</v>
      </c>
      <c r="M7" s="36" t="s">
        <v>101</v>
      </c>
      <c r="N7" s="36" t="s">
        <v>102</v>
      </c>
      <c r="O7" s="36">
        <v>39.619999999999997</v>
      </c>
      <c r="P7" s="36">
        <v>97.1</v>
      </c>
      <c r="Q7" s="36">
        <v>3024</v>
      </c>
      <c r="R7" s="36">
        <v>34399</v>
      </c>
      <c r="S7" s="36">
        <v>253.55</v>
      </c>
      <c r="T7" s="36">
        <v>135.66999999999999</v>
      </c>
      <c r="U7" s="36">
        <v>13510</v>
      </c>
      <c r="V7" s="36">
        <v>10.62</v>
      </c>
      <c r="W7" s="36">
        <v>1272.1300000000001</v>
      </c>
      <c r="X7" s="36">
        <v>60.46</v>
      </c>
      <c r="Y7" s="36">
        <v>58.77</v>
      </c>
      <c r="Z7" s="36">
        <v>58.29</v>
      </c>
      <c r="AA7" s="36">
        <v>57.55</v>
      </c>
      <c r="AB7" s="36">
        <v>79.3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1607.85</v>
      </c>
      <c r="BF7" s="36">
        <v>1494.99</v>
      </c>
      <c r="BG7" s="36">
        <v>1429.08</v>
      </c>
      <c r="BH7" s="36">
        <v>1335.17</v>
      </c>
      <c r="BI7" s="36">
        <v>0</v>
      </c>
      <c r="BJ7" s="36">
        <v>1239.2</v>
      </c>
      <c r="BK7" s="36">
        <v>1197.82</v>
      </c>
      <c r="BL7" s="36">
        <v>1126.77</v>
      </c>
      <c r="BM7" s="36">
        <v>1044.8</v>
      </c>
      <c r="BN7" s="36">
        <v>1081.8</v>
      </c>
      <c r="BO7" s="36">
        <v>1015.77</v>
      </c>
      <c r="BP7" s="36">
        <v>45.53</v>
      </c>
      <c r="BQ7" s="36">
        <v>47.94</v>
      </c>
      <c r="BR7" s="36">
        <v>45.19</v>
      </c>
      <c r="BS7" s="36">
        <v>42.92</v>
      </c>
      <c r="BT7" s="36">
        <v>81.59</v>
      </c>
      <c r="BU7" s="36">
        <v>51.56</v>
      </c>
      <c r="BV7" s="36">
        <v>51.03</v>
      </c>
      <c r="BW7" s="36">
        <v>50.9</v>
      </c>
      <c r="BX7" s="36">
        <v>50.82</v>
      </c>
      <c r="BY7" s="36">
        <v>52.19</v>
      </c>
      <c r="BZ7" s="36">
        <v>52.78</v>
      </c>
      <c r="CA7" s="36">
        <v>293.27</v>
      </c>
      <c r="CB7" s="36">
        <v>278.20999999999998</v>
      </c>
      <c r="CC7" s="36">
        <v>306.70999999999998</v>
      </c>
      <c r="CD7" s="36">
        <v>341.06</v>
      </c>
      <c r="CE7" s="36">
        <v>181.91</v>
      </c>
      <c r="CF7" s="36">
        <v>283.26</v>
      </c>
      <c r="CG7" s="36">
        <v>289.60000000000002</v>
      </c>
      <c r="CH7" s="36">
        <v>293.27</v>
      </c>
      <c r="CI7" s="36">
        <v>300.52</v>
      </c>
      <c r="CJ7" s="36">
        <v>296.14</v>
      </c>
      <c r="CK7" s="36">
        <v>289.81</v>
      </c>
      <c r="CL7" s="36">
        <v>49.56</v>
      </c>
      <c r="CM7" s="36">
        <v>50.66</v>
      </c>
      <c r="CN7" s="36">
        <v>49.41</v>
      </c>
      <c r="CO7" s="36">
        <v>50.96</v>
      </c>
      <c r="CP7" s="36">
        <v>52.96</v>
      </c>
      <c r="CQ7" s="36">
        <v>55.2</v>
      </c>
      <c r="CR7" s="36">
        <v>54.74</v>
      </c>
      <c r="CS7" s="36">
        <v>53.78</v>
      </c>
      <c r="CT7" s="36">
        <v>53.24</v>
      </c>
      <c r="CU7" s="36">
        <v>52.31</v>
      </c>
      <c r="CV7" s="36">
        <v>52.74</v>
      </c>
      <c r="CW7" s="36">
        <v>65.319999999999993</v>
      </c>
      <c r="CX7" s="36">
        <v>68.290000000000006</v>
      </c>
      <c r="CY7" s="36">
        <v>68.099999999999994</v>
      </c>
      <c r="CZ7" s="36">
        <v>69.180000000000007</v>
      </c>
      <c r="DA7" s="36">
        <v>70.38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境谷 陽子</cp:lastModifiedBy>
  <dcterms:created xsi:type="dcterms:W3CDTF">2017-02-08T03:06:06Z</dcterms:created>
  <dcterms:modified xsi:type="dcterms:W3CDTF">2017-02-22T02:23:26Z</dcterms:modified>
  <cp:category/>
</cp:coreProperties>
</file>