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85" yWindow="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<sst xmlns="http://schemas.openxmlformats.org/spreadsheetml/2006/main" count="221" uniqueCount="111">
  <si>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</si>
  <si>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</si>
  <si>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</si>
  <si>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</si>
  <si>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</si>
  <si>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</si>
  <si>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</si>
  <si>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</si>
  <si>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</si>
  <si>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</si>
  <si>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</si>
  <si>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</si>
  <si>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</si>
  <si>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</si>
  <si>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</si>
  <si>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</si>
  <si>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</si>
  <si>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</si>
  <si>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</si>
  <si>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</si>
  <si>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</si>
  <si>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</si>
  <si>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</si>
  <si>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</si>
  <si>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</si>
  <si>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</si>
  <si>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</si>
  <si>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</si>
  <si>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</si>
  <si>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</si>
  <si>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</si>
  <si>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</si>
  <si>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</si>
  <si>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</si>
  <si>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</si>
  <si>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</si>
  <si>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</si>
  <si>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</si>
  <si>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</si>
  <si>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</si>
  <si>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</si>
  <si>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</si>
  <si>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</si>
  <si>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</si>
  <si>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</si>
  <si>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</si>
  <si>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</si>
  <si>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</si>
  <si>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</si>
  <si>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</si>
  <si>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</si>
  <si>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</si>
  <si>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</si>
  <si>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</si>
  <si>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</si>
  <si>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</si>
  <si>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</si>
  <si>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</si>
  <si>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</si>
  <si>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</si>
  <si>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</si>
  <si>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</si>
  <si>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</si>
  <si>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</si>
  <si>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</si>
  <si>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</si>
  <si>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</si>
  <si>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</si>
  <si>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</si>
  <si>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</si>
  <si>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</si>
  <si>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</si>
  <si>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</si>
  <si>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</si>
  <si>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</si>
  <si>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</si>
  <si>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</si>
  <si>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</si>
  <si>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</si>
  <si>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</si>
  <si>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</si>
  <si>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</si>
  <si>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</si>
  <si>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</si>
  <si>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</si>
  <si>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</si>
  <si>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</si>
  <si>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</si>
  <si>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</si>
  <si>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</si>
  <si>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</si>
  <si>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</si>
  <si>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</si>
  <si>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</si>
  <si>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</si>
  <si>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</si>
  <si>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</si>
  <si>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</si>
  <si>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</si>
  <si>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</si>
  <si>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</si>
  <si>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</si>
  <si>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</si>
  <si>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</si>
  <si>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</si>
  <si>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</si>
  <si>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</si>
  <si>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</si>
  <si>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</si>
  <si>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供用開始が平成１５年度であるため、平成２６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1">
      <t>ネン</t>
    </rPh>
    <rPh sb="11" eb="12">
      <t>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</si>
  <si>
    <t>　収益的収支比率は、施設の老朽化が進み修繕費が増加していることなどから100％に達しておらず、単年度収支が赤字となっている。
　企業債残高対事業規模比率は、建設事業が完了し、建設事業の起債がないため減少傾向にあるが、類似団体平均を上回っている。
　経費回収率は使用料収入の伸びよりも汚水処理費の伸びが大きく減少傾向にあり類似団体平均を下回っている。
　汚水処理原価は処理場などの汚水処理費が増加傾向にあり、年間有収水量の伸びが鈍化しており類似団体平均を上回っている。
　施設利用率は年間有収水量の伸びが鈍化しているため、平均処理水量もあまり増加しておらず類似団体平均を下回っている。
　水洗化率は、現在処理区域内人口の減少に比例して、現在水洗便所設置済人口も減少しているため横ばいの状況であり類似団体平均を下回っている。
　</t>
    <rPh sb="1" eb="4">
      <t>シュウエキテキ</t>
    </rPh>
    <rPh sb="4" eb="6">
      <t>シュウシ</t>
    </rPh>
    <rPh sb="6" eb="8">
      <t>ヒリツ</t>
    </rPh>
    <rPh sb="23" eb="25">
      <t>ゾウカ</t>
    </rPh>
    <rPh sb="40" eb="41">
      <t>タッ</t>
    </rPh>
    <rPh sb="47" eb="50">
      <t>タンネンド</t>
    </rPh>
    <rPh sb="50" eb="52">
      <t>シュウシ</t>
    </rPh>
    <rPh sb="53" eb="55">
      <t>アカジ</t>
    </rPh>
    <rPh sb="64" eb="66">
      <t>キギョウ</t>
    </rPh>
    <rPh sb="66" eb="67">
      <t>サイ</t>
    </rPh>
    <rPh sb="67" eb="69">
      <t>ザンダカ</t>
    </rPh>
    <rPh sb="69" eb="70">
      <t>タイ</t>
    </rPh>
    <rPh sb="70" eb="72">
      <t>ジギョウ</t>
    </rPh>
    <rPh sb="72" eb="74">
      <t>キボ</t>
    </rPh>
    <rPh sb="74" eb="76">
      <t>ヒリツ</t>
    </rPh>
    <rPh sb="78" eb="80">
      <t>ケンセツ</t>
    </rPh>
    <rPh sb="83" eb="85">
      <t>カンリョウ</t>
    </rPh>
    <rPh sb="87" eb="89">
      <t>ケンセツ</t>
    </rPh>
    <rPh sb="89" eb="91">
      <t>ジギョウ</t>
    </rPh>
    <rPh sb="92" eb="94">
      <t>キサイ</t>
    </rPh>
    <rPh sb="99" eb="101">
      <t>ゲンショウ</t>
    </rPh>
    <rPh sb="101" eb="103">
      <t>ケイコウ</t>
    </rPh>
    <rPh sb="108" eb="110">
      <t>ルイジ</t>
    </rPh>
    <rPh sb="110" eb="112">
      <t>ダンタイ</t>
    </rPh>
    <rPh sb="112" eb="114">
      <t>ヘイキン</t>
    </rPh>
    <rPh sb="115" eb="117">
      <t>ウワマワ</t>
    </rPh>
    <rPh sb="130" eb="133">
      <t>シヨウリョウ</t>
    </rPh>
    <rPh sb="133" eb="135">
      <t>シュウニュウ</t>
    </rPh>
    <rPh sb="136" eb="137">
      <t>ノ</t>
    </rPh>
    <rPh sb="147" eb="148">
      <t>ノ</t>
    </rPh>
    <rPh sb="150" eb="151">
      <t>オオ</t>
    </rPh>
    <rPh sb="153" eb="155">
      <t>ゲンショウ</t>
    </rPh>
    <rPh sb="309" eb="311">
      <t>ゲンショウ</t>
    </rPh>
    <rPh sb="312" eb="314">
      <t>ヒレイ</t>
    </rPh>
    <rPh sb="329" eb="331">
      <t>ゲンショウ</t>
    </rPh>
    <rPh sb="337" eb="338">
      <t>ヨコ</t>
    </rPh>
    <rPh sb="341" eb="3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</si>
</sst>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014336"/>
        <c:axId val="580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58014336"/>
        <c:axId val="58016512"/>
      </c:lineChart>
      <c:dateAx>
        <c:axId val="58014336"/>
        <c:scaling>
          <c:orientation val="minMax"/>
        </c:scaling>
        <c:delete val="1"/>
        <c:axPos val="b"/>
        <c:numFmt formatCode="ge" sourceLinked="1"/>
        <c:majorTickMark val="none"/>
        <c:minorTickMark val="none"/>
        <c:tickLblPos val="none"/>
        <c:crossAx val="58016512"/>
        <c:crosses val="autoZero"/>
        <c:auto val="1"/>
        <c:lblOffset val="100"/>
        <c:baseTimeUnit val="years"/>
      </c:dateAx>
      <c:valAx>
        <c:axId val="58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46.1</c:v>
                </c:pt>
                <c:pt idx="1">
                  <c:v>52.97</c:v>
                </c:pt>
                <c:pt idx="2">
                  <c:v>54.23</c:v>
                </c:pt>
                <c:pt idx="3">
                  <c:v>55.39</c:v>
                </c:pt>
                <c:pt idx="4">
                  <c:v>52.01</c:v>
                </c:pt>
              </c:numCache>
            </c:numRef>
          </c:val>
        </c:ser>
        <c:dLbls>
          <c:showLegendKey val="0"/>
          <c:showVal val="0"/>
          <c:showCatName val="0"/>
          <c:showSerName val="0"/>
          <c:showPercent val="0"/>
          <c:showBubbleSize val="0"/>
        </c:dLbls>
        <c:gapWidth val="150"/>
        <c:axId val="58042624"/>
        <c:axId val="580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42624"/>
        <c:axId val="58057088"/>
      </c:lineChart>
      <c:dateAx>
        <c:axId val="58042624"/>
        <c:scaling>
          <c:orientation val="minMax"/>
        </c:scaling>
        <c:delete val="1"/>
        <c:axPos val="b"/>
        <c:numFmt formatCode="ge" sourceLinked="1"/>
        <c:majorTickMark val="none"/>
        <c:minorTickMark val="none"/>
        <c:tickLblPos val="none"/>
        <c:crossAx val="58057088"/>
        <c:crosses val="autoZero"/>
        <c:auto val="1"/>
        <c:lblOffset val="100"/>
        <c:baseTimeUnit val="years"/>
      </c:dateAx>
      <c:valAx>
        <c:axId val="58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80160"/>
        <c:axId val="903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80160"/>
        <c:axId val="90386432"/>
      </c:lineChart>
      <c:dateAx>
        <c:axId val="90380160"/>
        <c:scaling>
          <c:orientation val="minMax"/>
        </c:scaling>
        <c:delete val="1"/>
        <c:axPos val="b"/>
        <c:numFmt formatCode="ge" sourceLinked="1"/>
        <c:majorTickMark val="none"/>
        <c:minorTickMark val="none"/>
        <c:tickLblPos val="none"/>
        <c:crossAx val="90386432"/>
        <c:crosses val="autoZero"/>
        <c:auto val="1"/>
        <c:lblOffset val="100"/>
        <c:baseTimeUnit val="years"/>
      </c:dateAx>
      <c:valAx>
        <c:axId val="903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24832"/>
        <c:axId val="90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24832"/>
        <c:axId val="90426752"/>
      </c:lineChart>
      <c:dateAx>
        <c:axId val="90424832"/>
        <c:scaling>
          <c:orientation val="minMax"/>
        </c:scaling>
        <c:delete val="1"/>
        <c:axPos val="b"/>
        <c:numFmt formatCode="ge" sourceLinked="1"/>
        <c:majorTickMark val="none"/>
        <c:minorTickMark val="none"/>
        <c:tickLblPos val="none"/>
        <c:crossAx val="90426752"/>
        <c:crosses val="autoZero"/>
        <c:auto val="1"/>
        <c:lblOffset val="100"/>
        <c:baseTimeUnit val="years"/>
      </c:dateAx>
      <c:valAx>
        <c:axId val="90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57216"/>
        <c:axId val="904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57216"/>
        <c:axId val="90459136"/>
      </c:lineChart>
      <c:dateAx>
        <c:axId val="90457216"/>
        <c:scaling>
          <c:orientation val="minMax"/>
        </c:scaling>
        <c:delete val="1"/>
        <c:axPos val="b"/>
        <c:numFmt formatCode="ge" sourceLinked="1"/>
        <c:majorTickMark val="none"/>
        <c:minorTickMark val="none"/>
        <c:tickLblPos val="none"/>
        <c:crossAx val="90459136"/>
        <c:crosses val="autoZero"/>
        <c:auto val="1"/>
        <c:lblOffset val="100"/>
        <c:baseTimeUnit val="years"/>
      </c:dateAx>
      <c:valAx>
        <c:axId val="904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81408"/>
        <c:axId val="90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81408"/>
        <c:axId val="90483328"/>
      </c:lineChart>
      <c:dateAx>
        <c:axId val="90481408"/>
        <c:scaling>
          <c:orientation val="minMax"/>
        </c:scaling>
        <c:delete val="1"/>
        <c:axPos val="b"/>
        <c:numFmt formatCode="ge" sourceLinked="1"/>
        <c:majorTickMark val="none"/>
        <c:minorTickMark val="none"/>
        <c:tickLblPos val="none"/>
        <c:crossAx val="90483328"/>
        <c:crosses val="autoZero"/>
        <c:auto val="1"/>
        <c:lblOffset val="100"/>
        <c:baseTimeUnit val="years"/>
      </c:dateAx>
      <c:valAx>
        <c:axId val="90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2044.42</c:v>
                </c:pt>
                <c:pt idx="1">
                  <c:v>2087.81</c:v>
                </c:pt>
                <c:pt idx="2">
                  <c:v>2072.67</c:v>
                </c:pt>
                <c:pt idx="3">
                  <c:v>1898.54</c:v>
                </c:pt>
                <c:pt idx="4">
                  <c:v>1760.6</c:v>
                </c:pt>
              </c:numCache>
            </c:numRef>
          </c:val>
        </c:ser>
        <c:dLbls>
          <c:showLegendKey val="0"/>
          <c:showVal val="0"/>
          <c:showCatName val="0"/>
          <c:showSerName val="0"/>
          <c:showPercent val="0"/>
          <c:showBubbleSize val="0"/>
        </c:dLbls>
        <c:gapWidth val="150"/>
        <c:axId val="90505600"/>
        <c:axId val="9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0505600"/>
        <c:axId val="90507520"/>
      </c:lineChart>
      <c:dateAx>
        <c:axId val="90505600"/>
        <c:scaling>
          <c:orientation val="minMax"/>
        </c:scaling>
        <c:delete val="1"/>
        <c:axPos val="b"/>
        <c:numFmt formatCode="ge" sourceLinked="1"/>
        <c:majorTickMark val="none"/>
        <c:minorTickMark val="none"/>
        <c:tickLblPos val="none"/>
        <c:crossAx val="90507520"/>
        <c:crosses val="autoZero"/>
        <c:auto val="1"/>
        <c:lblOffset val="100"/>
        <c:baseTimeUnit val="years"/>
      </c:dateAx>
      <c:valAx>
        <c:axId val="9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48.24</c:v>
                </c:pt>
                <c:pt idx="1">
                  <c:v>41.87</c:v>
                </c:pt>
                <c:pt idx="2">
                  <c:v>38.74</c:v>
                </c:pt>
                <c:pt idx="3">
                  <c:v>38.729999999999997</c:v>
                </c:pt>
                <c:pt idx="4">
                  <c:v>36.17</c:v>
                </c:pt>
              </c:numCache>
            </c:numRef>
          </c:val>
        </c:ser>
        <c:dLbls>
          <c:showLegendKey val="0"/>
          <c:showVal val="0"/>
          <c:showCatName val="0"/>
          <c:showSerName val="0"/>
          <c:showPercent val="0"/>
          <c:showBubbleSize val="0"/>
        </c:dLbls>
        <c:gapWidth val="150"/>
        <c:axId val="90554368"/>
        <c:axId val="905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0554368"/>
        <c:axId val="90556288"/>
      </c:lineChart>
      <c:dateAx>
        <c:axId val="90554368"/>
        <c:scaling>
          <c:orientation val="minMax"/>
        </c:scaling>
        <c:delete val="1"/>
        <c:axPos val="b"/>
        <c:numFmt formatCode="ge" sourceLinked="1"/>
        <c:majorTickMark val="none"/>
        <c:minorTickMark val="none"/>
        <c:tickLblPos val="none"/>
        <c:crossAx val="90556288"/>
        <c:crosses val="autoZero"/>
        <c:auto val="1"/>
        <c:lblOffset val="100"/>
        <c:baseTimeUnit val="years"/>
      </c:dateAx>
      <c:valAx>
        <c:axId val="905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413.99</c:v>
                </c:pt>
                <c:pt idx="1">
                  <c:v>464.14</c:v>
                </c:pt>
                <c:pt idx="2">
                  <c:v>476.52</c:v>
                </c:pt>
                <c:pt idx="3">
                  <c:v>503.91</c:v>
                </c:pt>
                <c:pt idx="4">
                  <c:v>553.54</c:v>
                </c:pt>
              </c:numCache>
            </c:numRef>
          </c:val>
        </c:ser>
        <c:dLbls>
          <c:showLegendKey val="0"/>
          <c:showVal val="0"/>
          <c:showCatName val="0"/>
          <c:showSerName val="0"/>
          <c:showPercent val="0"/>
          <c:showBubbleSize val="0"/>
        </c:dLbls>
        <c:gapWidth val="150"/>
        <c:axId val="90611072"/>
        <c:axId val="90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0611072"/>
        <c:axId val="90629632"/>
      </c:lineChart>
      <c:dateAx>
        <c:axId val="90611072"/>
        <c:scaling>
          <c:orientation val="minMax"/>
        </c:scaling>
        <c:delete val="1"/>
        <c:axPos val="b"/>
        <c:numFmt formatCode="ge" sourceLinked="1"/>
        <c:majorTickMark val="none"/>
        <c:minorTickMark val="none"/>
        <c:tickLblPos val="none"/>
        <c:crossAx val="90629632"/>
        <c:crosses val="autoZero"/>
        <c:auto val="1"/>
        <c:lblOffset val="100"/>
        <c:baseTimeUnit val="years"/>
      </c:dateAx>
      <c:valAx>
        <c:axId val="90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23.38</c:v>
                </c:pt>
                <c:pt idx="1">
                  <c:v>22.69</c:v>
                </c:pt>
                <c:pt idx="2">
                  <c:v>23.38</c:v>
                </c:pt>
                <c:pt idx="3">
                  <c:v>23.31</c:v>
                </c:pt>
                <c:pt idx="4">
                  <c:v>26.54</c:v>
                </c:pt>
              </c:numCache>
            </c:numRef>
          </c:val>
        </c:ser>
        <c:dLbls>
          <c:showLegendKey val="0"/>
          <c:showVal val="0"/>
          <c:showCatName val="0"/>
          <c:showSerName val="0"/>
          <c:showPercent val="0"/>
          <c:showBubbleSize val="0"/>
        </c:dLbls>
        <c:gapWidth val="150"/>
        <c:axId val="90721280"/>
        <c:axId val="90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0721280"/>
        <c:axId val="90735744"/>
      </c:lineChart>
      <c:dateAx>
        <c:axId val="90721280"/>
        <c:scaling>
          <c:orientation val="minMax"/>
        </c:scaling>
        <c:delete val="1"/>
        <c:axPos val="b"/>
        <c:numFmt formatCode="ge" sourceLinked="1"/>
        <c:majorTickMark val="none"/>
        <c:minorTickMark val="none"/>
        <c:tickLblPos val="none"/>
        <c:crossAx val="90735744"/>
        <c:crosses val="autoZero"/>
        <c:auto val="1"/>
        <c:lblOffset val="100"/>
        <c:baseTimeUnit val="years"/>
      </c:dateAx>
      <c:valAx>
        <c:axId val="90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39.39</c:v>
                </c:pt>
                <c:pt idx="1">
                  <c:v>41.49</c:v>
                </c:pt>
                <c:pt idx="2">
                  <c:v>44.12</c:v>
                </c:pt>
                <c:pt idx="3">
                  <c:v>43.52</c:v>
                </c:pt>
                <c:pt idx="4">
                  <c:v>42.26</c:v>
                </c:pt>
              </c:numCache>
            </c:numRef>
          </c:val>
        </c:ser>
        <c:dLbls>
          <c:showLegendKey val="0"/>
          <c:showVal val="0"/>
          <c:showCatName val="0"/>
          <c:showSerName val="0"/>
          <c:showPercent val="0"/>
          <c:showBubbleSize val="0"/>
        </c:dLbls>
        <c:gapWidth val="150"/>
        <c:axId val="90749568"/>
        <c:axId val="90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0749568"/>
        <c:axId val="90755840"/>
      </c:lineChart>
      <c:dateAx>
        <c:axId val="90749568"/>
        <c:scaling>
          <c:orientation val="minMax"/>
        </c:scaling>
        <c:delete val="1"/>
        <c:axPos val="b"/>
        <c:numFmt formatCode="ge" sourceLinked="1"/>
        <c:majorTickMark val="none"/>
        <c:minorTickMark val="none"/>
        <c:tickLblPos val="none"/>
        <c:crossAx val="90755840"/>
        <c:crosses val="autoZero"/>
        <c:auto val="1"/>
        <c:lblOffset val="100"/>
        <c:baseTimeUnit val="years"/>
      </c:dateAx>
      <c:valAx>
        <c:axId val="90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つがる市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35036</v>
      </c>
      <c r="AM8" s="47"/>
      <c r="AN8" s="47"/>
      <c r="AO8" s="47"/>
      <c r="AP8" s="47"/>
      <c r="AQ8" s="47"/>
      <c r="AR8" s="47"/>
      <c r="AS8" s="47"/>
      <c r="AT8" s="43">
        <f>データ!S6</f>
        <v>253.55</v>
      </c>
      <c r="AU8" s="43"/>
      <c r="AV8" s="43"/>
      <c r="AW8" s="43"/>
      <c r="AX8" s="43"/>
      <c r="AY8" s="43"/>
      <c r="AZ8" s="43"/>
      <c r="BA8" s="43"/>
      <c r="BB8" s="43">
        <f>データ!T6</f>
        <v>138.18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6.99</v>
      </c>
      <c r="Q10" s="43"/>
      <c r="R10" s="43"/>
      <c r="S10" s="43"/>
      <c r="T10" s="43"/>
      <c r="U10" s="43"/>
      <c r="V10" s="43"/>
      <c r="W10" s="43">
        <f>データ!P6</f>
        <v>98.1</v>
      </c>
      <c r="X10" s="43"/>
      <c r="Y10" s="43"/>
      <c r="Z10" s="43"/>
      <c r="AA10" s="43"/>
      <c r="AB10" s="43"/>
      <c r="AC10" s="43"/>
      <c r="AD10" s="47">
        <f>データ!Q6</f>
        <v>3024</v>
      </c>
      <c r="AE10" s="47"/>
      <c r="AF10" s="47"/>
      <c r="AG10" s="47"/>
      <c r="AH10" s="47"/>
      <c r="AI10" s="47"/>
      <c r="AJ10" s="47"/>
      <c r="AK10" s="2"/>
      <c r="AL10" s="47">
        <f>データ!U6</f>
        <v>2428</v>
      </c>
      <c r="AM10" s="47"/>
      <c r="AN10" s="47"/>
      <c r="AO10" s="47"/>
      <c r="AP10" s="47"/>
      <c r="AQ10" s="47"/>
      <c r="AR10" s="47"/>
      <c r="AS10" s="47"/>
      <c r="AT10" s="43">
        <f>データ!V6</f>
        <v>1.35</v>
      </c>
      <c r="AU10" s="43"/>
      <c r="AV10" s="43"/>
      <c r="AW10" s="43"/>
      <c r="AX10" s="43"/>
      <c r="AY10" s="43"/>
      <c r="AZ10" s="43"/>
      <c r="BA10" s="43"/>
      <c r="BB10" s="43">
        <f>データ!W6</f>
        <v>1798.52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22098</v>
      </c>
      <c r="D6" s="31">
        <f t="shared" si="3"/>
        <v>47</v>
      </c>
      <c r="E6" s="31">
        <f t="shared" si="3"/>
        <v>17</v>
      </c>
      <c r="F6" s="31">
        <f t="shared" si="3"/>
        <v>4</v>
      </c>
      <c r="G6" s="31">
        <f t="shared" si="3"/>
        <v>0</v>
      </c>
      <c r="H6" s="31" t="str">
        <f t="shared" si="3"/>
        <v>青森県　つがる市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6.99</v>
      </c>
      <c r="P6" s="32">
        <f t="shared" si="3"/>
        <v>98.1</v>
      </c>
      <c r="Q6" s="32">
        <f t="shared" si="3"/>
        <v>3024</v>
      </c>
      <c r="R6" s="32">
        <f t="shared" si="3"/>
        <v>35036</v>
      </c>
      <c r="S6" s="32">
        <f t="shared" si="3"/>
        <v>253.55</v>
      </c>
      <c r="T6" s="32">
        <f t="shared" si="3"/>
        <v>138.18</v>
      </c>
      <c r="U6" s="32">
        <f t="shared" si="3"/>
        <v>2428</v>
      </c>
      <c r="V6" s="32">
        <f t="shared" si="3"/>
        <v>1.35</v>
      </c>
      <c r="W6" s="32">
        <f t="shared" si="3"/>
        <v>1798.52</v>
      </c>
      <c r="X6" s="33">
        <f>IF(X7="",NA(),X7)</f>
        <v>46.1</v>
      </c>
      <c r="Y6" s="33">
        <f t="shared" ref="Y6:AG6" si="4">IF(Y7="",NA(),Y7)</f>
        <v>52.97</v>
      </c>
      <c r="Z6" s="33">
        <f t="shared" si="4"/>
        <v>54.23</v>
      </c>
      <c r="AA6" s="33">
        <f t="shared" si="4"/>
        <v>55.39</v>
      </c>
      <c r="AB6" s="33">
        <f t="shared" si="4"/>
        <v>52.01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2044.42</v>
      </c>
      <c r="BF6" s="33">
        <f t="shared" ref="BF6:BN6" si="7">IF(BF7="",NA(),BF7)</f>
        <v>2087.81</v>
      </c>
      <c r="BG6" s="33">
        <f t="shared" si="7"/>
        <v>2072.67</v>
      </c>
      <c r="BH6" s="33">
        <f t="shared" si="7"/>
        <v>1898.54</v>
      </c>
      <c r="BI6" s="33">
        <f t="shared" si="7"/>
        <v>1760.6</v>
      </c>
      <c r="BJ6" s="33">
        <f t="shared" si="7"/>
        <v>1868.17</v>
      </c>
      <c r="BK6" s="33">
        <f t="shared" si="7"/>
        <v>1835.56</v>
      </c>
      <c r="BL6" s="33">
        <f t="shared" si="7"/>
        <v>1716.82</v>
      </c>
      <c r="BM6" s="33">
        <f t="shared" si="7"/>
        <v>1554.05</v>
      </c>
      <c r="BN6" s="33">
        <f t="shared" si="7"/>
        <v>1671.86</v>
      </c>
      <c r="BO6" s="32" t="str">
        <f>IF(BO7="","",IF(BO7="-","【-】","【"&amp;SUBSTITUTE(TEXT(BO7,"#,##0.00"),"-","△")&amp;"】"))</f>
        <v>【1,479.31】</v>
      </c>
      <c r="BP6" s="33">
        <f>IF(BP7="",NA(),BP7)</f>
        <v>48.24</v>
      </c>
      <c r="BQ6" s="33">
        <f t="shared" ref="BQ6:BY6" si="8">IF(BQ7="",NA(),BQ7)</f>
        <v>41.87</v>
      </c>
      <c r="BR6" s="33">
        <f t="shared" si="8"/>
        <v>38.74</v>
      </c>
      <c r="BS6" s="33">
        <f t="shared" si="8"/>
        <v>38.729999999999997</v>
      </c>
      <c r="BT6" s="33">
        <f t="shared" si="8"/>
        <v>36.17</v>
      </c>
      <c r="BU6" s="33">
        <f t="shared" si="8"/>
        <v>55.15</v>
      </c>
      <c r="BV6" s="33">
        <f t="shared" si="8"/>
        <v>52.89</v>
      </c>
      <c r="BW6" s="33">
        <f t="shared" si="8"/>
        <v>51.73</v>
      </c>
      <c r="BX6" s="33">
        <f t="shared" si="8"/>
        <v>53.01</v>
      </c>
      <c r="BY6" s="33">
        <f t="shared" si="8"/>
        <v>50.54</v>
      </c>
      <c r="BZ6" s="32" t="str">
        <f>IF(BZ7="","",IF(BZ7="-","【-】","【"&amp;SUBSTITUTE(TEXT(BZ7,"#,##0.00"),"-","△")&amp;"】"))</f>
        <v>【63.50】</v>
      </c>
      <c r="CA6" s="33">
        <f>IF(CA7="",NA(),CA7)</f>
        <v>413.99</v>
      </c>
      <c r="CB6" s="33">
        <f t="shared" ref="CB6:CJ6" si="9">IF(CB7="",NA(),CB7)</f>
        <v>464.14</v>
      </c>
      <c r="CC6" s="33">
        <f t="shared" si="9"/>
        <v>476.52</v>
      </c>
      <c r="CD6" s="33">
        <f t="shared" si="9"/>
        <v>503.91</v>
      </c>
      <c r="CE6" s="33">
        <f t="shared" si="9"/>
        <v>553.54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23.38</v>
      </c>
      <c r="CM6" s="33">
        <f t="shared" ref="CM6:CU6" si="10">IF(CM7="",NA(),CM7)</f>
        <v>22.69</v>
      </c>
      <c r="CN6" s="33">
        <f t="shared" si="10"/>
        <v>23.38</v>
      </c>
      <c r="CO6" s="33">
        <f t="shared" si="10"/>
        <v>23.31</v>
      </c>
      <c r="CP6" s="33">
        <f t="shared" si="10"/>
        <v>26.54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39.39</v>
      </c>
      <c r="CX6" s="33">
        <f t="shared" ref="CX6:DF6" si="11">IF(CX7="",NA(),CX7)</f>
        <v>41.49</v>
      </c>
      <c r="CY6" s="33">
        <f t="shared" si="11"/>
        <v>44.12</v>
      </c>
      <c r="CZ6" s="33">
        <f t="shared" si="11"/>
        <v>43.52</v>
      </c>
      <c r="DA6" s="33">
        <f t="shared" si="11"/>
        <v>42.26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22098</v>
      </c>
      <c r="D7" s="35">
        <v>47</v>
      </c>
      <c r="E7" s="35">
        <v>17</v>
      </c>
      <c r="F7" s="35">
        <v>4</v>
      </c>
      <c r="G7" s="35">
        <v>0</v>
      </c>
      <c r="H7" s="35" t="s">
        <v>96</v>
      </c>
      <c r="I7" s="35" t="s">
        <v>97</v>
      </c>
      <c r="J7" s="35" t="s">
        <v>98</v>
      </c>
      <c r="K7" s="35" t="s">
        <v>99</v>
      </c>
      <c r="L7" s="35" t="s">
        <v>100</v>
      </c>
      <c r="M7" s="36" t="s">
        <v>101</v>
      </c>
      <c r="N7" s="36" t="s">
        <v>102</v>
      </c>
      <c r="O7" s="36">
        <v>6.99</v>
      </c>
      <c r="P7" s="36">
        <v>98.1</v>
      </c>
      <c r="Q7" s="36">
        <v>3024</v>
      </c>
      <c r="R7" s="36">
        <v>35036</v>
      </c>
      <c r="S7" s="36">
        <v>253.55</v>
      </c>
      <c r="T7" s="36">
        <v>138.18</v>
      </c>
      <c r="U7" s="36">
        <v>2428</v>
      </c>
      <c r="V7" s="36">
        <v>1.35</v>
      </c>
      <c r="W7" s="36">
        <v>1798.52</v>
      </c>
      <c r="X7" s="36">
        <v>46.1</v>
      </c>
      <c r="Y7" s="36">
        <v>52.97</v>
      </c>
      <c r="Z7" s="36">
        <v>54.23</v>
      </c>
      <c r="AA7" s="36">
        <v>55.39</v>
      </c>
      <c r="AB7" s="36">
        <v>52.01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2044.42</v>
      </c>
      <c r="BF7" s="36">
        <v>2087.81</v>
      </c>
      <c r="BG7" s="36">
        <v>2072.67</v>
      </c>
      <c r="BH7" s="36">
        <v>1898.54</v>
      </c>
      <c r="BI7" s="36">
        <v>1760.6</v>
      </c>
      <c r="BJ7" s="36">
        <v>1868.17</v>
      </c>
      <c r="BK7" s="36">
        <v>1835.56</v>
      </c>
      <c r="BL7" s="36">
        <v>1716.82</v>
      </c>
      <c r="BM7" s="36">
        <v>1554.05</v>
      </c>
      <c r="BN7" s="36">
        <v>1671.86</v>
      </c>
      <c r="BO7" s="36">
        <v>1479.31</v>
      </c>
      <c r="BP7" s="36">
        <v>48.24</v>
      </c>
      <c r="BQ7" s="36">
        <v>41.87</v>
      </c>
      <c r="BR7" s="36">
        <v>38.74</v>
      </c>
      <c r="BS7" s="36">
        <v>38.729999999999997</v>
      </c>
      <c r="BT7" s="36">
        <v>36.17</v>
      </c>
      <c r="BU7" s="36">
        <v>55.15</v>
      </c>
      <c r="BV7" s="36">
        <v>52.89</v>
      </c>
      <c r="BW7" s="36">
        <v>51.73</v>
      </c>
      <c r="BX7" s="36">
        <v>53.01</v>
      </c>
      <c r="BY7" s="36">
        <v>50.54</v>
      </c>
      <c r="BZ7" s="36">
        <v>63.5</v>
      </c>
      <c r="CA7" s="36">
        <v>413.99</v>
      </c>
      <c r="CB7" s="36">
        <v>464.14</v>
      </c>
      <c r="CC7" s="36">
        <v>476.52</v>
      </c>
      <c r="CD7" s="36">
        <v>503.91</v>
      </c>
      <c r="CE7" s="36">
        <v>553.54</v>
      </c>
      <c r="CF7" s="36">
        <v>283.05</v>
      </c>
      <c r="CG7" s="36">
        <v>300.52</v>
      </c>
      <c r="CH7" s="36">
        <v>310.47000000000003</v>
      </c>
      <c r="CI7" s="36">
        <v>299.39</v>
      </c>
      <c r="CJ7" s="36">
        <v>320.36</v>
      </c>
      <c r="CK7" s="36">
        <v>253.12</v>
      </c>
      <c r="CL7" s="36">
        <v>23.38</v>
      </c>
      <c r="CM7" s="36">
        <v>22.69</v>
      </c>
      <c r="CN7" s="36">
        <v>23.38</v>
      </c>
      <c r="CO7" s="36">
        <v>23.31</v>
      </c>
      <c r="CP7" s="36">
        <v>26.54</v>
      </c>
      <c r="CQ7" s="36">
        <v>36.18</v>
      </c>
      <c r="CR7" s="36">
        <v>36.799999999999997</v>
      </c>
      <c r="CS7" s="36">
        <v>36.67</v>
      </c>
      <c r="CT7" s="36">
        <v>36.200000000000003</v>
      </c>
      <c r="CU7" s="36">
        <v>34.74</v>
      </c>
      <c r="CV7" s="36">
        <v>41.06</v>
      </c>
      <c r="CW7" s="36">
        <v>39.39</v>
      </c>
      <c r="CX7" s="36">
        <v>41.49</v>
      </c>
      <c r="CY7" s="36">
        <v>44.12</v>
      </c>
      <c r="CZ7" s="36">
        <v>43.52</v>
      </c>
      <c r="DA7" s="36">
        <v>42.26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蝦名 宏泰</cp:lastModifiedBy>
  <cp:lastPrinted>2016-02-12T01:41:15Z</cp:lastPrinted>
  <dcterms:created xsi:type="dcterms:W3CDTF">2016-02-03T09:00:35Z</dcterms:created>
  <dcterms:modified xsi:type="dcterms:W3CDTF">2016-02-18T09:20:58Z</dcterms:modified>
  <cp:category/>
</cp:coreProperties>
</file>