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6.101\下水道課\業務係\10.経営戦略\■経営比較分析表\H29\310122【県市町村課】公営企業に係る経営比較分析表の分析について\DL\09つがる市_経営比較分析表【下水道】\"/>
    </mc:Choice>
  </mc:AlternateContent>
  <workbookProtection workbookAlgorithmName="SHA-512" workbookHashValue="HUr6BuwFDSxsXJyrXW34z4E+fZx0rsuWU1csWdB2bmLuJ2qUZ4Ncwb+vREOq6XDLXZ4QFY/fvKMMwOsasvHFRQ==" workbookSaltValue="Z9lq5GlmoCnNOWgFOdJwH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<sst xmlns="http://schemas.openxmlformats.org/spreadsheetml/2006/main" count="240" uniqueCount="126">
  <si>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</si>
  <si>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</si>
  <si>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</si>
  <si>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</si>
  <si>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</si>
  <si>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</si>
  <si>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</si>
  <si>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</si>
  <si>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</si>
  <si>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</si>
  <si>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</si>
  <si>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</si>
  <si>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</si>
  <si>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</si>
  <si>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</si>
  <si>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</si>
  <si>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</si>
  <si>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</si>
  <si>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</si>
  <si>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</si>
  <si>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</si>
  <si>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</si>
  <si>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</si>
  <si>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</si>
  <si>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</si>
  <si>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</si>
  <si>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</si>
  <si>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</si>
  <si>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</si>
  <si>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</si>
  <si>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</si>
  <si>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</si>
  <si>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</si>
  <si>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</si>
  <si>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</si>
  <si>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</si>
  <si>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</si>
  <si>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</si>
  <si>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</si>
  <si>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</si>
  <si>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</si>
  <si>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</si>
  <si>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</si>
  <si>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</si>
  <si>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</si>
  <si>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</si>
  <si>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</si>
  <si>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</si>
  <si>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</si>
  <si>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</si>
  <si>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</si>
  <si>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</si>
  <si>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</si>
  <si>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</si>
  <si>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</si>
  <si>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</si>
  <si>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</si>
  <si>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</si>
  <si>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</si>
  <si>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</si>
  <si>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</si>
  <si>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</si>
  <si>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</si>
  <si>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</si>
  <si>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</si>
  <si>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</si>
  <si>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</si>
  <si>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</si>
  <si>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</si>
  <si>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</si>
  <si>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</si>
  <si>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</si>
  <si>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</si>
  <si>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</si>
  <si>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</si>
  <si>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</si>
  <si>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</si>
  <si>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</si>
  <si>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</si>
  <si>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</si>
  <si>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</si>
  <si>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</si>
  <si>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</si>
  <si>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</si>
  <si>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</si>
  <si>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</si>
  <si>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</si>
  <si>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</si>
  <si>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</si>
  <si>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</si>
  <si>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</si>
  <si>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</si>
  <si>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</si>
  <si>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</si>
  <si>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</si>
  <si>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</si>
  <si>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</si>
  <si>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</si>
  <si>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</si>
  <si>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</si>
  <si>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</si>
  <si>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</si>
  <si>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</si>
  <si>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</si>
  <si>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</si>
  <si>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</si>
  <si>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</si>
  <si>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</si>
  <si>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</si>
  <si>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</si>
  <si>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つがる市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</si>
  <si>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</si>
  <si>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</si>
  <si>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</si>
  <si>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</si>
  <si>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</si>
  <si>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</si>
  <si>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</si>
  <si>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</si>
  <si>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</si>
  <si>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</si>
  <si>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</si>
  <si>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</si>
  <si>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15年度であり、管渠の更新時期には未だ至っていないが、浄化センターの機械設備に関しては修繕費が増加していることから、老朽化の状況を把握し、計画的かつ効果的な更新や修繕を実施する必要がある。</t>
    <rPh sb="1" eb="3">
      <t>キョウヨウ</t>
    </rPh>
    <rPh sb="3" eb="5">
      <t>カイシ</t>
    </rPh>
    <rPh sb="6" eb="8">
      <t>ヘイセイ</t>
    </rPh>
    <rPh sb="10" eb="12">
      <t>ネンド</t>
    </rPh>
    <rPh sb="16" eb="18">
      <t>カンキョ</t>
    </rPh>
    <rPh sb="19" eb="21">
      <t>コウシン</t>
    </rPh>
    <rPh sb="21" eb="23">
      <t>ジキ</t>
    </rPh>
    <rPh sb="25" eb="26">
      <t>イマ</t>
    </rPh>
    <rPh sb="27" eb="28">
      <t>イタ</t>
    </rPh>
    <rPh sb="42" eb="44">
      <t>キカイ</t>
    </rPh>
    <rPh sb="44" eb="46">
      <t>セツビ</t>
    </rPh>
    <rPh sb="47" eb="48">
      <t>カン</t>
    </rPh>
    <rPh sb="51" eb="54">
      <t>シュウゼンヒ</t>
    </rPh>
    <rPh sb="55" eb="57">
      <t>ゾウカ</t>
    </rPh>
    <rPh sb="66" eb="69">
      <t>ロウキュウカ</t>
    </rPh>
    <rPh sb="70" eb="72">
      <t>ジョウキョウ</t>
    </rPh>
    <rPh sb="73" eb="75">
      <t>ハアク</t>
    </rPh>
    <rPh sb="77" eb="80">
      <t>ケイカクテキ</t>
    </rPh>
    <rPh sb="82" eb="85">
      <t>コウカテキ</t>
    </rPh>
    <rPh sb="86" eb="88">
      <t>コウシン</t>
    </rPh>
    <rPh sb="89" eb="91">
      <t>シュウゼン</t>
    </rPh>
    <rPh sb="92" eb="94">
      <t>ジッシ</t>
    </rPh>
    <rPh sb="96" eb="98">
      <t>ヒツヨウ</t>
    </rPh>
    <phoneticPr fontId="4"/>
  </si>
  <si>
    <t>①収益的収支比率
　平成29年度に料金改定を行い増収を図ったが、地方債償還金が増加しているため100％を下回っている。
　なお、平成27年度から数値が高くなっているのは、一般会計からの繰出基準額の算出方法を見直したため。
④企業債残高対事業規模比率
　整備が完了しており、企業債現在高は減少している。
　なお、平成27年度から数値が皆減したのは、一般会計からの繰出し基準額の算出方法を見直し、適正な料金収入で賄う事が出来ない企業債償還金については、公費負担する見込みとした事による。
⑤経費回収率
　平成29年度に料金改定を行い増収を図ったが、特環地区の規模が小さいため、公共や農集に比べ大幅な増収を図る事が出来なかった。
　料金増よりも、浄化センターの修繕費や企業債償還元金の増が上回ったことにより、数値が減少した。
⑥汚水処理原価
　下水道への新規接続数が少なく、年間有収水量が伸び悩む中、汚水処理費が逓増し増加傾向にあったが、平成27年度以降、一般会計からの繰出基準を見直し、汚水資本費の公費負担分が増えた事により、汚水処理費が少なくなり、平成27年度については概ね類似団体平均、平成28年度以降は類似団体の平均値を下回っている。
⑦施設利用率
　下水道への新規接続数が少なく、年間有収水量の伸びが鈍化しているため、平均有収水量も少なく、類似団体の平均値を下回っている。
⑧水洗化率
　類似団体に比べ大幅に低い水洗化率となっている。
　要因としては、高齢者世帯が多く、下水道接続に難色を示すケースが多い事が挙げられる。</t>
    <rPh sb="1" eb="4">
      <t>シュウエキテキ</t>
    </rPh>
    <rPh sb="4" eb="6">
      <t>シュウシ</t>
    </rPh>
    <rPh sb="6" eb="8">
      <t>ヒリツ</t>
    </rPh>
    <rPh sb="10" eb="12">
      <t>ヘイセイ</t>
    </rPh>
    <rPh sb="14" eb="16">
      <t>ネンド</t>
    </rPh>
    <rPh sb="17" eb="19">
      <t>リョウキン</t>
    </rPh>
    <rPh sb="19" eb="21">
      <t>カイテイ</t>
    </rPh>
    <rPh sb="22" eb="23">
      <t>オコナ</t>
    </rPh>
    <rPh sb="24" eb="26">
      <t>ゾウシュウ</t>
    </rPh>
    <rPh sb="27" eb="28">
      <t>ハカ</t>
    </rPh>
    <rPh sb="32" eb="35">
      <t>チホウサイ</t>
    </rPh>
    <rPh sb="35" eb="37">
      <t>ショウカン</t>
    </rPh>
    <rPh sb="37" eb="38">
      <t>キン</t>
    </rPh>
    <rPh sb="39" eb="41">
      <t>ゾウカ</t>
    </rPh>
    <rPh sb="52" eb="54">
      <t>シタマワ</t>
    </rPh>
    <rPh sb="64" eb="66">
      <t>ヘイセイ</t>
    </rPh>
    <rPh sb="68" eb="70">
      <t>ネンド</t>
    </rPh>
    <rPh sb="72" eb="74">
      <t>スウチ</t>
    </rPh>
    <rPh sb="75" eb="76">
      <t>タカ</t>
    </rPh>
    <rPh sb="85" eb="87">
      <t>イッパン</t>
    </rPh>
    <rPh sb="87" eb="89">
      <t>カイケイ</t>
    </rPh>
    <rPh sb="92" eb="94">
      <t>クリダ</t>
    </rPh>
    <rPh sb="94" eb="96">
      <t>キジュン</t>
    </rPh>
    <rPh sb="96" eb="97">
      <t>ガク</t>
    </rPh>
    <rPh sb="98" eb="100">
      <t>サンシュツ</t>
    </rPh>
    <rPh sb="100" eb="102">
      <t>ホウホウ</t>
    </rPh>
    <rPh sb="103" eb="105">
      <t>ミナオ</t>
    </rPh>
    <rPh sb="112" eb="114">
      <t>キギョウ</t>
    </rPh>
    <rPh sb="114" eb="115">
      <t>サイ</t>
    </rPh>
    <rPh sb="115" eb="117">
      <t>ザンダカ</t>
    </rPh>
    <rPh sb="117" eb="118">
      <t>タイ</t>
    </rPh>
    <rPh sb="118" eb="120">
      <t>ジギョウ</t>
    </rPh>
    <rPh sb="120" eb="122">
      <t>キボ</t>
    </rPh>
    <rPh sb="122" eb="124">
      <t>ヒリツ</t>
    </rPh>
    <rPh sb="126" eb="128">
      <t>セイビ</t>
    </rPh>
    <rPh sb="129" eb="131">
      <t>カンリョウ</t>
    </rPh>
    <rPh sb="136" eb="138">
      <t>キギョウ</t>
    </rPh>
    <rPh sb="138" eb="139">
      <t>サイ</t>
    </rPh>
    <rPh sb="139" eb="141">
      <t>ゲンザイ</t>
    </rPh>
    <rPh sb="141" eb="142">
      <t>ダカ</t>
    </rPh>
    <rPh sb="143" eb="145">
      <t>ゲンショウ</t>
    </rPh>
    <rPh sb="155" eb="157">
      <t>ヘイセイ</t>
    </rPh>
    <rPh sb="159" eb="161">
      <t>ネンド</t>
    </rPh>
    <rPh sb="163" eb="165">
      <t>スウチ</t>
    </rPh>
    <rPh sb="166" eb="168">
      <t>カイゲン</t>
    </rPh>
    <rPh sb="173" eb="175">
      <t>イッパン</t>
    </rPh>
    <rPh sb="175" eb="177">
      <t>カイケイ</t>
    </rPh>
    <rPh sb="180" eb="182">
      <t>クリダ</t>
    </rPh>
    <rPh sb="183" eb="185">
      <t>キジュン</t>
    </rPh>
    <rPh sb="185" eb="186">
      <t>ガク</t>
    </rPh>
    <rPh sb="187" eb="189">
      <t>サンシュツ</t>
    </rPh>
    <rPh sb="189" eb="191">
      <t>ホウホウ</t>
    </rPh>
    <rPh sb="192" eb="194">
      <t>ミナオ</t>
    </rPh>
    <rPh sb="196" eb="198">
      <t>テキセイ</t>
    </rPh>
    <rPh sb="199" eb="201">
      <t>リョウキン</t>
    </rPh>
    <rPh sb="201" eb="203">
      <t>シュウニュウ</t>
    </rPh>
    <rPh sb="204" eb="205">
      <t>マカナ</t>
    </rPh>
    <rPh sb="206" eb="207">
      <t>コト</t>
    </rPh>
    <rPh sb="208" eb="210">
      <t>デキ</t>
    </rPh>
    <rPh sb="212" eb="214">
      <t>キギョウ</t>
    </rPh>
    <rPh sb="214" eb="215">
      <t>サイ</t>
    </rPh>
    <rPh sb="215" eb="217">
      <t>ショウカン</t>
    </rPh>
    <rPh sb="217" eb="218">
      <t>キン</t>
    </rPh>
    <rPh sb="224" eb="226">
      <t>コウヒ</t>
    </rPh>
    <rPh sb="226" eb="228">
      <t>フタン</t>
    </rPh>
    <rPh sb="230" eb="232">
      <t>ミコ</t>
    </rPh>
    <rPh sb="236" eb="237">
      <t>コト</t>
    </rPh>
    <rPh sb="243" eb="245">
      <t>ケイヒ</t>
    </rPh>
    <rPh sb="245" eb="247">
      <t>カイシュウ</t>
    </rPh>
    <rPh sb="247" eb="248">
      <t>リツ</t>
    </rPh>
    <rPh sb="250" eb="252">
      <t>ヘイセイ</t>
    </rPh>
    <rPh sb="254" eb="256">
      <t>ネンド</t>
    </rPh>
    <rPh sb="257" eb="259">
      <t>リョウキン</t>
    </rPh>
    <rPh sb="259" eb="261">
      <t>カイテイ</t>
    </rPh>
    <rPh sb="262" eb="263">
      <t>オコナ</t>
    </rPh>
    <rPh sb="264" eb="266">
      <t>ゾウシュウ</t>
    </rPh>
    <rPh sb="267" eb="268">
      <t>ハカ</t>
    </rPh>
    <rPh sb="272" eb="274">
      <t>トッカン</t>
    </rPh>
    <rPh sb="274" eb="276">
      <t>チク</t>
    </rPh>
    <rPh sb="277" eb="279">
      <t>キボ</t>
    </rPh>
    <rPh sb="280" eb="281">
      <t>チイ</t>
    </rPh>
    <rPh sb="286" eb="288">
      <t>コウキョウ</t>
    </rPh>
    <rPh sb="289" eb="291">
      <t>ノウシュウ</t>
    </rPh>
    <rPh sb="292" eb="293">
      <t>クラ</t>
    </rPh>
    <rPh sb="294" eb="296">
      <t>オオハバ</t>
    </rPh>
    <rPh sb="297" eb="299">
      <t>ゾウシュウ</t>
    </rPh>
    <rPh sb="300" eb="301">
      <t>ハカ</t>
    </rPh>
    <rPh sb="302" eb="303">
      <t>コト</t>
    </rPh>
    <rPh sb="304" eb="306">
      <t>デキ</t>
    </rPh>
    <rPh sb="313" eb="315">
      <t>リョウキン</t>
    </rPh>
    <rPh sb="315" eb="316">
      <t>ゾウ</t>
    </rPh>
    <rPh sb="320" eb="322">
      <t>ジョウカ</t>
    </rPh>
    <rPh sb="327" eb="330">
      <t>シュウゼンヒ</t>
    </rPh>
    <rPh sb="331" eb="333">
      <t>キギョウ</t>
    </rPh>
    <rPh sb="333" eb="334">
      <t>サイ</t>
    </rPh>
    <rPh sb="334" eb="336">
      <t>ショウカン</t>
    </rPh>
    <rPh sb="336" eb="338">
      <t>ガンキン</t>
    </rPh>
    <rPh sb="339" eb="340">
      <t>ゾウ</t>
    </rPh>
    <rPh sb="341" eb="343">
      <t>ウワマワ</t>
    </rPh>
    <rPh sb="351" eb="353">
      <t>スウチ</t>
    </rPh>
    <rPh sb="354" eb="356">
      <t>ゲンショウ</t>
    </rPh>
    <rPh sb="361" eb="363">
      <t>オスイ</t>
    </rPh>
    <rPh sb="363" eb="365">
      <t>ショリ</t>
    </rPh>
    <rPh sb="365" eb="367">
      <t>ゲンカ</t>
    </rPh>
    <rPh sb="473" eb="475">
      <t>ヘイセイ</t>
    </rPh>
    <rPh sb="477" eb="479">
      <t>ネンド</t>
    </rPh>
    <rPh sb="484" eb="485">
      <t>オオム</t>
    </rPh>
    <rPh sb="486" eb="488">
      <t>ルイジ</t>
    </rPh>
    <rPh sb="488" eb="490">
      <t>ダンタイ</t>
    </rPh>
    <rPh sb="490" eb="492">
      <t>ヘイキン</t>
    </rPh>
    <rPh sb="493" eb="495">
      <t>ヘイセイ</t>
    </rPh>
    <rPh sb="497" eb="499">
      <t>ネンド</t>
    </rPh>
    <rPh sb="499" eb="501">
      <t>イコウ</t>
    </rPh>
    <rPh sb="520" eb="522">
      <t>シセツ</t>
    </rPh>
    <rPh sb="522" eb="524">
      <t>リヨウ</t>
    </rPh>
    <rPh sb="524" eb="525">
      <t>リツ</t>
    </rPh>
    <rPh sb="579" eb="580">
      <t>アタイ</t>
    </rPh>
    <rPh sb="590" eb="593">
      <t>スイセンカ</t>
    </rPh>
    <rPh sb="593" eb="594">
      <t>リツ</t>
    </rPh>
    <rPh sb="596" eb="598">
      <t>ルイジ</t>
    </rPh>
    <rPh sb="598" eb="600">
      <t>ダンタイ</t>
    </rPh>
    <rPh sb="601" eb="602">
      <t>クラ</t>
    </rPh>
    <rPh sb="603" eb="605">
      <t>オオハバ</t>
    </rPh>
    <rPh sb="606" eb="607">
      <t>ヒク</t>
    </rPh>
    <rPh sb="608" eb="611">
      <t>スイセンカ</t>
    </rPh>
    <rPh sb="611" eb="612">
      <t>リツ</t>
    </rPh>
    <rPh sb="621" eb="623">
      <t>ヨウイン</t>
    </rPh>
    <rPh sb="628" eb="631">
      <t>コウレイシャ</t>
    </rPh>
    <rPh sb="631" eb="633">
      <t>セタイ</t>
    </rPh>
    <rPh sb="634" eb="635">
      <t>オオ</t>
    </rPh>
    <rPh sb="637" eb="640">
      <t>ゲスイドウ</t>
    </rPh>
    <rPh sb="640" eb="642">
      <t>セツゾク</t>
    </rPh>
    <rPh sb="643" eb="645">
      <t>ナンショク</t>
    </rPh>
    <rPh sb="646" eb="647">
      <t>シメ</t>
    </rPh>
    <rPh sb="652" eb="653">
      <t>オオ</t>
    </rPh>
    <rPh sb="654" eb="655">
      <t>コト</t>
    </rPh>
    <rPh sb="656" eb="657">
      <t>ア</t>
    </rPh>
    <phoneticPr fontId="4"/>
  </si>
  <si>
    <t>　本市の特定環境保全公共下水道は平成15年の供用開始から16年が経過した。
　平成29年度に下水道使用料金改定を行い、排除水量20㎥で2,400円（税抜）から3,100円（税抜）に引き上げを行ったが、公共及び農集に比べ規模が小さいため、約2,100千円の増収に留まった。
　有収水量及び料金収入の伸び悩む中、浄化センターの機械設備の修繕等、汚水処理費が増加傾向にあり、料金改定してもなお、一般会計からの繰入金に依存した経営であることには変わらない。
　このため、更なる維持管理費の削減や新規接続者の増加対策に取り組む事が必要不可欠である。
　今後、経営戦略に基づき効率的な経営を行うとともに、公営企業法一部適用による公営企業会計への移行により、精緻な分析を行い持続可能な下水道経営に努める。</t>
    <rPh sb="1" eb="2">
      <t>ホン</t>
    </rPh>
    <rPh sb="2" eb="3">
      <t>シ</t>
    </rPh>
    <rPh sb="4" eb="6">
      <t>トクテイ</t>
    </rPh>
    <rPh sb="6" eb="8">
      <t>カンキョウ</t>
    </rPh>
    <rPh sb="8" eb="10">
      <t>ホゼン</t>
    </rPh>
    <rPh sb="10" eb="12">
      <t>コウキョウ</t>
    </rPh>
    <rPh sb="12" eb="15">
      <t>ゲスイドウ</t>
    </rPh>
    <rPh sb="16" eb="18">
      <t>ヘイセイ</t>
    </rPh>
    <rPh sb="20" eb="21">
      <t>ネン</t>
    </rPh>
    <rPh sb="22" eb="24">
      <t>キョウヨウ</t>
    </rPh>
    <rPh sb="24" eb="26">
      <t>カイシ</t>
    </rPh>
    <rPh sb="30" eb="31">
      <t>ネン</t>
    </rPh>
    <rPh sb="32" eb="34">
      <t>ケイカ</t>
    </rPh>
    <rPh sb="39" eb="41">
      <t>ヘイセイ</t>
    </rPh>
    <rPh sb="43" eb="45">
      <t>ネンド</t>
    </rPh>
    <rPh sb="46" eb="49">
      <t>ゲスイドウ</t>
    </rPh>
    <rPh sb="49" eb="52">
      <t>シヨウリョウ</t>
    </rPh>
    <rPh sb="52" eb="53">
      <t>キン</t>
    </rPh>
    <rPh sb="53" eb="55">
      <t>カイテイ</t>
    </rPh>
    <rPh sb="56" eb="57">
      <t>オコナ</t>
    </rPh>
    <rPh sb="59" eb="61">
      <t>ハイジョ</t>
    </rPh>
    <rPh sb="61" eb="63">
      <t>スイリョウ</t>
    </rPh>
    <rPh sb="72" eb="73">
      <t>エン</t>
    </rPh>
    <rPh sb="74" eb="75">
      <t>ゼイ</t>
    </rPh>
    <rPh sb="75" eb="76">
      <t>ヌ</t>
    </rPh>
    <rPh sb="84" eb="85">
      <t>エン</t>
    </rPh>
    <rPh sb="86" eb="87">
      <t>ゼイ</t>
    </rPh>
    <rPh sb="87" eb="88">
      <t>ヌ</t>
    </rPh>
    <rPh sb="90" eb="91">
      <t>ヒ</t>
    </rPh>
    <rPh sb="92" eb="93">
      <t>ア</t>
    </rPh>
    <rPh sb="95" eb="96">
      <t>オコナ</t>
    </rPh>
    <rPh sb="100" eb="102">
      <t>コウキョウ</t>
    </rPh>
    <rPh sb="102" eb="103">
      <t>オヨ</t>
    </rPh>
    <rPh sb="104" eb="106">
      <t>ノウシュウ</t>
    </rPh>
    <rPh sb="107" eb="108">
      <t>クラ</t>
    </rPh>
    <rPh sb="109" eb="111">
      <t>キボ</t>
    </rPh>
    <rPh sb="112" eb="113">
      <t>チイ</t>
    </rPh>
    <rPh sb="118" eb="119">
      <t>ヤク</t>
    </rPh>
    <rPh sb="125" eb="126">
      <t>エン</t>
    </rPh>
    <rPh sb="127" eb="129">
      <t>ゾウシュウ</t>
    </rPh>
    <rPh sb="130" eb="131">
      <t>トド</t>
    </rPh>
    <rPh sb="137" eb="139">
      <t>ユウシュウ</t>
    </rPh>
    <rPh sb="139" eb="141">
      <t>スイリョウ</t>
    </rPh>
    <rPh sb="141" eb="142">
      <t>オヨ</t>
    </rPh>
    <rPh sb="143" eb="145">
      <t>リョウキン</t>
    </rPh>
    <rPh sb="145" eb="147">
      <t>シュウニュウ</t>
    </rPh>
    <rPh sb="148" eb="149">
      <t>ノ</t>
    </rPh>
    <rPh sb="150" eb="151">
      <t>ナヤ</t>
    </rPh>
    <rPh sb="152" eb="153">
      <t>ナカ</t>
    </rPh>
    <rPh sb="161" eb="163">
      <t>キカイ</t>
    </rPh>
    <rPh sb="163" eb="165">
      <t>セツビ</t>
    </rPh>
    <rPh sb="166" eb="168">
      <t>シュウゼン</t>
    </rPh>
    <rPh sb="168" eb="169">
      <t>トウ</t>
    </rPh>
    <rPh sb="170" eb="172">
      <t>オスイ</t>
    </rPh>
    <rPh sb="172" eb="174">
      <t>ショリ</t>
    </rPh>
    <rPh sb="174" eb="175">
      <t>ヒ</t>
    </rPh>
    <rPh sb="176" eb="178">
      <t>ゾウカ</t>
    </rPh>
    <rPh sb="178" eb="180">
      <t>ケイコウ</t>
    </rPh>
    <rPh sb="184" eb="186">
      <t>リョウキン</t>
    </rPh>
    <rPh sb="186" eb="188">
      <t>カイテイ</t>
    </rPh>
    <rPh sb="194" eb="196">
      <t>イッパン</t>
    </rPh>
    <rPh sb="196" eb="198">
      <t>カイケイ</t>
    </rPh>
    <rPh sb="201" eb="203">
      <t>クリイレ</t>
    </rPh>
    <rPh sb="203" eb="204">
      <t>キン</t>
    </rPh>
    <rPh sb="205" eb="207">
      <t>イゾン</t>
    </rPh>
    <rPh sb="209" eb="211">
      <t>ケイエイ</t>
    </rPh>
    <rPh sb="218" eb="219">
      <t>カ</t>
    </rPh>
    <rPh sb="231" eb="232">
      <t>サラ</t>
    </rPh>
    <rPh sb="234" eb="236">
      <t>イジ</t>
    </rPh>
    <rPh sb="236" eb="239">
      <t>カンリヒ</t>
    </rPh>
    <rPh sb="240" eb="242">
      <t>サクゲン</t>
    </rPh>
    <rPh sb="243" eb="245">
      <t>シンキ</t>
    </rPh>
    <rPh sb="245" eb="247">
      <t>セツゾク</t>
    </rPh>
    <rPh sb="247" eb="248">
      <t>シャ</t>
    </rPh>
    <rPh sb="249" eb="251">
      <t>ゾウカ</t>
    </rPh>
    <rPh sb="251" eb="253">
      <t>タイサク</t>
    </rPh>
    <rPh sb="254" eb="255">
      <t>ト</t>
    </rPh>
    <rPh sb="256" eb="257">
      <t>ク</t>
    </rPh>
    <rPh sb="258" eb="259">
      <t>コト</t>
    </rPh>
    <rPh sb="260" eb="262">
      <t>ヒツヨウ</t>
    </rPh>
    <rPh sb="262" eb="265">
      <t>フカケツ</t>
    </rPh>
    <rPh sb="271" eb="273">
      <t>コンゴ</t>
    </rPh>
    <rPh sb="274" eb="276">
      <t>ケイエイ</t>
    </rPh>
    <rPh sb="276" eb="278">
      <t>センリャク</t>
    </rPh>
    <rPh sb="279" eb="280">
      <t>モト</t>
    </rPh>
    <rPh sb="282" eb="285">
      <t>コウリツテキ</t>
    </rPh>
    <rPh sb="286" eb="288">
      <t>ケイエイ</t>
    </rPh>
    <rPh sb="289" eb="290">
      <t>オコナ</t>
    </rPh>
    <rPh sb="296" eb="298">
      <t>コウエイ</t>
    </rPh>
    <rPh sb="298" eb="300">
      <t>キギョウ</t>
    </rPh>
    <rPh sb="300" eb="301">
      <t>ホウ</t>
    </rPh>
    <rPh sb="301" eb="303">
      <t>イチブ</t>
    </rPh>
    <rPh sb="303" eb="305">
      <t>テキヨウ</t>
    </rPh>
    <rPh sb="308" eb="310">
      <t>コウエイ</t>
    </rPh>
    <rPh sb="310" eb="312">
      <t>キギョウ</t>
    </rPh>
    <rPh sb="312" eb="314">
      <t>カイケイ</t>
    </rPh>
    <rPh sb="316" eb="318">
      <t>イコウ</t>
    </rPh>
    <rPh sb="322" eb="324">
      <t>セイチ</t>
    </rPh>
    <rPh sb="325" eb="327">
      <t>ブンセキ</t>
    </rPh>
    <rPh sb="328" eb="329">
      <t>オコナ</t>
    </rPh>
    <rPh sb="330" eb="332">
      <t>ジゾク</t>
    </rPh>
    <rPh sb="332" eb="334">
      <t>カノウ</t>
    </rPh>
    <rPh sb="335" eb="338">
      <t>ゲスイドウ</t>
    </rPh>
    <rPh sb="338" eb="340">
      <t>ケイエイ</t>
    </rPh>
    <rPh sb="341" eb="342">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</si>
</sst>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483-496F-A022-63CCD0DBA068}"/>
            </c:ext>
          </c:extLst>
        </c:ser>
        <c:dLbls>
          <c:showLegendKey val="0"/>
          <c:showVal val="0"/>
          <c:showCatName val="0"/>
          <c:showSerName val="0"/>
          <c:showPercent val="0"/>
          <c:showBubbleSize val="0"/>
        </c:dLbls>
        <c:gapWidth val="150"/>
        <c:axId val="364649768"/>
        <c:axId val="36465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E483-496F-A022-63CCD0DBA068}"/>
            </c:ext>
          </c:extLst>
        </c:ser>
        <c:dLbls>
          <c:showLegendKey val="0"/>
          <c:showVal val="0"/>
          <c:showCatName val="0"/>
          <c:showSerName val="0"/>
          <c:showPercent val="0"/>
          <c:showBubbleSize val="0"/>
        </c:dLbls>
        <c:marker val="1"/>
        <c:smooth val="0"/>
        <c:axId val="364649768"/>
        <c:axId val="364650160"/>
      </c:lineChart>
      <c:dateAx>
        <c:axId val="364649768"/>
        <c:scaling>
          <c:orientation val="minMax"/>
        </c:scaling>
        <c:delete val="1"/>
        <c:axPos val="b"/>
        <c:numFmt formatCode="ge" sourceLinked="1"/>
        <c:majorTickMark val="none"/>
        <c:minorTickMark val="none"/>
        <c:tickLblPos val="none"/>
        <c:crossAx val="364650160"/>
        <c:crosses val="autoZero"/>
        <c:auto val="1"/>
        <c:lblOffset val="100"/>
        <c:baseTimeUnit val="years"/>
      </c:dateAx>
      <c:valAx>
        <c:axId val="36465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49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23.31</c:v>
                </c:pt>
                <c:pt idx="1">
                  <c:v>26.54</c:v>
                </c:pt>
                <c:pt idx="2">
                  <c:v>28.23</c:v>
                </c:pt>
                <c:pt idx="3">
                  <c:v>24.15</c:v>
                </c:pt>
                <c:pt idx="4">
                  <c:v>24.23</c:v>
                </c:pt>
              </c:numCache>
            </c:numRef>
          </c:val>
          <c:extLst xmlns:c16r2="http://schemas.microsoft.com/office/drawing/2015/06/chart">
            <c:ext xmlns:c16="http://schemas.microsoft.com/office/drawing/2014/chart" uri="{C3380CC4-5D6E-409C-BE32-E72D297353CC}">
              <c16:uniqueId val="{00000000-675C-41C8-ABCE-621EA59FE6CB}"/>
            </c:ext>
          </c:extLst>
        </c:ser>
        <c:dLbls>
          <c:showLegendKey val="0"/>
          <c:showVal val="0"/>
          <c:showCatName val="0"/>
          <c:showSerName val="0"/>
          <c:showPercent val="0"/>
          <c:showBubbleSize val="0"/>
        </c:dLbls>
        <c:gapWidth val="150"/>
        <c:axId val="437028968"/>
        <c:axId val="43702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675C-41C8-ABCE-621EA59FE6CB}"/>
            </c:ext>
          </c:extLst>
        </c:ser>
        <c:dLbls>
          <c:showLegendKey val="0"/>
          <c:showVal val="0"/>
          <c:showCatName val="0"/>
          <c:showSerName val="0"/>
          <c:showPercent val="0"/>
          <c:showBubbleSize val="0"/>
        </c:dLbls>
        <c:marker val="1"/>
        <c:smooth val="0"/>
        <c:axId val="437028968"/>
        <c:axId val="437027792"/>
      </c:lineChart>
      <c:dateAx>
        <c:axId val="437028968"/>
        <c:scaling>
          <c:orientation val="minMax"/>
        </c:scaling>
        <c:delete val="1"/>
        <c:axPos val="b"/>
        <c:numFmt formatCode="ge" sourceLinked="1"/>
        <c:majorTickMark val="none"/>
        <c:minorTickMark val="none"/>
        <c:tickLblPos val="none"/>
        <c:crossAx val="437027792"/>
        <c:crosses val="autoZero"/>
        <c:auto val="1"/>
        <c:lblOffset val="100"/>
        <c:baseTimeUnit val="years"/>
      </c:dateAx>
      <c:valAx>
        <c:axId val="43702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2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43.52</c:v>
                </c:pt>
                <c:pt idx="1">
                  <c:v>42.26</c:v>
                </c:pt>
                <c:pt idx="2">
                  <c:v>44.04</c:v>
                </c:pt>
                <c:pt idx="3">
                  <c:v>45.88</c:v>
                </c:pt>
                <c:pt idx="4">
                  <c:v>49.23</c:v>
                </c:pt>
              </c:numCache>
            </c:numRef>
          </c:val>
          <c:extLst xmlns:c16r2="http://schemas.microsoft.com/office/drawing/2015/06/chart">
            <c:ext xmlns:c16="http://schemas.microsoft.com/office/drawing/2014/chart" uri="{C3380CC4-5D6E-409C-BE32-E72D297353CC}">
              <c16:uniqueId val="{00000000-4C48-4DB3-BEF2-D5F977CD4171}"/>
            </c:ext>
          </c:extLst>
        </c:ser>
        <c:dLbls>
          <c:showLegendKey val="0"/>
          <c:showVal val="0"/>
          <c:showCatName val="0"/>
          <c:showSerName val="0"/>
          <c:showPercent val="0"/>
          <c:showBubbleSize val="0"/>
        </c:dLbls>
        <c:gapWidth val="150"/>
        <c:axId val="437027400"/>
        <c:axId val="43702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4C48-4DB3-BEF2-D5F977CD4171}"/>
            </c:ext>
          </c:extLst>
        </c:ser>
        <c:dLbls>
          <c:showLegendKey val="0"/>
          <c:showVal val="0"/>
          <c:showCatName val="0"/>
          <c:showSerName val="0"/>
          <c:showPercent val="0"/>
          <c:showBubbleSize val="0"/>
        </c:dLbls>
        <c:marker val="1"/>
        <c:smooth val="0"/>
        <c:axId val="437027400"/>
        <c:axId val="437023872"/>
      </c:lineChart>
      <c:dateAx>
        <c:axId val="437027400"/>
        <c:scaling>
          <c:orientation val="minMax"/>
        </c:scaling>
        <c:delete val="1"/>
        <c:axPos val="b"/>
        <c:numFmt formatCode="ge" sourceLinked="1"/>
        <c:majorTickMark val="none"/>
        <c:minorTickMark val="none"/>
        <c:tickLblPos val="none"/>
        <c:crossAx val="437023872"/>
        <c:crosses val="autoZero"/>
        <c:auto val="1"/>
        <c:lblOffset val="100"/>
        <c:baseTimeUnit val="years"/>
      </c:dateAx>
      <c:valAx>
        <c:axId val="43702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2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55.39</c:v>
                </c:pt>
                <c:pt idx="1">
                  <c:v>52.01</c:v>
                </c:pt>
                <c:pt idx="2">
                  <c:v>83.12</c:v>
                </c:pt>
                <c:pt idx="3">
                  <c:v>84.31</c:v>
                </c:pt>
                <c:pt idx="4">
                  <c:v>86.19</c:v>
                </c:pt>
              </c:numCache>
            </c:numRef>
          </c:val>
          <c:extLst xmlns:c16r2="http://schemas.microsoft.com/office/drawing/2015/06/chart">
            <c:ext xmlns:c16="http://schemas.microsoft.com/office/drawing/2014/chart" uri="{C3380CC4-5D6E-409C-BE32-E72D297353CC}">
              <c16:uniqueId val="{00000000-5C85-4694-A3CB-6DF5D5B6562D}"/>
            </c:ext>
          </c:extLst>
        </c:ser>
        <c:dLbls>
          <c:showLegendKey val="0"/>
          <c:showVal val="0"/>
          <c:showCatName val="0"/>
          <c:showSerName val="0"/>
          <c:showPercent val="0"/>
          <c:showBubbleSize val="0"/>
        </c:dLbls>
        <c:gapWidth val="150"/>
        <c:axId val="364646632"/>
        <c:axId val="36464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85-4694-A3CB-6DF5D5B6562D}"/>
            </c:ext>
          </c:extLst>
        </c:ser>
        <c:dLbls>
          <c:showLegendKey val="0"/>
          <c:showVal val="0"/>
          <c:showCatName val="0"/>
          <c:showSerName val="0"/>
          <c:showPercent val="0"/>
          <c:showBubbleSize val="0"/>
        </c:dLbls>
        <c:marker val="1"/>
        <c:smooth val="0"/>
        <c:axId val="364646632"/>
        <c:axId val="364648592"/>
      </c:lineChart>
      <c:dateAx>
        <c:axId val="364646632"/>
        <c:scaling>
          <c:orientation val="minMax"/>
        </c:scaling>
        <c:delete val="1"/>
        <c:axPos val="b"/>
        <c:numFmt formatCode="ge" sourceLinked="1"/>
        <c:majorTickMark val="none"/>
        <c:minorTickMark val="none"/>
        <c:tickLblPos val="none"/>
        <c:crossAx val="364648592"/>
        <c:crosses val="autoZero"/>
        <c:auto val="1"/>
        <c:lblOffset val="100"/>
        <c:baseTimeUnit val="years"/>
      </c:dateAx>
      <c:valAx>
        <c:axId val="36464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4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F9-43FC-8D2E-1E17DD4B7FB7}"/>
            </c:ext>
          </c:extLst>
        </c:ser>
        <c:dLbls>
          <c:showLegendKey val="0"/>
          <c:showVal val="0"/>
          <c:showCatName val="0"/>
          <c:showSerName val="0"/>
          <c:showPercent val="0"/>
          <c:showBubbleSize val="0"/>
        </c:dLbls>
        <c:gapWidth val="150"/>
        <c:axId val="436405264"/>
        <c:axId val="43640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F9-43FC-8D2E-1E17DD4B7FB7}"/>
            </c:ext>
          </c:extLst>
        </c:ser>
        <c:dLbls>
          <c:showLegendKey val="0"/>
          <c:showVal val="0"/>
          <c:showCatName val="0"/>
          <c:showSerName val="0"/>
          <c:showPercent val="0"/>
          <c:showBubbleSize val="0"/>
        </c:dLbls>
        <c:marker val="1"/>
        <c:smooth val="0"/>
        <c:axId val="436405264"/>
        <c:axId val="436404872"/>
      </c:lineChart>
      <c:dateAx>
        <c:axId val="436405264"/>
        <c:scaling>
          <c:orientation val="minMax"/>
        </c:scaling>
        <c:delete val="1"/>
        <c:axPos val="b"/>
        <c:numFmt formatCode="ge" sourceLinked="1"/>
        <c:majorTickMark val="none"/>
        <c:minorTickMark val="none"/>
        <c:tickLblPos val="none"/>
        <c:crossAx val="436404872"/>
        <c:crosses val="autoZero"/>
        <c:auto val="1"/>
        <c:lblOffset val="100"/>
        <c:baseTimeUnit val="years"/>
      </c:dateAx>
      <c:valAx>
        <c:axId val="43640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169-4063-A2A2-D7D182F7651A}"/>
            </c:ext>
          </c:extLst>
        </c:ser>
        <c:dLbls>
          <c:showLegendKey val="0"/>
          <c:showVal val="0"/>
          <c:showCatName val="0"/>
          <c:showSerName val="0"/>
          <c:showPercent val="0"/>
          <c:showBubbleSize val="0"/>
        </c:dLbls>
        <c:gapWidth val="150"/>
        <c:axId val="436406832"/>
        <c:axId val="43640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169-4063-A2A2-D7D182F7651A}"/>
            </c:ext>
          </c:extLst>
        </c:ser>
        <c:dLbls>
          <c:showLegendKey val="0"/>
          <c:showVal val="0"/>
          <c:showCatName val="0"/>
          <c:showSerName val="0"/>
          <c:showPercent val="0"/>
          <c:showBubbleSize val="0"/>
        </c:dLbls>
        <c:marker val="1"/>
        <c:smooth val="0"/>
        <c:axId val="436406832"/>
        <c:axId val="436403696"/>
      </c:lineChart>
      <c:dateAx>
        <c:axId val="436406832"/>
        <c:scaling>
          <c:orientation val="minMax"/>
        </c:scaling>
        <c:delete val="1"/>
        <c:axPos val="b"/>
        <c:numFmt formatCode="ge" sourceLinked="1"/>
        <c:majorTickMark val="none"/>
        <c:minorTickMark val="none"/>
        <c:tickLblPos val="none"/>
        <c:crossAx val="436403696"/>
        <c:crosses val="autoZero"/>
        <c:auto val="1"/>
        <c:lblOffset val="100"/>
        <c:baseTimeUnit val="years"/>
      </c:dateAx>
      <c:valAx>
        <c:axId val="43640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0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C7-42D7-8C46-DECA5513F102}"/>
            </c:ext>
          </c:extLst>
        </c:ser>
        <c:dLbls>
          <c:showLegendKey val="0"/>
          <c:showVal val="0"/>
          <c:showCatName val="0"/>
          <c:showSerName val="0"/>
          <c:showPercent val="0"/>
          <c:showBubbleSize val="0"/>
        </c:dLbls>
        <c:gapWidth val="150"/>
        <c:axId val="436409184"/>
        <c:axId val="4364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C7-42D7-8C46-DECA5513F102}"/>
            </c:ext>
          </c:extLst>
        </c:ser>
        <c:dLbls>
          <c:showLegendKey val="0"/>
          <c:showVal val="0"/>
          <c:showCatName val="0"/>
          <c:showSerName val="0"/>
          <c:showPercent val="0"/>
          <c:showBubbleSize val="0"/>
        </c:dLbls>
        <c:marker val="1"/>
        <c:smooth val="0"/>
        <c:axId val="436409184"/>
        <c:axId val="436409576"/>
      </c:lineChart>
      <c:dateAx>
        <c:axId val="436409184"/>
        <c:scaling>
          <c:orientation val="minMax"/>
        </c:scaling>
        <c:delete val="1"/>
        <c:axPos val="b"/>
        <c:numFmt formatCode="ge" sourceLinked="1"/>
        <c:majorTickMark val="none"/>
        <c:minorTickMark val="none"/>
        <c:tickLblPos val="none"/>
        <c:crossAx val="436409576"/>
        <c:crosses val="autoZero"/>
        <c:auto val="1"/>
        <c:lblOffset val="100"/>
        <c:baseTimeUnit val="years"/>
      </c:dateAx>
      <c:valAx>
        <c:axId val="4364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0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E-4130-847B-DF542F21150C}"/>
            </c:ext>
          </c:extLst>
        </c:ser>
        <c:dLbls>
          <c:showLegendKey val="0"/>
          <c:showVal val="0"/>
          <c:showCatName val="0"/>
          <c:showSerName val="0"/>
          <c:showPercent val="0"/>
          <c:showBubbleSize val="0"/>
        </c:dLbls>
        <c:gapWidth val="150"/>
        <c:axId val="436402128"/>
        <c:axId val="4364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E-4130-847B-DF542F21150C}"/>
            </c:ext>
          </c:extLst>
        </c:ser>
        <c:dLbls>
          <c:showLegendKey val="0"/>
          <c:showVal val="0"/>
          <c:showCatName val="0"/>
          <c:showSerName val="0"/>
          <c:showPercent val="0"/>
          <c:showBubbleSize val="0"/>
        </c:dLbls>
        <c:marker val="1"/>
        <c:smooth val="0"/>
        <c:axId val="436402128"/>
        <c:axId val="436404088"/>
      </c:lineChart>
      <c:dateAx>
        <c:axId val="436402128"/>
        <c:scaling>
          <c:orientation val="minMax"/>
        </c:scaling>
        <c:delete val="1"/>
        <c:axPos val="b"/>
        <c:numFmt formatCode="ge" sourceLinked="1"/>
        <c:majorTickMark val="none"/>
        <c:minorTickMark val="none"/>
        <c:tickLblPos val="none"/>
        <c:crossAx val="436404088"/>
        <c:crosses val="autoZero"/>
        <c:auto val="1"/>
        <c:lblOffset val="100"/>
        <c:baseTimeUnit val="years"/>
      </c:dateAx>
      <c:valAx>
        <c:axId val="4364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0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1898.54</c:v>
                </c:pt>
                <c:pt idx="1">
                  <c:v>1760.6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5E-44D5-811C-A1142B2DCD59}"/>
            </c:ext>
          </c:extLst>
        </c:ser>
        <c:dLbls>
          <c:showLegendKey val="0"/>
          <c:showVal val="0"/>
          <c:showCatName val="0"/>
          <c:showSerName val="0"/>
          <c:showPercent val="0"/>
          <c:showBubbleSize val="0"/>
        </c:dLbls>
        <c:gapWidth val="150"/>
        <c:axId val="436408008"/>
        <c:axId val="4364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DC5E-44D5-811C-A1142B2DCD59}"/>
            </c:ext>
          </c:extLst>
        </c:ser>
        <c:dLbls>
          <c:showLegendKey val="0"/>
          <c:showVal val="0"/>
          <c:showCatName val="0"/>
          <c:showSerName val="0"/>
          <c:showPercent val="0"/>
          <c:showBubbleSize val="0"/>
        </c:dLbls>
        <c:marker val="1"/>
        <c:smooth val="0"/>
        <c:axId val="436408008"/>
        <c:axId val="436404480"/>
      </c:lineChart>
      <c:dateAx>
        <c:axId val="436408008"/>
        <c:scaling>
          <c:orientation val="minMax"/>
        </c:scaling>
        <c:delete val="1"/>
        <c:axPos val="b"/>
        <c:numFmt formatCode="ge" sourceLinked="1"/>
        <c:majorTickMark val="none"/>
        <c:minorTickMark val="none"/>
        <c:tickLblPos val="none"/>
        <c:crossAx val="436404480"/>
        <c:crosses val="autoZero"/>
        <c:auto val="1"/>
        <c:lblOffset val="100"/>
        <c:baseTimeUnit val="years"/>
      </c:dateAx>
      <c:valAx>
        <c:axId val="4364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08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38.729999999999997</c:v>
                </c:pt>
                <c:pt idx="1">
                  <c:v>36.17</c:v>
                </c:pt>
                <c:pt idx="2">
                  <c:v>60.45</c:v>
                </c:pt>
                <c:pt idx="3">
                  <c:v>64.45</c:v>
                </c:pt>
                <c:pt idx="4">
                  <c:v>60.24</c:v>
                </c:pt>
              </c:numCache>
            </c:numRef>
          </c:val>
          <c:extLst xmlns:c16r2="http://schemas.microsoft.com/office/drawing/2015/06/chart">
            <c:ext xmlns:c16="http://schemas.microsoft.com/office/drawing/2014/chart" uri="{C3380CC4-5D6E-409C-BE32-E72D297353CC}">
              <c16:uniqueId val="{00000000-9806-49DE-8F92-38037DC428F4}"/>
            </c:ext>
          </c:extLst>
        </c:ser>
        <c:dLbls>
          <c:showLegendKey val="0"/>
          <c:showVal val="0"/>
          <c:showCatName val="0"/>
          <c:showSerName val="0"/>
          <c:showPercent val="0"/>
          <c:showBubbleSize val="0"/>
        </c:dLbls>
        <c:gapWidth val="150"/>
        <c:axId val="437029752"/>
        <c:axId val="4370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9806-49DE-8F92-38037DC428F4}"/>
            </c:ext>
          </c:extLst>
        </c:ser>
        <c:dLbls>
          <c:showLegendKey val="0"/>
          <c:showVal val="0"/>
          <c:showCatName val="0"/>
          <c:showSerName val="0"/>
          <c:showPercent val="0"/>
          <c:showBubbleSize val="0"/>
        </c:dLbls>
        <c:marker val="1"/>
        <c:smooth val="0"/>
        <c:axId val="437029752"/>
        <c:axId val="437025832"/>
      </c:lineChart>
      <c:dateAx>
        <c:axId val="437029752"/>
        <c:scaling>
          <c:orientation val="minMax"/>
        </c:scaling>
        <c:delete val="1"/>
        <c:axPos val="b"/>
        <c:numFmt formatCode="ge" sourceLinked="1"/>
        <c:majorTickMark val="none"/>
        <c:minorTickMark val="none"/>
        <c:tickLblPos val="none"/>
        <c:crossAx val="437025832"/>
        <c:crosses val="autoZero"/>
        <c:auto val="1"/>
        <c:lblOffset val="100"/>
        <c:baseTimeUnit val="years"/>
      </c:dateAx>
      <c:valAx>
        <c:axId val="4370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2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503.91</c:v>
                </c:pt>
                <c:pt idx="1">
                  <c:v>553.54</c:v>
                </c:pt>
                <c:pt idx="2">
                  <c:v>322.63</c:v>
                </c:pt>
                <c:pt idx="3">
                  <c:v>320.85000000000002</c:v>
                </c:pt>
                <c:pt idx="4">
                  <c:v>377.82</c:v>
                </c:pt>
              </c:numCache>
            </c:numRef>
          </c:val>
          <c:extLst xmlns:c16r2="http://schemas.microsoft.com/office/drawing/2015/06/chart">
            <c:ext xmlns:c16="http://schemas.microsoft.com/office/drawing/2014/chart" uri="{C3380CC4-5D6E-409C-BE32-E72D297353CC}">
              <c16:uniqueId val="{00000000-98CF-492A-887A-B2744B2A1E1D}"/>
            </c:ext>
          </c:extLst>
        </c:ser>
        <c:dLbls>
          <c:showLegendKey val="0"/>
          <c:showVal val="0"/>
          <c:showCatName val="0"/>
          <c:showSerName val="0"/>
          <c:showPercent val="0"/>
          <c:showBubbleSize val="0"/>
        </c:dLbls>
        <c:gapWidth val="150"/>
        <c:axId val="437026224"/>
        <c:axId val="4370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98CF-492A-887A-B2744B2A1E1D}"/>
            </c:ext>
          </c:extLst>
        </c:ser>
        <c:dLbls>
          <c:showLegendKey val="0"/>
          <c:showVal val="0"/>
          <c:showCatName val="0"/>
          <c:showSerName val="0"/>
          <c:showPercent val="0"/>
          <c:showBubbleSize val="0"/>
        </c:dLbls>
        <c:marker val="1"/>
        <c:smooth val="0"/>
        <c:axId val="437026224"/>
        <c:axId val="437026616"/>
      </c:lineChart>
      <c:dateAx>
        <c:axId val="437026224"/>
        <c:scaling>
          <c:orientation val="minMax"/>
        </c:scaling>
        <c:delete val="1"/>
        <c:axPos val="b"/>
        <c:numFmt formatCode="ge" sourceLinked="1"/>
        <c:majorTickMark val="none"/>
        <c:minorTickMark val="none"/>
        <c:tickLblPos val="none"/>
        <c:crossAx val="437026616"/>
        <c:crosses val="autoZero"/>
        <c:auto val="1"/>
        <c:lblOffset val="100"/>
        <c:baseTimeUnit val="years"/>
      </c:dateAx>
      <c:valAx>
        <c:axId val="4370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02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つがる市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33254</v>
      </c>
      <c r="AM8" s="49"/>
      <c r="AN8" s="49"/>
      <c r="AO8" s="49"/>
      <c r="AP8" s="49"/>
      <c r="AQ8" s="49"/>
      <c r="AR8" s="49"/>
      <c r="AS8" s="49"/>
      <c r="AT8" s="44">
        <f>データ!T6</f>
        <v>253.55</v>
      </c>
      <c r="AU8" s="44"/>
      <c r="AV8" s="44"/>
      <c r="AW8" s="44"/>
      <c r="AX8" s="44"/>
      <c r="AY8" s="44"/>
      <c r="AZ8" s="44"/>
      <c r="BA8" s="44"/>
      <c r="BB8" s="44">
        <f>データ!U6</f>
        <v>131.15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6.68</v>
      </c>
      <c r="Q10" s="44"/>
      <c r="R10" s="44"/>
      <c r="S10" s="44"/>
      <c r="T10" s="44"/>
      <c r="U10" s="44"/>
      <c r="V10" s="44"/>
      <c r="W10" s="44">
        <f>データ!Q6</f>
        <v>97.74</v>
      </c>
      <c r="X10" s="44"/>
      <c r="Y10" s="44"/>
      <c r="Z10" s="44"/>
      <c r="AA10" s="44"/>
      <c r="AB10" s="44"/>
      <c r="AC10" s="44"/>
      <c r="AD10" s="49">
        <f>データ!R6</f>
        <v>3348</v>
      </c>
      <c r="AE10" s="49"/>
      <c r="AF10" s="49"/>
      <c r="AG10" s="49"/>
      <c r="AH10" s="49"/>
      <c r="AI10" s="49"/>
      <c r="AJ10" s="49"/>
      <c r="AK10" s="2"/>
      <c r="AL10" s="49">
        <f>データ!V6</f>
        <v>2198</v>
      </c>
      <c r="AM10" s="49"/>
      <c r="AN10" s="49"/>
      <c r="AO10" s="49"/>
      <c r="AP10" s="49"/>
      <c r="AQ10" s="49"/>
      <c r="AR10" s="49"/>
      <c r="AS10" s="49"/>
      <c r="AT10" s="44">
        <f>データ!W6</f>
        <v>1.35</v>
      </c>
      <c r="AU10" s="44"/>
      <c r="AV10" s="44"/>
      <c r="AW10" s="44"/>
      <c r="AX10" s="44"/>
      <c r="AY10" s="44"/>
      <c r="AZ10" s="44"/>
      <c r="BA10" s="44"/>
      <c r="BB10" s="44">
        <f>データ!X6</f>
        <v>1628.15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55</v>
      </c>
      <c r="O86" s="25" t="str">
        <f>データ!EO6</f>
        <v>【0.10】</v>
      </c>
    </row>
  </sheetData>
  <sheetProtection algorithmName="SHA-512" hashValue="1wD8SyBf9UCcxh1dx3orgXOxxHD1qxEAcH2odrkv7AkowkLxe1jQ8QsDnNa5EypIJEtLzvAEj6xWJTUA4nQh2w==" saltValue="GrsPPRNrOLXcGcAZtLdpr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22098</v>
      </c>
      <c r="D6" s="32">
        <f t="shared" si="3"/>
        <v>47</v>
      </c>
      <c r="E6" s="32">
        <f t="shared" si="3"/>
        <v>17</v>
      </c>
      <c r="F6" s="32">
        <f t="shared" si="3"/>
        <v>4</v>
      </c>
      <c r="G6" s="32">
        <f t="shared" si="3"/>
        <v>0</v>
      </c>
      <c r="H6" s="32" t="str">
        <f t="shared" si="3"/>
        <v>青森県　つがる市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6.68</v>
      </c>
      <c r="Q6" s="33">
        <f t="shared" si="3"/>
        <v>97.74</v>
      </c>
      <c r="R6" s="33">
        <f t="shared" si="3"/>
        <v>3348</v>
      </c>
      <c r="S6" s="33">
        <f t="shared" si="3"/>
        <v>33254</v>
      </c>
      <c r="T6" s="33">
        <f t="shared" si="3"/>
        <v>253.55</v>
      </c>
      <c r="U6" s="33">
        <f t="shared" si="3"/>
        <v>131.15</v>
      </c>
      <c r="V6" s="33">
        <f t="shared" si="3"/>
        <v>2198</v>
      </c>
      <c r="W6" s="33">
        <f t="shared" si="3"/>
        <v>1.35</v>
      </c>
      <c r="X6" s="33">
        <f t="shared" si="3"/>
        <v>1628.15</v>
      </c>
      <c r="Y6" s="34">
        <f>IF(Y7="",NA(),Y7)</f>
        <v>55.39</v>
      </c>
      <c r="Z6" s="34">
        <f t="shared" ref="Z6:AH6" si="4">IF(Z7="",NA(),Z7)</f>
        <v>52.01</v>
      </c>
      <c r="AA6" s="34">
        <f t="shared" si="4"/>
        <v>83.12</v>
      </c>
      <c r="AB6" s="34">
        <f t="shared" si="4"/>
        <v>84.31</v>
      </c>
      <c r="AC6" s="34">
        <f t="shared" si="4"/>
        <v>86.19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1898.54</v>
      </c>
      <c r="BG6" s="34">
        <f t="shared" ref="BG6:BO6" si="7">IF(BG7="",NA(),BG7)</f>
        <v>1760.6</v>
      </c>
      <c r="BH6" s="33">
        <f t="shared" si="7"/>
        <v>0</v>
      </c>
      <c r="BI6" s="33">
        <f t="shared" si="7"/>
        <v>0</v>
      </c>
      <c r="BJ6" s="33">
        <f t="shared" si="7"/>
        <v>0</v>
      </c>
      <c r="BK6" s="34">
        <f t="shared" si="7"/>
        <v>1554.05</v>
      </c>
      <c r="BL6" s="34">
        <f t="shared" si="7"/>
        <v>1671.86</v>
      </c>
      <c r="BM6" s="34">
        <f t="shared" si="7"/>
        <v>1673.47</v>
      </c>
      <c r="BN6" s="34">
        <f t="shared" si="7"/>
        <v>1592.72</v>
      </c>
      <c r="BO6" s="34">
        <f t="shared" si="7"/>
        <v>1223.96</v>
      </c>
      <c r="BP6" s="33" t="str">
        <f>IF(BP7="","",IF(BP7="-","【-】","【"&amp;SUBSTITUTE(TEXT(BP7,"#,##0.00"),"-","△")&amp;"】"))</f>
        <v>【1,225.44】</v>
      </c>
      <c r="BQ6" s="34">
        <f>IF(BQ7="",NA(),BQ7)</f>
        <v>38.729999999999997</v>
      </c>
      <c r="BR6" s="34">
        <f t="shared" ref="BR6:BZ6" si="8">IF(BR7="",NA(),BR7)</f>
        <v>36.17</v>
      </c>
      <c r="BS6" s="34">
        <f t="shared" si="8"/>
        <v>60.45</v>
      </c>
      <c r="BT6" s="34">
        <f t="shared" si="8"/>
        <v>64.45</v>
      </c>
      <c r="BU6" s="34">
        <f t="shared" si="8"/>
        <v>60.24</v>
      </c>
      <c r="BV6" s="34">
        <f t="shared" si="8"/>
        <v>53.01</v>
      </c>
      <c r="BW6" s="34">
        <f t="shared" si="8"/>
        <v>50.54</v>
      </c>
      <c r="BX6" s="34">
        <f t="shared" si="8"/>
        <v>49.22</v>
      </c>
      <c r="BY6" s="34">
        <f t="shared" si="8"/>
        <v>53.7</v>
      </c>
      <c r="BZ6" s="34">
        <f t="shared" si="8"/>
        <v>61.54</v>
      </c>
      <c r="CA6" s="33" t="str">
        <f>IF(CA7="","",IF(CA7="-","【-】","【"&amp;SUBSTITUTE(TEXT(CA7,"#,##0.00"),"-","△")&amp;"】"))</f>
        <v>【75.58】</v>
      </c>
      <c r="CB6" s="34">
        <f>IF(CB7="",NA(),CB7)</f>
        <v>503.91</v>
      </c>
      <c r="CC6" s="34">
        <f t="shared" ref="CC6:CK6" si="9">IF(CC7="",NA(),CC7)</f>
        <v>553.54</v>
      </c>
      <c r="CD6" s="34">
        <f t="shared" si="9"/>
        <v>322.63</v>
      </c>
      <c r="CE6" s="34">
        <f t="shared" si="9"/>
        <v>320.85000000000002</v>
      </c>
      <c r="CF6" s="34">
        <f t="shared" si="9"/>
        <v>377.82</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23.31</v>
      </c>
      <c r="CN6" s="34">
        <f t="shared" ref="CN6:CV6" si="10">IF(CN7="",NA(),CN7)</f>
        <v>26.54</v>
      </c>
      <c r="CO6" s="34">
        <f t="shared" si="10"/>
        <v>28.23</v>
      </c>
      <c r="CP6" s="34">
        <f t="shared" si="10"/>
        <v>24.15</v>
      </c>
      <c r="CQ6" s="34">
        <f t="shared" si="10"/>
        <v>24.23</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43.52</v>
      </c>
      <c r="CY6" s="34">
        <f t="shared" ref="CY6:DG6" si="11">IF(CY7="",NA(),CY7)</f>
        <v>42.26</v>
      </c>
      <c r="CZ6" s="34">
        <f t="shared" si="11"/>
        <v>44.04</v>
      </c>
      <c r="DA6" s="34">
        <f t="shared" si="11"/>
        <v>45.88</v>
      </c>
      <c r="DB6" s="34">
        <f t="shared" si="11"/>
        <v>49.23</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22098</v>
      </c>
      <c r="D7" s="36">
        <v>47</v>
      </c>
      <c r="E7" s="36">
        <v>17</v>
      </c>
      <c r="F7" s="36">
        <v>4</v>
      </c>
      <c r="G7" s="36">
        <v>0</v>
      </c>
      <c r="H7" s="36" t="s">
        <v>110</v>
      </c>
      <c r="I7" s="36" t="s">
        <v>111</v>
      </c>
      <c r="J7" s="36" t="s">
        <v>112</v>
      </c>
      <c r="K7" s="36" t="s">
        <v>113</v>
      </c>
      <c r="L7" s="36" t="s">
        <v>114</v>
      </c>
      <c r="M7" s="36" t="s">
        <v>115</v>
      </c>
      <c r="N7" s="37" t="s">
        <v>116</v>
      </c>
      <c r="O7" s="37" t="s">
        <v>117</v>
      </c>
      <c r="P7" s="37">
        <v>6.68</v>
      </c>
      <c r="Q7" s="37">
        <v>97.74</v>
      </c>
      <c r="R7" s="37">
        <v>3348</v>
      </c>
      <c r="S7" s="37">
        <v>33254</v>
      </c>
      <c r="T7" s="37">
        <v>253.55</v>
      </c>
      <c r="U7" s="37">
        <v>131.15</v>
      </c>
      <c r="V7" s="37">
        <v>2198</v>
      </c>
      <c r="W7" s="37">
        <v>1.35</v>
      </c>
      <c r="X7" s="37">
        <v>1628.15</v>
      </c>
      <c r="Y7" s="37">
        <v>55.39</v>
      </c>
      <c r="Z7" s="37">
        <v>52.01</v>
      </c>
      <c r="AA7" s="37">
        <v>83.12</v>
      </c>
      <c r="AB7" s="37">
        <v>84.31</v>
      </c>
      <c r="AC7" s="37">
        <v>86.19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1898.54</v>
      </c>
      <c r="BG7" s="37">
        <v>1760.6</v>
      </c>
      <c r="BH7" s="37">
        <v>0</v>
      </c>
      <c r="BI7" s="37">
        <v>0</v>
      </c>
      <c r="BJ7" s="37">
        <v>0</v>
      </c>
      <c r="BK7" s="37">
        <v>1554.05</v>
      </c>
      <c r="BL7" s="37">
        <v>1671.86</v>
      </c>
      <c r="BM7" s="37">
        <v>1673.47</v>
      </c>
      <c r="BN7" s="37">
        <v>1592.72</v>
      </c>
      <c r="BO7" s="37">
        <v>1223.96</v>
      </c>
      <c r="BP7" s="37">
        <v>1225.44</v>
      </c>
      <c r="BQ7" s="37">
        <v>38.729999999999997</v>
      </c>
      <c r="BR7" s="37">
        <v>36.17</v>
      </c>
      <c r="BS7" s="37">
        <v>60.45</v>
      </c>
      <c r="BT7" s="37">
        <v>64.45</v>
      </c>
      <c r="BU7" s="37">
        <v>60.24</v>
      </c>
      <c r="BV7" s="37">
        <v>53.01</v>
      </c>
      <c r="BW7" s="37">
        <v>50.54</v>
      </c>
      <c r="BX7" s="37">
        <v>49.22</v>
      </c>
      <c r="BY7" s="37">
        <v>53.7</v>
      </c>
      <c r="BZ7" s="37">
        <v>61.54</v>
      </c>
      <c r="CA7" s="37">
        <v>75.58</v>
      </c>
      <c r="CB7" s="37">
        <v>503.91</v>
      </c>
      <c r="CC7" s="37">
        <v>553.54</v>
      </c>
      <c r="CD7" s="37">
        <v>322.63</v>
      </c>
      <c r="CE7" s="37">
        <v>320.85000000000002</v>
      </c>
      <c r="CF7" s="37">
        <v>377.82</v>
      </c>
      <c r="CG7" s="37">
        <v>299.39</v>
      </c>
      <c r="CH7" s="37">
        <v>320.36</v>
      </c>
      <c r="CI7" s="37">
        <v>332.02</v>
      </c>
      <c r="CJ7" s="37">
        <v>300.35000000000002</v>
      </c>
      <c r="CK7" s="37">
        <v>267.86</v>
      </c>
      <c r="CL7" s="37">
        <v>215.23</v>
      </c>
      <c r="CM7" s="37">
        <v>23.31</v>
      </c>
      <c r="CN7" s="37">
        <v>26.54</v>
      </c>
      <c r="CO7" s="37">
        <v>28.23</v>
      </c>
      <c r="CP7" s="37">
        <v>24.15</v>
      </c>
      <c r="CQ7" s="37">
        <v>24.23</v>
      </c>
      <c r="CR7" s="37">
        <v>36.200000000000003</v>
      </c>
      <c r="CS7" s="37">
        <v>34.74</v>
      </c>
      <c r="CT7" s="37">
        <v>36.65</v>
      </c>
      <c r="CU7" s="37">
        <v>37.72</v>
      </c>
      <c r="CV7" s="37">
        <v>37.08</v>
      </c>
      <c r="CW7" s="37">
        <v>42.66</v>
      </c>
      <c r="CX7" s="37">
        <v>43.52</v>
      </c>
      <c r="CY7" s="37">
        <v>42.26</v>
      </c>
      <c r="CZ7" s="37">
        <v>44.04</v>
      </c>
      <c r="DA7" s="37">
        <v>45.88</v>
      </c>
      <c r="DB7" s="37">
        <v>49.23</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2019-01-31T09:31:38Z</cp:lastPrinted>
  <dcterms:created xsi:type="dcterms:W3CDTF">2018-12-03T09:11:17Z</dcterms:created>
  <dcterms:modified xsi:type="dcterms:W3CDTF">2019-02-27T00:09:49Z</dcterms:modified>
  <cp:category/>
</cp:coreProperties>
</file>