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697\Desktop\HP素材\"/>
    </mc:Choice>
  </mc:AlternateContent>
  <workbookProtection workbookPassword="CC05" lockStructure="1"/>
  <bookViews>
    <workbookView xWindow="240" yWindow="60" windowWidth="14940" windowHeight="7875" tabRatio="78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AM36" i="9"/>
  <c r="C36" i="9"/>
  <c r="AM35" i="9"/>
  <c r="C35" i="9"/>
  <c r="CO34" i="9"/>
  <c r="CO35" i="9" s="1"/>
  <c r="CO36" i="9" s="1"/>
  <c r="BW34" i="9"/>
  <c r="BW35" i="9" s="1"/>
  <c r="BW36" i="9" s="1"/>
  <c r="BW37" i="9" s="1"/>
  <c r="BW38" i="9" s="1"/>
  <c r="BW39" i="9" s="1"/>
  <c r="BW40" i="9" s="1"/>
  <c r="BW41" i="9" s="1"/>
  <c r="BW42" i="9" s="1"/>
  <c r="BW43" i="9" s="1"/>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<sst xmlns="http://schemas.openxmlformats.org/spreadsheetml/2006/main" count="962" uniqueCount="545">
  <si>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</si>
  <si>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</si>
  <si>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</si>
  <si>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</si>
  <si>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</si>
  <si>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</si>
  <si>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</si>
  <si>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</si>
  <si>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</si>
  <si>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</si>
  <si>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</si>
  <si>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</si>
  <si>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</si>
  <si>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</si>
  <si>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</si>
  <si>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</si>
  <si>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</si>
  <si>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</si>
  <si>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</si>
  <si>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</si>
  <si>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</si>
  <si>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</si>
  <si>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</si>
  <si>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</si>
  <si>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</si>
  <si>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</si>
  <si>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</si>
  <si>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</si>
  <si>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</si>
  <si>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</si>
  <si>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</si>
  <si>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</si>
  <si>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</si>
  <si>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</si>
  <si>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</si>
  <si>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</si>
  <si>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</si>
  <si>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</si>
  <si>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</si>
  <si>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</si>
  <si>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</si>
  <si>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</si>
  <si>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</si>
  <si>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</si>
  <si>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</si>
  <si>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</si>
  <si>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</si>
  <si>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</si>
  <si>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</si>
  <si>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</si>
  <si>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</si>
  <si>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</si>
  <si>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</si>
  <si>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</si>
  <si>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</si>
  <si>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</si>
  <si>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</si>
  <si>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</si>
  <si>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</si>
  <si>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</si>
  <si>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</si>
  <si>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</si>
  <si>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</si>
  <si>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</si>
  <si>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</si>
  <si>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</si>
  <si>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</si>
  <si>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</si>
  <si>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</si>
  <si>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</si>
  <si>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</si>
  <si>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</si>
  <si>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</si>
  <si>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</si>
  <si>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</si>
  <si>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</si>
  <si>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</si>
  <si>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</si>
  <si>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</si>
  <si>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</si>
  <si>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</si>
  <si>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</si>
  <si>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つがる市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</si>
  <si>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</si>
  <si>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</si>
  <si>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</si>
  <si>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</si>
  <si>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</si>
  <si>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</si>
  <si>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</si>
  <si>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</si>
  <si>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</si>
  <si>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</si>
  <si>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</si>
  <si>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</si>
  <si>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</si>
  <si>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</si>
  <si>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</si>
  <si>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</si>
  <si>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</si>
  <si>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</si>
  <si>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</si>
  <si>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</si>
  <si>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</si>
  <si>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</si>
  <si>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</si>
  <si>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</si>
  <si>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</si>
  <si>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</si>
  <si>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</si>
  <si>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</si>
  <si>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</si>
  <si>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</si>
  <si>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</si>
  <si>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</si>
  <si>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</si>
  <si>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</si>
  <si>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</si>
  <si>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</si>
  <si>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</si>
  <si>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</si>
  <si>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</si>
  <si>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</si>
  <si>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</si>
  <si>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</si>
  <si>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</si>
  <si>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</si>
  <si>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</si>
  <si>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</si>
  <si>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</si>
  <si>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</si>
  <si>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</si>
  <si>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</si>
  <si>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</si>
  <si>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</si>
  <si>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</si>
  <si>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</si>
  <si>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</si>
  <si>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</si>
  <si>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</si>
  <si>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</si>
  <si>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</si>
  <si>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</si>
  <si>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</si>
  <si>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</si>
  <si>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</si>
  <si>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</si>
  <si>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</si>
  <si>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</si>
  <si>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</si>
  <si>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</si>
  <si>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</si>
  <si>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</si>
  <si>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</si>
  <si>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</si>
  <si>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</si>
  <si>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</si>
  <si>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</si>
  <si>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</si>
  <si>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</si>
  <si>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</si>
  <si>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</si>
  <si>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</si>
  <si>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</si>
  <si>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</si>
  <si>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</si>
  <si>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</si>
  <si>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</si>
  <si>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</si>
  <si>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</si>
  <si>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</si>
  <si>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</si>
  <si>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</si>
  <si>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</si>
  <si>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</si>
  <si>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</si>
  <si>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</si>
  <si>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</si>
  <si>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</si>
  <si>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</si>
  <si>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</si>
  <si>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</si>
  <si>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</si>
  <si>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</si>
  <si>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</si>
  <si>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</si>
  <si>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</si>
  <si>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</si>
  <si>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</si>
  <si>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</si>
  <si>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</si>
  <si>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</si>
  <si>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</si>
  <si>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</si>
  <si>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</si>
  <si>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青森県つがる市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</si>
  <si>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</si>
  <si>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</si>
  <si>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</si>
  <si>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</si>
  <si>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</si>
  <si>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</si>
  <si>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</si>
  <si>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</si>
  <si>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</si>
  <si>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</si>
  <si>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</si>
  <si>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</si>
  <si>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</si>
  <si>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</si>
  <si>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</si>
  <si>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</si>
  <si>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</si>
  <si>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</si>
  <si>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</si>
  <si>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</si>
  <si>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</si>
  <si>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</si>
  <si>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</si>
  <si>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</si>
  <si>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</si>
  <si>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</si>
  <si>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</si>
  <si>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</si>
  <si>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</si>
  <si>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</si>
  <si>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</si>
  <si>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</si>
  <si>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</si>
  <si>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</si>
  <si>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</si>
  <si>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</si>
  <si>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</si>
  <si>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</si>
  <si>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</si>
  <si>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</si>
  <si>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</si>
  <si>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</si>
  <si>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</si>
  <si>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</si>
  <si>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</si>
  <si>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</si>
  <si>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</si>
  <si>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</si>
  <si>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</si>
  <si>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</si>
  <si>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</si>
  <si>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</si>
  <si>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</si>
  <si>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</si>
  <si>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</si>
  <si>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</si>
  <si>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</si>
  <si>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</si>
  <si>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</si>
  <si>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</si>
  <si>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</si>
  <si>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</si>
  <si>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</si>
  <si>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</si>
  <si>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</si>
  <si>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</si>
  <si>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</si>
  <si>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</si>
  <si>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</si>
  <si>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</si>
  <si>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</si>
  <si>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</si>
  <si>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</si>
  <si>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</si>
  <si>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</si>
  <si>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</si>
  <si>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</si>
  <si>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</si>
  <si>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</si>
  <si>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</si>
  <si>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</si>
  <si>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</si>
  <si>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</si>
  <si>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</si>
  <si>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</si>
  <si>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</si>
  <si>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</si>
  <si>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</si>
  <si>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</si>
  <si>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</si>
  <si>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</si>
  <si>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</si>
  <si>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</si>
  <si>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</si>
  <si>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</si>
  <si>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</si>
  <si>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</si>
  <si>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</si>
  <si>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</si>
  <si>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</si>
  <si>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</si>
  <si>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</si>
  <si>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</si>
  <si>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</si>
  <si>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</si>
  <si>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</si>
  <si>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</si>
  <si>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</si>
  <si>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</si>
  <si>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</si>
  <si>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</si>
  <si>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</si>
  <si>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</si>
  <si>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</si>
  <si>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</si>
  <si>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</si>
  <si>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</si>
  <si>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</si>
  <si>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</si>
  <si>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</si>
  <si>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</si>
  <si>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</si>
  <si>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</si>
  <si>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</si>
  <si>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</si>
  <si>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</si>
  <si>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</si>
  <si>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</si>
  <si>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</si>
  <si>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</si>
  <si>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</si>
  <si>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</si>
  <si>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</si>
  <si>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</si>
  <si>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</si>
  <si>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</si>
  <si>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</si>
  <si>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</si>
  <si>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</si>
  <si>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</si>
  <si>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</si>
  <si>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</si>
  <si>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</si>
  <si>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</si>
  <si>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</si>
  <si>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</si>
  <si>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</si>
  <si>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</si>
  <si>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</si>
  <si>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青森県つがる市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</si>
  <si>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</si>
  <si>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</si>
  <si>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</si>
  <si>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</si>
  <si>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</si>
  <si>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</si>
  <si>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</si>
  <si>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</si>
  <si>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</si>
  <si>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</si>
  <si>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</si>
  <si>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</si>
  <si>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</si>
  <si>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</si>
  <si>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</si>
  <si>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</si>
  <si>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</si>
  <si>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</si>
  <si>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</si>
  <si>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</si>
  <si>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</si>
  <si>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</si>
  <si>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</si>
  <si>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</si>
  <si>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</si>
  <si>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</si>
  <si>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</si>
  <si>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</si>
  <si>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</si>
  <si>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</si>
  <si>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</si>
  <si>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</si>
  <si>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</si>
  <si>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</si>
  <si>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</si>
  <si>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</si>
  <si>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</si>
  <si>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</si>
  <si>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</si>
  <si>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</si>
  <si>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</si>
  <si>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</si>
  <si>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</si>
  <si>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</si>
  <si>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</si>
  <si>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</si>
  <si>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</si>
  <si>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</si>
  <si>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</si>
  <si>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</si>
  <si>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</si>
  <si>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</si>
  <si>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</si>
  <si>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</si>
  <si>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</si>
  <si>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</si>
  <si>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</si>
  <si>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</si>
  <si>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</si>
  <si>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</si>
  <si>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</si>
  <si>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</si>
  <si>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</si>
  <si>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</si>
  <si>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</si>
  <si>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</si>
  <si>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</si>
  <si>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</si>
  <si>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</si>
  <si>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</si>
  <si>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</si>
  <si>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</si>
  <si>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</si>
  <si>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</si>
  <si>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</si>
  <si>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</si>
  <si>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</si>
  <si>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</si>
  <si>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</si>
  <si>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</si>
  <si>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</si>
  <si>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</si>
  <si>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</si>
  <si>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</si>
  <si>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</si>
  <si>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</si>
  <si>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</si>
  <si>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</si>
  <si>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</si>
  <si>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</si>
  <si>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</si>
  <si>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</si>
  <si>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</si>
  <si>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</si>
  <si>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</si>
  <si>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</si>
  <si>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</si>
  <si>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</si>
  <si>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</si>
  <si>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</si>
  <si>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</si>
  <si>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</si>
  <si>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</si>
  <si>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</si>
  <si>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</si>
  <si>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</si>
  <si>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</si>
  <si>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</si>
  <si>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</si>
  <si>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</si>
  <si>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</si>
  <si>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</si>
  <si>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</si>
  <si>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</si>
  <si>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</si>
  <si>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</si>
  <si>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</si>
  <si>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</si>
  <si>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</si>
  <si>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</si>
  <si>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</si>
  <si>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</si>
  <si>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</si>
  <si>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</si>
  <si>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</si>
  <si>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</si>
  <si>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</si>
  <si>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</si>
  <si>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</si>
  <si>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</si>
  <si>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</si>
  <si>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</si>
  <si>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</si>
  <si>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</si>
  <si>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</si>
  <si>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</si>
  <si>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</si>
  <si>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</si>
  <si>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</si>
  <si>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</si>
  <si>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</si>
  <si>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</si>
  <si>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</si>
  <si>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</si>
  <si>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</si>
  <si>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</si>
  <si>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</si>
  <si>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</si>
  <si>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</si>
  <si>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</si>
  <si>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</si>
  <si>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</si>
  <si>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</si>
  <si>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</si>
  <si>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</si>
  <si>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</si>
  <si>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</si>
  <si>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</si>
  <si>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</si>
  <si>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</si>
  <si>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</si>
  <si>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</si>
  <si>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</si>
  <si>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</si>
  <si>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</si>
  <si>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</si>
  <si>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</si>
  <si>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</si>
  <si>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</si>
  <si>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</si>
  <si>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</si>
  <si>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</si>
  <si>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</si>
  <si>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</si>
  <si>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国民健康保険特別会計</t>
  </si>
  <si>
    <t>後期高齢者医療特別会計</t>
  </si>
  <si>
    <t>介護保険特別会計</t>
  </si>
  <si>
    <t>農業集落排水事業特別会計</t>
  </si>
  <si>
    <t>公共下水道事業特別会計</t>
  </si>
  <si>
    <t>その他会計（赤字）</t>
  </si>
  <si>
    <t>その他会計（黒字）</t>
  </si>
  <si>
    <t>西北五環境整備事務組合
一般会計</t>
    <rPh sb="0" eb="2">
      <t>セイホク</t>
    </rPh>
    <rPh sb="2" eb="3">
      <t>ゴ</t>
    </rPh>
    <rPh sb="3" eb="5">
      <t>カンキョウ</t>
    </rPh>
    <rPh sb="5" eb="7">
      <t>セイビ</t>
    </rPh>
    <rPh sb="7" eb="9">
      <t>ジム</t>
    </rPh>
    <rPh sb="9" eb="11">
      <t>クミアイ</t>
    </rPh>
    <rPh sb="12" eb="14">
      <t>イッパン</t>
    </rPh>
    <rPh sb="14" eb="16">
      <t>カイケイ</t>
    </rPh>
    <phoneticPr fontId="24"/>
  </si>
  <si>
    <t>西北五広域福祉事務組合
一般会計</t>
    <rPh sb="0" eb="2">
      <t>セイホク</t>
    </rPh>
    <rPh sb="2" eb="3">
      <t>ゴ</t>
    </rPh>
    <rPh sb="3" eb="5">
      <t>コウイキ</t>
    </rPh>
    <rPh sb="5" eb="7">
      <t>フクシ</t>
    </rPh>
    <rPh sb="7" eb="9">
      <t>ジム</t>
    </rPh>
    <rPh sb="9" eb="11">
      <t>クミアイ</t>
    </rPh>
    <rPh sb="12" eb="14">
      <t>イッパン</t>
    </rPh>
    <rPh sb="14" eb="16">
      <t>カイケイ</t>
    </rPh>
    <phoneticPr fontId="24"/>
  </si>
  <si>
    <t>津軽広域水道事業団西北事業部
水道事業会計</t>
    <rPh sb="0" eb="2">
      <t>ツガル</t>
    </rPh>
    <rPh sb="2" eb="4">
      <t>コウイキ</t>
    </rPh>
    <rPh sb="4" eb="6">
      <t>スイドウ</t>
    </rPh>
    <rPh sb="6" eb="8">
      <t>ジギョウ</t>
    </rPh>
    <rPh sb="8" eb="9">
      <t>ダン</t>
    </rPh>
    <rPh sb="9" eb="11">
      <t>セイホク</t>
    </rPh>
    <rPh sb="11" eb="13">
      <t>ジギョウ</t>
    </rPh>
    <rPh sb="13" eb="14">
      <t>ブ</t>
    </rPh>
    <rPh sb="15" eb="17">
      <t>スイドウ</t>
    </rPh>
    <rPh sb="17" eb="19">
      <t>ジギョウ</t>
    </rPh>
    <rPh sb="19" eb="21">
      <t>カイケイ</t>
    </rPh>
    <phoneticPr fontId="24"/>
  </si>
  <si>
    <t>つがる西北五広域連合
一般会計</t>
    <rPh sb="3" eb="5">
      <t>セイホク</t>
    </rPh>
    <rPh sb="5" eb="6">
      <t>ゴ</t>
    </rPh>
    <rPh sb="6" eb="8">
      <t>コウイキ</t>
    </rPh>
    <rPh sb="8" eb="10">
      <t>レンゴウ</t>
    </rPh>
    <rPh sb="11" eb="13">
      <t>イッパン</t>
    </rPh>
    <rPh sb="13" eb="15">
      <t>カイケイ</t>
    </rPh>
    <phoneticPr fontId="24"/>
  </si>
  <si>
    <t>つがる西北五広域連合
病院事業会計</t>
    <rPh sb="3" eb="5">
      <t>セイホク</t>
    </rPh>
    <rPh sb="5" eb="6">
      <t>ゴ</t>
    </rPh>
    <rPh sb="6" eb="8">
      <t>コウイキ</t>
    </rPh>
    <rPh sb="8" eb="10">
      <t>レンゴウ</t>
    </rPh>
    <rPh sb="11" eb="13">
      <t>ビョウイン</t>
    </rPh>
    <rPh sb="13" eb="15">
      <t>ジギョウ</t>
    </rPh>
    <rPh sb="15" eb="17">
      <t>カイケイ</t>
    </rPh>
    <phoneticPr fontId="24"/>
  </si>
  <si>
    <t>青森県市長会館管理組合
一般会計</t>
    <rPh sb="0" eb="3">
      <t>アオモリケン</t>
    </rPh>
    <rPh sb="3" eb="5">
      <t>シチョウ</t>
    </rPh>
    <rPh sb="5" eb="7">
      <t>カイカン</t>
    </rPh>
    <rPh sb="7" eb="9">
      <t>カンリ</t>
    </rPh>
    <rPh sb="9" eb="11">
      <t>クミアイ</t>
    </rPh>
    <rPh sb="12" eb="14">
      <t>イッパン</t>
    </rPh>
    <rPh sb="14" eb="16">
      <t>カイケイ</t>
    </rPh>
    <phoneticPr fontId="24"/>
  </si>
  <si>
    <t>青森県交通災害共済組合
交通災害共済事業会計</t>
    <rPh sb="0" eb="3">
      <t>アオモリケン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4"/>
  </si>
  <si>
    <t>青森県後期高齢者医療広域連合
一般会計</t>
    <rPh sb="0" eb="3">
      <t>アオモリケン</t>
    </rPh>
    <rPh sb="3" eb="5">
      <t>コウキ</t>
    </rPh>
    <rPh sb="5" eb="7">
      <t>コウレイ</t>
    </rPh>
    <rPh sb="7" eb="8">
      <t>モノ</t>
    </rPh>
    <rPh sb="8" eb="10">
      <t>イリョウ</t>
    </rPh>
    <rPh sb="10" eb="12">
      <t>コウイキ</t>
    </rPh>
    <rPh sb="12" eb="14">
      <t>レンゴウ</t>
    </rPh>
    <rPh sb="15" eb="17">
      <t>イッパン</t>
    </rPh>
    <rPh sb="17" eb="19">
      <t>カイケイ</t>
    </rPh>
    <phoneticPr fontId="24"/>
  </si>
  <si>
    <t>青森県後期高齢者医療広域連合
後期高齢者医療特別会計</t>
    <rPh sb="0" eb="3">
      <t>アオモリケン</t>
    </rPh>
    <rPh sb="3" eb="5">
      <t>コウキ</t>
    </rPh>
    <rPh sb="5" eb="7">
      <t>コウレイ</t>
    </rPh>
    <rPh sb="7" eb="8">
      <t>モノ</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</si>
  <si>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青森県市町村総合事務組合
一般会計</t>
    <rPh sb="0" eb="3">
      <t>アオモリケン</t>
    </rPh>
    <rPh sb="3" eb="6">
      <t>シチョウソン</t>
    </rPh>
    <rPh sb="6" eb="8">
      <t>ソウゴウ</t>
    </rPh>
    <rPh sb="8" eb="10">
      <t>ジム</t>
    </rPh>
    <rPh sb="10" eb="12">
      <t>クミアイ</t>
    </rPh>
    <rPh sb="13" eb="15">
      <t>イッパン</t>
    </rPh>
    <rPh sb="15" eb="17">
      <t>カイケイ</t>
    </rPh>
    <phoneticPr fontId="24"/>
  </si>
  <si>
    <t>青森県市町村職員退職手当組合
一般会計</t>
    <rPh sb="0" eb="3">
      <t>アオモリケン</t>
    </rPh>
    <rPh sb="3" eb="6">
      <t>シチョウソン</t>
    </rPh>
    <rPh sb="6" eb="8">
      <t>ショクイン</t>
    </rPh>
    <rPh sb="8" eb="10">
      <t>タイショク</t>
    </rPh>
    <rPh sb="10" eb="12">
      <t>テアテ</t>
    </rPh>
    <rPh sb="12" eb="14">
      <t>クミアイ</t>
    </rPh>
    <rPh sb="15" eb="17">
      <t>イッパン</t>
    </rPh>
    <rPh sb="17" eb="19">
      <t>カイケイ</t>
    </rPh>
    <phoneticPr fontId="24"/>
  </si>
  <si>
    <t>屏風山野菜振興会</t>
    <rPh sb="0" eb="2">
      <t>ビョウブ</t>
    </rPh>
    <rPh sb="2" eb="3">
      <t>サン</t>
    </rPh>
    <rPh sb="3" eb="5">
      <t>ヤサイ</t>
    </rPh>
    <rPh sb="5" eb="7">
      <t>シンコウ</t>
    </rPh>
    <rPh sb="7" eb="8">
      <t>カイ</t>
    </rPh>
    <phoneticPr fontId="24"/>
  </si>
  <si>
    <t>つがる市土地開発公社</t>
    <rPh sb="3" eb="4">
      <t>シ</t>
    </rPh>
    <rPh sb="4" eb="6">
      <t>トチ</t>
    </rPh>
    <rPh sb="6" eb="8">
      <t>カイハツ</t>
    </rPh>
    <rPh sb="8" eb="10">
      <t>コウシャ</t>
    </rPh>
    <phoneticPr fontId="24"/>
  </si>
  <si>
    <t>つがる地球村</t>
    <rPh sb="3" eb="5">
      <t>チキュウ</t>
    </rPh>
    <rPh sb="5" eb="6">
      <t>ムラ</t>
    </rPh>
    <phoneticPr fontId="24"/>
  </si>
  <si>
    <t>◯</t>
  </si>
  <si>
    <t>-</t>
    <phoneticPr fontId="2"/>
  </si>
  <si>
    <t>法適用企業</t>
    <rPh sb="0" eb="1">
      <t>ホウ</t>
    </rPh>
    <rPh sb="1" eb="3">
      <t>テキヨウ</t>
    </rPh>
    <rPh sb="3" eb="5">
      <t>キギョウ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</si>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</sst>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79008</c:v>
                </c:pt>
                <c:pt idx="1">
                  <c:v>86381</c:v>
                </c:pt>
                <c:pt idx="2">
                  <c:v>67088</c:v>
                </c:pt>
                <c:pt idx="3">
                  <c:v>70489</c:v>
                </c:pt>
                <c:pt idx="4">
                  <c:v>84389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117778</c:v>
                </c:pt>
                <c:pt idx="1">
                  <c:v>98206</c:v>
                </c:pt>
                <c:pt idx="2">
                  <c:v>99573</c:v>
                </c:pt>
                <c:pt idx="3">
                  <c:v>85214</c:v>
                </c:pt>
                <c:pt idx="4">
                  <c:v>72214</c:v>
                </c:pt>
              </c:numCache>
            </c:numRef>
          </c:val>
          <c:smooth val="0"/>
        </c:ser>
        <c:dLbls>
          <c:showLegendKey val="0"/>
          <c:showVal val="0"/>
          <c:showCatName val="0"/>
          <c:showSerName val="0"/>
          <c:showPercent val="0"/>
          <c:showBubbleSize val="0"/>
        </c:dLbls>
        <c:marker val="1"/>
        <c:smooth val="0"/>
        <c:axId val="368843528"/>
        <c:axId val="368845880"/>
      </c:lineChart>
      <c:catAx>
        <c:axId val="368843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8845880"/>
        <c:crosses val="autoZero"/>
        <c:auto val="1"/>
        <c:lblAlgn val="ctr"/>
        <c:lblOffset val="100"/>
        <c:tickLblSkip val="1"/>
        <c:tickMarkSkip val="1"/>
        <c:noMultiLvlLbl val="0"/>
      </c:catAx>
      <c:valAx>
        <c:axId val="3688458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8843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0.86</c:v>
                </c:pt>
                <c:pt idx="1">
                  <c:v>2.0299999999999998</c:v>
                </c:pt>
                <c:pt idx="2">
                  <c:v>1.92</c:v>
                </c:pt>
                <c:pt idx="3">
                  <c:v>3.15</c:v>
                </c:pt>
                <c:pt idx="4">
                  <c:v>3.41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3.77</c:v>
                </c:pt>
                <c:pt idx="1">
                  <c:v>4.72</c:v>
                </c:pt>
                <c:pt idx="2">
                  <c:v>6.91</c:v>
                </c:pt>
                <c:pt idx="3">
                  <c:v>11.93</c:v>
                </c:pt>
                <c:pt idx="4">
                  <c:v>17.38</c:v>
                </c:pt>
              </c:numCache>
            </c:numRef>
          </c:val>
        </c:ser>
        <c:dLbls>
          <c:showLegendKey val="0"/>
          <c:showVal val="0"/>
          <c:showCatName val="0"/>
          <c:showSerName val="0"/>
          <c:showPercent val="0"/>
          <c:showBubbleSize val="0"/>
        </c:dLbls>
        <c:gapWidth val="250"/>
        <c:overlap val="100"/>
        <c:axId val="368845488"/>
        <c:axId val="3688439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1.7</c:v>
                </c:pt>
                <c:pt idx="1">
                  <c:v>2.4</c:v>
                </c:pt>
                <c:pt idx="2">
                  <c:v>4.3600000000000003</c:v>
                </c:pt>
                <c:pt idx="3">
                  <c:v>6.01</c:v>
                </c:pt>
                <c:pt idx="4">
                  <c:v>5.72</c:v>
                </c:pt>
              </c:numCache>
            </c:numRef>
          </c:val>
          <c:smooth val="0"/>
        </c:ser>
        <c:dLbls>
          <c:showLegendKey val="0"/>
          <c:showVal val="0"/>
          <c:showCatName val="0"/>
          <c:showSerName val="0"/>
          <c:showPercent val="0"/>
          <c:showBubbleSize val="0"/>
        </c:dLbls>
        <c:marker val="1"/>
        <c:smooth val="0"/>
        <c:axId val="368845488"/>
        <c:axId val="368843920"/>
      </c:lineChart>
      <c:catAx>
        <c:axId val="368845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8843920"/>
        <c:crosses val="autoZero"/>
        <c:auto val="1"/>
        <c:lblAlgn val="ctr"/>
        <c:lblOffset val="100"/>
        <c:tickLblSkip val="1"/>
        <c:tickMarkSkip val="1"/>
        <c:noMultiLvlLbl val="0"/>
      </c:catAx>
      <c:valAx>
        <c:axId val="368843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8845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0.44</c:v>
                </c:pt>
                <c:pt idx="4">
                  <c:v>#N/A</c:v>
                </c:pt>
                <c:pt idx="5">
                  <c:v>1.22</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0.01</c:v>
                </c:pt>
                <c:pt idx="2">
                  <c:v>#N/A</c:v>
                </c:pt>
                <c:pt idx="3">
                  <c:v>0.02</c:v>
                </c:pt>
                <c:pt idx="4">
                  <c:v>#N/A</c:v>
                </c:pt>
                <c:pt idx="5">
                  <c:v>0</c:v>
                </c:pt>
                <c:pt idx="6">
                  <c:v>#N/A</c:v>
                </c:pt>
                <c:pt idx="7">
                  <c:v>0</c:v>
                </c:pt>
                <c:pt idx="8">
                  <c:v>#N/A</c:v>
                </c:pt>
                <c:pt idx="9">
                  <c:v>0</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0.05</c:v>
                </c:pt>
                <c:pt idx="2">
                  <c:v>#N/A</c:v>
                </c:pt>
                <c:pt idx="3">
                  <c:v>0.04</c:v>
                </c:pt>
                <c:pt idx="4">
                  <c:v>#N/A</c:v>
                </c:pt>
                <c:pt idx="5">
                  <c:v>0</c:v>
                </c:pt>
                <c:pt idx="6">
                  <c:v>#N/A</c:v>
                </c:pt>
                <c:pt idx="7">
                  <c:v>0.03</c:v>
                </c:pt>
                <c:pt idx="8">
                  <c:v>#N/A</c:v>
                </c:pt>
                <c:pt idx="9">
                  <c:v>0.01</c:v>
                </c:pt>
              </c:numCache>
            </c:numRef>
          </c:val>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0.02</c:v>
                </c:pt>
                <c:pt idx="2">
                  <c:v>#N/A</c:v>
                </c:pt>
                <c:pt idx="3">
                  <c:v>0.02</c:v>
                </c:pt>
                <c:pt idx="4">
                  <c:v>#N/A</c:v>
                </c:pt>
                <c:pt idx="5">
                  <c:v>0</c:v>
                </c:pt>
                <c:pt idx="6">
                  <c:v>#N/A</c:v>
                </c:pt>
                <c:pt idx="7">
                  <c:v>0.03</c:v>
                </c:pt>
                <c:pt idx="8">
                  <c:v>#N/A</c:v>
                </c:pt>
                <c:pt idx="9">
                  <c:v>0.03</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0.81</c:v>
                </c:pt>
                <c:pt idx="2">
                  <c:v>#N/A</c:v>
                </c:pt>
                <c:pt idx="3">
                  <c:v>1.99</c:v>
                </c:pt>
                <c:pt idx="4">
                  <c:v>#N/A</c:v>
                </c:pt>
                <c:pt idx="5">
                  <c:v>1.1200000000000001</c:v>
                </c:pt>
                <c:pt idx="6">
                  <c:v>#N/A</c:v>
                </c:pt>
                <c:pt idx="7">
                  <c:v>1.34</c:v>
                </c:pt>
                <c:pt idx="8">
                  <c:v>#N/A</c:v>
                </c:pt>
                <c:pt idx="9">
                  <c:v>1.78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0.86</c:v>
                </c:pt>
                <c:pt idx="2">
                  <c:v>#N/A</c:v>
                </c:pt>
                <c:pt idx="3">
                  <c:v>2.0299999999999998</c:v>
                </c:pt>
                <c:pt idx="4">
                  <c:v>#N/A</c:v>
                </c:pt>
                <c:pt idx="5">
                  <c:v>1.92</c:v>
                </c:pt>
                <c:pt idx="6">
                  <c:v>#N/A</c:v>
                </c:pt>
                <c:pt idx="7">
                  <c:v>3.15</c:v>
                </c:pt>
                <c:pt idx="8">
                  <c:v>#N/A</c:v>
                </c:pt>
                <c:pt idx="9">
                  <c:v>3.41</c:v>
                </c:pt>
              </c:numCache>
            </c:numRef>
          </c:val>
        </c:ser>
        <c:dLbls>
          <c:showLegendKey val="0"/>
          <c:showVal val="0"/>
          <c:showCatName val="0"/>
          <c:showSerName val="0"/>
          <c:showPercent val="0"/>
          <c:showBubbleSize val="0"/>
        </c:dLbls>
        <c:gapWidth val="150"/>
        <c:overlap val="100"/>
        <c:axId val="368842744"/>
        <c:axId val="368843136"/>
      </c:barChart>
      <c:catAx>
        <c:axId val="368842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8843136"/>
        <c:crosses val="autoZero"/>
        <c:auto val="1"/>
        <c:lblAlgn val="ctr"/>
        <c:lblOffset val="100"/>
        <c:tickLblSkip val="1"/>
        <c:tickMarkSkip val="1"/>
        <c:noMultiLvlLbl val="0"/>
      </c:catAx>
      <c:valAx>
        <c:axId val="368843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88427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2286</c:v>
                </c:pt>
                <c:pt idx="5">
                  <c:v>2303</c:v>
                </c:pt>
                <c:pt idx="8">
                  <c:v>2388</c:v>
                </c:pt>
                <c:pt idx="11">
                  <c:v>2486</c:v>
                </c:pt>
                <c:pt idx="14">
                  <c:v>2508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3</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221</c:v>
                </c:pt>
                <c:pt idx="3">
                  <c:v>206</c:v>
                </c:pt>
                <c:pt idx="6">
                  <c:v>183</c:v>
                </c:pt>
                <c:pt idx="9">
                  <c:v>144</c:v>
                </c:pt>
                <c:pt idx="12">
                  <c:v>133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130</c:v>
                </c:pt>
                <c:pt idx="3">
                  <c:v>74</c:v>
                </c:pt>
                <c:pt idx="6">
                  <c:v>67</c:v>
                </c:pt>
                <c:pt idx="9">
                  <c:v>46</c:v>
                </c:pt>
                <c:pt idx="12">
                  <c:v>40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555</c:v>
                </c:pt>
                <c:pt idx="3">
                  <c:v>500</c:v>
                </c:pt>
                <c:pt idx="6">
                  <c:v>504</c:v>
                </c:pt>
                <c:pt idx="9">
                  <c:v>505</c:v>
                </c:pt>
                <c:pt idx="12">
                  <c:v>503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3432</c:v>
                </c:pt>
                <c:pt idx="3">
                  <c:v>3475</c:v>
                </c:pt>
                <c:pt idx="6">
                  <c:v>3539</c:v>
                </c:pt>
                <c:pt idx="9">
                  <c:v>3532</c:v>
                </c:pt>
                <c:pt idx="12">
                  <c:v>3333</c:v>
                </c:pt>
              </c:numCache>
            </c:numRef>
          </c:val>
        </c:ser>
        <c:dLbls>
          <c:showLegendKey val="0"/>
          <c:showVal val="0"/>
          <c:showCatName val="0"/>
          <c:showSerName val="0"/>
          <c:showPercent val="0"/>
          <c:showBubbleSize val="0"/>
        </c:dLbls>
        <c:gapWidth val="100"/>
        <c:overlap val="100"/>
        <c:axId val="369617104"/>
        <c:axId val="3696178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2055</c:v>
                </c:pt>
                <c:pt idx="2">
                  <c:v>#N/A</c:v>
                </c:pt>
                <c:pt idx="3">
                  <c:v>#N/A</c:v>
                </c:pt>
                <c:pt idx="4">
                  <c:v>1953</c:v>
                </c:pt>
                <c:pt idx="5">
                  <c:v>#N/A</c:v>
                </c:pt>
                <c:pt idx="6">
                  <c:v>#N/A</c:v>
                </c:pt>
                <c:pt idx="7">
                  <c:v>1905</c:v>
                </c:pt>
                <c:pt idx="8">
                  <c:v>#N/A</c:v>
                </c:pt>
                <c:pt idx="9">
                  <c:v>#N/A</c:v>
                </c:pt>
                <c:pt idx="10">
                  <c:v>1741</c:v>
                </c:pt>
                <c:pt idx="11">
                  <c:v>#N/A</c:v>
                </c:pt>
                <c:pt idx="12">
                  <c:v>#N/A</c:v>
                </c:pt>
                <c:pt idx="13">
                  <c:v>1501</c:v>
                </c:pt>
                <c:pt idx="14">
                  <c:v>#N/A</c:v>
                </c:pt>
              </c:numCache>
            </c:numRef>
          </c:val>
          <c:smooth val="0"/>
        </c:ser>
        <c:dLbls>
          <c:showLegendKey val="0"/>
          <c:showVal val="0"/>
          <c:showCatName val="0"/>
          <c:showSerName val="0"/>
          <c:showPercent val="0"/>
          <c:showBubbleSize val="0"/>
        </c:dLbls>
        <c:marker val="1"/>
        <c:smooth val="0"/>
        <c:axId val="369617104"/>
        <c:axId val="369617888"/>
      </c:lineChart>
      <c:catAx>
        <c:axId val="369617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9617888"/>
        <c:crosses val="autoZero"/>
        <c:auto val="1"/>
        <c:lblAlgn val="ctr"/>
        <c:lblOffset val="100"/>
        <c:tickLblSkip val="1"/>
        <c:tickMarkSkip val="1"/>
        <c:noMultiLvlLbl val="0"/>
      </c:catAx>
      <c:valAx>
        <c:axId val="369617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9617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25821</c:v>
                </c:pt>
                <c:pt idx="5">
                  <c:v>26058</c:v>
                </c:pt>
                <c:pt idx="8">
                  <c:v>26124</c:v>
                </c:pt>
                <c:pt idx="11">
                  <c:v>26654</c:v>
                </c:pt>
                <c:pt idx="14">
                  <c:v>28852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2570</c:v>
                </c:pt>
                <c:pt idx="5">
                  <c:v>2621</c:v>
                </c:pt>
                <c:pt idx="8">
                  <c:v>2382</c:v>
                </c:pt>
                <c:pt idx="11">
                  <c:v>2142</c:v>
                </c:pt>
                <c:pt idx="14">
                  <c:v>1994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981</c:v>
                </c:pt>
                <c:pt idx="5">
                  <c:v>1791</c:v>
                </c:pt>
                <c:pt idx="8">
                  <c:v>2062</c:v>
                </c:pt>
                <c:pt idx="11">
                  <c:v>3179</c:v>
                </c:pt>
                <c:pt idx="14">
                  <c:v>4468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22</c:v>
                </c:pt>
                <c:pt idx="3">
                  <c:v>3</c:v>
                </c:pt>
                <c:pt idx="6">
                  <c:v>2</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6044</c:v>
                </c:pt>
                <c:pt idx="3">
                  <c:v>5711</c:v>
                </c:pt>
                <c:pt idx="6">
                  <c:v>5493</c:v>
                </c:pt>
                <c:pt idx="9">
                  <c:v>5548</c:v>
                </c:pt>
                <c:pt idx="12">
                  <c:v>5274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218</c:v>
                </c:pt>
                <c:pt idx="3">
                  <c:v>259</c:v>
                </c:pt>
                <c:pt idx="6">
                  <c:v>492</c:v>
                </c:pt>
                <c:pt idx="9">
                  <c:v>767</c:v>
                </c:pt>
                <c:pt idx="12">
                  <c:v>1323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10268</c:v>
                </c:pt>
                <c:pt idx="3">
                  <c:v>9925</c:v>
                </c:pt>
                <c:pt idx="6">
                  <c:v>9543</c:v>
                </c:pt>
                <c:pt idx="9">
                  <c:v>9220</c:v>
                </c:pt>
                <c:pt idx="12">
                  <c:v>9032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937</c:v>
                </c:pt>
                <c:pt idx="3">
                  <c:v>734</c:v>
                </c:pt>
                <c:pt idx="6">
                  <c:v>555</c:v>
                </c:pt>
                <c:pt idx="9">
                  <c:v>484</c:v>
                </c:pt>
                <c:pt idx="12">
                  <c:v>352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34234</c:v>
                </c:pt>
                <c:pt idx="3">
                  <c:v>34659</c:v>
                </c:pt>
                <c:pt idx="6">
                  <c:v>34911</c:v>
                </c:pt>
                <c:pt idx="9">
                  <c:v>34999</c:v>
                </c:pt>
                <c:pt idx="12">
                  <c:v>35392</c:v>
                </c:pt>
              </c:numCache>
            </c:numRef>
          </c:val>
        </c:ser>
        <c:dLbls>
          <c:showLegendKey val="0"/>
          <c:showVal val="0"/>
          <c:showCatName val="0"/>
          <c:showSerName val="0"/>
          <c:showPercent val="0"/>
          <c:showBubbleSize val="0"/>
        </c:dLbls>
        <c:gapWidth val="100"/>
        <c:overlap val="100"/>
        <c:axId val="369618672"/>
        <c:axId val="369622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22351</c:v>
                </c:pt>
                <c:pt idx="2">
                  <c:v>#N/A</c:v>
                </c:pt>
                <c:pt idx="3">
                  <c:v>#N/A</c:v>
                </c:pt>
                <c:pt idx="4">
                  <c:v>20822</c:v>
                </c:pt>
                <c:pt idx="5">
                  <c:v>#N/A</c:v>
                </c:pt>
                <c:pt idx="6">
                  <c:v>#N/A</c:v>
                </c:pt>
                <c:pt idx="7">
                  <c:v>20429</c:v>
                </c:pt>
                <c:pt idx="8">
                  <c:v>#N/A</c:v>
                </c:pt>
                <c:pt idx="9">
                  <c:v>#N/A</c:v>
                </c:pt>
                <c:pt idx="10">
                  <c:v>19044</c:v>
                </c:pt>
                <c:pt idx="11">
                  <c:v>#N/A</c:v>
                </c:pt>
                <c:pt idx="12">
                  <c:v>#N/A</c:v>
                </c:pt>
                <c:pt idx="13">
                  <c:v>16058</c:v>
                </c:pt>
                <c:pt idx="14">
                  <c:v>#N/A</c:v>
                </c:pt>
              </c:numCache>
            </c:numRef>
          </c:val>
          <c:smooth val="0"/>
        </c:ser>
        <c:dLbls>
          <c:showLegendKey val="0"/>
          <c:showVal val="0"/>
          <c:showCatName val="0"/>
          <c:showSerName val="0"/>
          <c:showPercent val="0"/>
          <c:showBubbleSize val="0"/>
        </c:dLbls>
        <c:marker val="1"/>
        <c:smooth val="0"/>
        <c:axId val="369618672"/>
        <c:axId val="369622984"/>
      </c:lineChart>
      <c:catAx>
        <c:axId val="369618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9622984"/>
        <c:crosses val="autoZero"/>
        <c:auto val="1"/>
        <c:lblAlgn val="ctr"/>
        <c:lblOffset val="100"/>
        <c:tickLblSkip val="1"/>
        <c:tickMarkSkip val="1"/>
        <c:noMultiLvlLbl val="0"/>
      </c:catAx>
      <c:valAx>
        <c:axId val="369622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9618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青森県つがる市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35,534
35,501
253.85
24,409,942
23,898,173
474,697
13,905,906
35,392,182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138.1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人口の減少や全国平均を上回る高齢化率に加え、産業構造の脆弱さ等により財政基盤が弱いことから前年度同様０．２３と類似団体内でも最下位となっているため、引き続き退職者不補充等による人件費の削減、投資的経費の抑制等、歳出の徹底的な見直しを実施するとともに、税徴収率向上対策を中心とする歳入確保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45</xdr:row>
      <xdr:rowOff>79828</xdr:rowOff>
    </xdr:to>
    <xdr:cxnSp macro="">
      <xdr:nvCxnSpPr>
        <xdr:cNvPr id="65" name="直線コネクタ 64"/>
        <xdr:cNvCxnSpPr/>
      </xdr:nvCxnSpPr>
      <xdr:spPr>
        <a:xfrm flipV="1">
          <a:off x="4953000" y="6278336"/>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51905</xdr:rowOff>
    </xdr:from>
    <xdr:ext cx="762000" cy="259045"/>
    <xdr:sp macro="" textlink="">
      <xdr:nvSpPr>
        <xdr:cNvPr id="66"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79828</xdr:rowOff>
    </xdr:from>
    <xdr:to>
      <xdr:col>7</xdr:col>
      <xdr:colOff>241300</xdr:colOff>
      <xdr:row>45</xdr:row>
      <xdr:rowOff>79828</xdr:rowOff>
    </xdr:to>
    <xdr:cxnSp macro="">
      <xdr:nvCxnSpPr>
        <xdr:cNvPr id="67" name="直線コネクタ 66"/>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79828</xdr:rowOff>
    </xdr:from>
    <xdr:to>
      <xdr:col>7</xdr:col>
      <xdr:colOff>152400</xdr:colOff>
      <xdr:row>45</xdr:row>
      <xdr:rowOff>79828</xdr:rowOff>
    </xdr:to>
    <xdr:cxnSp macro="">
      <xdr:nvCxnSpPr>
        <xdr:cNvPr id="70" name="直線コネクタ 69"/>
        <xdr:cNvCxnSpPr/>
      </xdr:nvCxnSpPr>
      <xdr:spPr>
        <a:xfrm>
          <a:off x="4114800" y="77950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9270</xdr:rowOff>
    </xdr:from>
    <xdr:ext cx="762000" cy="259045"/>
    <xdr:sp macro="" textlink="">
      <xdr:nvSpPr>
        <xdr:cNvPr id="71" name="財政力平均値テキスト"/>
        <xdr:cNvSpPr txBox="1"/>
      </xdr:nvSpPr>
      <xdr:spPr>
        <a:xfrm>
          <a:off x="5041900" y="7210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2" name="フローチャート : 判断 71"/>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79828</xdr:rowOff>
    </xdr:from>
    <xdr:to>
      <xdr:col>6</xdr:col>
      <xdr:colOff>0</xdr:colOff>
      <xdr:row>45</xdr:row>
      <xdr:rowOff>79828</xdr:rowOff>
    </xdr:to>
    <xdr:cxnSp macro="">
      <xdr:nvCxnSpPr>
        <xdr:cNvPr id="73" name="直線コネクタ 72"/>
        <xdr:cNvCxnSpPr/>
      </xdr:nvCxnSpPr>
      <xdr:spPr>
        <a:xfrm>
          <a:off x="3225800" y="77950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4" name="フローチャート : 判断 73"/>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104520</xdr:rowOff>
    </xdr:from>
    <xdr:ext cx="736600" cy="259045"/>
    <xdr:sp macro="" textlink="">
      <xdr:nvSpPr>
        <xdr:cNvPr id="75" name="テキスト ボックス 74"/>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62593</xdr:rowOff>
    </xdr:from>
    <xdr:to>
      <xdr:col>4</xdr:col>
      <xdr:colOff>482600</xdr:colOff>
      <xdr:row>45</xdr:row>
      <xdr:rowOff>79828</xdr:rowOff>
    </xdr:to>
    <xdr:cxnSp macro="">
      <xdr:nvCxnSpPr>
        <xdr:cNvPr id="76" name="直線コネクタ 75"/>
        <xdr:cNvCxnSpPr/>
      </xdr:nvCxnSpPr>
      <xdr:spPr>
        <a:xfrm>
          <a:off x="2336800" y="77778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7" name="フローチャート :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45357</xdr:rowOff>
    </xdr:from>
    <xdr:to>
      <xdr:col>3</xdr:col>
      <xdr:colOff>279400</xdr:colOff>
      <xdr:row>45</xdr:row>
      <xdr:rowOff>62593</xdr:rowOff>
    </xdr:to>
    <xdr:cxnSp macro="">
      <xdr:nvCxnSpPr>
        <xdr:cNvPr id="79" name="直線コネクタ 78"/>
        <xdr:cNvCxnSpPr/>
      </xdr:nvCxnSpPr>
      <xdr:spPr>
        <a:xfrm>
          <a:off x="1447800" y="77606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164193</xdr:rowOff>
    </xdr:from>
    <xdr:to>
      <xdr:col>3</xdr:col>
      <xdr:colOff>330200</xdr:colOff>
      <xdr:row>43</xdr:row>
      <xdr:rowOff>94343</xdr:rowOff>
    </xdr:to>
    <xdr:sp macro="" textlink="">
      <xdr:nvSpPr>
        <xdr:cNvPr id="80" name="フローチャート : 判断 79"/>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104520</xdr:rowOff>
    </xdr:from>
    <xdr:ext cx="762000" cy="259045"/>
    <xdr:sp macro="" textlink="">
      <xdr:nvSpPr>
        <xdr:cNvPr id="81" name="テキスト ボックス 80"/>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2" name="フローチャート : 判断 81"/>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83" name="テキスト ボックス 82"/>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45</xdr:row>
      <xdr:rowOff>29028</xdr:rowOff>
    </xdr:from>
    <xdr:to>
      <xdr:col>7</xdr:col>
      <xdr:colOff>203200</xdr:colOff>
      <xdr:row>45</xdr:row>
      <xdr:rowOff>130628</xdr:rowOff>
    </xdr:to>
    <xdr:sp macro="" textlink="">
      <xdr:nvSpPr>
        <xdr:cNvPr id="89" name="円/楕円 88"/>
        <xdr:cNvSpPr/>
      </xdr:nvSpPr>
      <xdr:spPr>
        <a:xfrm>
          <a:off x="4902200" y="7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96355</xdr:rowOff>
    </xdr:from>
    <xdr:ext cx="762000" cy="259045"/>
    <xdr:sp macro="" textlink="">
      <xdr:nvSpPr>
        <xdr:cNvPr id="90" name="財政力該当値テキスト"/>
        <xdr:cNvSpPr txBox="1"/>
      </xdr:nvSpPr>
      <xdr:spPr>
        <a:xfrm>
          <a:off x="5041900" y="7640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45</xdr:row>
      <xdr:rowOff>29028</xdr:rowOff>
    </xdr:from>
    <xdr:to>
      <xdr:col>6</xdr:col>
      <xdr:colOff>50800</xdr:colOff>
      <xdr:row>45</xdr:row>
      <xdr:rowOff>130628</xdr:rowOff>
    </xdr:to>
    <xdr:sp macro="" textlink="">
      <xdr:nvSpPr>
        <xdr:cNvPr id="91" name="円/楕円 90"/>
        <xdr:cNvSpPr/>
      </xdr:nvSpPr>
      <xdr:spPr>
        <a:xfrm>
          <a:off x="4064000" y="7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115405</xdr:rowOff>
    </xdr:from>
    <xdr:ext cx="736600" cy="259045"/>
    <xdr:sp macro="" textlink="">
      <xdr:nvSpPr>
        <xdr:cNvPr id="92" name="テキスト ボックス 91"/>
        <xdr:cNvSpPr txBox="1"/>
      </xdr:nvSpPr>
      <xdr:spPr>
        <a:xfrm>
          <a:off x="3733800" y="7830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45</xdr:row>
      <xdr:rowOff>29028</xdr:rowOff>
    </xdr:from>
    <xdr:to>
      <xdr:col>4</xdr:col>
      <xdr:colOff>533400</xdr:colOff>
      <xdr:row>45</xdr:row>
      <xdr:rowOff>130628</xdr:rowOff>
    </xdr:to>
    <xdr:sp macro="" textlink="">
      <xdr:nvSpPr>
        <xdr:cNvPr id="93" name="円/楕円 92"/>
        <xdr:cNvSpPr/>
      </xdr:nvSpPr>
      <xdr:spPr>
        <a:xfrm>
          <a:off x="3175000" y="7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115405</xdr:rowOff>
    </xdr:from>
    <xdr:ext cx="762000" cy="259045"/>
    <xdr:sp macro="" textlink="">
      <xdr:nvSpPr>
        <xdr:cNvPr id="94" name="テキスト ボックス 93"/>
        <xdr:cNvSpPr txBox="1"/>
      </xdr:nvSpPr>
      <xdr:spPr>
        <a:xfrm>
          <a:off x="2844800" y="783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45</xdr:row>
      <xdr:rowOff>11793</xdr:rowOff>
    </xdr:from>
    <xdr:to>
      <xdr:col>3</xdr:col>
      <xdr:colOff>330200</xdr:colOff>
      <xdr:row>45</xdr:row>
      <xdr:rowOff>113393</xdr:rowOff>
    </xdr:to>
    <xdr:sp macro="" textlink="">
      <xdr:nvSpPr>
        <xdr:cNvPr id="95" name="円/楕円 94"/>
        <xdr:cNvSpPr/>
      </xdr:nvSpPr>
      <xdr:spPr>
        <a:xfrm>
          <a:off x="22860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98170</xdr:rowOff>
    </xdr:from>
    <xdr:ext cx="762000" cy="259045"/>
    <xdr:sp macro="" textlink="">
      <xdr:nvSpPr>
        <xdr:cNvPr id="96" name="テキスト ボックス 95"/>
        <xdr:cNvSpPr txBox="1"/>
      </xdr:nvSpPr>
      <xdr:spPr>
        <a:xfrm>
          <a:off x="1955800" y="781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166007</xdr:rowOff>
    </xdr:from>
    <xdr:to>
      <xdr:col>2</xdr:col>
      <xdr:colOff>127000</xdr:colOff>
      <xdr:row>45</xdr:row>
      <xdr:rowOff>96157</xdr:rowOff>
    </xdr:to>
    <xdr:sp macro="" textlink="">
      <xdr:nvSpPr>
        <xdr:cNvPr id="97" name="円/楕円 96"/>
        <xdr:cNvSpPr/>
      </xdr:nvSpPr>
      <xdr:spPr>
        <a:xfrm>
          <a:off x="1397000" y="77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80934</xdr:rowOff>
    </xdr:from>
    <xdr:ext cx="762000" cy="259045"/>
    <xdr:sp macro="" textlink="">
      <xdr:nvSpPr>
        <xdr:cNvPr id="98" name="テキスト ボックス 97"/>
        <xdr:cNvSpPr txBox="1"/>
      </xdr:nvSpPr>
      <xdr:spPr>
        <a:xfrm>
          <a:off x="1066800" y="779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前年度より</a:t>
          </a:r>
          <a:r>
            <a:rPr lang="ja-JP" altLang="en-US" sz="1100" b="0" i="0" baseline="0">
              <a:solidFill>
                <a:schemeClr val="dk1"/>
              </a:solidFill>
              <a:effectLst/>
              <a:latin typeface="+mn-lt"/>
              <a:ea typeface="+mn-ea"/>
              <a:cs typeface="+mn-cs"/>
            </a:rPr>
            <a:t>２．１</a:t>
          </a:r>
          <a:r>
            <a:rPr lang="ja-JP" altLang="ja-JP" sz="1100" b="0" i="0" baseline="0">
              <a:solidFill>
                <a:schemeClr val="dk1"/>
              </a:solidFill>
              <a:effectLst/>
              <a:latin typeface="+mn-lt"/>
              <a:ea typeface="+mn-ea"/>
              <a:cs typeface="+mn-cs"/>
            </a:rPr>
            <a:t>％減の８</a:t>
          </a:r>
          <a:r>
            <a:rPr lang="ja-JP" altLang="en-US" sz="1100" b="0" i="0" baseline="0">
              <a:solidFill>
                <a:schemeClr val="dk1"/>
              </a:solidFill>
              <a:effectLst/>
              <a:latin typeface="+mn-lt"/>
              <a:ea typeface="+mn-ea"/>
              <a:cs typeface="+mn-cs"/>
            </a:rPr>
            <a:t>３．７</a:t>
          </a:r>
          <a:r>
            <a:rPr lang="ja-JP" altLang="ja-JP" sz="1100" b="0" i="0" baseline="0">
              <a:solidFill>
                <a:schemeClr val="dk1"/>
              </a:solidFill>
              <a:effectLst/>
              <a:latin typeface="+mn-lt"/>
              <a:ea typeface="+mn-ea"/>
              <a:cs typeface="+mn-cs"/>
            </a:rPr>
            <a:t>％と類似団体平均より</a:t>
          </a:r>
          <a:r>
            <a:rPr lang="ja-JP" altLang="en-US" sz="1100" b="0" i="0" baseline="0">
              <a:solidFill>
                <a:schemeClr val="dk1"/>
              </a:solidFill>
              <a:effectLst/>
              <a:latin typeface="+mn-lt"/>
              <a:ea typeface="+mn-ea"/>
              <a:cs typeface="+mn-cs"/>
            </a:rPr>
            <a:t>３．７</a:t>
          </a:r>
          <a:r>
            <a:rPr lang="ja-JP" altLang="ja-JP" sz="1100" b="0" i="0" baseline="0">
              <a:solidFill>
                <a:schemeClr val="dk1"/>
              </a:solidFill>
              <a:effectLst/>
              <a:latin typeface="+mn-lt"/>
              <a:ea typeface="+mn-ea"/>
              <a:cs typeface="+mn-cs"/>
            </a:rPr>
            <a:t>％下回っている。</a:t>
          </a:r>
          <a:r>
            <a:rPr lang="ja-JP" altLang="en-US" sz="1100" b="0" i="0" baseline="0">
              <a:solidFill>
                <a:schemeClr val="dk1"/>
              </a:solidFill>
              <a:effectLst/>
              <a:latin typeface="+mn-lt"/>
              <a:ea typeface="+mn-ea"/>
              <a:cs typeface="+mn-cs"/>
            </a:rPr>
            <a:t>扶助費（</a:t>
          </a:r>
          <a:r>
            <a:rPr lang="ja-JP" altLang="ja-JP" sz="1100" b="0" i="0" baseline="0">
              <a:solidFill>
                <a:schemeClr val="dk1"/>
              </a:solidFill>
              <a:effectLst/>
              <a:latin typeface="+mn-lt"/>
              <a:ea typeface="+mn-ea"/>
              <a:cs typeface="+mn-cs"/>
            </a:rPr>
            <a:t>生活保護費</a:t>
          </a:r>
          <a:r>
            <a:rPr lang="ja-JP" altLang="en-US" sz="1100" b="0" i="0" baseline="0">
              <a:solidFill>
                <a:schemeClr val="dk1"/>
              </a:solidFill>
              <a:effectLst/>
              <a:latin typeface="+mn-lt"/>
              <a:ea typeface="+mn-ea"/>
              <a:cs typeface="+mn-cs"/>
            </a:rPr>
            <a:t>等）が</a:t>
          </a:r>
          <a:r>
            <a:rPr lang="ja-JP" altLang="ja-JP" sz="1100" b="0" i="0" baseline="0">
              <a:solidFill>
                <a:schemeClr val="dk1"/>
              </a:solidFill>
              <a:effectLst/>
              <a:latin typeface="+mn-lt"/>
              <a:ea typeface="+mn-ea"/>
              <a:cs typeface="+mn-cs"/>
            </a:rPr>
            <a:t>増化</a:t>
          </a:r>
          <a:r>
            <a:rPr lang="ja-JP" altLang="en-US" sz="1100" b="0" i="0" baseline="0">
              <a:solidFill>
                <a:schemeClr val="dk1"/>
              </a:solidFill>
              <a:effectLst/>
              <a:latin typeface="+mn-lt"/>
              <a:ea typeface="+mn-ea"/>
              <a:cs typeface="+mn-cs"/>
            </a:rPr>
            <a:t>傾向にあるため</a:t>
          </a:r>
          <a:r>
            <a:rPr lang="ja-JP" altLang="ja-JP" sz="1100" b="0" i="0" baseline="0">
              <a:solidFill>
                <a:schemeClr val="dk1"/>
              </a:solidFill>
              <a:effectLst/>
              <a:latin typeface="+mn-lt"/>
              <a:ea typeface="+mn-ea"/>
              <a:cs typeface="+mn-cs"/>
            </a:rPr>
            <a:t>、引続き人件費の抑制や既発行債の繰上償還等による公債費負担の軽減等を図ることで、義務的経費の削減に努めるとともに、更に行財政改革への取り組みを通じてより一層の経常経費の削減を図る。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1524</xdr:rowOff>
    </xdr:from>
    <xdr:to>
      <xdr:col>7</xdr:col>
      <xdr:colOff>152400</xdr:colOff>
      <xdr:row>67</xdr:row>
      <xdr:rowOff>137922</xdr:rowOff>
    </xdr:to>
    <xdr:cxnSp macro="">
      <xdr:nvCxnSpPr>
        <xdr:cNvPr id="126" name="直線コネクタ 125"/>
        <xdr:cNvCxnSpPr/>
      </xdr:nvCxnSpPr>
      <xdr:spPr>
        <a:xfrm flipV="1">
          <a:off x="4953000" y="9945624"/>
          <a:ext cx="0" cy="1679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109999</xdr:rowOff>
    </xdr:from>
    <xdr:ext cx="762000" cy="259045"/>
    <xdr:sp macro="" textlink="">
      <xdr:nvSpPr>
        <xdr:cNvPr id="127" name="財政構造の弾力性最小値テキスト"/>
        <xdr:cNvSpPr txBox="1"/>
      </xdr:nvSpPr>
      <xdr:spPr>
        <a:xfrm>
          <a:off x="5041900" y="1159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7</xdr:col>
      <xdr:colOff>63500</xdr:colOff>
      <xdr:row>67</xdr:row>
      <xdr:rowOff>137922</xdr:rowOff>
    </xdr:from>
    <xdr:to>
      <xdr:col>7</xdr:col>
      <xdr:colOff>241300</xdr:colOff>
      <xdr:row>67</xdr:row>
      <xdr:rowOff>137922</xdr:rowOff>
    </xdr:to>
    <xdr:cxnSp macro="">
      <xdr:nvCxnSpPr>
        <xdr:cNvPr id="128" name="直線コネクタ 127"/>
        <xdr:cNvCxnSpPr/>
      </xdr:nvCxnSpPr>
      <xdr:spPr>
        <a:xfrm>
          <a:off x="4864100" y="1162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87901</xdr:rowOff>
    </xdr:from>
    <xdr:ext cx="762000" cy="259045"/>
    <xdr:sp macro="" textlink="">
      <xdr:nvSpPr>
        <xdr:cNvPr id="129" name="財政構造の弾力性最大値テキスト"/>
        <xdr:cNvSpPr txBox="1"/>
      </xdr:nvSpPr>
      <xdr:spPr>
        <a:xfrm>
          <a:off x="5041900" y="968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78.7</a:t>
          </a:r>
          <a:endParaRPr kumimoji="1" lang="ja-JP" altLang="en-US" sz="1000" b="1">
            <a:latin typeface="ＭＳ Ｐゴシック"/>
          </a:endParaRPr>
        </a:p>
      </xdr:txBody>
    </xdr:sp>
    <xdr:clientData/>
  </xdr:oneCellAnchor>
  <xdr:twoCellAnchor>
    <xdr:from>
      <xdr:col>7</xdr:col>
      <xdr:colOff>63500</xdr:colOff>
      <xdr:row>58</xdr:row>
      <xdr:rowOff>1524</xdr:rowOff>
    </xdr:from>
    <xdr:to>
      <xdr:col>7</xdr:col>
      <xdr:colOff>241300</xdr:colOff>
      <xdr:row>58</xdr:row>
      <xdr:rowOff>1524</xdr:rowOff>
    </xdr:to>
    <xdr:cxnSp macro="">
      <xdr:nvCxnSpPr>
        <xdr:cNvPr id="130" name="直線コネクタ 129"/>
        <xdr:cNvCxnSpPr/>
      </xdr:nvCxnSpPr>
      <xdr:spPr>
        <a:xfrm>
          <a:off x="4864100" y="994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141224</xdr:rowOff>
    </xdr:from>
    <xdr:to>
      <xdr:col>7</xdr:col>
      <xdr:colOff>152400</xdr:colOff>
      <xdr:row>62</xdr:row>
      <xdr:rowOff>1016</xdr:rowOff>
    </xdr:to>
    <xdr:cxnSp macro="">
      <xdr:nvCxnSpPr>
        <xdr:cNvPr id="131" name="直線コネクタ 130"/>
        <xdr:cNvCxnSpPr/>
      </xdr:nvCxnSpPr>
      <xdr:spPr>
        <a:xfrm flipV="1">
          <a:off x="4114800" y="10428224"/>
          <a:ext cx="8382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76725</xdr:rowOff>
    </xdr:from>
    <xdr:ext cx="762000" cy="259045"/>
    <xdr:sp macro="" textlink="">
      <xdr:nvSpPr>
        <xdr:cNvPr id="132" name="財政構造の弾力性平均値テキスト"/>
        <xdr:cNvSpPr txBox="1"/>
      </xdr:nvSpPr>
      <xdr:spPr>
        <a:xfrm>
          <a:off x="5041900" y="10706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104648</xdr:rowOff>
    </xdr:from>
    <xdr:to>
      <xdr:col>7</xdr:col>
      <xdr:colOff>203200</xdr:colOff>
      <xdr:row>63</xdr:row>
      <xdr:rowOff>34798</xdr:rowOff>
    </xdr:to>
    <xdr:sp macro="" textlink="">
      <xdr:nvSpPr>
        <xdr:cNvPr id="133" name="フローチャート : 判断 132"/>
        <xdr:cNvSpPr/>
      </xdr:nvSpPr>
      <xdr:spPr>
        <a:xfrm>
          <a:off x="49022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1016</xdr:rowOff>
    </xdr:from>
    <xdr:to>
      <xdr:col>6</xdr:col>
      <xdr:colOff>0</xdr:colOff>
      <xdr:row>62</xdr:row>
      <xdr:rowOff>29972</xdr:rowOff>
    </xdr:to>
    <xdr:cxnSp macro="">
      <xdr:nvCxnSpPr>
        <xdr:cNvPr id="134" name="直線コネクタ 133"/>
        <xdr:cNvCxnSpPr/>
      </xdr:nvCxnSpPr>
      <xdr:spPr>
        <a:xfrm flipV="1">
          <a:off x="3225800" y="1063091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5" name="フローチャート : 判断 134"/>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77487</xdr:rowOff>
    </xdr:from>
    <xdr:ext cx="736600" cy="259045"/>
    <xdr:sp macro="" textlink="">
      <xdr:nvSpPr>
        <xdr:cNvPr id="136" name="テキスト ボックス 135"/>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95250</xdr:rowOff>
    </xdr:from>
    <xdr:to>
      <xdr:col>4</xdr:col>
      <xdr:colOff>482600</xdr:colOff>
      <xdr:row>62</xdr:row>
      <xdr:rowOff>29972</xdr:rowOff>
    </xdr:to>
    <xdr:cxnSp macro="">
      <xdr:nvCxnSpPr>
        <xdr:cNvPr id="137" name="直線コネクタ 136"/>
        <xdr:cNvCxnSpPr/>
      </xdr:nvCxnSpPr>
      <xdr:spPr>
        <a:xfrm>
          <a:off x="2336800" y="1055370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104648</xdr:rowOff>
    </xdr:from>
    <xdr:to>
      <xdr:col>4</xdr:col>
      <xdr:colOff>533400</xdr:colOff>
      <xdr:row>63</xdr:row>
      <xdr:rowOff>34798</xdr:rowOff>
    </xdr:to>
    <xdr:sp macro="" textlink="">
      <xdr:nvSpPr>
        <xdr:cNvPr id="138" name="フローチャート : 判断 137"/>
        <xdr:cNvSpPr/>
      </xdr:nvSpPr>
      <xdr:spPr>
        <a:xfrm>
          <a:off x="3175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19575</xdr:rowOff>
    </xdr:from>
    <xdr:ext cx="762000" cy="259045"/>
    <xdr:sp macro="" textlink="">
      <xdr:nvSpPr>
        <xdr:cNvPr id="139" name="テキスト ボックス 138"/>
        <xdr:cNvSpPr txBox="1"/>
      </xdr:nvSpPr>
      <xdr:spPr>
        <a:xfrm>
          <a:off x="2844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95250</xdr:rowOff>
    </xdr:from>
    <xdr:to>
      <xdr:col>3</xdr:col>
      <xdr:colOff>279400</xdr:colOff>
      <xdr:row>64</xdr:row>
      <xdr:rowOff>131064</xdr:rowOff>
    </xdr:to>
    <xdr:cxnSp macro="">
      <xdr:nvCxnSpPr>
        <xdr:cNvPr id="140" name="直線コネクタ 139"/>
        <xdr:cNvCxnSpPr/>
      </xdr:nvCxnSpPr>
      <xdr:spPr>
        <a:xfrm flipV="1">
          <a:off x="1447800" y="10553700"/>
          <a:ext cx="889000" cy="55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150622</xdr:rowOff>
    </xdr:from>
    <xdr:to>
      <xdr:col>3</xdr:col>
      <xdr:colOff>330200</xdr:colOff>
      <xdr:row>62</xdr:row>
      <xdr:rowOff>80772</xdr:rowOff>
    </xdr:to>
    <xdr:sp macro="" textlink="">
      <xdr:nvSpPr>
        <xdr:cNvPr id="141" name="フローチャート : 判断 140"/>
        <xdr:cNvSpPr/>
      </xdr:nvSpPr>
      <xdr:spPr>
        <a:xfrm>
          <a:off x="2286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65549</xdr:rowOff>
    </xdr:from>
    <xdr:ext cx="762000" cy="259045"/>
    <xdr:sp macro="" textlink="">
      <xdr:nvSpPr>
        <xdr:cNvPr id="142" name="テキスト ボックス 141"/>
        <xdr:cNvSpPr txBox="1"/>
      </xdr:nvSpPr>
      <xdr:spPr>
        <a:xfrm>
          <a:off x="1955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3" name="フローチャート : 判断 142"/>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76217</xdr:rowOff>
    </xdr:from>
    <xdr:ext cx="762000" cy="259045"/>
    <xdr:sp macro="" textlink="">
      <xdr:nvSpPr>
        <xdr:cNvPr id="144" name="テキスト ボックス 143"/>
        <xdr:cNvSpPr txBox="1"/>
      </xdr:nvSpPr>
      <xdr:spPr>
        <a:xfrm>
          <a:off x="1066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90424</xdr:rowOff>
    </xdr:from>
    <xdr:to>
      <xdr:col>7</xdr:col>
      <xdr:colOff>203200</xdr:colOff>
      <xdr:row>61</xdr:row>
      <xdr:rowOff>20574</xdr:rowOff>
    </xdr:to>
    <xdr:sp macro="" textlink="">
      <xdr:nvSpPr>
        <xdr:cNvPr id="150" name="円/楕円 149"/>
        <xdr:cNvSpPr/>
      </xdr:nvSpPr>
      <xdr:spPr>
        <a:xfrm>
          <a:off x="49022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106951</xdr:rowOff>
    </xdr:from>
    <xdr:ext cx="762000" cy="259045"/>
    <xdr:sp macro="" textlink="">
      <xdr:nvSpPr>
        <xdr:cNvPr id="151" name="財政構造の弾力性該当値テキスト"/>
        <xdr:cNvSpPr txBox="1"/>
      </xdr:nvSpPr>
      <xdr:spPr>
        <a:xfrm>
          <a:off x="5041900" y="1022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121666</xdr:rowOff>
    </xdr:from>
    <xdr:to>
      <xdr:col>6</xdr:col>
      <xdr:colOff>50800</xdr:colOff>
      <xdr:row>62</xdr:row>
      <xdr:rowOff>51816</xdr:rowOff>
    </xdr:to>
    <xdr:sp macro="" textlink="">
      <xdr:nvSpPr>
        <xdr:cNvPr id="152" name="円/楕円 151"/>
        <xdr:cNvSpPr/>
      </xdr:nvSpPr>
      <xdr:spPr>
        <a:xfrm>
          <a:off x="4064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61993</xdr:rowOff>
    </xdr:from>
    <xdr:ext cx="736600" cy="259045"/>
    <xdr:sp macro="" textlink="">
      <xdr:nvSpPr>
        <xdr:cNvPr id="153" name="テキスト ボックス 152"/>
        <xdr:cNvSpPr txBox="1"/>
      </xdr:nvSpPr>
      <xdr:spPr>
        <a:xfrm>
          <a:off x="3733800" y="1034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150622</xdr:rowOff>
    </xdr:from>
    <xdr:to>
      <xdr:col>4</xdr:col>
      <xdr:colOff>533400</xdr:colOff>
      <xdr:row>62</xdr:row>
      <xdr:rowOff>80772</xdr:rowOff>
    </xdr:to>
    <xdr:sp macro="" textlink="">
      <xdr:nvSpPr>
        <xdr:cNvPr id="154" name="円/楕円 153"/>
        <xdr:cNvSpPr/>
      </xdr:nvSpPr>
      <xdr:spPr>
        <a:xfrm>
          <a:off x="3175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90949</xdr:rowOff>
    </xdr:from>
    <xdr:ext cx="762000" cy="259045"/>
    <xdr:sp macro="" textlink="">
      <xdr:nvSpPr>
        <xdr:cNvPr id="155" name="テキスト ボックス 154"/>
        <xdr:cNvSpPr txBox="1"/>
      </xdr:nvSpPr>
      <xdr:spPr>
        <a:xfrm>
          <a:off x="2844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44450</xdr:rowOff>
    </xdr:from>
    <xdr:to>
      <xdr:col>3</xdr:col>
      <xdr:colOff>330200</xdr:colOff>
      <xdr:row>61</xdr:row>
      <xdr:rowOff>146050</xdr:rowOff>
    </xdr:to>
    <xdr:sp macro="" textlink="">
      <xdr:nvSpPr>
        <xdr:cNvPr id="156" name="円/楕円 155"/>
        <xdr:cNvSpPr/>
      </xdr:nvSpPr>
      <xdr:spPr>
        <a:xfrm>
          <a:off x="2286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156227</xdr:rowOff>
    </xdr:from>
    <xdr:ext cx="762000" cy="259045"/>
    <xdr:sp macro="" textlink="">
      <xdr:nvSpPr>
        <xdr:cNvPr id="157" name="テキスト ボックス 156"/>
        <xdr:cNvSpPr txBox="1"/>
      </xdr:nvSpPr>
      <xdr:spPr>
        <a:xfrm>
          <a:off x="1955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80264</xdr:rowOff>
    </xdr:from>
    <xdr:to>
      <xdr:col>2</xdr:col>
      <xdr:colOff>127000</xdr:colOff>
      <xdr:row>65</xdr:row>
      <xdr:rowOff>10414</xdr:rowOff>
    </xdr:to>
    <xdr:sp macro="" textlink="">
      <xdr:nvSpPr>
        <xdr:cNvPr id="158" name="円/楕円 157"/>
        <xdr:cNvSpPr/>
      </xdr:nvSpPr>
      <xdr:spPr>
        <a:xfrm>
          <a:off x="1397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166641</xdr:rowOff>
    </xdr:from>
    <xdr:ext cx="762000" cy="259045"/>
    <xdr:sp macro="" textlink="">
      <xdr:nvSpPr>
        <xdr:cNvPr id="159" name="テキスト ボックス 158"/>
        <xdr:cNvSpPr txBox="1"/>
      </xdr:nvSpPr>
      <xdr:spPr>
        <a:xfrm>
          <a:off x="1066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[175,926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類似団体平均に比べて高くなっているのは、５町村の合併による職員数、各種施設数が多いことが要因となっている。このことから、引続き人件費においては新規採用を必要最小限とすることと、物件費では施設の民営化や指定管理者制度の導入または統廃合等によるコスト削減を図っていく方針であ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68149</xdr:rowOff>
    </xdr:from>
    <xdr:to>
      <xdr:col>7</xdr:col>
      <xdr:colOff>152400</xdr:colOff>
      <xdr:row>88</xdr:row>
      <xdr:rowOff>59472</xdr:rowOff>
    </xdr:to>
    <xdr:cxnSp macro="">
      <xdr:nvCxnSpPr>
        <xdr:cNvPr id="189" name="直線コネクタ 188"/>
        <xdr:cNvCxnSpPr/>
      </xdr:nvCxnSpPr>
      <xdr:spPr>
        <a:xfrm flipV="1">
          <a:off x="4953000" y="13784149"/>
          <a:ext cx="0" cy="1362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31549</xdr:rowOff>
    </xdr:from>
    <xdr:ext cx="762000" cy="259045"/>
    <xdr:sp macro="" textlink="">
      <xdr:nvSpPr>
        <xdr:cNvPr id="190" name="人件費・物件費等の状況最小値テキスト"/>
        <xdr:cNvSpPr txBox="1"/>
      </xdr:nvSpPr>
      <xdr:spPr>
        <a:xfrm>
          <a:off x="5041900" y="15119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434,788</a:t>
          </a:r>
          <a:endParaRPr kumimoji="1" lang="ja-JP" altLang="en-US" sz="1000" b="1">
            <a:latin typeface="ＭＳ Ｐゴシック"/>
          </a:endParaRPr>
        </a:p>
      </xdr:txBody>
    </xdr:sp>
    <xdr:clientData/>
  </xdr:oneCellAnchor>
  <xdr:twoCellAnchor>
    <xdr:from>
      <xdr:col>7</xdr:col>
      <xdr:colOff>63500</xdr:colOff>
      <xdr:row>88</xdr:row>
      <xdr:rowOff>59472</xdr:rowOff>
    </xdr:from>
    <xdr:to>
      <xdr:col>7</xdr:col>
      <xdr:colOff>241300</xdr:colOff>
      <xdr:row>88</xdr:row>
      <xdr:rowOff>59472</xdr:rowOff>
    </xdr:to>
    <xdr:cxnSp macro="">
      <xdr:nvCxnSpPr>
        <xdr:cNvPr id="191" name="直線コネクタ 190"/>
        <xdr:cNvCxnSpPr/>
      </xdr:nvCxnSpPr>
      <xdr:spPr>
        <a:xfrm>
          <a:off x="4864100" y="1514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154526</xdr:rowOff>
    </xdr:from>
    <xdr:ext cx="762000" cy="259045"/>
    <xdr:sp macro="" textlink="">
      <xdr:nvSpPr>
        <xdr:cNvPr id="192" name="人件費・物件費等の状況最大値テキスト"/>
        <xdr:cNvSpPr txBox="1"/>
      </xdr:nvSpPr>
      <xdr:spPr>
        <a:xfrm>
          <a:off x="5041900" y="13527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95,893</a:t>
          </a:r>
          <a:endParaRPr kumimoji="1" lang="ja-JP" altLang="en-US" sz="1000" b="1">
            <a:latin typeface="ＭＳ Ｐゴシック"/>
          </a:endParaRPr>
        </a:p>
      </xdr:txBody>
    </xdr:sp>
    <xdr:clientData/>
  </xdr:oneCellAnchor>
  <xdr:twoCellAnchor>
    <xdr:from>
      <xdr:col>7</xdr:col>
      <xdr:colOff>63500</xdr:colOff>
      <xdr:row>80</xdr:row>
      <xdr:rowOff>68149</xdr:rowOff>
    </xdr:from>
    <xdr:to>
      <xdr:col>7</xdr:col>
      <xdr:colOff>241300</xdr:colOff>
      <xdr:row>80</xdr:row>
      <xdr:rowOff>68149</xdr:rowOff>
    </xdr:to>
    <xdr:cxnSp macro="">
      <xdr:nvCxnSpPr>
        <xdr:cNvPr id="193" name="直線コネクタ 192"/>
        <xdr:cNvCxnSpPr/>
      </xdr:nvCxnSpPr>
      <xdr:spPr>
        <a:xfrm>
          <a:off x="4864100" y="1378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47117</xdr:rowOff>
    </xdr:from>
    <xdr:to>
      <xdr:col>7</xdr:col>
      <xdr:colOff>152400</xdr:colOff>
      <xdr:row>82</xdr:row>
      <xdr:rowOff>91367</xdr:rowOff>
    </xdr:to>
    <xdr:cxnSp macro="">
      <xdr:nvCxnSpPr>
        <xdr:cNvPr id="194" name="直線コネクタ 193"/>
        <xdr:cNvCxnSpPr/>
      </xdr:nvCxnSpPr>
      <xdr:spPr>
        <a:xfrm flipV="1">
          <a:off x="4114800" y="14106017"/>
          <a:ext cx="838200" cy="4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72776</xdr:rowOff>
    </xdr:from>
    <xdr:ext cx="762000" cy="259045"/>
    <xdr:sp macro="" textlink="">
      <xdr:nvSpPr>
        <xdr:cNvPr id="195" name="人件費・物件費等の状況平均値テキスト"/>
        <xdr:cNvSpPr txBox="1"/>
      </xdr:nvSpPr>
      <xdr:spPr>
        <a:xfrm>
          <a:off x="5041900" y="13788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56249</xdr:rowOff>
    </xdr:from>
    <xdr:to>
      <xdr:col>7</xdr:col>
      <xdr:colOff>203200</xdr:colOff>
      <xdr:row>81</xdr:row>
      <xdr:rowOff>157849</xdr:rowOff>
    </xdr:to>
    <xdr:sp macro="" textlink="">
      <xdr:nvSpPr>
        <xdr:cNvPr id="196" name="フローチャート : 判断 195"/>
        <xdr:cNvSpPr/>
      </xdr:nvSpPr>
      <xdr:spPr>
        <a:xfrm>
          <a:off x="49022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91367</xdr:rowOff>
    </xdr:from>
    <xdr:to>
      <xdr:col>6</xdr:col>
      <xdr:colOff>0</xdr:colOff>
      <xdr:row>82</xdr:row>
      <xdr:rowOff>124625</xdr:rowOff>
    </xdr:to>
    <xdr:cxnSp macro="">
      <xdr:nvCxnSpPr>
        <xdr:cNvPr id="197" name="直線コネクタ 196"/>
        <xdr:cNvCxnSpPr/>
      </xdr:nvCxnSpPr>
      <xdr:spPr>
        <a:xfrm flipV="1">
          <a:off x="3225800" y="14150267"/>
          <a:ext cx="889000" cy="3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35389</xdr:rowOff>
    </xdr:from>
    <xdr:to>
      <xdr:col>6</xdr:col>
      <xdr:colOff>50800</xdr:colOff>
      <xdr:row>81</xdr:row>
      <xdr:rowOff>136989</xdr:rowOff>
    </xdr:to>
    <xdr:sp macro="" textlink="">
      <xdr:nvSpPr>
        <xdr:cNvPr id="198" name="フローチャート : 判断 197"/>
        <xdr:cNvSpPr/>
      </xdr:nvSpPr>
      <xdr:spPr>
        <a:xfrm>
          <a:off x="4064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147166</xdr:rowOff>
    </xdr:from>
    <xdr:ext cx="736600" cy="259045"/>
    <xdr:sp macro="" textlink="">
      <xdr:nvSpPr>
        <xdr:cNvPr id="199" name="テキスト ボックス 198"/>
        <xdr:cNvSpPr txBox="1"/>
      </xdr:nvSpPr>
      <xdr:spPr>
        <a:xfrm>
          <a:off x="3733800" y="13691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64453</xdr:rowOff>
    </xdr:from>
    <xdr:to>
      <xdr:col>4</xdr:col>
      <xdr:colOff>482600</xdr:colOff>
      <xdr:row>82</xdr:row>
      <xdr:rowOff>124625</xdr:rowOff>
    </xdr:to>
    <xdr:cxnSp macro="">
      <xdr:nvCxnSpPr>
        <xdr:cNvPr id="200" name="直線コネクタ 199"/>
        <xdr:cNvCxnSpPr/>
      </xdr:nvCxnSpPr>
      <xdr:spPr>
        <a:xfrm>
          <a:off x="2336800" y="14123353"/>
          <a:ext cx="889000" cy="6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47530</xdr:rowOff>
    </xdr:from>
    <xdr:to>
      <xdr:col>4</xdr:col>
      <xdr:colOff>533400</xdr:colOff>
      <xdr:row>81</xdr:row>
      <xdr:rowOff>149130</xdr:rowOff>
    </xdr:to>
    <xdr:sp macro="" textlink="">
      <xdr:nvSpPr>
        <xdr:cNvPr id="201" name="フローチャート : 判断 200"/>
        <xdr:cNvSpPr/>
      </xdr:nvSpPr>
      <xdr:spPr>
        <a:xfrm>
          <a:off x="3175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159307</xdr:rowOff>
    </xdr:from>
    <xdr:ext cx="762000" cy="259045"/>
    <xdr:sp macro="" textlink="">
      <xdr:nvSpPr>
        <xdr:cNvPr id="202" name="テキスト ボックス 201"/>
        <xdr:cNvSpPr txBox="1"/>
      </xdr:nvSpPr>
      <xdr:spPr>
        <a:xfrm>
          <a:off x="2844800" y="137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64453</xdr:rowOff>
    </xdr:from>
    <xdr:to>
      <xdr:col>3</xdr:col>
      <xdr:colOff>279400</xdr:colOff>
      <xdr:row>82</xdr:row>
      <xdr:rowOff>91596</xdr:rowOff>
    </xdr:to>
    <xdr:cxnSp macro="">
      <xdr:nvCxnSpPr>
        <xdr:cNvPr id="203" name="直線コネクタ 202"/>
        <xdr:cNvCxnSpPr/>
      </xdr:nvCxnSpPr>
      <xdr:spPr>
        <a:xfrm flipV="1">
          <a:off x="1447800" y="14123353"/>
          <a:ext cx="889000" cy="2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43439</xdr:rowOff>
    </xdr:from>
    <xdr:to>
      <xdr:col>3</xdr:col>
      <xdr:colOff>330200</xdr:colOff>
      <xdr:row>81</xdr:row>
      <xdr:rowOff>145039</xdr:rowOff>
    </xdr:to>
    <xdr:sp macro="" textlink="">
      <xdr:nvSpPr>
        <xdr:cNvPr id="204" name="フローチャート : 判断 203"/>
        <xdr:cNvSpPr/>
      </xdr:nvSpPr>
      <xdr:spPr>
        <a:xfrm>
          <a:off x="2286000" y="1393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155216</xdr:rowOff>
    </xdr:from>
    <xdr:ext cx="762000" cy="259045"/>
    <xdr:sp macro="" textlink="">
      <xdr:nvSpPr>
        <xdr:cNvPr id="205" name="テキスト ボックス 204"/>
        <xdr:cNvSpPr txBox="1"/>
      </xdr:nvSpPr>
      <xdr:spPr>
        <a:xfrm>
          <a:off x="1955800" y="1369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39604</xdr:rowOff>
    </xdr:from>
    <xdr:to>
      <xdr:col>2</xdr:col>
      <xdr:colOff>127000</xdr:colOff>
      <xdr:row>81</xdr:row>
      <xdr:rowOff>141204</xdr:rowOff>
    </xdr:to>
    <xdr:sp macro="" textlink="">
      <xdr:nvSpPr>
        <xdr:cNvPr id="206" name="フローチャート : 判断 205"/>
        <xdr:cNvSpPr/>
      </xdr:nvSpPr>
      <xdr:spPr>
        <a:xfrm>
          <a:off x="1397000" y="1392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151381</xdr:rowOff>
    </xdr:from>
    <xdr:ext cx="762000" cy="259045"/>
    <xdr:sp macro="" textlink="">
      <xdr:nvSpPr>
        <xdr:cNvPr id="207" name="テキスト ボックス 206"/>
        <xdr:cNvSpPr txBox="1"/>
      </xdr:nvSpPr>
      <xdr:spPr>
        <a:xfrm>
          <a:off x="1066800" y="13695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144,058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167767</xdr:rowOff>
    </xdr:from>
    <xdr:to>
      <xdr:col>7</xdr:col>
      <xdr:colOff>203200</xdr:colOff>
      <xdr:row>82</xdr:row>
      <xdr:rowOff>97917</xdr:rowOff>
    </xdr:to>
    <xdr:sp macro="" textlink="">
      <xdr:nvSpPr>
        <xdr:cNvPr id="213" name="円/楕円 212"/>
        <xdr:cNvSpPr/>
      </xdr:nvSpPr>
      <xdr:spPr>
        <a:xfrm>
          <a:off x="4902200" y="1405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139844</xdr:rowOff>
    </xdr:from>
    <xdr:ext cx="762000" cy="259045"/>
    <xdr:sp macro="" textlink="">
      <xdr:nvSpPr>
        <xdr:cNvPr id="214" name="人件費・物件費等の状況該当値テキスト"/>
        <xdr:cNvSpPr txBox="1"/>
      </xdr:nvSpPr>
      <xdr:spPr>
        <a:xfrm>
          <a:off x="5041900" y="14027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175,926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40567</xdr:rowOff>
    </xdr:from>
    <xdr:to>
      <xdr:col>6</xdr:col>
      <xdr:colOff>50800</xdr:colOff>
      <xdr:row>82</xdr:row>
      <xdr:rowOff>142167</xdr:rowOff>
    </xdr:to>
    <xdr:sp macro="" textlink="">
      <xdr:nvSpPr>
        <xdr:cNvPr id="215" name="円/楕円 214"/>
        <xdr:cNvSpPr/>
      </xdr:nvSpPr>
      <xdr:spPr>
        <a:xfrm>
          <a:off x="4064000" y="1409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126944</xdr:rowOff>
    </xdr:from>
    <xdr:ext cx="736600" cy="259045"/>
    <xdr:sp macro="" textlink="">
      <xdr:nvSpPr>
        <xdr:cNvPr id="216" name="テキスト ボックス 215"/>
        <xdr:cNvSpPr txBox="1"/>
      </xdr:nvSpPr>
      <xdr:spPr>
        <a:xfrm>
          <a:off x="3733800" y="14185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186,929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73825</xdr:rowOff>
    </xdr:from>
    <xdr:to>
      <xdr:col>4</xdr:col>
      <xdr:colOff>533400</xdr:colOff>
      <xdr:row>83</xdr:row>
      <xdr:rowOff>3975</xdr:rowOff>
    </xdr:to>
    <xdr:sp macro="" textlink="">
      <xdr:nvSpPr>
        <xdr:cNvPr id="217" name="円/楕円 216"/>
        <xdr:cNvSpPr/>
      </xdr:nvSpPr>
      <xdr:spPr>
        <a:xfrm>
          <a:off x="3175000" y="1413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160202</xdr:rowOff>
    </xdr:from>
    <xdr:ext cx="762000" cy="259045"/>
    <xdr:sp macro="" textlink="">
      <xdr:nvSpPr>
        <xdr:cNvPr id="218" name="テキスト ボックス 217"/>
        <xdr:cNvSpPr txBox="1"/>
      </xdr:nvSpPr>
      <xdr:spPr>
        <a:xfrm>
          <a:off x="2844800" y="1421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195,199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13653</xdr:rowOff>
    </xdr:from>
    <xdr:to>
      <xdr:col>3</xdr:col>
      <xdr:colOff>330200</xdr:colOff>
      <xdr:row>82</xdr:row>
      <xdr:rowOff>115253</xdr:rowOff>
    </xdr:to>
    <xdr:sp macro="" textlink="">
      <xdr:nvSpPr>
        <xdr:cNvPr id="219" name="円/楕円 218"/>
        <xdr:cNvSpPr/>
      </xdr:nvSpPr>
      <xdr:spPr>
        <a:xfrm>
          <a:off x="2286000" y="1407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100030</xdr:rowOff>
    </xdr:from>
    <xdr:ext cx="762000" cy="259045"/>
    <xdr:sp macro="" textlink="">
      <xdr:nvSpPr>
        <xdr:cNvPr id="220" name="テキスト ボックス 219"/>
        <xdr:cNvSpPr txBox="1"/>
      </xdr:nvSpPr>
      <xdr:spPr>
        <a:xfrm>
          <a:off x="1955800" y="14158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180,237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40796</xdr:rowOff>
    </xdr:from>
    <xdr:to>
      <xdr:col>2</xdr:col>
      <xdr:colOff>127000</xdr:colOff>
      <xdr:row>82</xdr:row>
      <xdr:rowOff>142396</xdr:rowOff>
    </xdr:to>
    <xdr:sp macro="" textlink="">
      <xdr:nvSpPr>
        <xdr:cNvPr id="221" name="円/楕円 220"/>
        <xdr:cNvSpPr/>
      </xdr:nvSpPr>
      <xdr:spPr>
        <a:xfrm>
          <a:off x="1397000" y="1409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127173</xdr:rowOff>
    </xdr:from>
    <xdr:ext cx="762000" cy="259045"/>
    <xdr:sp macro="" textlink="">
      <xdr:nvSpPr>
        <xdr:cNvPr id="222" name="テキスト ボックス 221"/>
        <xdr:cNvSpPr txBox="1"/>
      </xdr:nvSpPr>
      <xdr:spPr>
        <a:xfrm>
          <a:off x="1066800" y="1418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186,986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職員の給与カットの実施等により類似団体平均及び全国市町村平均と比較しても低い水準にある。今後も引続き一層の給与の適正化に努める。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87</xdr:row>
      <xdr:rowOff>125488</xdr:rowOff>
    </xdr:to>
    <xdr:cxnSp macro="">
      <xdr:nvCxnSpPr>
        <xdr:cNvPr id="253" name="直線コネクタ 252"/>
        <xdr:cNvCxnSpPr/>
      </xdr:nvCxnSpPr>
      <xdr:spPr>
        <a:xfrm flipV="1">
          <a:off x="17018000" y="13915571"/>
          <a:ext cx="0" cy="11260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97565</xdr:rowOff>
    </xdr:from>
    <xdr:ext cx="762000" cy="259045"/>
    <xdr:sp macro="" textlink="">
      <xdr:nvSpPr>
        <xdr:cNvPr id="254" name="給与水準   （国との比較）最小値テキスト"/>
        <xdr:cNvSpPr txBox="1"/>
      </xdr:nvSpPr>
      <xdr:spPr>
        <a:xfrm>
          <a:off x="17106900" y="1501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125488</xdr:rowOff>
    </xdr:from>
    <xdr:to>
      <xdr:col>24</xdr:col>
      <xdr:colOff>647700</xdr:colOff>
      <xdr:row>87</xdr:row>
      <xdr:rowOff>125488</xdr:rowOff>
    </xdr:to>
    <xdr:cxnSp macro="">
      <xdr:nvCxnSpPr>
        <xdr:cNvPr id="255" name="直線コネクタ 254"/>
        <xdr:cNvCxnSpPr/>
      </xdr:nvCxnSpPr>
      <xdr:spPr>
        <a:xfrm>
          <a:off x="16929100" y="1504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6"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7" name="直線コネクタ 256"/>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29936</xdr:rowOff>
    </xdr:from>
    <xdr:to>
      <xdr:col>24</xdr:col>
      <xdr:colOff>558800</xdr:colOff>
      <xdr:row>88</xdr:row>
      <xdr:rowOff>126395</xdr:rowOff>
    </xdr:to>
    <xdr:cxnSp macro="">
      <xdr:nvCxnSpPr>
        <xdr:cNvPr id="258" name="直線コネクタ 257"/>
        <xdr:cNvCxnSpPr/>
      </xdr:nvCxnSpPr>
      <xdr:spPr>
        <a:xfrm flipV="1">
          <a:off x="16179800" y="14260286"/>
          <a:ext cx="838200" cy="95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55534</xdr:rowOff>
    </xdr:from>
    <xdr:ext cx="762000" cy="259045"/>
    <xdr:sp macro="" textlink="">
      <xdr:nvSpPr>
        <xdr:cNvPr id="259"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60" name="フローチャート : 判断 259"/>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126395</xdr:rowOff>
    </xdr:from>
    <xdr:to>
      <xdr:col>23</xdr:col>
      <xdr:colOff>406400</xdr:colOff>
      <xdr:row>88</xdr:row>
      <xdr:rowOff>126395</xdr:rowOff>
    </xdr:to>
    <xdr:cxnSp macro="">
      <xdr:nvCxnSpPr>
        <xdr:cNvPr id="261" name="直線コネクタ 260"/>
        <xdr:cNvCxnSpPr/>
      </xdr:nvCxnSpPr>
      <xdr:spPr>
        <a:xfrm>
          <a:off x="15290800" y="15213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133955</xdr:rowOff>
    </xdr:from>
    <xdr:to>
      <xdr:col>23</xdr:col>
      <xdr:colOff>457200</xdr:colOff>
      <xdr:row>90</xdr:row>
      <xdr:rowOff>64105</xdr:rowOff>
    </xdr:to>
    <xdr:sp macro="" textlink="">
      <xdr:nvSpPr>
        <xdr:cNvPr id="262" name="フローチャート : 判断 261"/>
        <xdr:cNvSpPr/>
      </xdr:nvSpPr>
      <xdr:spPr>
        <a:xfrm>
          <a:off x="16129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48882</xdr:rowOff>
    </xdr:from>
    <xdr:ext cx="736600" cy="259045"/>
    <xdr:sp macro="" textlink="">
      <xdr:nvSpPr>
        <xdr:cNvPr id="263" name="テキスト ボックス 262"/>
        <xdr:cNvSpPr txBox="1"/>
      </xdr:nvSpPr>
      <xdr:spPr>
        <a:xfrm>
          <a:off x="15798800" y="15479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110368</xdr:rowOff>
    </xdr:from>
    <xdr:to>
      <xdr:col>22</xdr:col>
      <xdr:colOff>203200</xdr:colOff>
      <xdr:row>88</xdr:row>
      <xdr:rowOff>126395</xdr:rowOff>
    </xdr:to>
    <xdr:cxnSp macro="">
      <xdr:nvCxnSpPr>
        <xdr:cNvPr id="264" name="直線コネクタ 263"/>
        <xdr:cNvCxnSpPr/>
      </xdr:nvCxnSpPr>
      <xdr:spPr>
        <a:xfrm>
          <a:off x="14401800" y="14340718"/>
          <a:ext cx="889000" cy="87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133955</xdr:rowOff>
    </xdr:from>
    <xdr:to>
      <xdr:col>22</xdr:col>
      <xdr:colOff>254000</xdr:colOff>
      <xdr:row>90</xdr:row>
      <xdr:rowOff>64105</xdr:rowOff>
    </xdr:to>
    <xdr:sp macro="" textlink="">
      <xdr:nvSpPr>
        <xdr:cNvPr id="265" name="フローチャート : 判断 264"/>
        <xdr:cNvSpPr/>
      </xdr:nvSpPr>
      <xdr:spPr>
        <a:xfrm>
          <a:off x="15240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48882</xdr:rowOff>
    </xdr:from>
    <xdr:ext cx="762000" cy="259045"/>
    <xdr:sp macro="" textlink="">
      <xdr:nvSpPr>
        <xdr:cNvPr id="266" name="テキスト ボックス 265"/>
        <xdr:cNvSpPr txBox="1"/>
      </xdr:nvSpPr>
      <xdr:spPr>
        <a:xfrm>
          <a:off x="14909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86482</xdr:rowOff>
    </xdr:from>
    <xdr:to>
      <xdr:col>21</xdr:col>
      <xdr:colOff>0</xdr:colOff>
      <xdr:row>83</xdr:row>
      <xdr:rowOff>110368</xdr:rowOff>
    </xdr:to>
    <xdr:cxnSp macro="">
      <xdr:nvCxnSpPr>
        <xdr:cNvPr id="267" name="直線コネクタ 266"/>
        <xdr:cNvCxnSpPr/>
      </xdr:nvCxnSpPr>
      <xdr:spPr>
        <a:xfrm>
          <a:off x="13512800" y="14145382"/>
          <a:ext cx="889000" cy="19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162984</xdr:rowOff>
    </xdr:from>
    <xdr:to>
      <xdr:col>21</xdr:col>
      <xdr:colOff>50800</xdr:colOff>
      <xdr:row>84</xdr:row>
      <xdr:rowOff>93134</xdr:rowOff>
    </xdr:to>
    <xdr:sp macro="" textlink="">
      <xdr:nvSpPr>
        <xdr:cNvPr id="268" name="フローチャート : 判断 267"/>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77911</xdr:rowOff>
    </xdr:from>
    <xdr:ext cx="762000" cy="259045"/>
    <xdr:sp macro="" textlink="">
      <xdr:nvSpPr>
        <xdr:cNvPr id="269" name="テキスト ボックス 268"/>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151493</xdr:rowOff>
    </xdr:from>
    <xdr:to>
      <xdr:col>19</xdr:col>
      <xdr:colOff>533400</xdr:colOff>
      <xdr:row>84</xdr:row>
      <xdr:rowOff>81643</xdr:rowOff>
    </xdr:to>
    <xdr:sp macro="" textlink="">
      <xdr:nvSpPr>
        <xdr:cNvPr id="270" name="フローチャート : 判断 269"/>
        <xdr:cNvSpPr/>
      </xdr:nvSpPr>
      <xdr:spPr>
        <a:xfrm>
          <a:off x="13462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66420</xdr:rowOff>
    </xdr:from>
    <xdr:ext cx="762000" cy="259045"/>
    <xdr:sp macro="" textlink="">
      <xdr:nvSpPr>
        <xdr:cNvPr id="271" name="テキスト ボックス 270"/>
        <xdr:cNvSpPr txBox="1"/>
      </xdr:nvSpPr>
      <xdr:spPr>
        <a:xfrm>
          <a:off x="13131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82</xdr:row>
      <xdr:rowOff>150586</xdr:rowOff>
    </xdr:from>
    <xdr:to>
      <xdr:col>24</xdr:col>
      <xdr:colOff>609600</xdr:colOff>
      <xdr:row>83</xdr:row>
      <xdr:rowOff>80736</xdr:rowOff>
    </xdr:to>
    <xdr:sp macro="" textlink="">
      <xdr:nvSpPr>
        <xdr:cNvPr id="277" name="円/楕円 276"/>
        <xdr:cNvSpPr/>
      </xdr:nvSpPr>
      <xdr:spPr>
        <a:xfrm>
          <a:off x="169672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167113</xdr:rowOff>
    </xdr:from>
    <xdr:ext cx="762000" cy="259045"/>
    <xdr:sp macro="" textlink="">
      <xdr:nvSpPr>
        <xdr:cNvPr id="278" name="給与水準   （国との比較）該当値テキスト"/>
        <xdr:cNvSpPr txBox="1"/>
      </xdr:nvSpPr>
      <xdr:spPr>
        <a:xfrm>
          <a:off x="17106900" y="1405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75595</xdr:rowOff>
    </xdr:from>
    <xdr:to>
      <xdr:col>23</xdr:col>
      <xdr:colOff>457200</xdr:colOff>
      <xdr:row>89</xdr:row>
      <xdr:rowOff>5745</xdr:rowOff>
    </xdr:to>
    <xdr:sp macro="" textlink="">
      <xdr:nvSpPr>
        <xdr:cNvPr id="279" name="円/楕円 278"/>
        <xdr:cNvSpPr/>
      </xdr:nvSpPr>
      <xdr:spPr>
        <a:xfrm>
          <a:off x="16129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15922</xdr:rowOff>
    </xdr:from>
    <xdr:ext cx="736600" cy="259045"/>
    <xdr:sp macro="" textlink="">
      <xdr:nvSpPr>
        <xdr:cNvPr id="280" name="テキスト ボックス 279"/>
        <xdr:cNvSpPr txBox="1"/>
      </xdr:nvSpPr>
      <xdr:spPr>
        <a:xfrm>
          <a:off x="15798800" y="14932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75595</xdr:rowOff>
    </xdr:from>
    <xdr:to>
      <xdr:col>22</xdr:col>
      <xdr:colOff>254000</xdr:colOff>
      <xdr:row>89</xdr:row>
      <xdr:rowOff>5745</xdr:rowOff>
    </xdr:to>
    <xdr:sp macro="" textlink="">
      <xdr:nvSpPr>
        <xdr:cNvPr id="281" name="円/楕円 280"/>
        <xdr:cNvSpPr/>
      </xdr:nvSpPr>
      <xdr:spPr>
        <a:xfrm>
          <a:off x="15240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15922</xdr:rowOff>
    </xdr:from>
    <xdr:ext cx="762000" cy="259045"/>
    <xdr:sp macro="" textlink="">
      <xdr:nvSpPr>
        <xdr:cNvPr id="282" name="テキスト ボックス 281"/>
        <xdr:cNvSpPr txBox="1"/>
      </xdr:nvSpPr>
      <xdr:spPr>
        <a:xfrm>
          <a:off x="14909800" y="1493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59568</xdr:rowOff>
    </xdr:from>
    <xdr:to>
      <xdr:col>21</xdr:col>
      <xdr:colOff>50800</xdr:colOff>
      <xdr:row>83</xdr:row>
      <xdr:rowOff>161168</xdr:rowOff>
    </xdr:to>
    <xdr:sp macro="" textlink="">
      <xdr:nvSpPr>
        <xdr:cNvPr id="283" name="円/楕円 282"/>
        <xdr:cNvSpPr/>
      </xdr:nvSpPr>
      <xdr:spPr>
        <a:xfrm>
          <a:off x="14351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171345</xdr:rowOff>
    </xdr:from>
    <xdr:ext cx="762000" cy="259045"/>
    <xdr:sp macro="" textlink="">
      <xdr:nvSpPr>
        <xdr:cNvPr id="284" name="テキスト ボックス 283"/>
        <xdr:cNvSpPr txBox="1"/>
      </xdr:nvSpPr>
      <xdr:spPr>
        <a:xfrm>
          <a:off x="14020800" y="1405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35682</xdr:rowOff>
    </xdr:from>
    <xdr:to>
      <xdr:col>19</xdr:col>
      <xdr:colOff>533400</xdr:colOff>
      <xdr:row>82</xdr:row>
      <xdr:rowOff>137282</xdr:rowOff>
    </xdr:to>
    <xdr:sp macro="" textlink="">
      <xdr:nvSpPr>
        <xdr:cNvPr id="285" name="円/楕円 284"/>
        <xdr:cNvSpPr/>
      </xdr:nvSpPr>
      <xdr:spPr>
        <a:xfrm>
          <a:off x="13462000" y="140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147459</xdr:rowOff>
    </xdr:from>
    <xdr:ext cx="762000" cy="259045"/>
    <xdr:sp macro="" textlink="">
      <xdr:nvSpPr>
        <xdr:cNvPr id="286" name="テキスト ボックス 285"/>
        <xdr:cNvSpPr txBox="1"/>
      </xdr:nvSpPr>
      <xdr:spPr>
        <a:xfrm>
          <a:off x="13131800" y="1386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町村合併前における各団体の大量採用が要因となり類似団体平均を大きく上回っている。定員適正化計画に基づく退職者不補充の原則と、新規採用の抑制により職員数は減少傾向にある。今後さらに職員数削減に努め、定員適正化を図ることとして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3" name="直線コネクタ 302"/>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4" name="テキスト ボックス 303"/>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7" name="直線コネクタ 306"/>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8" name="テキスト ボックス 307"/>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1" name="直線コネクタ 310"/>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2" name="テキスト ボックス 311"/>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3" name="直線コネクタ 312"/>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4" name="テキスト ボックス 313"/>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5" name="直線コネクタ 314"/>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6" name="テキスト ボックス 315"/>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87788</xdr:rowOff>
    </xdr:from>
    <xdr:to>
      <xdr:col>24</xdr:col>
      <xdr:colOff>558800</xdr:colOff>
      <xdr:row>67</xdr:row>
      <xdr:rowOff>21193</xdr:rowOff>
    </xdr:to>
    <xdr:cxnSp macro="">
      <xdr:nvCxnSpPr>
        <xdr:cNvPr id="320" name="直線コネクタ 319"/>
        <xdr:cNvCxnSpPr/>
      </xdr:nvCxnSpPr>
      <xdr:spPr>
        <a:xfrm flipV="1">
          <a:off x="17018000" y="10031888"/>
          <a:ext cx="0" cy="1476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164720</xdr:rowOff>
    </xdr:from>
    <xdr:ext cx="762000" cy="259045"/>
    <xdr:sp macro="" textlink="">
      <xdr:nvSpPr>
        <xdr:cNvPr id="321" name="定員管理の状況最小値テキスト"/>
        <xdr:cNvSpPr txBox="1"/>
      </xdr:nvSpPr>
      <xdr:spPr>
        <a:xfrm>
          <a:off x="17106900" y="11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14.73</a:t>
          </a:r>
          <a:endParaRPr kumimoji="1" lang="ja-JP" altLang="en-US" sz="1000" b="1">
            <a:latin typeface="ＭＳ Ｐゴシック"/>
          </a:endParaRPr>
        </a:p>
      </xdr:txBody>
    </xdr:sp>
    <xdr:clientData/>
  </xdr:oneCellAnchor>
  <xdr:twoCellAnchor>
    <xdr:from>
      <xdr:col>24</xdr:col>
      <xdr:colOff>469900</xdr:colOff>
      <xdr:row>67</xdr:row>
      <xdr:rowOff>21193</xdr:rowOff>
    </xdr:from>
    <xdr:to>
      <xdr:col>24</xdr:col>
      <xdr:colOff>647700</xdr:colOff>
      <xdr:row>67</xdr:row>
      <xdr:rowOff>21193</xdr:rowOff>
    </xdr:to>
    <xdr:cxnSp macro="">
      <xdr:nvCxnSpPr>
        <xdr:cNvPr id="322" name="直線コネクタ 321"/>
        <xdr:cNvCxnSpPr/>
      </xdr:nvCxnSpPr>
      <xdr:spPr>
        <a:xfrm>
          <a:off x="16929100" y="1150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2715</xdr:rowOff>
    </xdr:from>
    <xdr:ext cx="762000" cy="259045"/>
    <xdr:sp macro="" textlink="">
      <xdr:nvSpPr>
        <xdr:cNvPr id="323" name="定員管理の状況最大値テキスト"/>
        <xdr:cNvSpPr txBox="1"/>
      </xdr:nvSpPr>
      <xdr:spPr>
        <a:xfrm>
          <a:off x="17106900" y="97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a:t>
          </a:r>
          <a:endParaRPr kumimoji="1" lang="ja-JP" altLang="en-US" sz="1000" b="1">
            <a:latin typeface="ＭＳ Ｐゴシック"/>
          </a:endParaRPr>
        </a:p>
      </xdr:txBody>
    </xdr:sp>
    <xdr:clientData/>
  </xdr:oneCellAnchor>
  <xdr:twoCellAnchor>
    <xdr:from>
      <xdr:col>24</xdr:col>
      <xdr:colOff>469900</xdr:colOff>
      <xdr:row>58</xdr:row>
      <xdr:rowOff>87788</xdr:rowOff>
    </xdr:from>
    <xdr:to>
      <xdr:col>24</xdr:col>
      <xdr:colOff>647700</xdr:colOff>
      <xdr:row>58</xdr:row>
      <xdr:rowOff>87788</xdr:rowOff>
    </xdr:to>
    <xdr:cxnSp macro="">
      <xdr:nvCxnSpPr>
        <xdr:cNvPr id="324" name="直線コネクタ 323"/>
        <xdr:cNvCxnSpPr/>
      </xdr:nvCxnSpPr>
      <xdr:spPr>
        <a:xfrm>
          <a:off x="16929100" y="1003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60960</xdr:rowOff>
    </xdr:from>
    <xdr:to>
      <xdr:col>24</xdr:col>
      <xdr:colOff>558800</xdr:colOff>
      <xdr:row>65</xdr:row>
      <xdr:rowOff>118269</xdr:rowOff>
    </xdr:to>
    <xdr:cxnSp macro="">
      <xdr:nvCxnSpPr>
        <xdr:cNvPr id="325" name="直線コネクタ 324"/>
        <xdr:cNvCxnSpPr/>
      </xdr:nvCxnSpPr>
      <xdr:spPr>
        <a:xfrm flipV="1">
          <a:off x="16179800" y="11205210"/>
          <a:ext cx="838200" cy="5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160514</xdr:rowOff>
    </xdr:from>
    <xdr:ext cx="762000" cy="259045"/>
    <xdr:sp macro="" textlink="">
      <xdr:nvSpPr>
        <xdr:cNvPr id="326" name="定員管理の状況平均値テキスト"/>
        <xdr:cNvSpPr txBox="1"/>
      </xdr:nvSpPr>
      <xdr:spPr>
        <a:xfrm>
          <a:off x="17106900" y="10447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143987</xdr:rowOff>
    </xdr:from>
    <xdr:to>
      <xdr:col>24</xdr:col>
      <xdr:colOff>609600</xdr:colOff>
      <xdr:row>62</xdr:row>
      <xdr:rowOff>74137</xdr:rowOff>
    </xdr:to>
    <xdr:sp macro="" textlink="">
      <xdr:nvSpPr>
        <xdr:cNvPr id="327" name="フローチャート : 判断 326"/>
        <xdr:cNvSpPr/>
      </xdr:nvSpPr>
      <xdr:spPr>
        <a:xfrm>
          <a:off x="16967200" y="1060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118269</xdr:rowOff>
    </xdr:from>
    <xdr:to>
      <xdr:col>23</xdr:col>
      <xdr:colOff>406400</xdr:colOff>
      <xdr:row>66</xdr:row>
      <xdr:rowOff>13176</xdr:rowOff>
    </xdr:to>
    <xdr:cxnSp macro="">
      <xdr:nvCxnSpPr>
        <xdr:cNvPr id="328" name="直線コネクタ 327"/>
        <xdr:cNvCxnSpPr/>
      </xdr:nvCxnSpPr>
      <xdr:spPr>
        <a:xfrm flipV="1">
          <a:off x="15290800" y="11262519"/>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154543</xdr:rowOff>
    </xdr:from>
    <xdr:to>
      <xdr:col>23</xdr:col>
      <xdr:colOff>457200</xdr:colOff>
      <xdr:row>62</xdr:row>
      <xdr:rowOff>84693</xdr:rowOff>
    </xdr:to>
    <xdr:sp macro="" textlink="">
      <xdr:nvSpPr>
        <xdr:cNvPr id="329" name="フローチャート : 判断 328"/>
        <xdr:cNvSpPr/>
      </xdr:nvSpPr>
      <xdr:spPr>
        <a:xfrm>
          <a:off x="161290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94870</xdr:rowOff>
    </xdr:from>
    <xdr:ext cx="736600" cy="259045"/>
    <xdr:sp macro="" textlink="">
      <xdr:nvSpPr>
        <xdr:cNvPr id="330" name="テキスト ボックス 329"/>
        <xdr:cNvSpPr txBox="1"/>
      </xdr:nvSpPr>
      <xdr:spPr>
        <a:xfrm>
          <a:off x="15798800" y="10381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13176</xdr:rowOff>
    </xdr:from>
    <xdr:to>
      <xdr:col>22</xdr:col>
      <xdr:colOff>203200</xdr:colOff>
      <xdr:row>66</xdr:row>
      <xdr:rowOff>90091</xdr:rowOff>
    </xdr:to>
    <xdr:cxnSp macro="">
      <xdr:nvCxnSpPr>
        <xdr:cNvPr id="331" name="直線コネクタ 330"/>
        <xdr:cNvCxnSpPr/>
      </xdr:nvCxnSpPr>
      <xdr:spPr>
        <a:xfrm flipV="1">
          <a:off x="14401800" y="11328876"/>
          <a:ext cx="889000" cy="7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4207</xdr:rowOff>
    </xdr:from>
    <xdr:to>
      <xdr:col>22</xdr:col>
      <xdr:colOff>254000</xdr:colOff>
      <xdr:row>62</xdr:row>
      <xdr:rowOff>105807</xdr:rowOff>
    </xdr:to>
    <xdr:sp macro="" textlink="">
      <xdr:nvSpPr>
        <xdr:cNvPr id="332" name="フローチャート : 判断 331"/>
        <xdr:cNvSpPr/>
      </xdr:nvSpPr>
      <xdr:spPr>
        <a:xfrm>
          <a:off x="15240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115984</xdr:rowOff>
    </xdr:from>
    <xdr:ext cx="762000" cy="259045"/>
    <xdr:sp macro="" textlink="">
      <xdr:nvSpPr>
        <xdr:cNvPr id="333" name="テキスト ボックス 332"/>
        <xdr:cNvSpPr txBox="1"/>
      </xdr:nvSpPr>
      <xdr:spPr>
        <a:xfrm>
          <a:off x="14909800" y="1040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90091</xdr:rowOff>
    </xdr:from>
    <xdr:to>
      <xdr:col>21</xdr:col>
      <xdr:colOff>0</xdr:colOff>
      <xdr:row>66</xdr:row>
      <xdr:rowOff>123269</xdr:rowOff>
    </xdr:to>
    <xdr:cxnSp macro="">
      <xdr:nvCxnSpPr>
        <xdr:cNvPr id="334" name="直線コネクタ 333"/>
        <xdr:cNvCxnSpPr/>
      </xdr:nvCxnSpPr>
      <xdr:spPr>
        <a:xfrm flipV="1">
          <a:off x="13512800" y="11405791"/>
          <a:ext cx="889000" cy="3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76597</xdr:rowOff>
    </xdr:from>
    <xdr:to>
      <xdr:col>21</xdr:col>
      <xdr:colOff>50800</xdr:colOff>
      <xdr:row>63</xdr:row>
      <xdr:rowOff>6747</xdr:rowOff>
    </xdr:to>
    <xdr:sp macro="" textlink="">
      <xdr:nvSpPr>
        <xdr:cNvPr id="335" name="フローチャート : 判断 334"/>
        <xdr:cNvSpPr/>
      </xdr:nvSpPr>
      <xdr:spPr>
        <a:xfrm>
          <a:off x="14351000" y="1070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16924</xdr:rowOff>
    </xdr:from>
    <xdr:ext cx="762000" cy="259045"/>
    <xdr:sp macro="" textlink="">
      <xdr:nvSpPr>
        <xdr:cNvPr id="336" name="テキスト ボックス 335"/>
        <xdr:cNvSpPr txBox="1"/>
      </xdr:nvSpPr>
      <xdr:spPr>
        <a:xfrm>
          <a:off x="14020800" y="1047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90170</xdr:rowOff>
    </xdr:from>
    <xdr:to>
      <xdr:col>19</xdr:col>
      <xdr:colOff>533400</xdr:colOff>
      <xdr:row>63</xdr:row>
      <xdr:rowOff>20320</xdr:rowOff>
    </xdr:to>
    <xdr:sp macro="" textlink="">
      <xdr:nvSpPr>
        <xdr:cNvPr id="337" name="フローチャート : 判断 336"/>
        <xdr:cNvSpPr/>
      </xdr:nvSpPr>
      <xdr:spPr>
        <a:xfrm>
          <a:off x="13462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30497</xdr:rowOff>
    </xdr:from>
    <xdr:ext cx="762000" cy="259045"/>
    <xdr:sp macro="" textlink="">
      <xdr:nvSpPr>
        <xdr:cNvPr id="338" name="テキスト ボックス 337"/>
        <xdr:cNvSpPr txBox="1"/>
      </xdr:nvSpPr>
      <xdr:spPr>
        <a:xfrm>
          <a:off x="13131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65</xdr:row>
      <xdr:rowOff>10160</xdr:rowOff>
    </xdr:from>
    <xdr:to>
      <xdr:col>24</xdr:col>
      <xdr:colOff>609600</xdr:colOff>
      <xdr:row>65</xdr:row>
      <xdr:rowOff>111760</xdr:rowOff>
    </xdr:to>
    <xdr:sp macro="" textlink="">
      <xdr:nvSpPr>
        <xdr:cNvPr id="344" name="円/楕円 343"/>
        <xdr:cNvSpPr/>
      </xdr:nvSpPr>
      <xdr:spPr>
        <a:xfrm>
          <a:off x="169672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153687</xdr:rowOff>
    </xdr:from>
    <xdr:ext cx="762000" cy="259045"/>
    <xdr:sp macro="" textlink="">
      <xdr:nvSpPr>
        <xdr:cNvPr id="345" name="定員管理の状況該当値テキスト"/>
        <xdr:cNvSpPr txBox="1"/>
      </xdr:nvSpPr>
      <xdr:spPr>
        <a:xfrm>
          <a:off x="17106900" y="1112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12.72</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67469</xdr:rowOff>
    </xdr:from>
    <xdr:to>
      <xdr:col>23</xdr:col>
      <xdr:colOff>457200</xdr:colOff>
      <xdr:row>65</xdr:row>
      <xdr:rowOff>169069</xdr:rowOff>
    </xdr:to>
    <xdr:sp macro="" textlink="">
      <xdr:nvSpPr>
        <xdr:cNvPr id="346" name="円/楕円 345"/>
        <xdr:cNvSpPr/>
      </xdr:nvSpPr>
      <xdr:spPr>
        <a:xfrm>
          <a:off x="16129000" y="1121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153846</xdr:rowOff>
    </xdr:from>
    <xdr:ext cx="736600" cy="259045"/>
    <xdr:sp macro="" textlink="">
      <xdr:nvSpPr>
        <xdr:cNvPr id="347" name="テキスト ボックス 346"/>
        <xdr:cNvSpPr txBox="1"/>
      </xdr:nvSpPr>
      <xdr:spPr>
        <a:xfrm>
          <a:off x="15798800" y="11298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13.10</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133826</xdr:rowOff>
    </xdr:from>
    <xdr:to>
      <xdr:col>22</xdr:col>
      <xdr:colOff>254000</xdr:colOff>
      <xdr:row>66</xdr:row>
      <xdr:rowOff>63976</xdr:rowOff>
    </xdr:to>
    <xdr:sp macro="" textlink="">
      <xdr:nvSpPr>
        <xdr:cNvPr id="348" name="円/楕円 347"/>
        <xdr:cNvSpPr/>
      </xdr:nvSpPr>
      <xdr:spPr>
        <a:xfrm>
          <a:off x="15240000" y="1127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48753</xdr:rowOff>
    </xdr:from>
    <xdr:ext cx="762000" cy="259045"/>
    <xdr:sp macro="" textlink="">
      <xdr:nvSpPr>
        <xdr:cNvPr id="349" name="テキスト ボックス 348"/>
        <xdr:cNvSpPr txBox="1"/>
      </xdr:nvSpPr>
      <xdr:spPr>
        <a:xfrm>
          <a:off x="14909800" y="11364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13.54</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39291</xdr:rowOff>
    </xdr:from>
    <xdr:to>
      <xdr:col>21</xdr:col>
      <xdr:colOff>50800</xdr:colOff>
      <xdr:row>66</xdr:row>
      <xdr:rowOff>140891</xdr:rowOff>
    </xdr:to>
    <xdr:sp macro="" textlink="">
      <xdr:nvSpPr>
        <xdr:cNvPr id="350" name="円/楕円 349"/>
        <xdr:cNvSpPr/>
      </xdr:nvSpPr>
      <xdr:spPr>
        <a:xfrm>
          <a:off x="14351000" y="1135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125668</xdr:rowOff>
    </xdr:from>
    <xdr:ext cx="762000" cy="259045"/>
    <xdr:sp macro="" textlink="">
      <xdr:nvSpPr>
        <xdr:cNvPr id="351" name="テキスト ボックス 350"/>
        <xdr:cNvSpPr txBox="1"/>
      </xdr:nvSpPr>
      <xdr:spPr>
        <a:xfrm>
          <a:off x="14020800" y="1144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14.05</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72469</xdr:rowOff>
    </xdr:from>
    <xdr:to>
      <xdr:col>19</xdr:col>
      <xdr:colOff>533400</xdr:colOff>
      <xdr:row>67</xdr:row>
      <xdr:rowOff>2619</xdr:rowOff>
    </xdr:to>
    <xdr:sp macro="" textlink="">
      <xdr:nvSpPr>
        <xdr:cNvPr id="352" name="円/楕円 351"/>
        <xdr:cNvSpPr/>
      </xdr:nvSpPr>
      <xdr:spPr>
        <a:xfrm>
          <a:off x="13462000" y="1138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158846</xdr:rowOff>
    </xdr:from>
    <xdr:ext cx="762000" cy="259045"/>
    <xdr:sp macro="" textlink="">
      <xdr:nvSpPr>
        <xdr:cNvPr id="353" name="テキスト ボックス 352"/>
        <xdr:cNvSpPr txBox="1"/>
      </xdr:nvSpPr>
      <xdr:spPr>
        <a:xfrm>
          <a:off x="13131800" y="1147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5" name="テキスト ボックス 35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6" name="テキスト ボックス 35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前年度から０．９</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低下し、平成２２年度以降減少傾向にあるが、依然として類似団体平均を３．０％上回っている。このため新規発行の抑制を図るとともに、大規模な事業計画の整理・縮小を図るなど、緊急度・住民ニーズを的確に把握した事業を厳選し、起債依存型の事業の見直しを行い、繰上償還を実施するなどして、地方債償還額や実質公債比率の上昇を抑え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0" name="直線コネクタ 36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1" name="テキスト ボックス 37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2" name="直線コネクタ 37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3" name="テキスト ボックス 37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4" name="直線コネクタ 37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5" name="テキスト ボックス 37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6" name="直線コネクタ 37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7" name="テキスト ボックス 37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8" name="直線コネクタ 37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9" name="テキスト ボックス 37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46143</xdr:rowOff>
    </xdr:from>
    <xdr:to>
      <xdr:col>24</xdr:col>
      <xdr:colOff>558800</xdr:colOff>
      <xdr:row>44</xdr:row>
      <xdr:rowOff>116840</xdr:rowOff>
    </xdr:to>
    <xdr:cxnSp macro="">
      <xdr:nvCxnSpPr>
        <xdr:cNvPr id="382" name="直線コネクタ 381"/>
        <xdr:cNvCxnSpPr/>
      </xdr:nvCxnSpPr>
      <xdr:spPr>
        <a:xfrm flipV="1">
          <a:off x="17018000" y="6389793"/>
          <a:ext cx="0" cy="12708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83"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84" name="直線コネクタ 383"/>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132520</xdr:rowOff>
    </xdr:from>
    <xdr:ext cx="762000" cy="259045"/>
    <xdr:sp macro="" textlink="">
      <xdr:nvSpPr>
        <xdr:cNvPr id="385"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24</xdr:col>
      <xdr:colOff>469900</xdr:colOff>
      <xdr:row>37</xdr:row>
      <xdr:rowOff>46143</xdr:rowOff>
    </xdr:from>
    <xdr:to>
      <xdr:col>24</xdr:col>
      <xdr:colOff>647700</xdr:colOff>
      <xdr:row>37</xdr:row>
      <xdr:rowOff>46143</xdr:rowOff>
    </xdr:to>
    <xdr:cxnSp macro="">
      <xdr:nvCxnSpPr>
        <xdr:cNvPr id="386" name="直線コネクタ 385"/>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146050</xdr:rowOff>
    </xdr:from>
    <xdr:to>
      <xdr:col>24</xdr:col>
      <xdr:colOff>558800</xdr:colOff>
      <xdr:row>43</xdr:row>
      <xdr:rowOff>46990</xdr:rowOff>
    </xdr:to>
    <xdr:cxnSp macro="">
      <xdr:nvCxnSpPr>
        <xdr:cNvPr id="387" name="直線コネクタ 386"/>
        <xdr:cNvCxnSpPr/>
      </xdr:nvCxnSpPr>
      <xdr:spPr>
        <a:xfrm flipV="1">
          <a:off x="16179800" y="734695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41927</xdr:rowOff>
    </xdr:from>
    <xdr:ext cx="762000" cy="259045"/>
    <xdr:sp macro="" textlink="">
      <xdr:nvSpPr>
        <xdr:cNvPr id="388" name="公債費負担の状況平均値テキスト"/>
        <xdr:cNvSpPr txBox="1"/>
      </xdr:nvSpPr>
      <xdr:spPr>
        <a:xfrm>
          <a:off x="17106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25400</xdr:rowOff>
    </xdr:from>
    <xdr:to>
      <xdr:col>24</xdr:col>
      <xdr:colOff>609600</xdr:colOff>
      <xdr:row>41</xdr:row>
      <xdr:rowOff>127000</xdr:rowOff>
    </xdr:to>
    <xdr:sp macro="" textlink="">
      <xdr:nvSpPr>
        <xdr:cNvPr id="389" name="フローチャート : 判断 388"/>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46990</xdr:rowOff>
    </xdr:from>
    <xdr:to>
      <xdr:col>23</xdr:col>
      <xdr:colOff>406400</xdr:colOff>
      <xdr:row>43</xdr:row>
      <xdr:rowOff>119380</xdr:rowOff>
    </xdr:to>
    <xdr:cxnSp macro="">
      <xdr:nvCxnSpPr>
        <xdr:cNvPr id="390" name="直線コネクタ 389"/>
        <xdr:cNvCxnSpPr/>
      </xdr:nvCxnSpPr>
      <xdr:spPr>
        <a:xfrm flipV="1">
          <a:off x="15290800" y="74193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91" name="フローチャート : 判断 390"/>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38117</xdr:rowOff>
    </xdr:from>
    <xdr:ext cx="736600" cy="259045"/>
    <xdr:sp macro="" textlink="">
      <xdr:nvSpPr>
        <xdr:cNvPr id="392" name="テキスト ボックス 391"/>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119380</xdr:rowOff>
    </xdr:from>
    <xdr:to>
      <xdr:col>22</xdr:col>
      <xdr:colOff>203200</xdr:colOff>
      <xdr:row>44</xdr:row>
      <xdr:rowOff>20320</xdr:rowOff>
    </xdr:to>
    <xdr:cxnSp macro="">
      <xdr:nvCxnSpPr>
        <xdr:cNvPr id="393" name="直線コネクタ 392"/>
        <xdr:cNvCxnSpPr/>
      </xdr:nvCxnSpPr>
      <xdr:spPr>
        <a:xfrm flipV="1">
          <a:off x="14401800" y="74917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94" name="フローチャート : 判断 393"/>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126594</xdr:rowOff>
    </xdr:from>
    <xdr:ext cx="762000" cy="259045"/>
    <xdr:sp macro="" textlink="">
      <xdr:nvSpPr>
        <xdr:cNvPr id="395" name="テキスト ボックス 394"/>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20320</xdr:rowOff>
    </xdr:from>
    <xdr:to>
      <xdr:col>21</xdr:col>
      <xdr:colOff>0</xdr:colOff>
      <xdr:row>44</xdr:row>
      <xdr:rowOff>100754</xdr:rowOff>
    </xdr:to>
    <xdr:cxnSp macro="">
      <xdr:nvCxnSpPr>
        <xdr:cNvPr id="396" name="直線コネクタ 395"/>
        <xdr:cNvCxnSpPr/>
      </xdr:nvCxnSpPr>
      <xdr:spPr>
        <a:xfrm flipV="1">
          <a:off x="13512800" y="756412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111337</xdr:rowOff>
    </xdr:from>
    <xdr:to>
      <xdr:col>21</xdr:col>
      <xdr:colOff>50800</xdr:colOff>
      <xdr:row>43</xdr:row>
      <xdr:rowOff>41487</xdr:rowOff>
    </xdr:to>
    <xdr:sp macro="" textlink="">
      <xdr:nvSpPr>
        <xdr:cNvPr id="397" name="フローチャート : 判断 396"/>
        <xdr:cNvSpPr/>
      </xdr:nvSpPr>
      <xdr:spPr>
        <a:xfrm>
          <a:off x="14351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51664</xdr:rowOff>
    </xdr:from>
    <xdr:ext cx="762000" cy="259045"/>
    <xdr:sp macro="" textlink="">
      <xdr:nvSpPr>
        <xdr:cNvPr id="398" name="テキスト ボックス 397"/>
        <xdr:cNvSpPr txBox="1"/>
      </xdr:nvSpPr>
      <xdr:spPr>
        <a:xfrm>
          <a:off x="14020800" y="708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44450</xdr:rowOff>
    </xdr:from>
    <xdr:to>
      <xdr:col>19</xdr:col>
      <xdr:colOff>533400</xdr:colOff>
      <xdr:row>43</xdr:row>
      <xdr:rowOff>146050</xdr:rowOff>
    </xdr:to>
    <xdr:sp macro="" textlink="">
      <xdr:nvSpPr>
        <xdr:cNvPr id="399" name="フローチャート : 判断 398"/>
        <xdr:cNvSpPr/>
      </xdr:nvSpPr>
      <xdr:spPr>
        <a:xfrm>
          <a:off x="13462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156227</xdr:rowOff>
    </xdr:from>
    <xdr:ext cx="762000" cy="259045"/>
    <xdr:sp macro="" textlink="">
      <xdr:nvSpPr>
        <xdr:cNvPr id="400" name="テキスト ボックス 399"/>
        <xdr:cNvSpPr txBox="1"/>
      </xdr:nvSpPr>
      <xdr:spPr>
        <a:xfrm>
          <a:off x="13131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95250</xdr:rowOff>
    </xdr:from>
    <xdr:to>
      <xdr:col>24</xdr:col>
      <xdr:colOff>609600</xdr:colOff>
      <xdr:row>43</xdr:row>
      <xdr:rowOff>25400</xdr:rowOff>
    </xdr:to>
    <xdr:sp macro="" textlink="">
      <xdr:nvSpPr>
        <xdr:cNvPr id="406" name="円/楕円 405"/>
        <xdr:cNvSpPr/>
      </xdr:nvSpPr>
      <xdr:spPr>
        <a:xfrm>
          <a:off x="16967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67327</xdr:rowOff>
    </xdr:from>
    <xdr:ext cx="762000" cy="259045"/>
    <xdr:sp macro="" textlink="">
      <xdr:nvSpPr>
        <xdr:cNvPr id="407" name="公債費負担の状況該当値テキスト"/>
        <xdr:cNvSpPr txBox="1"/>
      </xdr:nvSpPr>
      <xdr:spPr>
        <a:xfrm>
          <a:off x="17106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167640</xdr:rowOff>
    </xdr:from>
    <xdr:to>
      <xdr:col>23</xdr:col>
      <xdr:colOff>457200</xdr:colOff>
      <xdr:row>43</xdr:row>
      <xdr:rowOff>97790</xdr:rowOff>
    </xdr:to>
    <xdr:sp macro="" textlink="">
      <xdr:nvSpPr>
        <xdr:cNvPr id="408" name="円/楕円 407"/>
        <xdr:cNvSpPr/>
      </xdr:nvSpPr>
      <xdr:spPr>
        <a:xfrm>
          <a:off x="16129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82567</xdr:rowOff>
    </xdr:from>
    <xdr:ext cx="736600" cy="259045"/>
    <xdr:sp macro="" textlink="">
      <xdr:nvSpPr>
        <xdr:cNvPr id="409" name="テキスト ボックス 408"/>
        <xdr:cNvSpPr txBox="1"/>
      </xdr:nvSpPr>
      <xdr:spPr>
        <a:xfrm>
          <a:off x="15798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68580</xdr:rowOff>
    </xdr:from>
    <xdr:to>
      <xdr:col>22</xdr:col>
      <xdr:colOff>254000</xdr:colOff>
      <xdr:row>43</xdr:row>
      <xdr:rowOff>170180</xdr:rowOff>
    </xdr:to>
    <xdr:sp macro="" textlink="">
      <xdr:nvSpPr>
        <xdr:cNvPr id="410" name="円/楕円 409"/>
        <xdr:cNvSpPr/>
      </xdr:nvSpPr>
      <xdr:spPr>
        <a:xfrm>
          <a:off x="15240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154957</xdr:rowOff>
    </xdr:from>
    <xdr:ext cx="762000" cy="259045"/>
    <xdr:sp macro="" textlink="">
      <xdr:nvSpPr>
        <xdr:cNvPr id="411" name="テキスト ボックス 410"/>
        <xdr:cNvSpPr txBox="1"/>
      </xdr:nvSpPr>
      <xdr:spPr>
        <a:xfrm>
          <a:off x="14909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140970</xdr:rowOff>
    </xdr:from>
    <xdr:to>
      <xdr:col>21</xdr:col>
      <xdr:colOff>50800</xdr:colOff>
      <xdr:row>44</xdr:row>
      <xdr:rowOff>71120</xdr:rowOff>
    </xdr:to>
    <xdr:sp macro="" textlink="">
      <xdr:nvSpPr>
        <xdr:cNvPr id="412" name="円/楕円 411"/>
        <xdr:cNvSpPr/>
      </xdr:nvSpPr>
      <xdr:spPr>
        <a:xfrm>
          <a:off x="14351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55897</xdr:rowOff>
    </xdr:from>
    <xdr:ext cx="762000" cy="259045"/>
    <xdr:sp macro="" textlink="">
      <xdr:nvSpPr>
        <xdr:cNvPr id="413" name="テキスト ボックス 412"/>
        <xdr:cNvSpPr txBox="1"/>
      </xdr:nvSpPr>
      <xdr:spPr>
        <a:xfrm>
          <a:off x="14020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49954</xdr:rowOff>
    </xdr:from>
    <xdr:to>
      <xdr:col>19</xdr:col>
      <xdr:colOff>533400</xdr:colOff>
      <xdr:row>44</xdr:row>
      <xdr:rowOff>151554</xdr:rowOff>
    </xdr:to>
    <xdr:sp macro="" textlink="">
      <xdr:nvSpPr>
        <xdr:cNvPr id="414" name="円/楕円 413"/>
        <xdr:cNvSpPr/>
      </xdr:nvSpPr>
      <xdr:spPr>
        <a:xfrm>
          <a:off x="13462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136331</xdr:rowOff>
    </xdr:from>
    <xdr:ext cx="762000" cy="259045"/>
    <xdr:sp macro="" textlink="">
      <xdr:nvSpPr>
        <xdr:cNvPr id="415" name="テキスト ボックス 414"/>
        <xdr:cNvSpPr txBox="1"/>
      </xdr:nvSpPr>
      <xdr:spPr>
        <a:xfrm>
          <a:off x="13131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7" name="テキスト ボックス 41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8" name="テキスト ボックス 41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[138.1%]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団塊世代の大量退職が続いているため、職員数の減により退職手当負担見込額が減少したこと</a:t>
          </a:r>
          <a:r>
            <a:rPr lang="ja-JP" altLang="en-US" sz="1100" b="0" i="0" baseline="0">
              <a:solidFill>
                <a:schemeClr val="dk1"/>
              </a:solidFill>
              <a:effectLst/>
              <a:latin typeface="+mn-lt"/>
              <a:ea typeface="+mn-ea"/>
              <a:cs typeface="+mn-cs"/>
            </a:rPr>
            <a:t>や財政調整基金及び減債基金積立による充当可能基金の増額により</a:t>
          </a:r>
          <a:r>
            <a:rPr lang="ja-JP" altLang="ja-JP" sz="1100" b="0" i="0" baseline="0">
              <a:solidFill>
                <a:schemeClr val="dk1"/>
              </a:solidFill>
              <a:effectLst/>
              <a:latin typeface="+mn-lt"/>
              <a:ea typeface="+mn-ea"/>
              <a:cs typeface="+mn-cs"/>
            </a:rPr>
            <a:t>前年度に対し</a:t>
          </a:r>
          <a:r>
            <a:rPr lang="ja-JP" altLang="en-US" sz="1100" b="0" i="0" baseline="0">
              <a:solidFill>
                <a:schemeClr val="dk1"/>
              </a:solidFill>
              <a:effectLst/>
              <a:latin typeface="+mn-lt"/>
              <a:ea typeface="+mn-ea"/>
              <a:cs typeface="+mn-cs"/>
            </a:rPr>
            <a:t>２５．６</a:t>
          </a:r>
          <a:r>
            <a:rPr lang="ja-JP" altLang="ja-JP" sz="1100" b="0" i="0" baseline="0">
              <a:solidFill>
                <a:schemeClr val="dk1"/>
              </a:solidFill>
              <a:effectLst/>
              <a:latin typeface="+mn-lt"/>
              <a:ea typeface="+mn-ea"/>
              <a:cs typeface="+mn-cs"/>
            </a:rPr>
            <a:t>％下回った。しかし</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類似団体平均に比べると依然として大幅に上回っていることから、引き続き新規発行額の抑制及び既発行債の繰上償還等により地方債現在高の減少を図り、将来負担の軽減に努める。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155490</xdr:rowOff>
    </xdr:from>
    <xdr:to>
      <xdr:col>24</xdr:col>
      <xdr:colOff>558800</xdr:colOff>
      <xdr:row>22</xdr:row>
      <xdr:rowOff>98044</xdr:rowOff>
    </xdr:to>
    <xdr:cxnSp macro="">
      <xdr:nvCxnSpPr>
        <xdr:cNvPr id="444" name="直線コネクタ 443"/>
        <xdr:cNvCxnSpPr/>
      </xdr:nvCxnSpPr>
      <xdr:spPr>
        <a:xfrm flipV="1">
          <a:off x="17018000" y="2384340"/>
          <a:ext cx="0" cy="1485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70121</xdr:rowOff>
    </xdr:from>
    <xdr:ext cx="762000" cy="259045"/>
    <xdr:sp macro="" textlink="">
      <xdr:nvSpPr>
        <xdr:cNvPr id="445" name="将来負担の状況最小値テキスト"/>
        <xdr:cNvSpPr txBox="1"/>
      </xdr:nvSpPr>
      <xdr:spPr>
        <a:xfrm>
          <a:off x="17106900" y="384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186.4</a:t>
          </a:r>
          <a:endParaRPr kumimoji="1" lang="ja-JP" altLang="en-US" sz="1000" b="1">
            <a:latin typeface="ＭＳ Ｐゴシック"/>
          </a:endParaRPr>
        </a:p>
      </xdr:txBody>
    </xdr:sp>
    <xdr:clientData/>
  </xdr:oneCellAnchor>
  <xdr:twoCellAnchor>
    <xdr:from>
      <xdr:col>24</xdr:col>
      <xdr:colOff>469900</xdr:colOff>
      <xdr:row>22</xdr:row>
      <xdr:rowOff>98044</xdr:rowOff>
    </xdr:from>
    <xdr:to>
      <xdr:col>24</xdr:col>
      <xdr:colOff>647700</xdr:colOff>
      <xdr:row>22</xdr:row>
      <xdr:rowOff>98044</xdr:rowOff>
    </xdr:to>
    <xdr:cxnSp macro="">
      <xdr:nvCxnSpPr>
        <xdr:cNvPr id="446" name="直線コネクタ 445"/>
        <xdr:cNvCxnSpPr/>
      </xdr:nvCxnSpPr>
      <xdr:spPr>
        <a:xfrm>
          <a:off x="16929100" y="386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70417</xdr:rowOff>
    </xdr:from>
    <xdr:ext cx="762000" cy="259045"/>
    <xdr:sp macro="" textlink="">
      <xdr:nvSpPr>
        <xdr:cNvPr id="447" name="将来負担の状況最大値テキスト"/>
        <xdr:cNvSpPr txBox="1"/>
      </xdr:nvSpPr>
      <xdr:spPr>
        <a:xfrm>
          <a:off x="17106900" y="212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13</xdr:row>
      <xdr:rowOff>155490</xdr:rowOff>
    </xdr:from>
    <xdr:to>
      <xdr:col>24</xdr:col>
      <xdr:colOff>647700</xdr:colOff>
      <xdr:row>13</xdr:row>
      <xdr:rowOff>155490</xdr:rowOff>
    </xdr:to>
    <xdr:cxnSp macro="">
      <xdr:nvCxnSpPr>
        <xdr:cNvPr id="448" name="直線コネクタ 447"/>
        <xdr:cNvCxnSpPr/>
      </xdr:nvCxnSpPr>
      <xdr:spPr>
        <a:xfrm>
          <a:off x="16929100" y="2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52451</xdr:rowOff>
    </xdr:from>
    <xdr:to>
      <xdr:col>24</xdr:col>
      <xdr:colOff>558800</xdr:colOff>
      <xdr:row>21</xdr:row>
      <xdr:rowOff>86910</xdr:rowOff>
    </xdr:to>
    <xdr:cxnSp macro="">
      <xdr:nvCxnSpPr>
        <xdr:cNvPr id="449" name="直線コネクタ 448"/>
        <xdr:cNvCxnSpPr/>
      </xdr:nvCxnSpPr>
      <xdr:spPr>
        <a:xfrm flipV="1">
          <a:off x="16179800" y="3481451"/>
          <a:ext cx="838200" cy="20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17882</xdr:rowOff>
    </xdr:from>
    <xdr:ext cx="762000" cy="259045"/>
    <xdr:sp macro="" textlink="">
      <xdr:nvSpPr>
        <xdr:cNvPr id="450" name="将来負担の状況平均値テキスト"/>
        <xdr:cNvSpPr txBox="1"/>
      </xdr:nvSpPr>
      <xdr:spPr>
        <a:xfrm>
          <a:off x="17106900" y="2589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1355</xdr:rowOff>
    </xdr:from>
    <xdr:to>
      <xdr:col>24</xdr:col>
      <xdr:colOff>609600</xdr:colOff>
      <xdr:row>16</xdr:row>
      <xdr:rowOff>102955</xdr:rowOff>
    </xdr:to>
    <xdr:sp macro="" textlink="">
      <xdr:nvSpPr>
        <xdr:cNvPr id="451" name="フローチャート : 判断 450"/>
        <xdr:cNvSpPr/>
      </xdr:nvSpPr>
      <xdr:spPr>
        <a:xfrm>
          <a:off x="169672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86910</xdr:rowOff>
    </xdr:from>
    <xdr:to>
      <xdr:col>23</xdr:col>
      <xdr:colOff>406400</xdr:colOff>
      <xdr:row>21</xdr:row>
      <xdr:rowOff>128736</xdr:rowOff>
    </xdr:to>
    <xdr:cxnSp macro="">
      <xdr:nvCxnSpPr>
        <xdr:cNvPr id="452" name="直線コネクタ 451"/>
        <xdr:cNvCxnSpPr/>
      </xdr:nvCxnSpPr>
      <xdr:spPr>
        <a:xfrm flipV="1">
          <a:off x="15290800" y="3687360"/>
          <a:ext cx="889000" cy="4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96266</xdr:rowOff>
    </xdr:from>
    <xdr:to>
      <xdr:col>23</xdr:col>
      <xdr:colOff>457200</xdr:colOff>
      <xdr:row>17</xdr:row>
      <xdr:rowOff>26416</xdr:rowOff>
    </xdr:to>
    <xdr:sp macro="" textlink="">
      <xdr:nvSpPr>
        <xdr:cNvPr id="453" name="フローチャート : 判断 452"/>
        <xdr:cNvSpPr/>
      </xdr:nvSpPr>
      <xdr:spPr>
        <a:xfrm>
          <a:off x="16129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36593</xdr:rowOff>
    </xdr:from>
    <xdr:ext cx="736600" cy="259045"/>
    <xdr:sp macro="" textlink="">
      <xdr:nvSpPr>
        <xdr:cNvPr id="454" name="テキスト ボックス 453"/>
        <xdr:cNvSpPr txBox="1"/>
      </xdr:nvSpPr>
      <xdr:spPr>
        <a:xfrm>
          <a:off x="15798800" y="2608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115866</xdr:rowOff>
    </xdr:from>
    <xdr:to>
      <xdr:col>22</xdr:col>
      <xdr:colOff>203200</xdr:colOff>
      <xdr:row>21</xdr:row>
      <xdr:rowOff>128736</xdr:rowOff>
    </xdr:to>
    <xdr:cxnSp macro="">
      <xdr:nvCxnSpPr>
        <xdr:cNvPr id="455" name="直線コネクタ 454"/>
        <xdr:cNvCxnSpPr/>
      </xdr:nvCxnSpPr>
      <xdr:spPr>
        <a:xfrm>
          <a:off x="14401800" y="3716316"/>
          <a:ext cx="8890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15706</xdr:rowOff>
    </xdr:from>
    <xdr:to>
      <xdr:col>22</xdr:col>
      <xdr:colOff>254000</xdr:colOff>
      <xdr:row>17</xdr:row>
      <xdr:rowOff>117306</xdr:rowOff>
    </xdr:to>
    <xdr:sp macro="" textlink="">
      <xdr:nvSpPr>
        <xdr:cNvPr id="456" name="フローチャート : 判断 455"/>
        <xdr:cNvSpPr/>
      </xdr:nvSpPr>
      <xdr:spPr>
        <a:xfrm>
          <a:off x="15240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127483</xdr:rowOff>
    </xdr:from>
    <xdr:ext cx="762000" cy="259045"/>
    <xdr:sp macro="" textlink="">
      <xdr:nvSpPr>
        <xdr:cNvPr id="457" name="テキスト ボックス 456"/>
        <xdr:cNvSpPr txBox="1"/>
      </xdr:nvSpPr>
      <xdr:spPr>
        <a:xfrm>
          <a:off x="14909800" y="26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115866</xdr:rowOff>
    </xdr:from>
    <xdr:to>
      <xdr:col>21</xdr:col>
      <xdr:colOff>0</xdr:colOff>
      <xdr:row>22</xdr:row>
      <xdr:rowOff>150326</xdr:rowOff>
    </xdr:to>
    <xdr:cxnSp macro="">
      <xdr:nvCxnSpPr>
        <xdr:cNvPr id="458" name="直線コネクタ 457"/>
        <xdr:cNvCxnSpPr/>
      </xdr:nvCxnSpPr>
      <xdr:spPr>
        <a:xfrm flipV="1">
          <a:off x="13512800" y="3716316"/>
          <a:ext cx="889000" cy="20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158877</xdr:rowOff>
    </xdr:from>
    <xdr:to>
      <xdr:col>21</xdr:col>
      <xdr:colOff>50800</xdr:colOff>
      <xdr:row>18</xdr:row>
      <xdr:rowOff>89027</xdr:rowOff>
    </xdr:to>
    <xdr:sp macro="" textlink="">
      <xdr:nvSpPr>
        <xdr:cNvPr id="459" name="フローチャート : 判断 458"/>
        <xdr:cNvSpPr/>
      </xdr:nvSpPr>
      <xdr:spPr>
        <a:xfrm>
          <a:off x="14351000" y="307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99204</xdr:rowOff>
    </xdr:from>
    <xdr:ext cx="762000" cy="259045"/>
    <xdr:sp macro="" textlink="">
      <xdr:nvSpPr>
        <xdr:cNvPr id="460" name="テキスト ボックス 459"/>
        <xdr:cNvSpPr txBox="1"/>
      </xdr:nvSpPr>
      <xdr:spPr>
        <a:xfrm>
          <a:off x="14020800" y="284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167598</xdr:rowOff>
    </xdr:from>
    <xdr:to>
      <xdr:col>19</xdr:col>
      <xdr:colOff>533400</xdr:colOff>
      <xdr:row>19</xdr:row>
      <xdr:rowOff>97748</xdr:rowOff>
    </xdr:to>
    <xdr:sp macro="" textlink="">
      <xdr:nvSpPr>
        <xdr:cNvPr id="461" name="フローチャート : 判断 460"/>
        <xdr:cNvSpPr/>
      </xdr:nvSpPr>
      <xdr:spPr>
        <a:xfrm>
          <a:off x="13462000" y="3253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107925</xdr:rowOff>
    </xdr:from>
    <xdr:ext cx="762000" cy="259045"/>
    <xdr:sp macro="" textlink="">
      <xdr:nvSpPr>
        <xdr:cNvPr id="462" name="テキスト ボックス 461"/>
        <xdr:cNvSpPr txBox="1"/>
      </xdr:nvSpPr>
      <xdr:spPr>
        <a:xfrm>
          <a:off x="13131800" y="302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20</xdr:row>
      <xdr:rowOff>1651</xdr:rowOff>
    </xdr:from>
    <xdr:to>
      <xdr:col>24</xdr:col>
      <xdr:colOff>609600</xdr:colOff>
      <xdr:row>20</xdr:row>
      <xdr:rowOff>103251</xdr:rowOff>
    </xdr:to>
    <xdr:sp macro="" textlink="">
      <xdr:nvSpPr>
        <xdr:cNvPr id="468" name="円/楕円 467"/>
        <xdr:cNvSpPr/>
      </xdr:nvSpPr>
      <xdr:spPr>
        <a:xfrm>
          <a:off x="16967200" y="343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145178</xdr:rowOff>
    </xdr:from>
    <xdr:ext cx="762000" cy="259045"/>
    <xdr:sp macro="" textlink="">
      <xdr:nvSpPr>
        <xdr:cNvPr id="469" name="将来負担の状況該当値テキスト"/>
        <xdr:cNvSpPr txBox="1"/>
      </xdr:nvSpPr>
      <xdr:spPr>
        <a:xfrm>
          <a:off x="17106900" y="340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138.1</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36110</xdr:rowOff>
    </xdr:from>
    <xdr:to>
      <xdr:col>23</xdr:col>
      <xdr:colOff>457200</xdr:colOff>
      <xdr:row>21</xdr:row>
      <xdr:rowOff>137710</xdr:rowOff>
    </xdr:to>
    <xdr:sp macro="" textlink="">
      <xdr:nvSpPr>
        <xdr:cNvPr id="470" name="円/楕円 469"/>
        <xdr:cNvSpPr/>
      </xdr:nvSpPr>
      <xdr:spPr>
        <a:xfrm>
          <a:off x="16129000" y="363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122487</xdr:rowOff>
    </xdr:from>
    <xdr:ext cx="736600" cy="259045"/>
    <xdr:sp macro="" textlink="">
      <xdr:nvSpPr>
        <xdr:cNvPr id="471" name="テキスト ボックス 470"/>
        <xdr:cNvSpPr txBox="1"/>
      </xdr:nvSpPr>
      <xdr:spPr>
        <a:xfrm>
          <a:off x="15798800" y="372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163.7</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77936</xdr:rowOff>
    </xdr:from>
    <xdr:to>
      <xdr:col>22</xdr:col>
      <xdr:colOff>254000</xdr:colOff>
      <xdr:row>22</xdr:row>
      <xdr:rowOff>8086</xdr:rowOff>
    </xdr:to>
    <xdr:sp macro="" textlink="">
      <xdr:nvSpPr>
        <xdr:cNvPr id="472" name="円/楕円 471"/>
        <xdr:cNvSpPr/>
      </xdr:nvSpPr>
      <xdr:spPr>
        <a:xfrm>
          <a:off x="15240000" y="367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164313</xdr:rowOff>
    </xdr:from>
    <xdr:ext cx="762000" cy="259045"/>
    <xdr:sp macro="" textlink="">
      <xdr:nvSpPr>
        <xdr:cNvPr id="473" name="テキスト ボックス 472"/>
        <xdr:cNvSpPr txBox="1"/>
      </xdr:nvSpPr>
      <xdr:spPr>
        <a:xfrm>
          <a:off x="14909800" y="376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168.9</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65066</xdr:rowOff>
    </xdr:from>
    <xdr:to>
      <xdr:col>21</xdr:col>
      <xdr:colOff>50800</xdr:colOff>
      <xdr:row>21</xdr:row>
      <xdr:rowOff>166666</xdr:rowOff>
    </xdr:to>
    <xdr:sp macro="" textlink="">
      <xdr:nvSpPr>
        <xdr:cNvPr id="474" name="円/楕円 473"/>
        <xdr:cNvSpPr/>
      </xdr:nvSpPr>
      <xdr:spPr>
        <a:xfrm>
          <a:off x="14351000" y="366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151443</xdr:rowOff>
    </xdr:from>
    <xdr:ext cx="762000" cy="259045"/>
    <xdr:sp macro="" textlink="">
      <xdr:nvSpPr>
        <xdr:cNvPr id="475" name="テキスト ボックス 474"/>
        <xdr:cNvSpPr txBox="1"/>
      </xdr:nvSpPr>
      <xdr:spPr>
        <a:xfrm>
          <a:off x="14020800" y="3751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167.3</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99526</xdr:rowOff>
    </xdr:from>
    <xdr:to>
      <xdr:col>19</xdr:col>
      <xdr:colOff>533400</xdr:colOff>
      <xdr:row>23</xdr:row>
      <xdr:rowOff>29676</xdr:rowOff>
    </xdr:to>
    <xdr:sp macro="" textlink="">
      <xdr:nvSpPr>
        <xdr:cNvPr id="476" name="円/楕円 475"/>
        <xdr:cNvSpPr/>
      </xdr:nvSpPr>
      <xdr:spPr>
        <a:xfrm>
          <a:off x="13462000" y="387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14453</xdr:rowOff>
    </xdr:from>
    <xdr:ext cx="762000" cy="259045"/>
    <xdr:sp macro="" textlink="">
      <xdr:nvSpPr>
        <xdr:cNvPr id="477" name="テキスト ボックス 476"/>
        <xdr:cNvSpPr txBox="1"/>
      </xdr:nvSpPr>
      <xdr:spPr>
        <a:xfrm>
          <a:off x="13131800" y="395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青森県つがる市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35,534
35,501
253.85
24,409,942
23,898,173
474,697
13,905,906
35,392,182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138.1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合併以降毎年減少傾向にあるが、未だ類似団体、全国平均及び青森県平均を大きく上回っている。これは職員数の水準が類似団体と比較して高いためであり、定員適正化計画による退職者不補充と、新規採用の抑制や行財政改革への取組みを通じて人件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161290</xdr:rowOff>
    </xdr:from>
    <xdr:to>
      <xdr:col>7</xdr:col>
      <xdr:colOff>15875</xdr:colOff>
      <xdr:row>40</xdr:row>
      <xdr:rowOff>5080</xdr:rowOff>
    </xdr:to>
    <xdr:cxnSp macro="">
      <xdr:nvCxnSpPr>
        <xdr:cNvPr id="60" name="直線コネクタ 59"/>
        <xdr:cNvCxnSpPr/>
      </xdr:nvCxnSpPr>
      <xdr:spPr>
        <a:xfrm flipV="1">
          <a:off x="4826000" y="5819140"/>
          <a:ext cx="0" cy="104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148607</xdr:rowOff>
    </xdr:from>
    <xdr:ext cx="762000" cy="259045"/>
    <xdr:sp macro="" textlink="">
      <xdr:nvSpPr>
        <xdr:cNvPr id="61" name="人件費最小値テキスト"/>
        <xdr:cNvSpPr txBox="1"/>
      </xdr:nvSpPr>
      <xdr:spPr>
        <a:xfrm>
          <a:off x="4914900" y="683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40</xdr:row>
      <xdr:rowOff>5080</xdr:rowOff>
    </xdr:from>
    <xdr:to>
      <xdr:col>7</xdr:col>
      <xdr:colOff>104775</xdr:colOff>
      <xdr:row>40</xdr:row>
      <xdr:rowOff>5080</xdr:rowOff>
    </xdr:to>
    <xdr:cxnSp macro="">
      <xdr:nvCxnSpPr>
        <xdr:cNvPr id="62" name="直線コネクタ 61"/>
        <xdr:cNvCxnSpPr/>
      </xdr:nvCxnSpPr>
      <xdr:spPr>
        <a:xfrm>
          <a:off x="4737100" y="686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76217</xdr:rowOff>
    </xdr:from>
    <xdr:ext cx="762000" cy="259045"/>
    <xdr:sp macro="" textlink="">
      <xdr:nvSpPr>
        <xdr:cNvPr id="63" name="人件費最大値テキスト"/>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33</xdr:row>
      <xdr:rowOff>161290</xdr:rowOff>
    </xdr:from>
    <xdr:to>
      <xdr:col>7</xdr:col>
      <xdr:colOff>104775</xdr:colOff>
      <xdr:row>33</xdr:row>
      <xdr:rowOff>161290</xdr:rowOff>
    </xdr:to>
    <xdr:cxnSp macro="">
      <xdr:nvCxnSpPr>
        <xdr:cNvPr id="64" name="直線コネクタ 63"/>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16510</xdr:rowOff>
    </xdr:from>
    <xdr:to>
      <xdr:col>7</xdr:col>
      <xdr:colOff>15875</xdr:colOff>
      <xdr:row>39</xdr:row>
      <xdr:rowOff>130810</xdr:rowOff>
    </xdr:to>
    <xdr:cxnSp macro="">
      <xdr:nvCxnSpPr>
        <xdr:cNvPr id="65" name="直線コネクタ 64"/>
        <xdr:cNvCxnSpPr/>
      </xdr:nvCxnSpPr>
      <xdr:spPr>
        <a:xfrm flipV="1">
          <a:off x="3987800" y="67030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77487</xdr:rowOff>
    </xdr:from>
    <xdr:ext cx="762000" cy="259045"/>
    <xdr:sp macro="" textlink="">
      <xdr:nvSpPr>
        <xdr:cNvPr id="66"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7" name="フローチャート : 判断 66"/>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130810</xdr:rowOff>
    </xdr:from>
    <xdr:to>
      <xdr:col>5</xdr:col>
      <xdr:colOff>549275</xdr:colOff>
      <xdr:row>40</xdr:row>
      <xdr:rowOff>73660</xdr:rowOff>
    </xdr:to>
    <xdr:cxnSp macro="">
      <xdr:nvCxnSpPr>
        <xdr:cNvPr id="68" name="直線コネクタ 67"/>
        <xdr:cNvCxnSpPr/>
      </xdr:nvCxnSpPr>
      <xdr:spPr>
        <a:xfrm flipV="1">
          <a:off x="3098800" y="68173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9" name="フローチャート : 判断 68"/>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70" name="テキスト ボックス 69"/>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50800</xdr:rowOff>
    </xdr:from>
    <xdr:to>
      <xdr:col>4</xdr:col>
      <xdr:colOff>346075</xdr:colOff>
      <xdr:row>40</xdr:row>
      <xdr:rowOff>73660</xdr:rowOff>
    </xdr:to>
    <xdr:cxnSp macro="">
      <xdr:nvCxnSpPr>
        <xdr:cNvPr id="71" name="直線コネクタ 70"/>
        <xdr:cNvCxnSpPr/>
      </xdr:nvCxnSpPr>
      <xdr:spPr>
        <a:xfrm>
          <a:off x="2209800" y="6908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2" name="フローチャート : 判断 71"/>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92727</xdr:rowOff>
    </xdr:from>
    <xdr:ext cx="762000" cy="259045"/>
    <xdr:sp macro="" textlink="">
      <xdr:nvSpPr>
        <xdr:cNvPr id="73" name="テキスト ボックス 72"/>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50800</xdr:rowOff>
    </xdr:from>
    <xdr:to>
      <xdr:col>3</xdr:col>
      <xdr:colOff>142875</xdr:colOff>
      <xdr:row>41</xdr:row>
      <xdr:rowOff>100330</xdr:rowOff>
    </xdr:to>
    <xdr:cxnSp macro="">
      <xdr:nvCxnSpPr>
        <xdr:cNvPr id="74" name="直線コネクタ 73"/>
        <xdr:cNvCxnSpPr/>
      </xdr:nvCxnSpPr>
      <xdr:spPr>
        <a:xfrm flipV="1">
          <a:off x="1320800" y="690880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114300</xdr:rowOff>
    </xdr:from>
    <xdr:to>
      <xdr:col>3</xdr:col>
      <xdr:colOff>193675</xdr:colOff>
      <xdr:row>37</xdr:row>
      <xdr:rowOff>44450</xdr:rowOff>
    </xdr:to>
    <xdr:sp macro="" textlink="">
      <xdr:nvSpPr>
        <xdr:cNvPr id="75" name="フローチャート : 判断 74"/>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54627</xdr:rowOff>
    </xdr:from>
    <xdr:ext cx="762000" cy="259045"/>
    <xdr:sp macro="" textlink="">
      <xdr:nvSpPr>
        <xdr:cNvPr id="76" name="テキスト ボックス 75"/>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64770</xdr:rowOff>
    </xdr:from>
    <xdr:to>
      <xdr:col>1</xdr:col>
      <xdr:colOff>676275</xdr:colOff>
      <xdr:row>37</xdr:row>
      <xdr:rowOff>166370</xdr:rowOff>
    </xdr:to>
    <xdr:sp macro="" textlink="">
      <xdr:nvSpPr>
        <xdr:cNvPr id="77" name="フローチャート : 判断 76"/>
        <xdr:cNvSpPr/>
      </xdr:nvSpPr>
      <xdr:spPr>
        <a:xfrm>
          <a:off x="1270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5097</xdr:rowOff>
    </xdr:from>
    <xdr:ext cx="762000" cy="259045"/>
    <xdr:sp macro="" textlink="">
      <xdr:nvSpPr>
        <xdr:cNvPr id="78" name="テキスト ボックス 77"/>
        <xdr:cNvSpPr txBox="1"/>
      </xdr:nvSpPr>
      <xdr:spPr>
        <a:xfrm>
          <a:off x="939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137160</xdr:rowOff>
    </xdr:from>
    <xdr:to>
      <xdr:col>7</xdr:col>
      <xdr:colOff>66675</xdr:colOff>
      <xdr:row>39</xdr:row>
      <xdr:rowOff>67310</xdr:rowOff>
    </xdr:to>
    <xdr:sp macro="" textlink="">
      <xdr:nvSpPr>
        <xdr:cNvPr id="84" name="円/楕円 83"/>
        <xdr:cNvSpPr/>
      </xdr:nvSpPr>
      <xdr:spPr>
        <a:xfrm>
          <a:off x="47752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109237</xdr:rowOff>
    </xdr:from>
    <xdr:ext cx="762000" cy="259045"/>
    <xdr:sp macro="" textlink="">
      <xdr:nvSpPr>
        <xdr:cNvPr id="85" name="人件費該当値テキスト"/>
        <xdr:cNvSpPr txBox="1"/>
      </xdr:nvSpPr>
      <xdr:spPr>
        <a:xfrm>
          <a:off x="49149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80010</xdr:rowOff>
    </xdr:from>
    <xdr:to>
      <xdr:col>5</xdr:col>
      <xdr:colOff>600075</xdr:colOff>
      <xdr:row>40</xdr:row>
      <xdr:rowOff>10160</xdr:rowOff>
    </xdr:to>
    <xdr:sp macro="" textlink="">
      <xdr:nvSpPr>
        <xdr:cNvPr id="86" name="円/楕円 85"/>
        <xdr:cNvSpPr/>
      </xdr:nvSpPr>
      <xdr:spPr>
        <a:xfrm>
          <a:off x="3937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166387</xdr:rowOff>
    </xdr:from>
    <xdr:ext cx="736600" cy="259045"/>
    <xdr:sp macro="" textlink="">
      <xdr:nvSpPr>
        <xdr:cNvPr id="87" name="テキスト ボックス 86"/>
        <xdr:cNvSpPr txBox="1"/>
      </xdr:nvSpPr>
      <xdr:spPr>
        <a:xfrm>
          <a:off x="3606800" y="685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22860</xdr:rowOff>
    </xdr:from>
    <xdr:to>
      <xdr:col>4</xdr:col>
      <xdr:colOff>396875</xdr:colOff>
      <xdr:row>40</xdr:row>
      <xdr:rowOff>124460</xdr:rowOff>
    </xdr:to>
    <xdr:sp macro="" textlink="">
      <xdr:nvSpPr>
        <xdr:cNvPr id="88" name="円/楕円 87"/>
        <xdr:cNvSpPr/>
      </xdr:nvSpPr>
      <xdr:spPr>
        <a:xfrm>
          <a:off x="3048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109237</xdr:rowOff>
    </xdr:from>
    <xdr:ext cx="762000" cy="259045"/>
    <xdr:sp macro="" textlink="">
      <xdr:nvSpPr>
        <xdr:cNvPr id="89" name="テキスト ボックス 88"/>
        <xdr:cNvSpPr txBox="1"/>
      </xdr:nvSpPr>
      <xdr:spPr>
        <a:xfrm>
          <a:off x="2717800" y="696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0</xdr:rowOff>
    </xdr:from>
    <xdr:to>
      <xdr:col>3</xdr:col>
      <xdr:colOff>193675</xdr:colOff>
      <xdr:row>40</xdr:row>
      <xdr:rowOff>101600</xdr:rowOff>
    </xdr:to>
    <xdr:sp macro="" textlink="">
      <xdr:nvSpPr>
        <xdr:cNvPr id="90" name="円/楕円 89"/>
        <xdr:cNvSpPr/>
      </xdr:nvSpPr>
      <xdr:spPr>
        <a:xfrm>
          <a:off x="2159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86377</xdr:rowOff>
    </xdr:from>
    <xdr:ext cx="762000" cy="259045"/>
    <xdr:sp macro="" textlink="">
      <xdr:nvSpPr>
        <xdr:cNvPr id="91" name="テキスト ボックス 90"/>
        <xdr:cNvSpPr txBox="1"/>
      </xdr:nvSpPr>
      <xdr:spPr>
        <a:xfrm>
          <a:off x="1828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49530</xdr:rowOff>
    </xdr:from>
    <xdr:to>
      <xdr:col>1</xdr:col>
      <xdr:colOff>676275</xdr:colOff>
      <xdr:row>41</xdr:row>
      <xdr:rowOff>151130</xdr:rowOff>
    </xdr:to>
    <xdr:sp macro="" textlink="">
      <xdr:nvSpPr>
        <xdr:cNvPr id="92" name="円/楕円 91"/>
        <xdr:cNvSpPr/>
      </xdr:nvSpPr>
      <xdr:spPr>
        <a:xfrm>
          <a:off x="127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135907</xdr:rowOff>
    </xdr:from>
    <xdr:ext cx="762000" cy="259045"/>
    <xdr:sp macro="" textlink="">
      <xdr:nvSpPr>
        <xdr:cNvPr id="93" name="テキスト ボックス 92"/>
        <xdr:cNvSpPr txBox="1"/>
      </xdr:nvSpPr>
      <xdr:spPr>
        <a:xfrm>
          <a:off x="93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物件費に係る経常収支比率は類似団体</a:t>
          </a:r>
          <a:r>
            <a:rPr lang="ja-JP" altLang="en-US" sz="1100" b="0" i="0" baseline="0">
              <a:solidFill>
                <a:schemeClr val="dk1"/>
              </a:solidFill>
              <a:effectLst/>
              <a:latin typeface="+mn-lt"/>
              <a:ea typeface="+mn-ea"/>
              <a:cs typeface="+mn-cs"/>
            </a:rPr>
            <a:t>、全国平均に対しても</a:t>
          </a:r>
          <a:r>
            <a:rPr lang="ja-JP" altLang="ja-JP" sz="1100" b="0" i="0" baseline="0">
              <a:solidFill>
                <a:schemeClr val="dk1"/>
              </a:solidFill>
              <a:effectLst/>
              <a:latin typeface="+mn-lt"/>
              <a:ea typeface="+mn-ea"/>
              <a:cs typeface="+mn-cs"/>
            </a:rPr>
            <a:t>低水準にある。今後も事務事業の見直しを進め、より一層の経費削減を図る。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8" name="直線コネクタ 107"/>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9" name="テキスト ボックス 108"/>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0" name="直線コネクタ 109"/>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1" name="テキスト ボックス 110"/>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2" name="直線コネクタ 111"/>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3" name="テキスト ボックス 112"/>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4" name="直線コネクタ 113"/>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5" name="テキスト ボックス 114"/>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6" name="直線コネクタ 115"/>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7" name="テキスト ボックス 116"/>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8" name="直線コネクタ 117"/>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9" name="テキスト ボックス 118"/>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1" name="テキスト ボックス 12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26307</xdr:rowOff>
    </xdr:from>
    <xdr:to>
      <xdr:col>24</xdr:col>
      <xdr:colOff>31750</xdr:colOff>
      <xdr:row>21</xdr:row>
      <xdr:rowOff>167822</xdr:rowOff>
    </xdr:to>
    <xdr:cxnSp macro="">
      <xdr:nvCxnSpPr>
        <xdr:cNvPr id="123" name="直線コネクタ 122"/>
        <xdr:cNvCxnSpPr/>
      </xdr:nvCxnSpPr>
      <xdr:spPr>
        <a:xfrm flipV="1">
          <a:off x="16510000" y="2255157"/>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139899</xdr:rowOff>
    </xdr:from>
    <xdr:ext cx="762000" cy="259045"/>
    <xdr:sp macro="" textlink="">
      <xdr:nvSpPr>
        <xdr:cNvPr id="124"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167822</xdr:rowOff>
    </xdr:from>
    <xdr:to>
      <xdr:col>24</xdr:col>
      <xdr:colOff>120650</xdr:colOff>
      <xdr:row>21</xdr:row>
      <xdr:rowOff>167822</xdr:rowOff>
    </xdr:to>
    <xdr:cxnSp macro="">
      <xdr:nvCxnSpPr>
        <xdr:cNvPr id="125" name="直線コネクタ 124"/>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112684</xdr:rowOff>
    </xdr:from>
    <xdr:ext cx="762000" cy="259045"/>
    <xdr:sp macro="" textlink="">
      <xdr:nvSpPr>
        <xdr:cNvPr id="126"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26307</xdr:rowOff>
    </xdr:from>
    <xdr:to>
      <xdr:col>24</xdr:col>
      <xdr:colOff>120650</xdr:colOff>
      <xdr:row>13</xdr:row>
      <xdr:rowOff>26307</xdr:rowOff>
    </xdr:to>
    <xdr:cxnSp macro="">
      <xdr:nvCxnSpPr>
        <xdr:cNvPr id="127" name="直線コネクタ 126"/>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12</xdr:row>
      <xdr:rowOff>121557</xdr:rowOff>
    </xdr:from>
    <xdr:to>
      <xdr:col>24</xdr:col>
      <xdr:colOff>31750</xdr:colOff>
      <xdr:row>13</xdr:row>
      <xdr:rowOff>37193</xdr:rowOff>
    </xdr:to>
    <xdr:cxnSp macro="">
      <xdr:nvCxnSpPr>
        <xdr:cNvPr id="128" name="直線コネクタ 127"/>
        <xdr:cNvCxnSpPr/>
      </xdr:nvCxnSpPr>
      <xdr:spPr>
        <a:xfrm>
          <a:off x="15671800" y="2178957"/>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31948</xdr:rowOff>
    </xdr:from>
    <xdr:ext cx="762000" cy="259045"/>
    <xdr:sp macro="" textlink="">
      <xdr:nvSpPr>
        <xdr:cNvPr id="129"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30" name="フローチャート : 判断 129"/>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12</xdr:row>
      <xdr:rowOff>99786</xdr:rowOff>
    </xdr:from>
    <xdr:to>
      <xdr:col>22</xdr:col>
      <xdr:colOff>565150</xdr:colOff>
      <xdr:row>12</xdr:row>
      <xdr:rowOff>121557</xdr:rowOff>
    </xdr:to>
    <xdr:cxnSp macro="">
      <xdr:nvCxnSpPr>
        <xdr:cNvPr id="131" name="直線コネクタ 130"/>
        <xdr:cNvCxnSpPr/>
      </xdr:nvCxnSpPr>
      <xdr:spPr>
        <a:xfrm>
          <a:off x="14782800" y="21571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16329</xdr:rowOff>
    </xdr:from>
    <xdr:to>
      <xdr:col>22</xdr:col>
      <xdr:colOff>615950</xdr:colOff>
      <xdr:row>16</xdr:row>
      <xdr:rowOff>117929</xdr:rowOff>
    </xdr:to>
    <xdr:sp macro="" textlink="">
      <xdr:nvSpPr>
        <xdr:cNvPr id="132" name="フローチャート : 判断 131"/>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102706</xdr:rowOff>
    </xdr:from>
    <xdr:ext cx="736600" cy="259045"/>
    <xdr:sp macro="" textlink="">
      <xdr:nvSpPr>
        <xdr:cNvPr id="133" name="テキスト ボックス 132"/>
        <xdr:cNvSpPr txBox="1"/>
      </xdr:nvSpPr>
      <xdr:spPr>
        <a:xfrm>
          <a:off x="15290800" y="284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12</xdr:row>
      <xdr:rowOff>99786</xdr:rowOff>
    </xdr:from>
    <xdr:to>
      <xdr:col>21</xdr:col>
      <xdr:colOff>361950</xdr:colOff>
      <xdr:row>12</xdr:row>
      <xdr:rowOff>110671</xdr:rowOff>
    </xdr:to>
    <xdr:cxnSp macro="">
      <xdr:nvCxnSpPr>
        <xdr:cNvPr id="134" name="直線コネクタ 133"/>
        <xdr:cNvCxnSpPr/>
      </xdr:nvCxnSpPr>
      <xdr:spPr>
        <a:xfrm flipV="1">
          <a:off x="13893800" y="21571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122464</xdr:rowOff>
    </xdr:from>
    <xdr:to>
      <xdr:col>21</xdr:col>
      <xdr:colOff>412750</xdr:colOff>
      <xdr:row>16</xdr:row>
      <xdr:rowOff>52614</xdr:rowOff>
    </xdr:to>
    <xdr:sp macro="" textlink="">
      <xdr:nvSpPr>
        <xdr:cNvPr id="135" name="フローチャート : 判断 134"/>
        <xdr:cNvSpPr/>
      </xdr:nvSpPr>
      <xdr:spPr>
        <a:xfrm>
          <a:off x="14732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37391</xdr:rowOff>
    </xdr:from>
    <xdr:ext cx="762000" cy="259045"/>
    <xdr:sp macro="" textlink="">
      <xdr:nvSpPr>
        <xdr:cNvPr id="136" name="テキスト ボックス 135"/>
        <xdr:cNvSpPr txBox="1"/>
      </xdr:nvSpPr>
      <xdr:spPr>
        <a:xfrm>
          <a:off x="14401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110671</xdr:rowOff>
    </xdr:from>
    <xdr:to>
      <xdr:col>20</xdr:col>
      <xdr:colOff>158750</xdr:colOff>
      <xdr:row>13</xdr:row>
      <xdr:rowOff>4536</xdr:rowOff>
    </xdr:to>
    <xdr:cxnSp macro="">
      <xdr:nvCxnSpPr>
        <xdr:cNvPr id="137" name="直線コネクタ 136"/>
        <xdr:cNvCxnSpPr/>
      </xdr:nvCxnSpPr>
      <xdr:spPr>
        <a:xfrm flipV="1">
          <a:off x="13004800" y="21680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38" name="フローチャート : 判断 137"/>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37391</xdr:rowOff>
    </xdr:from>
    <xdr:ext cx="762000" cy="259045"/>
    <xdr:sp macro="" textlink="">
      <xdr:nvSpPr>
        <xdr:cNvPr id="139" name="テキスト ボックス 138"/>
        <xdr:cNvSpPr txBox="1"/>
      </xdr:nvSpPr>
      <xdr:spPr>
        <a:xfrm>
          <a:off x="13512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0" name="フローチャート : 判断 139"/>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41" name="テキスト ボックス 140"/>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12</xdr:row>
      <xdr:rowOff>157843</xdr:rowOff>
    </xdr:from>
    <xdr:to>
      <xdr:col>24</xdr:col>
      <xdr:colOff>82550</xdr:colOff>
      <xdr:row>13</xdr:row>
      <xdr:rowOff>87993</xdr:rowOff>
    </xdr:to>
    <xdr:sp macro="" textlink="">
      <xdr:nvSpPr>
        <xdr:cNvPr id="147" name="円/楕円 146"/>
        <xdr:cNvSpPr/>
      </xdr:nvSpPr>
      <xdr:spPr>
        <a:xfrm>
          <a:off x="16459200" y="221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66420</xdr:rowOff>
    </xdr:from>
    <xdr:ext cx="762000" cy="259045"/>
    <xdr:sp macro="" textlink="">
      <xdr:nvSpPr>
        <xdr:cNvPr id="148" name="物件費該当値テキスト"/>
        <xdr:cNvSpPr txBox="1"/>
      </xdr:nvSpPr>
      <xdr:spPr>
        <a:xfrm>
          <a:off x="16598900" y="2123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22</xdr:col>
      <xdr:colOff>514350</xdr:colOff>
      <xdr:row>12</xdr:row>
      <xdr:rowOff>70757</xdr:rowOff>
    </xdr:from>
    <xdr:to>
      <xdr:col>22</xdr:col>
      <xdr:colOff>615950</xdr:colOff>
      <xdr:row>13</xdr:row>
      <xdr:rowOff>907</xdr:rowOff>
    </xdr:to>
    <xdr:sp macro="" textlink="">
      <xdr:nvSpPr>
        <xdr:cNvPr id="149" name="円/楕円 148"/>
        <xdr:cNvSpPr/>
      </xdr:nvSpPr>
      <xdr:spPr>
        <a:xfrm>
          <a:off x="15621000" y="212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11084</xdr:rowOff>
    </xdr:from>
    <xdr:ext cx="736600" cy="259045"/>
    <xdr:sp macro="" textlink="">
      <xdr:nvSpPr>
        <xdr:cNvPr id="150" name="テキスト ボックス 149"/>
        <xdr:cNvSpPr txBox="1"/>
      </xdr:nvSpPr>
      <xdr:spPr>
        <a:xfrm>
          <a:off x="15290800" y="189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48986</xdr:rowOff>
    </xdr:from>
    <xdr:to>
      <xdr:col>21</xdr:col>
      <xdr:colOff>412750</xdr:colOff>
      <xdr:row>12</xdr:row>
      <xdr:rowOff>150586</xdr:rowOff>
    </xdr:to>
    <xdr:sp macro="" textlink="">
      <xdr:nvSpPr>
        <xdr:cNvPr id="151" name="円/楕円 150"/>
        <xdr:cNvSpPr/>
      </xdr:nvSpPr>
      <xdr:spPr>
        <a:xfrm>
          <a:off x="14732000" y="210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10</xdr:row>
      <xdr:rowOff>160763</xdr:rowOff>
    </xdr:from>
    <xdr:ext cx="762000" cy="259045"/>
    <xdr:sp macro="" textlink="">
      <xdr:nvSpPr>
        <xdr:cNvPr id="152" name="テキスト ボックス 151"/>
        <xdr:cNvSpPr txBox="1"/>
      </xdr:nvSpPr>
      <xdr:spPr>
        <a:xfrm>
          <a:off x="14401800" y="187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59871</xdr:rowOff>
    </xdr:from>
    <xdr:to>
      <xdr:col>20</xdr:col>
      <xdr:colOff>209550</xdr:colOff>
      <xdr:row>12</xdr:row>
      <xdr:rowOff>161471</xdr:rowOff>
    </xdr:to>
    <xdr:sp macro="" textlink="">
      <xdr:nvSpPr>
        <xdr:cNvPr id="153" name="円/楕円 152"/>
        <xdr:cNvSpPr/>
      </xdr:nvSpPr>
      <xdr:spPr>
        <a:xfrm>
          <a:off x="13843000" y="211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198</xdr:rowOff>
    </xdr:from>
    <xdr:ext cx="762000" cy="259045"/>
    <xdr:sp macro="" textlink="">
      <xdr:nvSpPr>
        <xdr:cNvPr id="154" name="テキスト ボックス 153"/>
        <xdr:cNvSpPr txBox="1"/>
      </xdr:nvSpPr>
      <xdr:spPr>
        <a:xfrm>
          <a:off x="13512800" y="188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125186</xdr:rowOff>
    </xdr:from>
    <xdr:to>
      <xdr:col>19</xdr:col>
      <xdr:colOff>6350</xdr:colOff>
      <xdr:row>13</xdr:row>
      <xdr:rowOff>55336</xdr:rowOff>
    </xdr:to>
    <xdr:sp macro="" textlink="">
      <xdr:nvSpPr>
        <xdr:cNvPr id="155" name="円/楕円 154"/>
        <xdr:cNvSpPr/>
      </xdr:nvSpPr>
      <xdr:spPr>
        <a:xfrm>
          <a:off x="12954000" y="218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65513</xdr:rowOff>
    </xdr:from>
    <xdr:ext cx="762000" cy="259045"/>
    <xdr:sp macro="" textlink="">
      <xdr:nvSpPr>
        <xdr:cNvPr id="156" name="テキスト ボックス 155"/>
        <xdr:cNvSpPr txBox="1"/>
      </xdr:nvSpPr>
      <xdr:spPr>
        <a:xfrm>
          <a:off x="12623800" y="195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扶助費に係る経常収支比率が全国平均及び青森県平均を下回るものの類似団体平均を０．５％上回っているのは、生活保護費以外の扶助費が増加傾向にあるためで、引き続き資格審査等の適正化や各種手当の見直しを進めていくことで扶助費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1" name="直線コネクタ 170"/>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2" name="テキスト ボックス 171"/>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3" name="直線コネクタ 172"/>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4" name="テキスト ボックス 173"/>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5" name="直線コネクタ 174"/>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6" name="テキスト ボックス 175"/>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7" name="直線コネクタ 176"/>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8" name="テキスト ボックス 177"/>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9" name="直線コネクタ 178"/>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0" name="テキスト ボックス 179"/>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1" name="直線コネクタ 180"/>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2" name="テキスト ボックス 181"/>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4" name="テキスト ボックス 18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151493</xdr:rowOff>
    </xdr:to>
    <xdr:cxnSp macro="">
      <xdr:nvCxnSpPr>
        <xdr:cNvPr id="186" name="直線コネクタ 185"/>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123570</xdr:rowOff>
    </xdr:from>
    <xdr:ext cx="762000" cy="259045"/>
    <xdr:sp macro="" textlink="">
      <xdr:nvSpPr>
        <xdr:cNvPr id="187" name="扶助費最小値テキスト"/>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61</xdr:row>
      <xdr:rowOff>151493</xdr:rowOff>
    </xdr:from>
    <xdr:to>
      <xdr:col>7</xdr:col>
      <xdr:colOff>104775</xdr:colOff>
      <xdr:row>61</xdr:row>
      <xdr:rowOff>151493</xdr:rowOff>
    </xdr:to>
    <xdr:cxnSp macro="">
      <xdr:nvCxnSpPr>
        <xdr:cNvPr id="188" name="直線コネクタ 187"/>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9"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0" name="直線コネクタ 189"/>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56</xdr:row>
      <xdr:rowOff>12700</xdr:rowOff>
    </xdr:to>
    <xdr:cxnSp macro="">
      <xdr:nvCxnSpPr>
        <xdr:cNvPr id="191" name="直線コネクタ 190"/>
        <xdr:cNvCxnSpPr/>
      </xdr:nvCxnSpPr>
      <xdr:spPr>
        <a:xfrm>
          <a:off x="3987800" y="9613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68234</xdr:rowOff>
    </xdr:from>
    <xdr:ext cx="762000" cy="259045"/>
    <xdr:sp macro="" textlink="">
      <xdr:nvSpPr>
        <xdr:cNvPr id="192" name="扶助費平均値テキスト"/>
        <xdr:cNvSpPr txBox="1"/>
      </xdr:nvSpPr>
      <xdr:spPr>
        <a:xfrm>
          <a:off x="4914900" y="9326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51707</xdr:rowOff>
    </xdr:from>
    <xdr:to>
      <xdr:col>7</xdr:col>
      <xdr:colOff>66675</xdr:colOff>
      <xdr:row>55</xdr:row>
      <xdr:rowOff>153307</xdr:rowOff>
    </xdr:to>
    <xdr:sp macro="" textlink="">
      <xdr:nvSpPr>
        <xdr:cNvPr id="193" name="フローチャート : 判断 192"/>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29028</xdr:rowOff>
    </xdr:to>
    <xdr:cxnSp macro="">
      <xdr:nvCxnSpPr>
        <xdr:cNvPr id="194" name="直線コネクタ 193"/>
        <xdr:cNvCxnSpPr/>
      </xdr:nvCxnSpPr>
      <xdr:spPr>
        <a:xfrm flipV="1">
          <a:off x="3098800" y="96139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5" name="フローチャート : 判断 194"/>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163484</xdr:rowOff>
    </xdr:from>
    <xdr:ext cx="736600" cy="259045"/>
    <xdr:sp macro="" textlink="">
      <xdr:nvSpPr>
        <xdr:cNvPr id="196" name="テキスト ボックス 195"/>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29028</xdr:rowOff>
    </xdr:from>
    <xdr:to>
      <xdr:col>4</xdr:col>
      <xdr:colOff>346075</xdr:colOff>
      <xdr:row>56</xdr:row>
      <xdr:rowOff>45357</xdr:rowOff>
    </xdr:to>
    <xdr:cxnSp macro="">
      <xdr:nvCxnSpPr>
        <xdr:cNvPr id="197" name="直線コネクタ 196"/>
        <xdr:cNvCxnSpPr/>
      </xdr:nvCxnSpPr>
      <xdr:spPr>
        <a:xfrm flipV="1">
          <a:off x="2209800" y="96302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8" name="フローチャート : 判断 197"/>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199" name="テキスト ボックス 198"/>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102507</xdr:rowOff>
    </xdr:from>
    <xdr:to>
      <xdr:col>3</xdr:col>
      <xdr:colOff>142875</xdr:colOff>
      <xdr:row>56</xdr:row>
      <xdr:rowOff>45357</xdr:rowOff>
    </xdr:to>
    <xdr:cxnSp macro="">
      <xdr:nvCxnSpPr>
        <xdr:cNvPr id="200" name="直線コネクタ 199"/>
        <xdr:cNvCxnSpPr/>
      </xdr:nvCxnSpPr>
      <xdr:spPr>
        <a:xfrm>
          <a:off x="1320800" y="95322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201" name="フローチャート : 判断 200"/>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02" name="テキスト ボックス 201"/>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166007</xdr:rowOff>
    </xdr:from>
    <xdr:to>
      <xdr:col>1</xdr:col>
      <xdr:colOff>676275</xdr:colOff>
      <xdr:row>54</xdr:row>
      <xdr:rowOff>96157</xdr:rowOff>
    </xdr:to>
    <xdr:sp macro="" textlink="">
      <xdr:nvSpPr>
        <xdr:cNvPr id="203" name="フローチャート : 判断 202"/>
        <xdr:cNvSpPr/>
      </xdr:nvSpPr>
      <xdr:spPr>
        <a:xfrm>
          <a:off x="1270000" y="925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106334</xdr:rowOff>
    </xdr:from>
    <xdr:ext cx="762000" cy="259045"/>
    <xdr:sp macro="" textlink="">
      <xdr:nvSpPr>
        <xdr:cNvPr id="204" name="テキスト ボックス 203"/>
        <xdr:cNvSpPr txBox="1"/>
      </xdr:nvSpPr>
      <xdr:spPr>
        <a:xfrm>
          <a:off x="939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5" name="テキスト ボックス 20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6" name="テキスト ボックス 20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7" name="テキスト ボックス 20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8" name="テキスト ボックス 20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9" name="テキスト ボックス 20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10" name="円/楕円 209"/>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105427</xdr:rowOff>
    </xdr:from>
    <xdr:ext cx="762000" cy="259045"/>
    <xdr:sp macro="" textlink="">
      <xdr:nvSpPr>
        <xdr:cNvPr id="211"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12" name="円/楕円 211"/>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213" name="テキスト ボックス 212"/>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149678</xdr:rowOff>
    </xdr:from>
    <xdr:to>
      <xdr:col>4</xdr:col>
      <xdr:colOff>396875</xdr:colOff>
      <xdr:row>56</xdr:row>
      <xdr:rowOff>79828</xdr:rowOff>
    </xdr:to>
    <xdr:sp macro="" textlink="">
      <xdr:nvSpPr>
        <xdr:cNvPr id="214" name="円/楕円 213"/>
        <xdr:cNvSpPr/>
      </xdr:nvSpPr>
      <xdr:spPr>
        <a:xfrm>
          <a:off x="3048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64605</xdr:rowOff>
    </xdr:from>
    <xdr:ext cx="762000" cy="259045"/>
    <xdr:sp macro="" textlink="">
      <xdr:nvSpPr>
        <xdr:cNvPr id="215" name="テキスト ボックス 214"/>
        <xdr:cNvSpPr txBox="1"/>
      </xdr:nvSpPr>
      <xdr:spPr>
        <a:xfrm>
          <a:off x="2717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166007</xdr:rowOff>
    </xdr:from>
    <xdr:to>
      <xdr:col>3</xdr:col>
      <xdr:colOff>193675</xdr:colOff>
      <xdr:row>56</xdr:row>
      <xdr:rowOff>96157</xdr:rowOff>
    </xdr:to>
    <xdr:sp macro="" textlink="">
      <xdr:nvSpPr>
        <xdr:cNvPr id="216" name="円/楕円 215"/>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17" name="テキスト ボックス 216"/>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18" name="円/楕円 217"/>
        <xdr:cNvSpPr/>
      </xdr:nvSpPr>
      <xdr:spPr>
        <a:xfrm>
          <a:off x="1270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138084</xdr:rowOff>
    </xdr:from>
    <xdr:ext cx="762000" cy="259045"/>
    <xdr:sp macro="" textlink="">
      <xdr:nvSpPr>
        <xdr:cNvPr id="219" name="テキスト ボックス 218"/>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0" name="正方形/長方形 21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1" name="正方形/長方形 22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2" name="正方形/長方形 22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3" name="正方形/長方形 22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4" name="正方形/長方形 22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5" name="正方形/長方形 22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6" name="正方形/長方形 22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7" name="正方形/長方形 22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8" name="正方形/長方形 22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9" name="正方形/長方形 22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0" name="テキスト ボックス 22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その他に係る経常収支比率は類似団体平均を０．</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％下回っている。今後も特別会計の経費を節減し、普通会計の負担額を減らしていくよう努める。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1" name="テキスト ボックス 23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2" name="直線コネクタ 23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3" name="テキスト ボックス 23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4" name="直線コネクタ 233"/>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5" name="テキスト ボックス 234"/>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6" name="直線コネクタ 235"/>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7" name="テキスト ボックス 236"/>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8" name="直線コネクタ 237"/>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9" name="テキスト ボックス 238"/>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0" name="直線コネクタ 239"/>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1" name="テキスト ボックス 240"/>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2" name="直線コネクタ 241"/>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3" name="テキスト ボックス 242"/>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96520</xdr:rowOff>
    </xdr:from>
    <xdr:to>
      <xdr:col>24</xdr:col>
      <xdr:colOff>31750</xdr:colOff>
      <xdr:row>61</xdr:row>
      <xdr:rowOff>39370</xdr:rowOff>
    </xdr:to>
    <xdr:cxnSp macro="">
      <xdr:nvCxnSpPr>
        <xdr:cNvPr id="247" name="直線コネクタ 246"/>
        <xdr:cNvCxnSpPr/>
      </xdr:nvCxnSpPr>
      <xdr:spPr>
        <a:xfrm flipV="1">
          <a:off x="16510000" y="901192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8"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9" name="直線コネクタ 248"/>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11447</xdr:rowOff>
    </xdr:from>
    <xdr:ext cx="762000" cy="259045"/>
    <xdr:sp macro="" textlink="">
      <xdr:nvSpPr>
        <xdr:cNvPr id="250" name="その他最大値テキスト"/>
        <xdr:cNvSpPr txBox="1"/>
      </xdr:nvSpPr>
      <xdr:spPr>
        <a:xfrm>
          <a:off x="16598900" y="875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23</xdr:col>
      <xdr:colOff>628650</xdr:colOff>
      <xdr:row>52</xdr:row>
      <xdr:rowOff>96520</xdr:rowOff>
    </xdr:from>
    <xdr:to>
      <xdr:col>24</xdr:col>
      <xdr:colOff>120650</xdr:colOff>
      <xdr:row>52</xdr:row>
      <xdr:rowOff>96520</xdr:rowOff>
    </xdr:to>
    <xdr:cxnSp macro="">
      <xdr:nvCxnSpPr>
        <xdr:cNvPr id="251" name="直線コネクタ 250"/>
        <xdr:cNvCxnSpPr/>
      </xdr:nvCxnSpPr>
      <xdr:spPr>
        <a:xfrm>
          <a:off x="16421100" y="90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134620</xdr:rowOff>
    </xdr:from>
    <xdr:to>
      <xdr:col>24</xdr:col>
      <xdr:colOff>31750</xdr:colOff>
      <xdr:row>56</xdr:row>
      <xdr:rowOff>142240</xdr:rowOff>
    </xdr:to>
    <xdr:cxnSp macro="">
      <xdr:nvCxnSpPr>
        <xdr:cNvPr id="252" name="直線コネクタ 251"/>
        <xdr:cNvCxnSpPr/>
      </xdr:nvCxnSpPr>
      <xdr:spPr>
        <a:xfrm flipV="1">
          <a:off x="15671800" y="97358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116857</xdr:rowOff>
    </xdr:from>
    <xdr:ext cx="762000" cy="259045"/>
    <xdr:sp macro="" textlink="">
      <xdr:nvSpPr>
        <xdr:cNvPr id="253"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54" name="フローチャート : 判断 253"/>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111760</xdr:rowOff>
    </xdr:from>
    <xdr:to>
      <xdr:col>22</xdr:col>
      <xdr:colOff>565150</xdr:colOff>
      <xdr:row>56</xdr:row>
      <xdr:rowOff>142240</xdr:rowOff>
    </xdr:to>
    <xdr:cxnSp macro="">
      <xdr:nvCxnSpPr>
        <xdr:cNvPr id="255" name="直線コネクタ 254"/>
        <xdr:cNvCxnSpPr/>
      </xdr:nvCxnSpPr>
      <xdr:spPr>
        <a:xfrm>
          <a:off x="14782800" y="9712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6" name="フローチャート : 判断 255"/>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7" name="テキスト ボックス 256"/>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73660</xdr:rowOff>
    </xdr:from>
    <xdr:to>
      <xdr:col>21</xdr:col>
      <xdr:colOff>361950</xdr:colOff>
      <xdr:row>56</xdr:row>
      <xdr:rowOff>111760</xdr:rowOff>
    </xdr:to>
    <xdr:cxnSp macro="">
      <xdr:nvCxnSpPr>
        <xdr:cNvPr id="258" name="直線コネクタ 257"/>
        <xdr:cNvCxnSpPr/>
      </xdr:nvCxnSpPr>
      <xdr:spPr>
        <a:xfrm>
          <a:off x="13893800" y="9674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59" name="フローチャート : 判断 258"/>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13987</xdr:rowOff>
    </xdr:from>
    <xdr:ext cx="762000" cy="259045"/>
    <xdr:sp macro="" textlink="">
      <xdr:nvSpPr>
        <xdr:cNvPr id="260" name="テキスト ボックス 259"/>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73660</xdr:rowOff>
    </xdr:from>
    <xdr:to>
      <xdr:col>20</xdr:col>
      <xdr:colOff>158750</xdr:colOff>
      <xdr:row>56</xdr:row>
      <xdr:rowOff>104140</xdr:rowOff>
    </xdr:to>
    <xdr:cxnSp macro="">
      <xdr:nvCxnSpPr>
        <xdr:cNvPr id="261" name="直線コネクタ 260"/>
        <xdr:cNvCxnSpPr/>
      </xdr:nvCxnSpPr>
      <xdr:spPr>
        <a:xfrm flipV="1">
          <a:off x="13004800" y="9674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2" name="フローチャート : 判断 261"/>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3" name="テキスト ボックス 262"/>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64" name="フローチャート : 判断 263"/>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44467</xdr:rowOff>
    </xdr:from>
    <xdr:ext cx="762000" cy="259045"/>
    <xdr:sp macro="" textlink="">
      <xdr:nvSpPr>
        <xdr:cNvPr id="265" name="テキスト ボックス 264"/>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83820</xdr:rowOff>
    </xdr:from>
    <xdr:to>
      <xdr:col>24</xdr:col>
      <xdr:colOff>82550</xdr:colOff>
      <xdr:row>57</xdr:row>
      <xdr:rowOff>13970</xdr:rowOff>
    </xdr:to>
    <xdr:sp macro="" textlink="">
      <xdr:nvSpPr>
        <xdr:cNvPr id="271" name="円/楕円 270"/>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100347</xdr:rowOff>
    </xdr:from>
    <xdr:ext cx="762000" cy="259045"/>
    <xdr:sp macro="" textlink="">
      <xdr:nvSpPr>
        <xdr:cNvPr id="272" name="その他該当値テキスト"/>
        <xdr:cNvSpPr txBox="1"/>
      </xdr:nvSpPr>
      <xdr:spPr>
        <a:xfrm>
          <a:off x="165989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91440</xdr:rowOff>
    </xdr:from>
    <xdr:to>
      <xdr:col>22</xdr:col>
      <xdr:colOff>615950</xdr:colOff>
      <xdr:row>57</xdr:row>
      <xdr:rowOff>21590</xdr:rowOff>
    </xdr:to>
    <xdr:sp macro="" textlink="">
      <xdr:nvSpPr>
        <xdr:cNvPr id="273" name="円/楕円 272"/>
        <xdr:cNvSpPr/>
      </xdr:nvSpPr>
      <xdr:spPr>
        <a:xfrm>
          <a:off x="15621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31767</xdr:rowOff>
    </xdr:from>
    <xdr:ext cx="736600" cy="259045"/>
    <xdr:sp macro="" textlink="">
      <xdr:nvSpPr>
        <xdr:cNvPr id="274" name="テキスト ボックス 273"/>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60960</xdr:rowOff>
    </xdr:from>
    <xdr:to>
      <xdr:col>21</xdr:col>
      <xdr:colOff>412750</xdr:colOff>
      <xdr:row>56</xdr:row>
      <xdr:rowOff>162560</xdr:rowOff>
    </xdr:to>
    <xdr:sp macro="" textlink="">
      <xdr:nvSpPr>
        <xdr:cNvPr id="275" name="円/楕円 274"/>
        <xdr:cNvSpPr/>
      </xdr:nvSpPr>
      <xdr:spPr>
        <a:xfrm>
          <a:off x="14732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1287</xdr:rowOff>
    </xdr:from>
    <xdr:ext cx="762000" cy="259045"/>
    <xdr:sp macro="" textlink="">
      <xdr:nvSpPr>
        <xdr:cNvPr id="276" name="テキスト ボックス 275"/>
        <xdr:cNvSpPr txBox="1"/>
      </xdr:nvSpPr>
      <xdr:spPr>
        <a:xfrm>
          <a:off x="14401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22860</xdr:rowOff>
    </xdr:from>
    <xdr:to>
      <xdr:col>20</xdr:col>
      <xdr:colOff>209550</xdr:colOff>
      <xdr:row>56</xdr:row>
      <xdr:rowOff>124460</xdr:rowOff>
    </xdr:to>
    <xdr:sp macro="" textlink="">
      <xdr:nvSpPr>
        <xdr:cNvPr id="277" name="円/楕円 276"/>
        <xdr:cNvSpPr/>
      </xdr:nvSpPr>
      <xdr:spPr>
        <a:xfrm>
          <a:off x="13843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134637</xdr:rowOff>
    </xdr:from>
    <xdr:ext cx="762000" cy="259045"/>
    <xdr:sp macro="" textlink="">
      <xdr:nvSpPr>
        <xdr:cNvPr id="278" name="テキスト ボックス 277"/>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79" name="円/楕円 278"/>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80" name="テキスト ボックス 279"/>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補助費等に係る経常収支比率は類似団体の中でも</a:t>
          </a:r>
          <a:r>
            <a:rPr lang="ja-JP" altLang="en-US" sz="1100" b="0" i="0" baseline="0">
              <a:solidFill>
                <a:schemeClr val="dk1"/>
              </a:solidFill>
              <a:effectLst/>
              <a:latin typeface="+mn-lt"/>
              <a:ea typeface="+mn-ea"/>
              <a:cs typeface="+mn-cs"/>
            </a:rPr>
            <a:t>最低</a:t>
          </a:r>
          <a:r>
            <a:rPr lang="ja-JP" altLang="ja-JP" sz="1100" b="0" i="0" baseline="0">
              <a:solidFill>
                <a:schemeClr val="dk1"/>
              </a:solidFill>
              <a:effectLst/>
              <a:latin typeface="+mn-lt"/>
              <a:ea typeface="+mn-ea"/>
              <a:cs typeface="+mn-cs"/>
            </a:rPr>
            <a:t>水準にある。今後も市単独事業の補助金の見直しや廃止などにより節減に努める。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6" name="テキスト ボックス 30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40</xdr:row>
      <xdr:rowOff>149860</xdr:rowOff>
    </xdr:to>
    <xdr:cxnSp macro="">
      <xdr:nvCxnSpPr>
        <xdr:cNvPr id="308" name="直線コネクタ 307"/>
        <xdr:cNvCxnSpPr/>
      </xdr:nvCxnSpPr>
      <xdr:spPr>
        <a:xfrm flipV="1">
          <a:off x="16510000" y="5613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121937</xdr:rowOff>
    </xdr:from>
    <xdr:ext cx="762000" cy="259045"/>
    <xdr:sp macro="" textlink="">
      <xdr:nvSpPr>
        <xdr:cNvPr id="309"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23</xdr:col>
      <xdr:colOff>628650</xdr:colOff>
      <xdr:row>40</xdr:row>
      <xdr:rowOff>149860</xdr:rowOff>
    </xdr:from>
    <xdr:to>
      <xdr:col>24</xdr:col>
      <xdr:colOff>120650</xdr:colOff>
      <xdr:row>40</xdr:row>
      <xdr:rowOff>149860</xdr:rowOff>
    </xdr:to>
    <xdr:cxnSp macro="">
      <xdr:nvCxnSpPr>
        <xdr:cNvPr id="310" name="直線コネクタ 309"/>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11"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12" name="直線コネクタ 311"/>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32</xdr:row>
      <xdr:rowOff>119380</xdr:rowOff>
    </xdr:from>
    <xdr:to>
      <xdr:col>24</xdr:col>
      <xdr:colOff>31750</xdr:colOff>
      <xdr:row>32</xdr:row>
      <xdr:rowOff>127000</xdr:rowOff>
    </xdr:to>
    <xdr:cxnSp macro="">
      <xdr:nvCxnSpPr>
        <xdr:cNvPr id="313" name="直線コネクタ 312"/>
        <xdr:cNvCxnSpPr/>
      </xdr:nvCxnSpPr>
      <xdr:spPr>
        <a:xfrm>
          <a:off x="15671800" y="56057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67327</xdr:rowOff>
    </xdr:from>
    <xdr:ext cx="762000" cy="259045"/>
    <xdr:sp macro="" textlink="">
      <xdr:nvSpPr>
        <xdr:cNvPr id="314" name="補助費等平均値テキスト"/>
        <xdr:cNvSpPr txBox="1"/>
      </xdr:nvSpPr>
      <xdr:spPr>
        <a:xfrm>
          <a:off x="16598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95250</xdr:rowOff>
    </xdr:from>
    <xdr:to>
      <xdr:col>24</xdr:col>
      <xdr:colOff>82550</xdr:colOff>
      <xdr:row>36</xdr:row>
      <xdr:rowOff>25400</xdr:rowOff>
    </xdr:to>
    <xdr:sp macro="" textlink="">
      <xdr:nvSpPr>
        <xdr:cNvPr id="315" name="フローチャート : 判断 314"/>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32</xdr:row>
      <xdr:rowOff>104140</xdr:rowOff>
    </xdr:from>
    <xdr:to>
      <xdr:col>22</xdr:col>
      <xdr:colOff>565150</xdr:colOff>
      <xdr:row>32</xdr:row>
      <xdr:rowOff>119380</xdr:rowOff>
    </xdr:to>
    <xdr:cxnSp macro="">
      <xdr:nvCxnSpPr>
        <xdr:cNvPr id="316" name="直線コネクタ 315"/>
        <xdr:cNvCxnSpPr/>
      </xdr:nvCxnSpPr>
      <xdr:spPr>
        <a:xfrm>
          <a:off x="14782800" y="5590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102870</xdr:rowOff>
    </xdr:from>
    <xdr:to>
      <xdr:col>22</xdr:col>
      <xdr:colOff>615950</xdr:colOff>
      <xdr:row>36</xdr:row>
      <xdr:rowOff>33020</xdr:rowOff>
    </xdr:to>
    <xdr:sp macro="" textlink="">
      <xdr:nvSpPr>
        <xdr:cNvPr id="317" name="フローチャート : 判断 316"/>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17797</xdr:rowOff>
    </xdr:from>
    <xdr:ext cx="736600" cy="259045"/>
    <xdr:sp macro="" textlink="">
      <xdr:nvSpPr>
        <xdr:cNvPr id="318" name="テキスト ボックス 317"/>
        <xdr:cNvSpPr txBox="1"/>
      </xdr:nvSpPr>
      <xdr:spPr>
        <a:xfrm>
          <a:off x="15290800" y="618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32</xdr:row>
      <xdr:rowOff>104140</xdr:rowOff>
    </xdr:from>
    <xdr:to>
      <xdr:col>21</xdr:col>
      <xdr:colOff>361950</xdr:colOff>
      <xdr:row>32</xdr:row>
      <xdr:rowOff>134620</xdr:rowOff>
    </xdr:to>
    <xdr:cxnSp macro="">
      <xdr:nvCxnSpPr>
        <xdr:cNvPr id="319" name="直線コネクタ 318"/>
        <xdr:cNvCxnSpPr/>
      </xdr:nvCxnSpPr>
      <xdr:spPr>
        <a:xfrm flipV="1">
          <a:off x="13893800" y="5590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110490</xdr:rowOff>
    </xdr:from>
    <xdr:to>
      <xdr:col>21</xdr:col>
      <xdr:colOff>412750</xdr:colOff>
      <xdr:row>36</xdr:row>
      <xdr:rowOff>40640</xdr:rowOff>
    </xdr:to>
    <xdr:sp macro="" textlink="">
      <xdr:nvSpPr>
        <xdr:cNvPr id="320" name="フローチャート : 判断 319"/>
        <xdr:cNvSpPr/>
      </xdr:nvSpPr>
      <xdr:spPr>
        <a:xfrm>
          <a:off x="14732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25417</xdr:rowOff>
    </xdr:from>
    <xdr:ext cx="762000" cy="259045"/>
    <xdr:sp macro="" textlink="">
      <xdr:nvSpPr>
        <xdr:cNvPr id="321" name="テキスト ボックス 320"/>
        <xdr:cNvSpPr txBox="1"/>
      </xdr:nvSpPr>
      <xdr:spPr>
        <a:xfrm>
          <a:off x="14401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32</xdr:row>
      <xdr:rowOff>134620</xdr:rowOff>
    </xdr:from>
    <xdr:to>
      <xdr:col>20</xdr:col>
      <xdr:colOff>158750</xdr:colOff>
      <xdr:row>33</xdr:row>
      <xdr:rowOff>46990</xdr:rowOff>
    </xdr:to>
    <xdr:cxnSp macro="">
      <xdr:nvCxnSpPr>
        <xdr:cNvPr id="322" name="直線コネクタ 321"/>
        <xdr:cNvCxnSpPr/>
      </xdr:nvCxnSpPr>
      <xdr:spPr>
        <a:xfrm flipV="1">
          <a:off x="13004800" y="56210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26670</xdr:rowOff>
    </xdr:from>
    <xdr:to>
      <xdr:col>20</xdr:col>
      <xdr:colOff>209550</xdr:colOff>
      <xdr:row>35</xdr:row>
      <xdr:rowOff>128270</xdr:rowOff>
    </xdr:to>
    <xdr:sp macro="" textlink="">
      <xdr:nvSpPr>
        <xdr:cNvPr id="323" name="フローチャート : 判断 322"/>
        <xdr:cNvSpPr/>
      </xdr:nvSpPr>
      <xdr:spPr>
        <a:xfrm>
          <a:off x="13843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113047</xdr:rowOff>
    </xdr:from>
    <xdr:ext cx="762000" cy="259045"/>
    <xdr:sp macro="" textlink="">
      <xdr:nvSpPr>
        <xdr:cNvPr id="324" name="テキスト ボックス 323"/>
        <xdr:cNvSpPr txBox="1"/>
      </xdr:nvSpPr>
      <xdr:spPr>
        <a:xfrm>
          <a:off x="135128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41910</xdr:rowOff>
    </xdr:from>
    <xdr:to>
      <xdr:col>19</xdr:col>
      <xdr:colOff>6350</xdr:colOff>
      <xdr:row>35</xdr:row>
      <xdr:rowOff>143510</xdr:rowOff>
    </xdr:to>
    <xdr:sp macro="" textlink="">
      <xdr:nvSpPr>
        <xdr:cNvPr id="325" name="フローチャート : 判断 324"/>
        <xdr:cNvSpPr/>
      </xdr:nvSpPr>
      <xdr:spPr>
        <a:xfrm>
          <a:off x="12954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128287</xdr:rowOff>
    </xdr:from>
    <xdr:ext cx="762000" cy="259045"/>
    <xdr:sp macro="" textlink="">
      <xdr:nvSpPr>
        <xdr:cNvPr id="326" name="テキスト ボックス 325"/>
        <xdr:cNvSpPr txBox="1"/>
      </xdr:nvSpPr>
      <xdr:spPr>
        <a:xfrm>
          <a:off x="12623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32</xdr:row>
      <xdr:rowOff>76200</xdr:rowOff>
    </xdr:from>
    <xdr:to>
      <xdr:col>24</xdr:col>
      <xdr:colOff>82550</xdr:colOff>
      <xdr:row>33</xdr:row>
      <xdr:rowOff>6350</xdr:rowOff>
    </xdr:to>
    <xdr:sp macro="" textlink="">
      <xdr:nvSpPr>
        <xdr:cNvPr id="332" name="円/楕円 331"/>
        <xdr:cNvSpPr/>
      </xdr:nvSpPr>
      <xdr:spPr>
        <a:xfrm>
          <a:off x="164592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31</xdr:row>
      <xdr:rowOff>156227</xdr:rowOff>
    </xdr:from>
    <xdr:ext cx="762000" cy="259045"/>
    <xdr:sp macro="" textlink="">
      <xdr:nvSpPr>
        <xdr:cNvPr id="333" name="補助費等該当値テキスト"/>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68580</xdr:rowOff>
    </xdr:from>
    <xdr:to>
      <xdr:col>22</xdr:col>
      <xdr:colOff>615950</xdr:colOff>
      <xdr:row>32</xdr:row>
      <xdr:rowOff>170180</xdr:rowOff>
    </xdr:to>
    <xdr:sp macro="" textlink="">
      <xdr:nvSpPr>
        <xdr:cNvPr id="334" name="円/楕円 333"/>
        <xdr:cNvSpPr/>
      </xdr:nvSpPr>
      <xdr:spPr>
        <a:xfrm>
          <a:off x="15621000" y="555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8907</xdr:rowOff>
    </xdr:from>
    <xdr:ext cx="736600" cy="259045"/>
    <xdr:sp macro="" textlink="">
      <xdr:nvSpPr>
        <xdr:cNvPr id="335" name="テキスト ボックス 334"/>
        <xdr:cNvSpPr txBox="1"/>
      </xdr:nvSpPr>
      <xdr:spPr>
        <a:xfrm>
          <a:off x="15290800" y="532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53340</xdr:rowOff>
    </xdr:from>
    <xdr:to>
      <xdr:col>21</xdr:col>
      <xdr:colOff>412750</xdr:colOff>
      <xdr:row>32</xdr:row>
      <xdr:rowOff>154940</xdr:rowOff>
    </xdr:to>
    <xdr:sp macro="" textlink="">
      <xdr:nvSpPr>
        <xdr:cNvPr id="336" name="円/楕円 335"/>
        <xdr:cNvSpPr/>
      </xdr:nvSpPr>
      <xdr:spPr>
        <a:xfrm>
          <a:off x="14732000" y="553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30</xdr:row>
      <xdr:rowOff>165117</xdr:rowOff>
    </xdr:from>
    <xdr:ext cx="762000" cy="259045"/>
    <xdr:sp macro="" textlink="">
      <xdr:nvSpPr>
        <xdr:cNvPr id="337" name="テキスト ボックス 336"/>
        <xdr:cNvSpPr txBox="1"/>
      </xdr:nvSpPr>
      <xdr:spPr>
        <a:xfrm>
          <a:off x="14401800" y="530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83820</xdr:rowOff>
    </xdr:from>
    <xdr:to>
      <xdr:col>20</xdr:col>
      <xdr:colOff>209550</xdr:colOff>
      <xdr:row>33</xdr:row>
      <xdr:rowOff>13970</xdr:rowOff>
    </xdr:to>
    <xdr:sp macro="" textlink="">
      <xdr:nvSpPr>
        <xdr:cNvPr id="338" name="円/楕円 337"/>
        <xdr:cNvSpPr/>
      </xdr:nvSpPr>
      <xdr:spPr>
        <a:xfrm>
          <a:off x="13843000" y="557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24147</xdr:rowOff>
    </xdr:from>
    <xdr:ext cx="762000" cy="259045"/>
    <xdr:sp macro="" textlink="">
      <xdr:nvSpPr>
        <xdr:cNvPr id="339" name="テキスト ボックス 338"/>
        <xdr:cNvSpPr txBox="1"/>
      </xdr:nvSpPr>
      <xdr:spPr>
        <a:xfrm>
          <a:off x="13512800" y="533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167640</xdr:rowOff>
    </xdr:from>
    <xdr:to>
      <xdr:col>19</xdr:col>
      <xdr:colOff>6350</xdr:colOff>
      <xdr:row>33</xdr:row>
      <xdr:rowOff>97790</xdr:rowOff>
    </xdr:to>
    <xdr:sp macro="" textlink="">
      <xdr:nvSpPr>
        <xdr:cNvPr id="340" name="円/楕円 339"/>
        <xdr:cNvSpPr/>
      </xdr:nvSpPr>
      <xdr:spPr>
        <a:xfrm>
          <a:off x="129540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107967</xdr:rowOff>
    </xdr:from>
    <xdr:ext cx="762000" cy="259045"/>
    <xdr:sp macro="" textlink="">
      <xdr:nvSpPr>
        <xdr:cNvPr id="341" name="テキスト ボックス 340"/>
        <xdr:cNvSpPr txBox="1"/>
      </xdr:nvSpPr>
      <xdr:spPr>
        <a:xfrm>
          <a:off x="12623800" y="542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近年学校建設等の大型の整備事業が集中したことに加え、合併町村の地方債を引き継いだことによる影響で、地方債の元利償還金が膨らんでおり、類似団体平均を</a:t>
          </a:r>
          <a:r>
            <a:rPr lang="ja-JP" altLang="en-US" sz="1100" b="0" i="0" baseline="0">
              <a:solidFill>
                <a:schemeClr val="dk1"/>
              </a:solidFill>
              <a:effectLst/>
              <a:latin typeface="+mn-lt"/>
              <a:ea typeface="+mn-ea"/>
              <a:cs typeface="+mn-cs"/>
            </a:rPr>
            <a:t>３．５</a:t>
          </a:r>
          <a:r>
            <a:rPr lang="ja-JP" altLang="ja-JP" sz="1100" b="0" i="0" baseline="0">
              <a:solidFill>
                <a:schemeClr val="dk1"/>
              </a:solidFill>
              <a:effectLst/>
              <a:latin typeface="+mn-lt"/>
              <a:ea typeface="+mn-ea"/>
              <a:cs typeface="+mn-cs"/>
            </a:rPr>
            <a:t>％上回っている。</a:t>
          </a:r>
          <a:r>
            <a:rPr lang="ja-JP" altLang="en-US" sz="1100" b="0" i="0" baseline="0">
              <a:solidFill>
                <a:schemeClr val="dk1"/>
              </a:solidFill>
              <a:effectLst/>
              <a:latin typeface="+mn-lt"/>
              <a:ea typeface="+mn-ea"/>
              <a:cs typeface="+mn-cs"/>
            </a:rPr>
            <a:t>今後さらに小学校建設事業（</a:t>
          </a:r>
          <a:r>
            <a:rPr lang="en-US" altLang="ja-JP" sz="1100" b="0" i="0" baseline="0">
              <a:solidFill>
                <a:schemeClr val="dk1"/>
              </a:solidFill>
              <a:effectLst/>
              <a:latin typeface="+mn-lt"/>
              <a:ea typeface="+mn-ea"/>
              <a:cs typeface="+mn-cs"/>
            </a:rPr>
            <a:t>H</a:t>
          </a:r>
          <a:r>
            <a:rPr lang="ja-JP" altLang="en-US" sz="1100" b="0" i="0" baseline="0">
              <a:solidFill>
                <a:schemeClr val="dk1"/>
              </a:solidFill>
              <a:effectLst/>
              <a:latin typeface="+mn-lt"/>
              <a:ea typeface="+mn-ea"/>
              <a:cs typeface="+mn-cs"/>
            </a:rPr>
            <a:t>２７～２８）や</a:t>
          </a:r>
          <a:r>
            <a:rPr lang="ja-JP" altLang="ja-JP" sz="1100" b="0" i="0" baseline="0">
              <a:solidFill>
                <a:schemeClr val="dk1"/>
              </a:solidFill>
              <a:effectLst/>
              <a:latin typeface="+mn-lt"/>
              <a:ea typeface="+mn-ea"/>
              <a:cs typeface="+mn-cs"/>
            </a:rPr>
            <a:t>公営住宅建設事業</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a:t>
          </a:r>
          <a:r>
            <a:rPr lang="ja-JP" altLang="en-US" sz="1100" b="0" i="0" baseline="0">
              <a:solidFill>
                <a:schemeClr val="dk1"/>
              </a:solidFill>
              <a:effectLst/>
              <a:latin typeface="+mn-lt"/>
              <a:ea typeface="+mn-ea"/>
              <a:cs typeface="+mn-cs"/>
            </a:rPr>
            <a:t>２３～３３）等に係る起債の償還も始まり、依然</a:t>
          </a:r>
          <a:r>
            <a:rPr lang="ja-JP" altLang="ja-JP" sz="1100" b="0" i="0" baseline="0">
              <a:solidFill>
                <a:schemeClr val="dk1"/>
              </a:solidFill>
              <a:effectLst/>
              <a:latin typeface="+mn-lt"/>
              <a:ea typeface="+mn-ea"/>
              <a:cs typeface="+mn-cs"/>
            </a:rPr>
            <a:t>厳しい財政運営となることが予想される</a:t>
          </a:r>
          <a:r>
            <a:rPr lang="ja-JP" altLang="en-US" sz="1100" b="0" i="0" baseline="0">
              <a:solidFill>
                <a:schemeClr val="dk1"/>
              </a:solidFill>
              <a:effectLst/>
              <a:latin typeface="+mn-lt"/>
              <a:ea typeface="+mn-ea"/>
              <a:cs typeface="+mn-cs"/>
            </a:rPr>
            <a:t>ことから、</a:t>
          </a:r>
          <a:r>
            <a:rPr lang="ja-JP" altLang="ja-JP" sz="1100" b="0" i="0" baseline="0">
              <a:solidFill>
                <a:schemeClr val="dk1"/>
              </a:solidFill>
              <a:effectLst/>
              <a:latin typeface="+mn-lt"/>
              <a:ea typeface="+mn-ea"/>
              <a:cs typeface="+mn-cs"/>
            </a:rPr>
            <a:t>今まで以上に地方債の新規発行を伴う普通建設事業費の抑制を図っていく。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145288</xdr:rowOff>
    </xdr:from>
    <xdr:to>
      <xdr:col>7</xdr:col>
      <xdr:colOff>15875</xdr:colOff>
      <xdr:row>81</xdr:row>
      <xdr:rowOff>37846</xdr:rowOff>
    </xdr:to>
    <xdr:cxnSp macro="">
      <xdr:nvCxnSpPr>
        <xdr:cNvPr id="366" name="直線コネクタ 365"/>
        <xdr:cNvCxnSpPr/>
      </xdr:nvCxnSpPr>
      <xdr:spPr>
        <a:xfrm flipV="1">
          <a:off x="4826000" y="12832588"/>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9923</xdr:rowOff>
    </xdr:from>
    <xdr:ext cx="762000" cy="259045"/>
    <xdr:sp macro="" textlink="">
      <xdr:nvSpPr>
        <xdr:cNvPr id="367"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612775</xdr:colOff>
      <xdr:row>81</xdr:row>
      <xdr:rowOff>37846</xdr:rowOff>
    </xdr:from>
    <xdr:to>
      <xdr:col>7</xdr:col>
      <xdr:colOff>104775</xdr:colOff>
      <xdr:row>81</xdr:row>
      <xdr:rowOff>37846</xdr:rowOff>
    </xdr:to>
    <xdr:cxnSp macro="">
      <xdr:nvCxnSpPr>
        <xdr:cNvPr id="368" name="直線コネクタ 367"/>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60215</xdr:rowOff>
    </xdr:from>
    <xdr:ext cx="762000" cy="259045"/>
    <xdr:sp macro="" textlink="">
      <xdr:nvSpPr>
        <xdr:cNvPr id="369" name="公債費最大値テキスト"/>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74</xdr:row>
      <xdr:rowOff>145288</xdr:rowOff>
    </xdr:from>
    <xdr:to>
      <xdr:col>7</xdr:col>
      <xdr:colOff>104775</xdr:colOff>
      <xdr:row>74</xdr:row>
      <xdr:rowOff>145288</xdr:rowOff>
    </xdr:to>
    <xdr:cxnSp macro="">
      <xdr:nvCxnSpPr>
        <xdr:cNvPr id="370" name="直線コネクタ 369"/>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60706</xdr:rowOff>
    </xdr:from>
    <xdr:to>
      <xdr:col>7</xdr:col>
      <xdr:colOff>15875</xdr:colOff>
      <xdr:row>79</xdr:row>
      <xdr:rowOff>124713</xdr:rowOff>
    </xdr:to>
    <xdr:cxnSp macro="">
      <xdr:nvCxnSpPr>
        <xdr:cNvPr id="371" name="直線コネクタ 370"/>
        <xdr:cNvCxnSpPr/>
      </xdr:nvCxnSpPr>
      <xdr:spPr>
        <a:xfrm flipV="1">
          <a:off x="3987800" y="13605256"/>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37864</xdr:rowOff>
    </xdr:from>
    <xdr:ext cx="762000" cy="259045"/>
    <xdr:sp macro="" textlink="">
      <xdr:nvSpPr>
        <xdr:cNvPr id="372" name="公債費平均値テキスト"/>
        <xdr:cNvSpPr txBox="1"/>
      </xdr:nvSpPr>
      <xdr:spPr>
        <a:xfrm>
          <a:off x="4914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21337</xdr:rowOff>
    </xdr:from>
    <xdr:to>
      <xdr:col>7</xdr:col>
      <xdr:colOff>66675</xdr:colOff>
      <xdr:row>78</xdr:row>
      <xdr:rowOff>122937</xdr:rowOff>
    </xdr:to>
    <xdr:sp macro="" textlink="">
      <xdr:nvSpPr>
        <xdr:cNvPr id="373" name="フローチャート : 判断 372"/>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101854</xdr:rowOff>
    </xdr:from>
    <xdr:to>
      <xdr:col>5</xdr:col>
      <xdr:colOff>549275</xdr:colOff>
      <xdr:row>79</xdr:row>
      <xdr:rowOff>124713</xdr:rowOff>
    </xdr:to>
    <xdr:cxnSp macro="">
      <xdr:nvCxnSpPr>
        <xdr:cNvPr id="374" name="直線コネクタ 373"/>
        <xdr:cNvCxnSpPr/>
      </xdr:nvCxnSpPr>
      <xdr:spPr>
        <a:xfrm>
          <a:off x="3098800" y="1364640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30480</xdr:rowOff>
    </xdr:from>
    <xdr:to>
      <xdr:col>5</xdr:col>
      <xdr:colOff>600075</xdr:colOff>
      <xdr:row>78</xdr:row>
      <xdr:rowOff>132080</xdr:rowOff>
    </xdr:to>
    <xdr:sp macro="" textlink="">
      <xdr:nvSpPr>
        <xdr:cNvPr id="375" name="フローチャート : 判断 374"/>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142257</xdr:rowOff>
    </xdr:from>
    <xdr:ext cx="736600" cy="259045"/>
    <xdr:sp macro="" textlink="">
      <xdr:nvSpPr>
        <xdr:cNvPr id="376" name="テキスト ボックス 375"/>
        <xdr:cNvSpPr txBox="1"/>
      </xdr:nvSpPr>
      <xdr:spPr>
        <a:xfrm>
          <a:off x="3606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60706</xdr:rowOff>
    </xdr:from>
    <xdr:to>
      <xdr:col>4</xdr:col>
      <xdr:colOff>346075</xdr:colOff>
      <xdr:row>79</xdr:row>
      <xdr:rowOff>101854</xdr:rowOff>
    </xdr:to>
    <xdr:cxnSp macro="">
      <xdr:nvCxnSpPr>
        <xdr:cNvPr id="377" name="直線コネクタ 376"/>
        <xdr:cNvCxnSpPr/>
      </xdr:nvCxnSpPr>
      <xdr:spPr>
        <a:xfrm>
          <a:off x="2209800" y="136052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53339</xdr:rowOff>
    </xdr:from>
    <xdr:to>
      <xdr:col>4</xdr:col>
      <xdr:colOff>396875</xdr:colOff>
      <xdr:row>78</xdr:row>
      <xdr:rowOff>154939</xdr:rowOff>
    </xdr:to>
    <xdr:sp macro="" textlink="">
      <xdr:nvSpPr>
        <xdr:cNvPr id="378" name="フローチャート : 判断 377"/>
        <xdr:cNvSpPr/>
      </xdr:nvSpPr>
      <xdr:spPr>
        <a:xfrm>
          <a:off x="3048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165116</xdr:rowOff>
    </xdr:from>
    <xdr:ext cx="762000" cy="259045"/>
    <xdr:sp macro="" textlink="">
      <xdr:nvSpPr>
        <xdr:cNvPr id="379" name="テキスト ボックス 378"/>
        <xdr:cNvSpPr txBox="1"/>
      </xdr:nvSpPr>
      <xdr:spPr>
        <a:xfrm>
          <a:off x="2717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60706</xdr:rowOff>
    </xdr:from>
    <xdr:to>
      <xdr:col>3</xdr:col>
      <xdr:colOff>142875</xdr:colOff>
      <xdr:row>79</xdr:row>
      <xdr:rowOff>124713</xdr:rowOff>
    </xdr:to>
    <xdr:cxnSp macro="">
      <xdr:nvCxnSpPr>
        <xdr:cNvPr id="380" name="直線コネクタ 379"/>
        <xdr:cNvCxnSpPr/>
      </xdr:nvCxnSpPr>
      <xdr:spPr>
        <a:xfrm flipV="1">
          <a:off x="1320800" y="13605256"/>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85344</xdr:rowOff>
    </xdr:from>
    <xdr:to>
      <xdr:col>3</xdr:col>
      <xdr:colOff>193675</xdr:colOff>
      <xdr:row>79</xdr:row>
      <xdr:rowOff>15494</xdr:rowOff>
    </xdr:to>
    <xdr:sp macro="" textlink="">
      <xdr:nvSpPr>
        <xdr:cNvPr id="381" name="フローチャート : 判断 380"/>
        <xdr:cNvSpPr/>
      </xdr:nvSpPr>
      <xdr:spPr>
        <a:xfrm>
          <a:off x="2159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25671</xdr:rowOff>
    </xdr:from>
    <xdr:ext cx="762000" cy="259045"/>
    <xdr:sp macro="" textlink="">
      <xdr:nvSpPr>
        <xdr:cNvPr id="382" name="テキスト ボックス 381"/>
        <xdr:cNvSpPr txBox="1"/>
      </xdr:nvSpPr>
      <xdr:spPr>
        <a:xfrm>
          <a:off x="1828800" y="1322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153924</xdr:rowOff>
    </xdr:from>
    <xdr:to>
      <xdr:col>1</xdr:col>
      <xdr:colOff>676275</xdr:colOff>
      <xdr:row>79</xdr:row>
      <xdr:rowOff>84074</xdr:rowOff>
    </xdr:to>
    <xdr:sp macro="" textlink="">
      <xdr:nvSpPr>
        <xdr:cNvPr id="383" name="フローチャート : 判断 382"/>
        <xdr:cNvSpPr/>
      </xdr:nvSpPr>
      <xdr:spPr>
        <a:xfrm>
          <a:off x="1270000" y="1352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94251</xdr:rowOff>
    </xdr:from>
    <xdr:ext cx="762000" cy="259045"/>
    <xdr:sp macro="" textlink="">
      <xdr:nvSpPr>
        <xdr:cNvPr id="384" name="テキスト ボックス 383"/>
        <xdr:cNvSpPr txBox="1"/>
      </xdr:nvSpPr>
      <xdr:spPr>
        <a:xfrm>
          <a:off x="939800" y="13295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79</xdr:row>
      <xdr:rowOff>9906</xdr:rowOff>
    </xdr:from>
    <xdr:to>
      <xdr:col>7</xdr:col>
      <xdr:colOff>66675</xdr:colOff>
      <xdr:row>79</xdr:row>
      <xdr:rowOff>111506</xdr:rowOff>
    </xdr:to>
    <xdr:sp macro="" textlink="">
      <xdr:nvSpPr>
        <xdr:cNvPr id="390" name="円/楕円 389"/>
        <xdr:cNvSpPr/>
      </xdr:nvSpPr>
      <xdr:spPr>
        <a:xfrm>
          <a:off x="47752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153433</xdr:rowOff>
    </xdr:from>
    <xdr:ext cx="762000" cy="259045"/>
    <xdr:sp macro="" textlink="">
      <xdr:nvSpPr>
        <xdr:cNvPr id="391" name="公債費該当値テキスト"/>
        <xdr:cNvSpPr txBox="1"/>
      </xdr:nvSpPr>
      <xdr:spPr>
        <a:xfrm>
          <a:off x="49149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73913</xdr:rowOff>
    </xdr:from>
    <xdr:to>
      <xdr:col>5</xdr:col>
      <xdr:colOff>600075</xdr:colOff>
      <xdr:row>80</xdr:row>
      <xdr:rowOff>4063</xdr:rowOff>
    </xdr:to>
    <xdr:sp macro="" textlink="">
      <xdr:nvSpPr>
        <xdr:cNvPr id="392" name="円/楕円 391"/>
        <xdr:cNvSpPr/>
      </xdr:nvSpPr>
      <xdr:spPr>
        <a:xfrm>
          <a:off x="3937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160290</xdr:rowOff>
    </xdr:from>
    <xdr:ext cx="736600" cy="259045"/>
    <xdr:sp macro="" textlink="">
      <xdr:nvSpPr>
        <xdr:cNvPr id="393" name="テキスト ボックス 392"/>
        <xdr:cNvSpPr txBox="1"/>
      </xdr:nvSpPr>
      <xdr:spPr>
        <a:xfrm>
          <a:off x="3606800" y="13704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51054</xdr:rowOff>
    </xdr:from>
    <xdr:to>
      <xdr:col>4</xdr:col>
      <xdr:colOff>396875</xdr:colOff>
      <xdr:row>79</xdr:row>
      <xdr:rowOff>152654</xdr:rowOff>
    </xdr:to>
    <xdr:sp macro="" textlink="">
      <xdr:nvSpPr>
        <xdr:cNvPr id="394" name="円/楕円 393"/>
        <xdr:cNvSpPr/>
      </xdr:nvSpPr>
      <xdr:spPr>
        <a:xfrm>
          <a:off x="3048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137431</xdr:rowOff>
    </xdr:from>
    <xdr:ext cx="762000" cy="259045"/>
    <xdr:sp macro="" textlink="">
      <xdr:nvSpPr>
        <xdr:cNvPr id="395" name="テキスト ボックス 394"/>
        <xdr:cNvSpPr txBox="1"/>
      </xdr:nvSpPr>
      <xdr:spPr>
        <a:xfrm>
          <a:off x="2717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9906</xdr:rowOff>
    </xdr:from>
    <xdr:to>
      <xdr:col>3</xdr:col>
      <xdr:colOff>193675</xdr:colOff>
      <xdr:row>79</xdr:row>
      <xdr:rowOff>111506</xdr:rowOff>
    </xdr:to>
    <xdr:sp macro="" textlink="">
      <xdr:nvSpPr>
        <xdr:cNvPr id="396" name="円/楕円 395"/>
        <xdr:cNvSpPr/>
      </xdr:nvSpPr>
      <xdr:spPr>
        <a:xfrm>
          <a:off x="2159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96283</xdr:rowOff>
    </xdr:from>
    <xdr:ext cx="762000" cy="259045"/>
    <xdr:sp macro="" textlink="">
      <xdr:nvSpPr>
        <xdr:cNvPr id="397" name="テキスト ボックス 396"/>
        <xdr:cNvSpPr txBox="1"/>
      </xdr:nvSpPr>
      <xdr:spPr>
        <a:xfrm>
          <a:off x="1828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73913</xdr:rowOff>
    </xdr:from>
    <xdr:to>
      <xdr:col>1</xdr:col>
      <xdr:colOff>676275</xdr:colOff>
      <xdr:row>80</xdr:row>
      <xdr:rowOff>4063</xdr:rowOff>
    </xdr:to>
    <xdr:sp macro="" textlink="">
      <xdr:nvSpPr>
        <xdr:cNvPr id="398" name="円/楕円 397"/>
        <xdr:cNvSpPr/>
      </xdr:nvSpPr>
      <xdr:spPr>
        <a:xfrm>
          <a:off x="1270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160290</xdr:rowOff>
    </xdr:from>
    <xdr:ext cx="762000" cy="259045"/>
    <xdr:sp macro="" textlink="">
      <xdr:nvSpPr>
        <xdr:cNvPr id="399" name="テキスト ボックス 398"/>
        <xdr:cNvSpPr txBox="1"/>
      </xdr:nvSpPr>
      <xdr:spPr>
        <a:xfrm>
          <a:off x="939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公債費以外に係る経常収支比率は平成２０年度以降減少傾向にあり、今年度は類似団体平均を</a:t>
          </a:r>
          <a:r>
            <a:rPr lang="ja-JP" altLang="en-US" sz="1100" b="0" i="0" baseline="0">
              <a:solidFill>
                <a:schemeClr val="dk1"/>
              </a:solidFill>
              <a:effectLst/>
              <a:latin typeface="+mn-lt"/>
              <a:ea typeface="+mn-ea"/>
              <a:cs typeface="+mn-cs"/>
            </a:rPr>
            <a:t>７．２</a:t>
          </a:r>
          <a:r>
            <a:rPr lang="ja-JP" altLang="ja-JP" sz="1100" b="0" i="0" baseline="0">
              <a:solidFill>
                <a:schemeClr val="dk1"/>
              </a:solidFill>
              <a:effectLst/>
              <a:latin typeface="+mn-lt"/>
              <a:ea typeface="+mn-ea"/>
              <a:cs typeface="+mn-cs"/>
            </a:rPr>
            <a:t>％下回っている。今後とも人件費等の削減に努める。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104140</xdr:rowOff>
    </xdr:from>
    <xdr:to>
      <xdr:col>24</xdr:col>
      <xdr:colOff>31750</xdr:colOff>
      <xdr:row>81</xdr:row>
      <xdr:rowOff>60706</xdr:rowOff>
    </xdr:to>
    <xdr:cxnSp macro="">
      <xdr:nvCxnSpPr>
        <xdr:cNvPr id="425" name="直線コネクタ 424"/>
        <xdr:cNvCxnSpPr/>
      </xdr:nvCxnSpPr>
      <xdr:spPr>
        <a:xfrm flipV="1">
          <a:off x="16510000" y="127914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32783</xdr:rowOff>
    </xdr:from>
    <xdr:ext cx="762000" cy="259045"/>
    <xdr:sp macro="" textlink="">
      <xdr:nvSpPr>
        <xdr:cNvPr id="426" name="公債費以外最小値テキスト"/>
        <xdr:cNvSpPr txBox="1"/>
      </xdr:nvSpPr>
      <xdr:spPr>
        <a:xfrm>
          <a:off x="16598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23</xdr:col>
      <xdr:colOff>628650</xdr:colOff>
      <xdr:row>81</xdr:row>
      <xdr:rowOff>60706</xdr:rowOff>
    </xdr:from>
    <xdr:to>
      <xdr:col>24</xdr:col>
      <xdr:colOff>120650</xdr:colOff>
      <xdr:row>81</xdr:row>
      <xdr:rowOff>60706</xdr:rowOff>
    </xdr:to>
    <xdr:cxnSp macro="">
      <xdr:nvCxnSpPr>
        <xdr:cNvPr id="427" name="直線コネクタ 426"/>
        <xdr:cNvCxnSpPr/>
      </xdr:nvCxnSpPr>
      <xdr:spPr>
        <a:xfrm>
          <a:off x="16421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19067</xdr:rowOff>
    </xdr:from>
    <xdr:ext cx="762000" cy="259045"/>
    <xdr:sp macro="" textlink="">
      <xdr:nvSpPr>
        <xdr:cNvPr id="428"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54.5</a:t>
          </a:r>
          <a:endParaRPr kumimoji="1" lang="ja-JP" altLang="en-US" sz="1000" b="1">
            <a:latin typeface="ＭＳ Ｐゴシック"/>
          </a:endParaRPr>
        </a:p>
      </xdr:txBody>
    </xdr:sp>
    <xdr:clientData/>
  </xdr:oneCellAnchor>
  <xdr:twoCellAnchor>
    <xdr:from>
      <xdr:col>23</xdr:col>
      <xdr:colOff>628650</xdr:colOff>
      <xdr:row>74</xdr:row>
      <xdr:rowOff>104140</xdr:rowOff>
    </xdr:from>
    <xdr:to>
      <xdr:col>24</xdr:col>
      <xdr:colOff>120650</xdr:colOff>
      <xdr:row>74</xdr:row>
      <xdr:rowOff>104140</xdr:rowOff>
    </xdr:to>
    <xdr:cxnSp macro="">
      <xdr:nvCxnSpPr>
        <xdr:cNvPr id="429" name="直線コネクタ 428"/>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76708</xdr:rowOff>
    </xdr:from>
    <xdr:to>
      <xdr:col>24</xdr:col>
      <xdr:colOff>31750</xdr:colOff>
      <xdr:row>76</xdr:row>
      <xdr:rowOff>108713</xdr:rowOff>
    </xdr:to>
    <xdr:cxnSp macro="">
      <xdr:nvCxnSpPr>
        <xdr:cNvPr id="430" name="直線コネクタ 429"/>
        <xdr:cNvCxnSpPr/>
      </xdr:nvCxnSpPr>
      <xdr:spPr>
        <a:xfrm flipV="1">
          <a:off x="15671800" y="13106908"/>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155719</xdr:rowOff>
    </xdr:from>
    <xdr:ext cx="762000" cy="259045"/>
    <xdr:sp macro="" textlink="">
      <xdr:nvSpPr>
        <xdr:cNvPr id="431" name="公債費以外平均値テキスト"/>
        <xdr:cNvSpPr txBox="1"/>
      </xdr:nvSpPr>
      <xdr:spPr>
        <a:xfrm>
          <a:off x="16598900" y="13357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12192</xdr:rowOff>
    </xdr:from>
    <xdr:to>
      <xdr:col>24</xdr:col>
      <xdr:colOff>82550</xdr:colOff>
      <xdr:row>78</xdr:row>
      <xdr:rowOff>113792</xdr:rowOff>
    </xdr:to>
    <xdr:sp macro="" textlink="">
      <xdr:nvSpPr>
        <xdr:cNvPr id="432" name="フローチャート : 判断 431"/>
        <xdr:cNvSpPr/>
      </xdr:nvSpPr>
      <xdr:spPr>
        <a:xfrm>
          <a:off x="16459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108713</xdr:rowOff>
    </xdr:from>
    <xdr:to>
      <xdr:col>22</xdr:col>
      <xdr:colOff>565150</xdr:colOff>
      <xdr:row>76</xdr:row>
      <xdr:rowOff>145287</xdr:rowOff>
    </xdr:to>
    <xdr:cxnSp macro="">
      <xdr:nvCxnSpPr>
        <xdr:cNvPr id="433" name="直線コネクタ 432"/>
        <xdr:cNvCxnSpPr/>
      </xdr:nvCxnSpPr>
      <xdr:spPr>
        <a:xfrm flipV="1">
          <a:off x="14782800" y="13138913"/>
          <a:ext cx="8890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30480</xdr:rowOff>
    </xdr:from>
    <xdr:to>
      <xdr:col>22</xdr:col>
      <xdr:colOff>615950</xdr:colOff>
      <xdr:row>78</xdr:row>
      <xdr:rowOff>132080</xdr:rowOff>
    </xdr:to>
    <xdr:sp macro="" textlink="">
      <xdr:nvSpPr>
        <xdr:cNvPr id="434" name="フローチャート : 判断 433"/>
        <xdr:cNvSpPr/>
      </xdr:nvSpPr>
      <xdr:spPr>
        <a:xfrm>
          <a:off x="15621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116857</xdr:rowOff>
    </xdr:from>
    <xdr:ext cx="736600" cy="259045"/>
    <xdr:sp macro="" textlink="">
      <xdr:nvSpPr>
        <xdr:cNvPr id="435" name="テキスト ボックス 434"/>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136144</xdr:rowOff>
    </xdr:from>
    <xdr:to>
      <xdr:col>21</xdr:col>
      <xdr:colOff>361950</xdr:colOff>
      <xdr:row>76</xdr:row>
      <xdr:rowOff>145287</xdr:rowOff>
    </xdr:to>
    <xdr:cxnSp macro="">
      <xdr:nvCxnSpPr>
        <xdr:cNvPr id="436" name="直線コネクタ 435"/>
        <xdr:cNvCxnSpPr/>
      </xdr:nvCxnSpPr>
      <xdr:spPr>
        <a:xfrm>
          <a:off x="13893800" y="131663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151637</xdr:rowOff>
    </xdr:from>
    <xdr:to>
      <xdr:col>21</xdr:col>
      <xdr:colOff>412750</xdr:colOff>
      <xdr:row>78</xdr:row>
      <xdr:rowOff>81787</xdr:rowOff>
    </xdr:to>
    <xdr:sp macro="" textlink="">
      <xdr:nvSpPr>
        <xdr:cNvPr id="437" name="フローチャート : 判断 436"/>
        <xdr:cNvSpPr/>
      </xdr:nvSpPr>
      <xdr:spPr>
        <a:xfrm>
          <a:off x="14732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66564</xdr:rowOff>
    </xdr:from>
    <xdr:ext cx="762000" cy="259045"/>
    <xdr:sp macro="" textlink="">
      <xdr:nvSpPr>
        <xdr:cNvPr id="438" name="テキスト ボックス 437"/>
        <xdr:cNvSpPr txBox="1"/>
      </xdr:nvSpPr>
      <xdr:spPr>
        <a:xfrm>
          <a:off x="14401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136144</xdr:rowOff>
    </xdr:from>
    <xdr:to>
      <xdr:col>20</xdr:col>
      <xdr:colOff>158750</xdr:colOff>
      <xdr:row>77</xdr:row>
      <xdr:rowOff>161289</xdr:rowOff>
    </xdr:to>
    <xdr:cxnSp macro="">
      <xdr:nvCxnSpPr>
        <xdr:cNvPr id="439" name="直線コネクタ 438"/>
        <xdr:cNvCxnSpPr/>
      </xdr:nvCxnSpPr>
      <xdr:spPr>
        <a:xfrm flipV="1">
          <a:off x="13004800" y="13166344"/>
          <a:ext cx="889000" cy="19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60198</xdr:rowOff>
    </xdr:from>
    <xdr:to>
      <xdr:col>20</xdr:col>
      <xdr:colOff>209550</xdr:colOff>
      <xdr:row>77</xdr:row>
      <xdr:rowOff>161798</xdr:rowOff>
    </xdr:to>
    <xdr:sp macro="" textlink="">
      <xdr:nvSpPr>
        <xdr:cNvPr id="440" name="フローチャート : 判断 439"/>
        <xdr:cNvSpPr/>
      </xdr:nvSpPr>
      <xdr:spPr>
        <a:xfrm>
          <a:off x="13843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146575</xdr:rowOff>
    </xdr:from>
    <xdr:ext cx="762000" cy="259045"/>
    <xdr:sp macro="" textlink="">
      <xdr:nvSpPr>
        <xdr:cNvPr id="441" name="テキスト ボックス 440"/>
        <xdr:cNvSpPr txBox="1"/>
      </xdr:nvSpPr>
      <xdr:spPr>
        <a:xfrm>
          <a:off x="13512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147065</xdr:rowOff>
    </xdr:from>
    <xdr:to>
      <xdr:col>19</xdr:col>
      <xdr:colOff>6350</xdr:colOff>
      <xdr:row>78</xdr:row>
      <xdr:rowOff>77215</xdr:rowOff>
    </xdr:to>
    <xdr:sp macro="" textlink="">
      <xdr:nvSpPr>
        <xdr:cNvPr id="442" name="フローチャート : 判断 441"/>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61992</xdr:rowOff>
    </xdr:from>
    <xdr:ext cx="762000" cy="259045"/>
    <xdr:sp macro="" textlink="">
      <xdr:nvSpPr>
        <xdr:cNvPr id="443" name="テキスト ボックス 442"/>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25908</xdr:rowOff>
    </xdr:from>
    <xdr:to>
      <xdr:col>24</xdr:col>
      <xdr:colOff>82550</xdr:colOff>
      <xdr:row>76</xdr:row>
      <xdr:rowOff>127508</xdr:rowOff>
    </xdr:to>
    <xdr:sp macro="" textlink="">
      <xdr:nvSpPr>
        <xdr:cNvPr id="449" name="円/楕円 448"/>
        <xdr:cNvSpPr/>
      </xdr:nvSpPr>
      <xdr:spPr>
        <a:xfrm>
          <a:off x="164592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42435</xdr:rowOff>
    </xdr:from>
    <xdr:ext cx="762000" cy="259045"/>
    <xdr:sp macro="" textlink="">
      <xdr:nvSpPr>
        <xdr:cNvPr id="450" name="公債費以外該当値テキスト"/>
        <xdr:cNvSpPr txBox="1"/>
      </xdr:nvSpPr>
      <xdr:spPr>
        <a:xfrm>
          <a:off x="16598900" y="1290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57913</xdr:rowOff>
    </xdr:from>
    <xdr:to>
      <xdr:col>22</xdr:col>
      <xdr:colOff>615950</xdr:colOff>
      <xdr:row>76</xdr:row>
      <xdr:rowOff>159513</xdr:rowOff>
    </xdr:to>
    <xdr:sp macro="" textlink="">
      <xdr:nvSpPr>
        <xdr:cNvPr id="451" name="円/楕円 450"/>
        <xdr:cNvSpPr/>
      </xdr:nvSpPr>
      <xdr:spPr>
        <a:xfrm>
          <a:off x="15621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169689</xdr:rowOff>
    </xdr:from>
    <xdr:ext cx="736600" cy="259045"/>
    <xdr:sp macro="" textlink="">
      <xdr:nvSpPr>
        <xdr:cNvPr id="452" name="テキスト ボックス 451"/>
        <xdr:cNvSpPr txBox="1"/>
      </xdr:nvSpPr>
      <xdr:spPr>
        <a:xfrm>
          <a:off x="15290800" y="1285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94487</xdr:rowOff>
    </xdr:from>
    <xdr:to>
      <xdr:col>21</xdr:col>
      <xdr:colOff>412750</xdr:colOff>
      <xdr:row>77</xdr:row>
      <xdr:rowOff>24637</xdr:rowOff>
    </xdr:to>
    <xdr:sp macro="" textlink="">
      <xdr:nvSpPr>
        <xdr:cNvPr id="453" name="円/楕円 452"/>
        <xdr:cNvSpPr/>
      </xdr:nvSpPr>
      <xdr:spPr>
        <a:xfrm>
          <a:off x="14732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34815</xdr:rowOff>
    </xdr:from>
    <xdr:ext cx="762000" cy="259045"/>
    <xdr:sp macro="" textlink="">
      <xdr:nvSpPr>
        <xdr:cNvPr id="454" name="テキスト ボックス 453"/>
        <xdr:cNvSpPr txBox="1"/>
      </xdr:nvSpPr>
      <xdr:spPr>
        <a:xfrm>
          <a:off x="14401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85344</xdr:rowOff>
    </xdr:from>
    <xdr:to>
      <xdr:col>20</xdr:col>
      <xdr:colOff>209550</xdr:colOff>
      <xdr:row>77</xdr:row>
      <xdr:rowOff>15494</xdr:rowOff>
    </xdr:to>
    <xdr:sp macro="" textlink="">
      <xdr:nvSpPr>
        <xdr:cNvPr id="455" name="円/楕円 454"/>
        <xdr:cNvSpPr/>
      </xdr:nvSpPr>
      <xdr:spPr>
        <a:xfrm>
          <a:off x="13843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25671</xdr:rowOff>
    </xdr:from>
    <xdr:ext cx="762000" cy="259045"/>
    <xdr:sp macro="" textlink="">
      <xdr:nvSpPr>
        <xdr:cNvPr id="456" name="テキスト ボックス 455"/>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110489</xdr:rowOff>
    </xdr:from>
    <xdr:to>
      <xdr:col>19</xdr:col>
      <xdr:colOff>6350</xdr:colOff>
      <xdr:row>78</xdr:row>
      <xdr:rowOff>40639</xdr:rowOff>
    </xdr:to>
    <xdr:sp macro="" textlink="">
      <xdr:nvSpPr>
        <xdr:cNvPr id="457" name="円/楕円 456"/>
        <xdr:cNvSpPr/>
      </xdr:nvSpPr>
      <xdr:spPr>
        <a:xfrm>
          <a:off x="12954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50816</xdr:rowOff>
    </xdr:from>
    <xdr:ext cx="762000" cy="259045"/>
    <xdr:sp macro="" textlink="">
      <xdr:nvSpPr>
        <xdr:cNvPr id="458" name="テキスト ボックス 457"/>
        <xdr:cNvSpPr txBox="1"/>
      </xdr:nvSpPr>
      <xdr:spPr>
        <a:xfrm>
          <a:off x="12623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青森県つがる市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1754</xdr:rowOff>
    </xdr:from>
    <xdr:to>
      <xdr:col>4</xdr:col>
      <xdr:colOff>1117600</xdr:colOff>
      <xdr:row>19</xdr:row>
      <xdr:rowOff>116136</xdr:rowOff>
    </xdr:to>
    <xdr:cxnSp macro="">
      <xdr:nvCxnSpPr>
        <xdr:cNvPr id="47" name="直線コネクタ 46"/>
        <xdr:cNvCxnSpPr/>
      </xdr:nvCxnSpPr>
      <xdr:spPr bwMode="auto">
        <a:xfrm flipV="1">
          <a:off x="5651500" y="1935329"/>
          <a:ext cx="0" cy="14859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88213</xdr:rowOff>
    </xdr:from>
    <xdr:ext cx="762000" cy="259045"/>
    <xdr:sp macro="" textlink="">
      <xdr:nvSpPr>
        <xdr:cNvPr id="48" name="人口1人当たり決算額の推移最小値テキスト130"/>
        <xdr:cNvSpPr txBox="1"/>
      </xdr:nvSpPr>
      <xdr:spPr>
        <a:xfrm>
          <a:off x="5740400" y="33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51,582</a:t>
          </a:r>
          <a:endParaRPr kumimoji="1" lang="ja-JP" altLang="en-US" sz="1000" b="1">
            <a:latin typeface="ＭＳ Ｐゴシック"/>
          </a:endParaRPr>
        </a:p>
      </xdr:txBody>
    </xdr:sp>
    <xdr:clientData/>
  </xdr:oneCellAnchor>
  <xdr:twoCellAnchor>
    <xdr:from>
      <xdr:col>4</xdr:col>
      <xdr:colOff>1028700</xdr:colOff>
      <xdr:row>19</xdr:row>
      <xdr:rowOff>116136</xdr:rowOff>
    </xdr:from>
    <xdr:to>
      <xdr:col>5</xdr:col>
      <xdr:colOff>73025</xdr:colOff>
      <xdr:row>19</xdr:row>
      <xdr:rowOff>116136</xdr:rowOff>
    </xdr:to>
    <xdr:cxnSp macro="">
      <xdr:nvCxnSpPr>
        <xdr:cNvPr id="49" name="直線コネクタ 48"/>
        <xdr:cNvCxnSpPr/>
      </xdr:nvCxnSpPr>
      <xdr:spPr bwMode="auto">
        <a:xfrm>
          <a:off x="5562600" y="3421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88131</xdr:rowOff>
    </xdr:from>
    <xdr:ext cx="762000" cy="259045"/>
    <xdr:sp macro="" textlink="">
      <xdr:nvSpPr>
        <xdr:cNvPr id="50" name="人口1人当たり決算額の推移最大値テキスト130"/>
        <xdr:cNvSpPr txBox="1"/>
      </xdr:nvSpPr>
      <xdr:spPr>
        <a:xfrm>
          <a:off x="5740400" y="167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142,587</a:t>
          </a:r>
          <a:endParaRPr kumimoji="1" lang="ja-JP" altLang="en-US" sz="1000" b="1">
            <a:latin typeface="ＭＳ Ｐゴシック"/>
          </a:endParaRPr>
        </a:p>
      </xdr:txBody>
    </xdr:sp>
    <xdr:clientData/>
  </xdr:oneCellAnchor>
  <xdr:twoCellAnchor>
    <xdr:from>
      <xdr:col>4</xdr:col>
      <xdr:colOff>1028700</xdr:colOff>
      <xdr:row>11</xdr:row>
      <xdr:rowOff>1754</xdr:rowOff>
    </xdr:from>
    <xdr:to>
      <xdr:col>5</xdr:col>
      <xdr:colOff>73025</xdr:colOff>
      <xdr:row>11</xdr:row>
      <xdr:rowOff>1754</xdr:rowOff>
    </xdr:to>
    <xdr:cxnSp macro="">
      <xdr:nvCxnSpPr>
        <xdr:cNvPr id="51" name="直線コネクタ 50"/>
        <xdr:cNvCxnSpPr/>
      </xdr:nvCxnSpPr>
      <xdr:spPr bwMode="auto">
        <a:xfrm>
          <a:off x="5562600" y="1935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30607</xdr:rowOff>
    </xdr:from>
    <xdr:to>
      <xdr:col>4</xdr:col>
      <xdr:colOff>1117600</xdr:colOff>
      <xdr:row>12</xdr:row>
      <xdr:rowOff>149463</xdr:rowOff>
    </xdr:to>
    <xdr:cxnSp macro="">
      <xdr:nvCxnSpPr>
        <xdr:cNvPr id="52" name="直線コネクタ 51"/>
        <xdr:cNvCxnSpPr/>
      </xdr:nvCxnSpPr>
      <xdr:spPr bwMode="auto">
        <a:xfrm>
          <a:off x="5003800" y="2135632"/>
          <a:ext cx="647700" cy="118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81321</xdr:rowOff>
    </xdr:from>
    <xdr:ext cx="762000" cy="259045"/>
    <xdr:sp macro="" textlink="">
      <xdr:nvSpPr>
        <xdr:cNvPr id="53" name="人口1人当たり決算額の推移平均値テキスト130"/>
        <xdr:cNvSpPr txBox="1"/>
      </xdr:nvSpPr>
      <xdr:spPr>
        <a:xfrm>
          <a:off x="5740400" y="2700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109244</xdr:rowOff>
    </xdr:from>
    <xdr:to>
      <xdr:col>5</xdr:col>
      <xdr:colOff>34925</xdr:colOff>
      <xdr:row>16</xdr:row>
      <xdr:rowOff>39394</xdr:rowOff>
    </xdr:to>
    <xdr:sp macro="" textlink="">
      <xdr:nvSpPr>
        <xdr:cNvPr id="54" name="フローチャート : 判断 53"/>
        <xdr:cNvSpPr/>
      </xdr:nvSpPr>
      <xdr:spPr bwMode="auto">
        <a:xfrm>
          <a:off x="5600700" y="2728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11</xdr:row>
      <xdr:rowOff>121263</xdr:rowOff>
    </xdr:from>
    <xdr:to>
      <xdr:col>4</xdr:col>
      <xdr:colOff>469900</xdr:colOff>
      <xdr:row>12</xdr:row>
      <xdr:rowOff>30607</xdr:rowOff>
    </xdr:to>
    <xdr:cxnSp macro="">
      <xdr:nvCxnSpPr>
        <xdr:cNvPr id="55" name="直線コネクタ 54"/>
        <xdr:cNvCxnSpPr/>
      </xdr:nvCxnSpPr>
      <xdr:spPr bwMode="auto">
        <a:xfrm>
          <a:off x="4305300" y="2054838"/>
          <a:ext cx="698500" cy="80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71525</xdr:rowOff>
    </xdr:from>
    <xdr:to>
      <xdr:col>4</xdr:col>
      <xdr:colOff>520700</xdr:colOff>
      <xdr:row>16</xdr:row>
      <xdr:rowOff>1675</xdr:rowOff>
    </xdr:to>
    <xdr:sp macro="" textlink="">
      <xdr:nvSpPr>
        <xdr:cNvPr id="56" name="フローチャート : 判断 55"/>
        <xdr:cNvSpPr/>
      </xdr:nvSpPr>
      <xdr:spPr bwMode="auto">
        <a:xfrm>
          <a:off x="4953000" y="2690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157902</xdr:rowOff>
    </xdr:from>
    <xdr:ext cx="736600" cy="259045"/>
    <xdr:sp macro="" textlink="">
      <xdr:nvSpPr>
        <xdr:cNvPr id="57" name="テキスト ボックス 56"/>
        <xdr:cNvSpPr txBox="1"/>
      </xdr:nvSpPr>
      <xdr:spPr>
        <a:xfrm>
          <a:off x="4622800" y="277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3</xdr:col>
      <xdr:colOff>206375</xdr:colOff>
      <xdr:row>11</xdr:row>
      <xdr:rowOff>121263</xdr:rowOff>
    </xdr:from>
    <xdr:to>
      <xdr:col>3</xdr:col>
      <xdr:colOff>904875</xdr:colOff>
      <xdr:row>11</xdr:row>
      <xdr:rowOff>122700</xdr:rowOff>
    </xdr:to>
    <xdr:cxnSp macro="">
      <xdr:nvCxnSpPr>
        <xdr:cNvPr id="58" name="直線コネクタ 57"/>
        <xdr:cNvCxnSpPr/>
      </xdr:nvCxnSpPr>
      <xdr:spPr bwMode="auto">
        <a:xfrm flipV="1">
          <a:off x="3606800" y="2054838"/>
          <a:ext cx="698500" cy="1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37643</xdr:rowOff>
    </xdr:from>
    <xdr:to>
      <xdr:col>3</xdr:col>
      <xdr:colOff>955675</xdr:colOff>
      <xdr:row>15</xdr:row>
      <xdr:rowOff>139243</xdr:rowOff>
    </xdr:to>
    <xdr:sp macro="" textlink="">
      <xdr:nvSpPr>
        <xdr:cNvPr id="59" name="フローチャート : 判断 58"/>
        <xdr:cNvSpPr/>
      </xdr:nvSpPr>
      <xdr:spPr bwMode="auto">
        <a:xfrm>
          <a:off x="4254500" y="2657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124020</xdr:rowOff>
    </xdr:from>
    <xdr:ext cx="762000" cy="259045"/>
    <xdr:sp macro="" textlink="">
      <xdr:nvSpPr>
        <xdr:cNvPr id="60" name="テキスト ボックス 59"/>
        <xdr:cNvSpPr txBox="1"/>
      </xdr:nvSpPr>
      <xdr:spPr>
        <a:xfrm>
          <a:off x="3924300" y="2743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641350</xdr:colOff>
      <xdr:row>11</xdr:row>
      <xdr:rowOff>122700</xdr:rowOff>
    </xdr:from>
    <xdr:to>
      <xdr:col>3</xdr:col>
      <xdr:colOff>206375</xdr:colOff>
      <xdr:row>11</xdr:row>
      <xdr:rowOff>167359</xdr:rowOff>
    </xdr:to>
    <xdr:cxnSp macro="">
      <xdr:nvCxnSpPr>
        <xdr:cNvPr id="61" name="直線コネクタ 60"/>
        <xdr:cNvCxnSpPr/>
      </xdr:nvCxnSpPr>
      <xdr:spPr bwMode="auto">
        <a:xfrm flipV="1">
          <a:off x="2908300" y="2056275"/>
          <a:ext cx="698500" cy="44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21837</xdr:rowOff>
    </xdr:from>
    <xdr:to>
      <xdr:col>3</xdr:col>
      <xdr:colOff>257175</xdr:colOff>
      <xdr:row>15</xdr:row>
      <xdr:rowOff>123437</xdr:rowOff>
    </xdr:to>
    <xdr:sp macro="" textlink="">
      <xdr:nvSpPr>
        <xdr:cNvPr id="62" name="フローチャート : 判断 61"/>
        <xdr:cNvSpPr/>
      </xdr:nvSpPr>
      <xdr:spPr bwMode="auto">
        <a:xfrm>
          <a:off x="3556000" y="2641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108214</xdr:rowOff>
    </xdr:from>
    <xdr:ext cx="762000" cy="259045"/>
    <xdr:sp macro="" textlink="">
      <xdr:nvSpPr>
        <xdr:cNvPr id="63" name="テキスト ボックス 62"/>
        <xdr:cNvSpPr txBox="1"/>
      </xdr:nvSpPr>
      <xdr:spPr>
        <a:xfrm>
          <a:off x="3225800" y="272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21657</xdr:rowOff>
    </xdr:from>
    <xdr:to>
      <xdr:col>2</xdr:col>
      <xdr:colOff>692150</xdr:colOff>
      <xdr:row>15</xdr:row>
      <xdr:rowOff>123257</xdr:rowOff>
    </xdr:to>
    <xdr:sp macro="" textlink="">
      <xdr:nvSpPr>
        <xdr:cNvPr id="64" name="フローチャート : 判断 63"/>
        <xdr:cNvSpPr/>
      </xdr:nvSpPr>
      <xdr:spPr bwMode="auto">
        <a:xfrm>
          <a:off x="2857500" y="26410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108034</xdr:rowOff>
    </xdr:from>
    <xdr:ext cx="762000" cy="259045"/>
    <xdr:sp macro="" textlink="">
      <xdr:nvSpPr>
        <xdr:cNvPr id="65" name="テキスト ボックス 64"/>
        <xdr:cNvSpPr txBox="1"/>
      </xdr:nvSpPr>
      <xdr:spPr>
        <a:xfrm>
          <a:off x="2527300" y="272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12</xdr:row>
      <xdr:rowOff>98663</xdr:rowOff>
    </xdr:from>
    <xdr:to>
      <xdr:col>5</xdr:col>
      <xdr:colOff>34925</xdr:colOff>
      <xdr:row>13</xdr:row>
      <xdr:rowOff>28813</xdr:rowOff>
    </xdr:to>
    <xdr:sp macro="" textlink="">
      <xdr:nvSpPr>
        <xdr:cNvPr id="71" name="円/楕円 70"/>
        <xdr:cNvSpPr/>
      </xdr:nvSpPr>
      <xdr:spPr bwMode="auto">
        <a:xfrm>
          <a:off x="5600700" y="2203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115190</xdr:rowOff>
    </xdr:from>
    <xdr:ext cx="762000" cy="259045"/>
    <xdr:sp macro="" textlink="">
      <xdr:nvSpPr>
        <xdr:cNvPr id="72" name="人口1人当たり決算額の推移該当値テキスト130"/>
        <xdr:cNvSpPr txBox="1"/>
      </xdr:nvSpPr>
      <xdr:spPr>
        <a:xfrm>
          <a:off x="5740400" y="20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123,041</a:t>
          </a:r>
          <a:endParaRPr kumimoji="1" lang="ja-JP" altLang="en-US" sz="1000" b="1">
            <a:solidFill>
              <a:srgbClr val="FF0000"/>
            </a:solidFill>
            <a:latin typeface="ＭＳ Ｐゴシック"/>
          </a:endParaRPr>
        </a:p>
      </xdr:txBody>
    </xdr:sp>
    <xdr:clientData/>
  </xdr:oneCellAnchor>
  <xdr:twoCellAnchor>
    <xdr:from>
      <xdr:col>4</xdr:col>
      <xdr:colOff>419100</xdr:colOff>
      <xdr:row>11</xdr:row>
      <xdr:rowOff>151257</xdr:rowOff>
    </xdr:from>
    <xdr:to>
      <xdr:col>4</xdr:col>
      <xdr:colOff>520700</xdr:colOff>
      <xdr:row>12</xdr:row>
      <xdr:rowOff>81407</xdr:rowOff>
    </xdr:to>
    <xdr:sp macro="" textlink="">
      <xdr:nvSpPr>
        <xdr:cNvPr id="73" name="円/楕円 72"/>
        <xdr:cNvSpPr/>
      </xdr:nvSpPr>
      <xdr:spPr bwMode="auto">
        <a:xfrm>
          <a:off x="4953000" y="2084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91584</xdr:rowOff>
    </xdr:from>
    <xdr:ext cx="736600" cy="259045"/>
    <xdr:sp macro="" textlink="">
      <xdr:nvSpPr>
        <xdr:cNvPr id="74" name="テキスト ボックス 73"/>
        <xdr:cNvSpPr txBox="1"/>
      </xdr:nvSpPr>
      <xdr:spPr>
        <a:xfrm>
          <a:off x="4622800" y="185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130,320</a:t>
          </a:r>
          <a:endParaRPr kumimoji="1" lang="ja-JP" altLang="en-US" sz="1000" b="1">
            <a:solidFill>
              <a:srgbClr val="FF0000"/>
            </a:solidFill>
            <a:latin typeface="ＭＳ Ｐゴシック"/>
          </a:endParaRPr>
        </a:p>
      </xdr:txBody>
    </xdr:sp>
    <xdr:clientData/>
  </xdr:oneCellAnchor>
  <xdr:twoCellAnchor>
    <xdr:from>
      <xdr:col>3</xdr:col>
      <xdr:colOff>854075</xdr:colOff>
      <xdr:row>11</xdr:row>
      <xdr:rowOff>70463</xdr:rowOff>
    </xdr:from>
    <xdr:to>
      <xdr:col>3</xdr:col>
      <xdr:colOff>955675</xdr:colOff>
      <xdr:row>12</xdr:row>
      <xdr:rowOff>613</xdr:rowOff>
    </xdr:to>
    <xdr:sp macro="" textlink="">
      <xdr:nvSpPr>
        <xdr:cNvPr id="75" name="円/楕円 74"/>
        <xdr:cNvSpPr/>
      </xdr:nvSpPr>
      <xdr:spPr bwMode="auto">
        <a:xfrm>
          <a:off x="4254500" y="2004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10790</xdr:rowOff>
    </xdr:from>
    <xdr:ext cx="762000" cy="259045"/>
    <xdr:sp macro="" textlink="">
      <xdr:nvSpPr>
        <xdr:cNvPr id="76" name="テキスト ボックス 75"/>
        <xdr:cNvSpPr txBox="1"/>
      </xdr:nvSpPr>
      <xdr:spPr>
        <a:xfrm>
          <a:off x="3924300" y="17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135,268</a:t>
          </a:r>
          <a:endParaRPr kumimoji="1" lang="ja-JP" altLang="en-US" sz="1000" b="1">
            <a:solidFill>
              <a:srgbClr val="FF0000"/>
            </a:solidFill>
            <a:latin typeface="ＭＳ Ｐゴシック"/>
          </a:endParaRPr>
        </a:p>
      </xdr:txBody>
    </xdr:sp>
    <xdr:clientData/>
  </xdr:oneCellAnchor>
  <xdr:twoCellAnchor>
    <xdr:from>
      <xdr:col>3</xdr:col>
      <xdr:colOff>155575</xdr:colOff>
      <xdr:row>11</xdr:row>
      <xdr:rowOff>71900</xdr:rowOff>
    </xdr:from>
    <xdr:to>
      <xdr:col>3</xdr:col>
      <xdr:colOff>257175</xdr:colOff>
      <xdr:row>12</xdr:row>
      <xdr:rowOff>2050</xdr:rowOff>
    </xdr:to>
    <xdr:sp macro="" textlink="">
      <xdr:nvSpPr>
        <xdr:cNvPr id="77" name="円/楕円 76"/>
        <xdr:cNvSpPr/>
      </xdr:nvSpPr>
      <xdr:spPr bwMode="auto">
        <a:xfrm>
          <a:off x="3556000" y="2005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12227</xdr:rowOff>
    </xdr:from>
    <xdr:ext cx="762000" cy="259045"/>
    <xdr:sp macro="" textlink="">
      <xdr:nvSpPr>
        <xdr:cNvPr id="78" name="テキスト ボックス 77"/>
        <xdr:cNvSpPr txBox="1"/>
      </xdr:nvSpPr>
      <xdr:spPr>
        <a:xfrm>
          <a:off x="3225800" y="177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135,180</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116559</xdr:rowOff>
    </xdr:from>
    <xdr:to>
      <xdr:col>2</xdr:col>
      <xdr:colOff>692150</xdr:colOff>
      <xdr:row>12</xdr:row>
      <xdr:rowOff>46709</xdr:rowOff>
    </xdr:to>
    <xdr:sp macro="" textlink="">
      <xdr:nvSpPr>
        <xdr:cNvPr id="79" name="円/楕円 78"/>
        <xdr:cNvSpPr/>
      </xdr:nvSpPr>
      <xdr:spPr bwMode="auto">
        <a:xfrm>
          <a:off x="2857500" y="2050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56886</xdr:rowOff>
    </xdr:from>
    <xdr:ext cx="762000" cy="259045"/>
    <xdr:sp macro="" textlink="">
      <xdr:nvSpPr>
        <xdr:cNvPr id="80" name="テキスト ボックス 79"/>
        <xdr:cNvSpPr txBox="1"/>
      </xdr:nvSpPr>
      <xdr:spPr>
        <a:xfrm>
          <a:off x="2527300" y="1819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132,445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6" name="直線コネクタ 95"/>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41927</xdr:rowOff>
    </xdr:from>
    <xdr:ext cx="762000" cy="259045"/>
    <xdr:sp macro="" textlink="">
      <xdr:nvSpPr>
        <xdr:cNvPr id="97" name="テキスト ボックス 96"/>
        <xdr:cNvSpPr txBox="1"/>
      </xdr:nvSpPr>
      <xdr:spPr>
        <a:xfrm>
          <a:off x="14097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241300</xdr:rowOff>
    </xdr:from>
    <xdr:to>
      <xdr:col>5</xdr:col>
      <xdr:colOff>733425</xdr:colOff>
      <xdr:row>37</xdr:row>
      <xdr:rowOff>241300</xdr:rowOff>
    </xdr:to>
    <xdr:cxnSp macro="">
      <xdr:nvCxnSpPr>
        <xdr:cNvPr id="98" name="直線コネクタ 97"/>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9" name="テキスト ボックス 98"/>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100" name="直線コネクタ 99"/>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101" name="テキスト ボックス 100"/>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4" name="直線コネクタ 103"/>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5" name="テキスト ボックス 104"/>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6" name="直線コネクタ 105"/>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7" name="テキスト ボックス 106"/>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8" name="直線コネクタ 107"/>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9" name="テキスト ボックス 108"/>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11" name="テキスト ボックス 11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232899</xdr:rowOff>
    </xdr:from>
    <xdr:to>
      <xdr:col>4</xdr:col>
      <xdr:colOff>1117600</xdr:colOff>
      <xdr:row>38</xdr:row>
      <xdr:rowOff>54677</xdr:rowOff>
    </xdr:to>
    <xdr:cxnSp macro="">
      <xdr:nvCxnSpPr>
        <xdr:cNvPr id="113" name="直線コネクタ 112"/>
        <xdr:cNvCxnSpPr/>
      </xdr:nvCxnSpPr>
      <xdr:spPr bwMode="auto">
        <a:xfrm flipV="1">
          <a:off x="5651500" y="6157449"/>
          <a:ext cx="0" cy="1364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26754</xdr:rowOff>
    </xdr:from>
    <xdr:ext cx="762000" cy="259045"/>
    <xdr:sp macro="" textlink="">
      <xdr:nvSpPr>
        <xdr:cNvPr id="114" name="人口1人当たり決算額の推移最小値テキスト445"/>
        <xdr:cNvSpPr txBox="1"/>
      </xdr:nvSpPr>
      <xdr:spPr>
        <a:xfrm>
          <a:off x="5740400" y="7494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4,531</a:t>
          </a:r>
          <a:endParaRPr kumimoji="1" lang="ja-JP" altLang="en-US" sz="1000" b="1">
            <a:latin typeface="ＭＳ Ｐゴシック"/>
          </a:endParaRPr>
        </a:p>
      </xdr:txBody>
    </xdr:sp>
    <xdr:clientData/>
  </xdr:oneCellAnchor>
  <xdr:twoCellAnchor>
    <xdr:from>
      <xdr:col>4</xdr:col>
      <xdr:colOff>1028700</xdr:colOff>
      <xdr:row>38</xdr:row>
      <xdr:rowOff>54677</xdr:rowOff>
    </xdr:from>
    <xdr:to>
      <xdr:col>5</xdr:col>
      <xdr:colOff>73025</xdr:colOff>
      <xdr:row>38</xdr:row>
      <xdr:rowOff>54677</xdr:rowOff>
    </xdr:to>
    <xdr:cxnSp macro="">
      <xdr:nvCxnSpPr>
        <xdr:cNvPr id="115" name="直線コネクタ 114"/>
        <xdr:cNvCxnSpPr/>
      </xdr:nvCxnSpPr>
      <xdr:spPr bwMode="auto">
        <a:xfrm>
          <a:off x="5562600" y="75222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147826</xdr:rowOff>
    </xdr:from>
    <xdr:ext cx="762000" cy="259045"/>
    <xdr:sp macro="" textlink="">
      <xdr:nvSpPr>
        <xdr:cNvPr id="116" name="人口1人当たり決算額の推移最大値テキスト445"/>
        <xdr:cNvSpPr txBox="1"/>
      </xdr:nvSpPr>
      <xdr:spPr>
        <a:xfrm>
          <a:off x="5740400" y="5900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52,294</a:t>
          </a:r>
          <a:endParaRPr kumimoji="1" lang="ja-JP" altLang="en-US" sz="1000" b="1">
            <a:latin typeface="ＭＳ Ｐゴシック"/>
          </a:endParaRPr>
        </a:p>
      </xdr:txBody>
    </xdr:sp>
    <xdr:clientData/>
  </xdr:oneCellAnchor>
  <xdr:twoCellAnchor>
    <xdr:from>
      <xdr:col>4</xdr:col>
      <xdr:colOff>1028700</xdr:colOff>
      <xdr:row>33</xdr:row>
      <xdr:rowOff>232899</xdr:rowOff>
    </xdr:from>
    <xdr:to>
      <xdr:col>5</xdr:col>
      <xdr:colOff>73025</xdr:colOff>
      <xdr:row>33</xdr:row>
      <xdr:rowOff>232899</xdr:rowOff>
    </xdr:to>
    <xdr:cxnSp macro="">
      <xdr:nvCxnSpPr>
        <xdr:cNvPr id="117" name="直線コネクタ 116"/>
        <xdr:cNvCxnSpPr/>
      </xdr:nvCxnSpPr>
      <xdr:spPr bwMode="auto">
        <a:xfrm>
          <a:off x="5562600" y="61574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184</xdr:rowOff>
    </xdr:from>
    <xdr:to>
      <xdr:col>4</xdr:col>
      <xdr:colOff>1117600</xdr:colOff>
      <xdr:row>34</xdr:row>
      <xdr:rowOff>177635</xdr:rowOff>
    </xdr:to>
    <xdr:cxnSp macro="">
      <xdr:nvCxnSpPr>
        <xdr:cNvPr id="118" name="直線コネクタ 117"/>
        <xdr:cNvCxnSpPr/>
      </xdr:nvCxnSpPr>
      <xdr:spPr bwMode="auto">
        <a:xfrm>
          <a:off x="5003800" y="6267634"/>
          <a:ext cx="647700" cy="177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195695</xdr:rowOff>
    </xdr:from>
    <xdr:ext cx="762000" cy="259045"/>
    <xdr:sp macro="" textlink="">
      <xdr:nvSpPr>
        <xdr:cNvPr id="119" name="人口1人当たり決算額の推移平均値テキスト445"/>
        <xdr:cNvSpPr txBox="1"/>
      </xdr:nvSpPr>
      <xdr:spPr>
        <a:xfrm>
          <a:off x="5740400" y="680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223618</xdr:rowOff>
    </xdr:from>
    <xdr:to>
      <xdr:col>5</xdr:col>
      <xdr:colOff>34925</xdr:colOff>
      <xdr:row>35</xdr:row>
      <xdr:rowOff>325218</xdr:rowOff>
    </xdr:to>
    <xdr:sp macro="" textlink="">
      <xdr:nvSpPr>
        <xdr:cNvPr id="120" name="フローチャート : 判断 119"/>
        <xdr:cNvSpPr/>
      </xdr:nvSpPr>
      <xdr:spPr bwMode="auto">
        <a:xfrm>
          <a:off x="5600700" y="6833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235299</xdr:rowOff>
    </xdr:from>
    <xdr:to>
      <xdr:col>4</xdr:col>
      <xdr:colOff>469900</xdr:colOff>
      <xdr:row>34</xdr:row>
      <xdr:rowOff>184</xdr:rowOff>
    </xdr:to>
    <xdr:cxnSp macro="">
      <xdr:nvCxnSpPr>
        <xdr:cNvPr id="121" name="直線コネクタ 120"/>
        <xdr:cNvCxnSpPr/>
      </xdr:nvCxnSpPr>
      <xdr:spPr bwMode="auto">
        <a:xfrm>
          <a:off x="4305300" y="6159849"/>
          <a:ext cx="698500" cy="107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144008</xdr:rowOff>
    </xdr:from>
    <xdr:to>
      <xdr:col>4</xdr:col>
      <xdr:colOff>520700</xdr:colOff>
      <xdr:row>35</xdr:row>
      <xdr:rowOff>245608</xdr:rowOff>
    </xdr:to>
    <xdr:sp macro="" textlink="">
      <xdr:nvSpPr>
        <xdr:cNvPr id="122" name="フローチャート : 判断 121"/>
        <xdr:cNvSpPr/>
      </xdr:nvSpPr>
      <xdr:spPr bwMode="auto">
        <a:xfrm>
          <a:off x="4953000" y="675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230385</xdr:rowOff>
    </xdr:from>
    <xdr:ext cx="736600" cy="259045"/>
    <xdr:sp macro="" textlink="">
      <xdr:nvSpPr>
        <xdr:cNvPr id="123" name="テキスト ボックス 122"/>
        <xdr:cNvSpPr txBox="1"/>
      </xdr:nvSpPr>
      <xdr:spPr>
        <a:xfrm>
          <a:off x="4622800" y="6840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223212</xdr:rowOff>
    </xdr:from>
    <xdr:to>
      <xdr:col>3</xdr:col>
      <xdr:colOff>904875</xdr:colOff>
      <xdr:row>33</xdr:row>
      <xdr:rowOff>235299</xdr:rowOff>
    </xdr:to>
    <xdr:cxnSp macro="">
      <xdr:nvCxnSpPr>
        <xdr:cNvPr id="124" name="直線コネクタ 123"/>
        <xdr:cNvCxnSpPr/>
      </xdr:nvCxnSpPr>
      <xdr:spPr bwMode="auto">
        <a:xfrm>
          <a:off x="3606800" y="6147762"/>
          <a:ext cx="698500" cy="12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58512</xdr:rowOff>
    </xdr:from>
    <xdr:to>
      <xdr:col>3</xdr:col>
      <xdr:colOff>955675</xdr:colOff>
      <xdr:row>35</xdr:row>
      <xdr:rowOff>160112</xdr:rowOff>
    </xdr:to>
    <xdr:sp macro="" textlink="">
      <xdr:nvSpPr>
        <xdr:cNvPr id="125" name="フローチャート : 判断 124"/>
        <xdr:cNvSpPr/>
      </xdr:nvSpPr>
      <xdr:spPr bwMode="auto">
        <a:xfrm>
          <a:off x="4254500" y="666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144889</xdr:rowOff>
    </xdr:from>
    <xdr:ext cx="762000" cy="259045"/>
    <xdr:sp macro="" textlink="">
      <xdr:nvSpPr>
        <xdr:cNvPr id="126" name="テキスト ボックス 125"/>
        <xdr:cNvSpPr txBox="1"/>
      </xdr:nvSpPr>
      <xdr:spPr>
        <a:xfrm>
          <a:off x="3924300" y="675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169605</xdr:rowOff>
    </xdr:from>
    <xdr:to>
      <xdr:col>3</xdr:col>
      <xdr:colOff>206375</xdr:colOff>
      <xdr:row>33</xdr:row>
      <xdr:rowOff>223212</xdr:rowOff>
    </xdr:to>
    <xdr:cxnSp macro="">
      <xdr:nvCxnSpPr>
        <xdr:cNvPr id="127" name="直線コネクタ 126"/>
        <xdr:cNvCxnSpPr/>
      </xdr:nvCxnSpPr>
      <xdr:spPr bwMode="auto">
        <a:xfrm>
          <a:off x="2908300" y="6094155"/>
          <a:ext cx="698500" cy="53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301257</xdr:rowOff>
    </xdr:from>
    <xdr:to>
      <xdr:col>3</xdr:col>
      <xdr:colOff>257175</xdr:colOff>
      <xdr:row>35</xdr:row>
      <xdr:rowOff>59957</xdr:rowOff>
    </xdr:to>
    <xdr:sp macro="" textlink="">
      <xdr:nvSpPr>
        <xdr:cNvPr id="128" name="フローチャート : 判断 127"/>
        <xdr:cNvSpPr/>
      </xdr:nvSpPr>
      <xdr:spPr bwMode="auto">
        <a:xfrm>
          <a:off x="3556000" y="6568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44734</xdr:rowOff>
    </xdr:from>
    <xdr:ext cx="762000" cy="259045"/>
    <xdr:sp macro="" textlink="">
      <xdr:nvSpPr>
        <xdr:cNvPr id="129" name="テキスト ボックス 128"/>
        <xdr:cNvSpPr txBox="1"/>
      </xdr:nvSpPr>
      <xdr:spPr>
        <a:xfrm>
          <a:off x="3225800" y="6655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246564</xdr:rowOff>
    </xdr:from>
    <xdr:to>
      <xdr:col>2</xdr:col>
      <xdr:colOff>692150</xdr:colOff>
      <xdr:row>35</xdr:row>
      <xdr:rowOff>5264</xdr:rowOff>
    </xdr:to>
    <xdr:sp macro="" textlink="">
      <xdr:nvSpPr>
        <xdr:cNvPr id="130" name="フローチャート : 判断 129"/>
        <xdr:cNvSpPr/>
      </xdr:nvSpPr>
      <xdr:spPr bwMode="auto">
        <a:xfrm>
          <a:off x="2857500" y="6514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332941</xdr:rowOff>
    </xdr:from>
    <xdr:ext cx="762000" cy="259045"/>
    <xdr:sp macro="" textlink="">
      <xdr:nvSpPr>
        <xdr:cNvPr id="131" name="テキスト ボックス 130"/>
        <xdr:cNvSpPr txBox="1"/>
      </xdr:nvSpPr>
      <xdr:spPr>
        <a:xfrm>
          <a:off x="2527300" y="6600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38,038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126835</xdr:rowOff>
    </xdr:from>
    <xdr:to>
      <xdr:col>5</xdr:col>
      <xdr:colOff>34925</xdr:colOff>
      <xdr:row>34</xdr:row>
      <xdr:rowOff>228435</xdr:rowOff>
    </xdr:to>
    <xdr:sp macro="" textlink="">
      <xdr:nvSpPr>
        <xdr:cNvPr id="137" name="円/楕円 136"/>
        <xdr:cNvSpPr/>
      </xdr:nvSpPr>
      <xdr:spPr bwMode="auto">
        <a:xfrm>
          <a:off x="5600700" y="6394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314812</xdr:rowOff>
    </xdr:from>
    <xdr:ext cx="762000" cy="259045"/>
    <xdr:sp macro="" textlink="">
      <xdr:nvSpPr>
        <xdr:cNvPr id="138" name="人口1人当たり決算額の推移該当値テキスト445"/>
        <xdr:cNvSpPr txBox="1"/>
      </xdr:nvSpPr>
      <xdr:spPr>
        <a:xfrm>
          <a:off x="5740400" y="623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42,228</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292284</xdr:rowOff>
    </xdr:from>
    <xdr:to>
      <xdr:col>4</xdr:col>
      <xdr:colOff>520700</xdr:colOff>
      <xdr:row>34</xdr:row>
      <xdr:rowOff>50984</xdr:rowOff>
    </xdr:to>
    <xdr:sp macro="" textlink="">
      <xdr:nvSpPr>
        <xdr:cNvPr id="139" name="円/楕円 138"/>
        <xdr:cNvSpPr/>
      </xdr:nvSpPr>
      <xdr:spPr bwMode="auto">
        <a:xfrm>
          <a:off x="4953000" y="6216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61161</xdr:rowOff>
    </xdr:from>
    <xdr:ext cx="736600" cy="259045"/>
    <xdr:sp macro="" textlink="">
      <xdr:nvSpPr>
        <xdr:cNvPr id="140" name="テキスト ボックス 139"/>
        <xdr:cNvSpPr txBox="1"/>
      </xdr:nvSpPr>
      <xdr:spPr>
        <a:xfrm>
          <a:off x="4622800" y="5985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48,438</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184499</xdr:rowOff>
    </xdr:from>
    <xdr:to>
      <xdr:col>3</xdr:col>
      <xdr:colOff>955675</xdr:colOff>
      <xdr:row>33</xdr:row>
      <xdr:rowOff>286099</xdr:rowOff>
    </xdr:to>
    <xdr:sp macro="" textlink="">
      <xdr:nvSpPr>
        <xdr:cNvPr id="141" name="円/楕円 140"/>
        <xdr:cNvSpPr/>
      </xdr:nvSpPr>
      <xdr:spPr bwMode="auto">
        <a:xfrm>
          <a:off x="4254500" y="6109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124826</xdr:rowOff>
    </xdr:from>
    <xdr:ext cx="762000" cy="259045"/>
    <xdr:sp macro="" textlink="">
      <xdr:nvSpPr>
        <xdr:cNvPr id="142" name="テキスト ボックス 141"/>
        <xdr:cNvSpPr txBox="1"/>
      </xdr:nvSpPr>
      <xdr:spPr>
        <a:xfrm>
          <a:off x="3924300" y="587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52,210</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172412</xdr:rowOff>
    </xdr:from>
    <xdr:to>
      <xdr:col>3</xdr:col>
      <xdr:colOff>257175</xdr:colOff>
      <xdr:row>33</xdr:row>
      <xdr:rowOff>274012</xdr:rowOff>
    </xdr:to>
    <xdr:sp macro="" textlink="">
      <xdr:nvSpPr>
        <xdr:cNvPr id="143" name="円/楕円 142"/>
        <xdr:cNvSpPr/>
      </xdr:nvSpPr>
      <xdr:spPr bwMode="auto">
        <a:xfrm>
          <a:off x="3556000" y="6096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112739</xdr:rowOff>
    </xdr:from>
    <xdr:ext cx="762000" cy="259045"/>
    <xdr:sp macro="" textlink="">
      <xdr:nvSpPr>
        <xdr:cNvPr id="144" name="テキスト ボックス 143"/>
        <xdr:cNvSpPr txBox="1"/>
      </xdr:nvSpPr>
      <xdr:spPr>
        <a:xfrm>
          <a:off x="3225800" y="586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52,633</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118805</xdr:rowOff>
    </xdr:from>
    <xdr:to>
      <xdr:col>2</xdr:col>
      <xdr:colOff>692150</xdr:colOff>
      <xdr:row>33</xdr:row>
      <xdr:rowOff>220405</xdr:rowOff>
    </xdr:to>
    <xdr:sp macro="" textlink="">
      <xdr:nvSpPr>
        <xdr:cNvPr id="145" name="円/楕円 144"/>
        <xdr:cNvSpPr/>
      </xdr:nvSpPr>
      <xdr:spPr bwMode="auto">
        <a:xfrm>
          <a:off x="2857500" y="6043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59132</xdr:rowOff>
    </xdr:from>
    <xdr:ext cx="762000" cy="259045"/>
    <xdr:sp macro="" textlink="">
      <xdr:nvSpPr>
        <xdr:cNvPr id="146" name="テキスト ボックス 145"/>
        <xdr:cNvSpPr txBox="1"/>
      </xdr:nvSpPr>
      <xdr:spPr>
        <a:xfrm>
          <a:off x="2527300" y="581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54,509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青森県つがる市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平成２０年度以降実質単年度収支が増加傾向となっている。これは実質収支額の増化以上に財政調整基金積立額の増加が起因している。平成３２年度より普通交付税は合併算定替から一本算定となり大きく減額が予想されるため財政調整基金等の残高を確保しつつ、経常経費の節減に努め財政基盤の強化を図っ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青森県つがる市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平成２０年度までは病院事業会計において赤字となっていたが、平成２１年度以降は全会計が黒字となっている。今後も引き続き歳出削減に努め、税の徴収強化等による歳入の確保により実質収支の黒字を維持できるよう財政の健全化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青森県つがる市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実質公債費比率の分子は平成１９年度以降</a:t>
          </a:r>
          <a:r>
            <a:rPr lang="ja-JP" altLang="en-US" sz="1100" b="0" i="0" baseline="0">
              <a:solidFill>
                <a:schemeClr val="dk1"/>
              </a:solidFill>
              <a:effectLst/>
              <a:latin typeface="+mn-lt"/>
              <a:ea typeface="+mn-ea"/>
              <a:cs typeface="+mn-cs"/>
            </a:rPr>
            <a:t>減少傾向にあり、かつ</a:t>
          </a:r>
          <a:r>
            <a:rPr lang="ja-JP" altLang="ja-JP" sz="1100" b="0" i="0" baseline="0">
              <a:solidFill>
                <a:schemeClr val="dk1"/>
              </a:solidFill>
              <a:effectLst/>
              <a:latin typeface="+mn-lt"/>
              <a:ea typeface="+mn-ea"/>
              <a:cs typeface="+mn-cs"/>
            </a:rPr>
            <a:t>分母となる標準財政規模が年々増加傾向にあるため、結果、実質公債費比率が減少傾向となっている。今後は分母の標準財政規模の増加は見込まれないため、分子の縮減に努め、特に起債依存型の事業の見直しや、繰上償還を実施するなどして、実質公債比率の上昇抑制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青森県つがる市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この５年間、将来負担額については地方債の現在高により高額の状態でほぼ横ばいで推移している。一方、充当可能財源等は毎年増加傾向にあることから将来負担率の分子は結果、縮減傾向となっている。また</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分母となる標準財政規模も増加傾向に</a:t>
          </a:r>
          <a:r>
            <a:rPr lang="ja-JP" altLang="en-US" sz="1100" b="0" i="0" baseline="0">
              <a:solidFill>
                <a:schemeClr val="dk1"/>
              </a:solidFill>
              <a:effectLst/>
              <a:latin typeface="+mn-lt"/>
              <a:ea typeface="+mn-ea"/>
              <a:cs typeface="+mn-cs"/>
            </a:rPr>
            <a:t>あった</a:t>
          </a:r>
          <a:r>
            <a:rPr lang="ja-JP" altLang="ja-JP" sz="1100" b="0" i="0" baseline="0">
              <a:solidFill>
                <a:schemeClr val="dk1"/>
              </a:solidFill>
              <a:effectLst/>
              <a:latin typeface="+mn-lt"/>
              <a:ea typeface="+mn-ea"/>
              <a:cs typeface="+mn-cs"/>
            </a:rPr>
            <a:t>ため、将来負担比率が減少傾向となっている。今後は標準財政規模</a:t>
          </a:r>
          <a:r>
            <a:rPr lang="ja-JP" altLang="en-US" sz="1100" b="0" i="0" baseline="0">
              <a:solidFill>
                <a:schemeClr val="dk1"/>
              </a:solidFill>
              <a:effectLst/>
              <a:latin typeface="+mn-lt"/>
              <a:ea typeface="+mn-ea"/>
              <a:cs typeface="+mn-cs"/>
            </a:rPr>
            <a:t>の増加が見込めないため、</a:t>
          </a:r>
          <a:r>
            <a:rPr lang="ja-JP" altLang="ja-JP" sz="1100" b="0" i="0" baseline="0">
              <a:solidFill>
                <a:schemeClr val="dk1"/>
              </a:solidFill>
              <a:effectLst/>
              <a:latin typeface="+mn-lt"/>
              <a:ea typeface="+mn-ea"/>
              <a:cs typeface="+mn-cs"/>
            </a:rPr>
            <a:t>既発行債の繰上償還等による地方債現在高の減少を図り、将来負担の軽減に努める。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24409942</v>
      </c>
      <c r="BO4" s="379"/>
      <c r="BP4" s="379"/>
      <c r="BQ4" s="379"/>
      <c r="BR4" s="379"/>
      <c r="BS4" s="379"/>
      <c r="BT4" s="379"/>
      <c r="BU4" s="380"/>
      <c r="BV4" s="378">
        <v>23520035</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3.4</v>
      </c>
      <c r="CU4" s="554"/>
      <c r="CV4" s="554"/>
      <c r="CW4" s="554"/>
      <c r="CX4" s="554"/>
      <c r="CY4" s="554"/>
      <c r="CZ4" s="554"/>
      <c r="DA4" s="555"/>
      <c r="DB4" s="553">
        <v>3.1</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23898173</v>
      </c>
      <c r="BO5" s="384"/>
      <c r="BP5" s="384"/>
      <c r="BQ5" s="384"/>
      <c r="BR5" s="384"/>
      <c r="BS5" s="384"/>
      <c r="BT5" s="384"/>
      <c r="BU5" s="385"/>
      <c r="BV5" s="383">
        <v>23053408</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83.7</v>
      </c>
      <c r="CU5" s="354"/>
      <c r="CV5" s="354"/>
      <c r="CW5" s="354"/>
      <c r="CX5" s="354"/>
      <c r="CY5" s="354"/>
      <c r="CZ5" s="354"/>
      <c r="DA5" s="355"/>
      <c r="DB5" s="353">
        <v>85.8</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511769</v>
      </c>
      <c r="BO6" s="384"/>
      <c r="BP6" s="384"/>
      <c r="BQ6" s="384"/>
      <c r="BR6" s="384"/>
      <c r="BS6" s="384"/>
      <c r="BT6" s="384"/>
      <c r="BU6" s="385"/>
      <c r="BV6" s="383">
        <v>466627</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88.3</v>
      </c>
      <c r="CU6" s="528"/>
      <c r="CV6" s="528"/>
      <c r="CW6" s="528"/>
      <c r="CX6" s="528"/>
      <c r="CY6" s="528"/>
      <c r="CZ6" s="528"/>
      <c r="DA6" s="529"/>
      <c r="DB6" s="527">
        <v>90.7</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37072</v>
      </c>
      <c r="BO7" s="384"/>
      <c r="BP7" s="384"/>
      <c r="BQ7" s="384"/>
      <c r="BR7" s="384"/>
      <c r="BS7" s="384"/>
      <c r="BT7" s="384"/>
      <c r="BU7" s="385"/>
      <c r="BV7" s="383">
        <v>28922</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13905906</v>
      </c>
      <c r="CU7" s="384"/>
      <c r="CV7" s="384"/>
      <c r="CW7" s="384"/>
      <c r="CX7" s="384"/>
      <c r="CY7" s="384"/>
      <c r="CZ7" s="384"/>
      <c r="DA7" s="385"/>
      <c r="DB7" s="383">
        <v>13903253</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474697</v>
      </c>
      <c r="BO8" s="384"/>
      <c r="BP8" s="384"/>
      <c r="BQ8" s="384"/>
      <c r="BR8" s="384"/>
      <c r="BS8" s="384"/>
      <c r="BT8" s="384"/>
      <c r="BU8" s="385"/>
      <c r="BV8" s="383">
        <v>437705</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0.23</v>
      </c>
      <c r="CU8" s="491"/>
      <c r="CV8" s="491"/>
      <c r="CW8" s="491"/>
      <c r="CX8" s="491"/>
      <c r="CY8" s="491"/>
      <c r="CZ8" s="491"/>
      <c r="DA8" s="492"/>
      <c r="DB8" s="490">
        <v>0.23</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37243</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36992</v>
      </c>
      <c r="BO9" s="384"/>
      <c r="BP9" s="384"/>
      <c r="BQ9" s="384"/>
      <c r="BR9" s="384"/>
      <c r="BS9" s="384"/>
      <c r="BT9" s="384"/>
      <c r="BU9" s="385"/>
      <c r="BV9" s="383">
        <v>163700</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18.8</v>
      </c>
      <c r="CU9" s="354"/>
      <c r="CV9" s="354"/>
      <c r="CW9" s="354"/>
      <c r="CX9" s="354"/>
      <c r="CY9" s="354"/>
      <c r="CZ9" s="354"/>
      <c r="DA9" s="355"/>
      <c r="DB9" s="353">
        <v>21</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40091</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758779</v>
      </c>
      <c r="BO10" s="384"/>
      <c r="BP10" s="384"/>
      <c r="BQ10" s="384"/>
      <c r="BR10" s="384"/>
      <c r="BS10" s="384"/>
      <c r="BT10" s="384"/>
      <c r="BU10" s="385"/>
      <c r="BV10" s="383">
        <v>671587</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35534</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35501</v>
      </c>
      <c r="S13" s="483"/>
      <c r="T13" s="483"/>
      <c r="U13" s="483"/>
      <c r="V13" s="484"/>
      <c r="W13" s="470" t="s">
        <v>123</v>
      </c>
      <c r="X13" s="396"/>
      <c r="Y13" s="396"/>
      <c r="Z13" s="396"/>
      <c r="AA13" s="396"/>
      <c r="AB13" s="397"/>
      <c r="AC13" s="359">
        <v>5201</v>
      </c>
      <c r="AD13" s="360"/>
      <c r="AE13" s="360"/>
      <c r="AF13" s="360"/>
      <c r="AG13" s="361"/>
      <c r="AH13" s="359">
        <v>6285</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795771</v>
      </c>
      <c r="BO13" s="384"/>
      <c r="BP13" s="384"/>
      <c r="BQ13" s="384"/>
      <c r="BR13" s="384"/>
      <c r="BS13" s="384"/>
      <c r="BT13" s="384"/>
      <c r="BU13" s="385"/>
      <c r="BV13" s="383">
        <v>835287</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14.5</v>
      </c>
      <c r="CU13" s="354"/>
      <c r="CV13" s="354"/>
      <c r="CW13" s="354"/>
      <c r="CX13" s="354"/>
      <c r="CY13" s="354"/>
      <c r="CZ13" s="354"/>
      <c r="DA13" s="355"/>
      <c r="DB13" s="353">
        <v>15.4</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35947</v>
      </c>
      <c r="S14" s="483"/>
      <c r="T14" s="483"/>
      <c r="U14" s="483"/>
      <c r="V14" s="484"/>
      <c r="W14" s="485"/>
      <c r="X14" s="399"/>
      <c r="Y14" s="399"/>
      <c r="Z14" s="399"/>
      <c r="AA14" s="399"/>
      <c r="AB14" s="400"/>
      <c r="AC14" s="475">
        <v>31</v>
      </c>
      <c r="AD14" s="476"/>
      <c r="AE14" s="476"/>
      <c r="AF14" s="476"/>
      <c r="AG14" s="477"/>
      <c r="AH14" s="475">
        <v>33.1</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138.1</v>
      </c>
      <c r="CU14" s="454"/>
      <c r="CV14" s="454"/>
      <c r="CW14" s="454"/>
      <c r="CX14" s="454"/>
      <c r="CY14" s="454"/>
      <c r="CZ14" s="454"/>
      <c r="DA14" s="455"/>
      <c r="DB14" s="486">
        <v>163.69999999999999</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35922</v>
      </c>
      <c r="S15" s="483"/>
      <c r="T15" s="483"/>
      <c r="U15" s="483"/>
      <c r="V15" s="484"/>
      <c r="W15" s="470" t="s">
        <v>130</v>
      </c>
      <c r="X15" s="396"/>
      <c r="Y15" s="396"/>
      <c r="Z15" s="396"/>
      <c r="AA15" s="396"/>
      <c r="AB15" s="397"/>
      <c r="AC15" s="359">
        <v>3184</v>
      </c>
      <c r="AD15" s="360"/>
      <c r="AE15" s="360"/>
      <c r="AF15" s="360"/>
      <c r="AG15" s="361"/>
      <c r="AH15" s="359">
        <v>3901</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2330144</v>
      </c>
      <c r="BO15" s="379"/>
      <c r="BP15" s="379"/>
      <c r="BQ15" s="379"/>
      <c r="BR15" s="379"/>
      <c r="BS15" s="379"/>
      <c r="BT15" s="379"/>
      <c r="BU15" s="380"/>
      <c r="BV15" s="378">
        <v>2288239</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19</v>
      </c>
      <c r="AD16" s="476"/>
      <c r="AE16" s="476"/>
      <c r="AF16" s="476"/>
      <c r="AG16" s="477"/>
      <c r="AH16" s="475">
        <v>20.6</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10020790</v>
      </c>
      <c r="BO16" s="384"/>
      <c r="BP16" s="384"/>
      <c r="BQ16" s="384"/>
      <c r="BR16" s="384"/>
      <c r="BS16" s="384"/>
      <c r="BT16" s="384"/>
      <c r="BU16" s="385"/>
      <c r="BV16" s="383">
        <v>10140761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137</v>
      </c>
      <c r="S17" s="468"/>
      <c r="T17" s="468"/>
      <c r="U17" s="468"/>
      <c r="V17" s="469"/>
      <c r="W17" s="470" t="s">
        <v>138</v>
      </c>
      <c r="X17" s="396"/>
      <c r="Y17" s="396"/>
      <c r="Z17" s="396"/>
      <c r="AA17" s="396"/>
      <c r="AB17" s="397"/>
      <c r="AC17" s="359">
        <v>8413</v>
      </c>
      <c r="AD17" s="360"/>
      <c r="AE17" s="360"/>
      <c r="AF17" s="360"/>
      <c r="AG17" s="361"/>
      <c r="AH17" s="359">
        <v>8763</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2978552</v>
      </c>
      <c r="BO17" s="384"/>
      <c r="BP17" s="384"/>
      <c r="BQ17" s="384"/>
      <c r="BR17" s="384"/>
      <c r="BS17" s="384"/>
      <c r="BT17" s="384"/>
      <c r="BU17" s="385"/>
      <c r="BV17" s="383">
        <v>2906801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253.85</v>
      </c>
      <c r="M18" s="446"/>
      <c r="N18" s="446"/>
      <c r="O18" s="446"/>
      <c r="P18" s="446"/>
      <c r="Q18" s="446"/>
      <c r="R18" s="447"/>
      <c r="S18" s="447"/>
      <c r="T18" s="447"/>
      <c r="U18" s="447"/>
      <c r="V18" s="448"/>
      <c r="W18" s="462"/>
      <c r="X18" s="463"/>
      <c r="Y18" s="463"/>
      <c r="Z18" s="463"/>
      <c r="AA18" s="463"/>
      <c r="AB18" s="471"/>
      <c r="AC18" s="347">
        <v>50.1</v>
      </c>
      <c r="AD18" s="348"/>
      <c r="AE18" s="348"/>
      <c r="AF18" s="348"/>
      <c r="AG18" s="449"/>
      <c r="AH18" s="347">
        <v>46.2</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11717463</v>
      </c>
      <c r="BO18" s="384"/>
      <c r="BP18" s="384"/>
      <c r="BQ18" s="384"/>
      <c r="BR18" s="384"/>
      <c r="BS18" s="384"/>
      <c r="BT18" s="384"/>
      <c r="BU18" s="385"/>
      <c r="BV18" s="383">
        <v>12026872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147</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16600969</v>
      </c>
      <c r="BO19" s="384"/>
      <c r="BP19" s="384"/>
      <c r="BQ19" s="384"/>
      <c r="BR19" s="384"/>
      <c r="BS19" s="384"/>
      <c r="BT19" s="384"/>
      <c r="BU19" s="385"/>
      <c r="BV19" s="383">
        <v>15835730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11473</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35392182</v>
      </c>
      <c r="BO23" s="384"/>
      <c r="BP23" s="384"/>
      <c r="BQ23" s="384"/>
      <c r="BR23" s="384"/>
      <c r="BS23" s="384"/>
      <c r="BT23" s="384"/>
      <c r="BU23" s="385"/>
      <c r="BV23" s="383">
        <v>34999262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8200</v>
      </c>
      <c r="R24" s="360"/>
      <c r="S24" s="360"/>
      <c r="T24" s="360"/>
      <c r="U24" s="360"/>
      <c r="V24" s="361"/>
      <c r="W24" s="425"/>
      <c r="X24" s="416"/>
      <c r="Y24" s="417"/>
      <c r="Z24" s="356" t="s">
        <v>154</v>
      </c>
      <c r="AA24" s="357"/>
      <c r="AB24" s="357"/>
      <c r="AC24" s="357"/>
      <c r="AD24" s="357"/>
      <c r="AE24" s="357"/>
      <c r="AF24" s="357"/>
      <c r="AG24" s="358"/>
      <c r="AH24" s="359">
        <v>437</v>
      </c>
      <c r="AI24" s="360"/>
      <c r="AJ24" s="360"/>
      <c r="AK24" s="360"/>
      <c r="AL24" s="361"/>
      <c r="AM24" s="359">
        <v>1462639</v>
      </c>
      <c r="AN24" s="360"/>
      <c r="AO24" s="360"/>
      <c r="AP24" s="360"/>
      <c r="AQ24" s="360"/>
      <c r="AR24" s="361"/>
      <c r="AS24" s="359">
        <v>3347</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23382025</v>
      </c>
      <c r="BO24" s="384"/>
      <c r="BP24" s="384"/>
      <c r="BQ24" s="384"/>
      <c r="BR24" s="384"/>
      <c r="BS24" s="384"/>
      <c r="BT24" s="384"/>
      <c r="BU24" s="385"/>
      <c r="BV24" s="383">
        <v>22339995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6500</v>
      </c>
      <c r="R25" s="360"/>
      <c r="S25" s="360"/>
      <c r="T25" s="360"/>
      <c r="U25" s="360"/>
      <c r="V25" s="361"/>
      <c r="W25" s="425"/>
      <c r="X25" s="416"/>
      <c r="Y25" s="417"/>
      <c r="Z25" s="356" t="s">
        <v>157</v>
      </c>
      <c r="AA25" s="357"/>
      <c r="AB25" s="357"/>
      <c r="AC25" s="357"/>
      <c r="AD25" s="357"/>
      <c r="AE25" s="357"/>
      <c r="AF25" s="357"/>
      <c r="AG25" s="358"/>
      <c r="AH25" s="359">
        <v>114</v>
      </c>
      <c r="AI25" s="360"/>
      <c r="AJ25" s="360"/>
      <c r="AK25" s="360"/>
      <c r="AL25" s="361"/>
      <c r="AM25" s="359">
        <v>334362</v>
      </c>
      <c r="AN25" s="360"/>
      <c r="AO25" s="360"/>
      <c r="AP25" s="360"/>
      <c r="AQ25" s="360"/>
      <c r="AR25" s="361"/>
      <c r="AS25" s="359">
        <v>2933</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704687</v>
      </c>
      <c r="BO25" s="379"/>
      <c r="BP25" s="379"/>
      <c r="BQ25" s="379"/>
      <c r="BR25" s="379"/>
      <c r="BS25" s="379"/>
      <c r="BT25" s="379"/>
      <c r="BU25" s="380"/>
      <c r="BV25" s="378">
        <v>1022362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6000</v>
      </c>
      <c r="R26" s="360"/>
      <c r="S26" s="360"/>
      <c r="T26" s="360"/>
      <c r="U26" s="360"/>
      <c r="V26" s="361"/>
      <c r="W26" s="425"/>
      <c r="X26" s="416"/>
      <c r="Y26" s="417"/>
      <c r="Z26" s="356" t="s">
        <v>160</v>
      </c>
      <c r="AA26" s="436"/>
      <c r="AB26" s="436"/>
      <c r="AC26" s="436"/>
      <c r="AD26" s="436"/>
      <c r="AE26" s="436"/>
      <c r="AF26" s="436"/>
      <c r="AG26" s="437"/>
      <c r="AH26" s="359">
        <v>32</v>
      </c>
      <c r="AI26" s="360"/>
      <c r="AJ26" s="360"/>
      <c r="AK26" s="360"/>
      <c r="AL26" s="361"/>
      <c r="AM26" s="359">
        <v>110272</v>
      </c>
      <c r="AN26" s="360"/>
      <c r="AO26" s="360"/>
      <c r="AP26" s="360"/>
      <c r="AQ26" s="360"/>
      <c r="AR26" s="361"/>
      <c r="AS26" s="359">
        <v>3446</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3800</v>
      </c>
      <c r="R27" s="360"/>
      <c r="S27" s="360"/>
      <c r="T27" s="360"/>
      <c r="U27" s="360"/>
      <c r="V27" s="361"/>
      <c r="W27" s="425"/>
      <c r="X27" s="416"/>
      <c r="Y27" s="417"/>
      <c r="Z27" s="356" t="s">
        <v>163</v>
      </c>
      <c r="AA27" s="357"/>
      <c r="AB27" s="357"/>
      <c r="AC27" s="357"/>
      <c r="AD27" s="357"/>
      <c r="AE27" s="357"/>
      <c r="AF27" s="357"/>
      <c r="AG27" s="358"/>
      <c r="AH27" s="359">
        <v>15</v>
      </c>
      <c r="AI27" s="360"/>
      <c r="AJ27" s="360"/>
      <c r="AK27" s="360"/>
      <c r="AL27" s="361"/>
      <c r="AM27" s="359">
        <v>58260</v>
      </c>
      <c r="AN27" s="360"/>
      <c r="AO27" s="360"/>
      <c r="AP27" s="360"/>
      <c r="AQ27" s="360"/>
      <c r="AR27" s="361"/>
      <c r="AS27" s="359">
        <v>3884</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26363</v>
      </c>
      <c r="BO27" s="387"/>
      <c r="BP27" s="387"/>
      <c r="BQ27" s="387"/>
      <c r="BR27" s="387"/>
      <c r="BS27" s="387"/>
      <c r="BT27" s="387"/>
      <c r="BU27" s="388"/>
      <c r="BV27" s="386">
        <v>26363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3500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2416855</v>
      </c>
      <c r="BO28" s="379"/>
      <c r="BP28" s="379"/>
      <c r="BQ28" s="379"/>
      <c r="BR28" s="379"/>
      <c r="BS28" s="379"/>
      <c r="BT28" s="379"/>
      <c r="BU28" s="380"/>
      <c r="BV28" s="378">
        <v>1658076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24</v>
      </c>
      <c r="M29" s="360"/>
      <c r="N29" s="360"/>
      <c r="O29" s="360"/>
      <c r="P29" s="361"/>
      <c r="Q29" s="359">
        <v>3200</v>
      </c>
      <c r="R29" s="360"/>
      <c r="S29" s="360"/>
      <c r="T29" s="360"/>
      <c r="U29" s="360"/>
      <c r="V29" s="361"/>
      <c r="W29" s="425"/>
      <c r="X29" s="416"/>
      <c r="Y29" s="417"/>
      <c r="Z29" s="356" t="s">
        <v>170</v>
      </c>
      <c r="AA29" s="357"/>
      <c r="AB29" s="357"/>
      <c r="AC29" s="357"/>
      <c r="AD29" s="357"/>
      <c r="AE29" s="357"/>
      <c r="AF29" s="357"/>
      <c r="AG29" s="358"/>
      <c r="AH29" s="359">
        <v>452</v>
      </c>
      <c r="AI29" s="360"/>
      <c r="AJ29" s="360"/>
      <c r="AK29" s="360"/>
      <c r="AL29" s="361"/>
      <c r="AM29" s="359">
        <v>1520899</v>
      </c>
      <c r="AN29" s="360"/>
      <c r="AO29" s="360"/>
      <c r="AP29" s="360"/>
      <c r="AQ29" s="360"/>
      <c r="AR29" s="361"/>
      <c r="AS29" s="359">
        <v>3365</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1991211</v>
      </c>
      <c r="BO29" s="384"/>
      <c r="BP29" s="384"/>
      <c r="BQ29" s="384"/>
      <c r="BR29" s="384"/>
      <c r="BS29" s="384"/>
      <c r="BT29" s="384"/>
      <c r="BU29" s="385"/>
      <c r="BV29" s="383">
        <v>1468738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94.5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4466236</v>
      </c>
      <c r="BO30" s="387"/>
      <c r="BP30" s="387"/>
      <c r="BQ30" s="387"/>
      <c r="BR30" s="387"/>
      <c r="BS30" s="387"/>
      <c r="BT30" s="387"/>
      <c r="BU30" s="388"/>
      <c r="BV30" s="386">
        <v>3773691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IF('各会計、関係団体の財政状況及び健全化判断比率'!B31="","",'各会計、関係団体の財政状況及び健全化判断比率'!B31)</f>
        <v>農業集落排水事業特別会計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西北五環境整備事務組合
一般会計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屏風山野菜振興会</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6</v>
      </c>
      <c r="BF35" s="343"/>
      <c r="BG35" s="342" t="str">
        <f>IF('各会計、関係団体の財政状況及び健全化判断比率'!B32="","",'各会計、関係団体の財政状況及び健全化判断比率'!B32)</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西北五広域福祉事務組合
一般会計</v>
      </c>
      <c r="BZ35" s="342"/>
      <c r="CA35" s="342"/>
      <c r="CB35" s="342"/>
      <c r="CC35" s="342"/>
      <c r="CD35" s="342"/>
      <c r="CE35" s="342"/>
      <c r="CF35" s="342"/>
      <c r="CG35" s="342"/>
      <c r="CH35" s="342"/>
      <c r="CI35" s="342"/>
      <c r="CJ35" s="342"/>
      <c r="CK35" s="342"/>
      <c r="CL35" s="342"/>
      <c r="CM35" s="342"/>
      <c r="CN35" s="165"/>
      <c r="CO35" s="343">
        <f t="shared" ref="CO35:CO43" si="3">IF(CQ35="","",CO34+1)</f>
        <v>18</v>
      </c>
      <c r="CP35" s="343"/>
      <c r="CQ35" s="342" t="str">
        <f>IF('各会計、関係団体の財政状況及び健全化判断比率'!BS8="","",'各会計、関係団体の財政状況及び健全化判断比率'!BS8)</f>
        <v>つがる市土地開発公社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津軽広域水道事業団西北事業部
水道事業会計</v>
      </c>
      <c r="BZ36" s="342"/>
      <c r="CA36" s="342"/>
      <c r="CB36" s="342"/>
      <c r="CC36" s="342"/>
      <c r="CD36" s="342"/>
      <c r="CE36" s="342"/>
      <c r="CF36" s="342"/>
      <c r="CG36" s="342"/>
      <c r="CH36" s="342"/>
      <c r="CI36" s="342"/>
      <c r="CJ36" s="342"/>
      <c r="CK36" s="342"/>
      <c r="CL36" s="342"/>
      <c r="CM36" s="342"/>
      <c r="CN36" s="165"/>
      <c r="CO36" s="343">
        <f t="shared" si="3"/>
        <v>19</v>
      </c>
      <c r="CP36" s="343"/>
      <c r="CQ36" s="342" t="str">
        <f>IF('各会計、関係団体の財政状況及び健全化判断比率'!BS9="","",'各会計、関係団体の財政状況及び健全化判断比率'!BS9)</f>
        <v>つがる地球村</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つがる西北五広域連合
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つがる西北五広域連合
病院事業会計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青森県市長会館管理組合
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青森県交通災害共済組合
交通災害共済事業会計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14</v>
      </c>
      <c r="BX41" s="343"/>
      <c r="BY41" s="342" t="str">
        <f>IF('各会計、関係団体の財政状況及び健全化判断比率'!B75="","",'各会計、関係団体の財政状況及び健全化判断比率'!B75)</f>
        <v>青森県後期高齢者医療広域連合
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15</v>
      </c>
      <c r="BX42" s="343"/>
      <c r="BY42" s="342" t="str">
        <f>IF('各会計、関係団体の財政状況及び健全化判断比率'!B76="","",'各会計、関係団体の財政状況及び健全化判断比率'!B76)</f>
        <v>青森県後期高齢者医療広域連合
後期高齢者医療特別会計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16</v>
      </c>
      <c r="BX43" s="343"/>
      <c r="BY43" s="342" t="str">
        <f>IF('各会計、関係団体の財政状況及び健全化判断比率'!B77="","",'各会計、関係団体の財政状況及び健全化判断比率'!B77)</f>
        <v>青森県市町村総合事務組合
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25" zoomScaleNormal="100" zoomScaleSheetLayoutView="100" workbookViewId="0">
      <selection activeCell="O39" sqref="O3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79" t="s">
        <v>24</v>
      </c>
      <c r="C41" s="1180"/>
      <c r="D41" s="81"/>
      <c r="E41" s="1181" t="s">
        <v>25</v>
      </c>
      <c r="F41" s="1181"/>
      <c r="G41" s="1181"/>
      <c r="H41" s="1182"/>
      <c r="I41" s="82">
        <v>34234</v>
      </c>
      <c r="J41" s="83">
        <v>34659</v>
      </c>
      <c r="K41" s="83">
        <v>34911</v>
      </c>
      <c r="L41" s="83">
        <v>34999</v>
      </c>
      <c r="M41" s="84">
        <v>35392</v>
      </c>
    </row>
    <row r="42" spans="2:13" ht="27.75" customHeight="1">
      <c r="B42" s="1169"/>
      <c r="C42" s="1170"/>
      <c r="D42" s="85"/>
      <c r="E42" s="1173" t="s">
        <v>26</v>
      </c>
      <c r="F42" s="1173"/>
      <c r="G42" s="1173"/>
      <c r="H42" s="1174"/>
      <c r="I42" s="86">
        <v>937</v>
      </c>
      <c r="J42" s="87">
        <v>734</v>
      </c>
      <c r="K42" s="87">
        <v>555</v>
      </c>
      <c r="L42" s="87">
        <v>484</v>
      </c>
      <c r="M42" s="88">
        <v>352</v>
      </c>
    </row>
    <row r="43" spans="2:13" ht="27.75" customHeight="1">
      <c r="B43" s="1169"/>
      <c r="C43" s="1170"/>
      <c r="D43" s="85"/>
      <c r="E43" s="1173" t="s">
        <v>27</v>
      </c>
      <c r="F43" s="1173"/>
      <c r="G43" s="1173"/>
      <c r="H43" s="1174"/>
      <c r="I43" s="86">
        <v>10268</v>
      </c>
      <c r="J43" s="87">
        <v>9925</v>
      </c>
      <c r="K43" s="87">
        <v>9543</v>
      </c>
      <c r="L43" s="87">
        <v>9220</v>
      </c>
      <c r="M43" s="88">
        <v>9032</v>
      </c>
    </row>
    <row r="44" spans="2:13" ht="27.75" customHeight="1">
      <c r="B44" s="1169"/>
      <c r="C44" s="1170"/>
      <c r="D44" s="85"/>
      <c r="E44" s="1173" t="s">
        <v>28</v>
      </c>
      <c r="F44" s="1173"/>
      <c r="G44" s="1173"/>
      <c r="H44" s="1174"/>
      <c r="I44" s="86">
        <v>218</v>
      </c>
      <c r="J44" s="87">
        <v>259</v>
      </c>
      <c r="K44" s="87">
        <v>492</v>
      </c>
      <c r="L44" s="87">
        <v>767</v>
      </c>
      <c r="M44" s="88">
        <v>1323</v>
      </c>
    </row>
    <row r="45" spans="2:13" ht="27.75" customHeight="1">
      <c r="B45" s="1169"/>
      <c r="C45" s="1170"/>
      <c r="D45" s="85"/>
      <c r="E45" s="1173" t="s">
        <v>29</v>
      </c>
      <c r="F45" s="1173"/>
      <c r="G45" s="1173"/>
      <c r="H45" s="1174"/>
      <c r="I45" s="86">
        <v>6044</v>
      </c>
      <c r="J45" s="87">
        <v>5711</v>
      </c>
      <c r="K45" s="87">
        <v>5493</v>
      </c>
      <c r="L45" s="87">
        <v>5548</v>
      </c>
      <c r="M45" s="88">
        <v>5274</v>
      </c>
    </row>
    <row r="46" spans="2:13" ht="27.75" customHeight="1">
      <c r="B46" s="1169"/>
      <c r="C46" s="1170"/>
      <c r="D46" s="85"/>
      <c r="E46" s="1173" t="s">
        <v>30</v>
      </c>
      <c r="F46" s="1173"/>
      <c r="G46" s="1173"/>
      <c r="H46" s="1174"/>
      <c r="I46" s="86">
        <v>22</v>
      </c>
      <c r="J46" s="87">
        <v>3</v>
      </c>
      <c r="K46" s="87">
        <v>2</v>
      </c>
      <c r="L46" s="87" t="s">
        <v>475</v>
      </c>
      <c r="M46" s="88" t="s">
        <v>475</v>
      </c>
    </row>
    <row r="47" spans="2:13" ht="27.75" customHeight="1">
      <c r="B47" s="1169"/>
      <c r="C47" s="1170"/>
      <c r="D47" s="85"/>
      <c r="E47" s="1173" t="s">
        <v>31</v>
      </c>
      <c r="F47" s="1173"/>
      <c r="G47" s="1173"/>
      <c r="H47" s="1174"/>
      <c r="I47" s="86" t="s">
        <v>475</v>
      </c>
      <c r="J47" s="87" t="s">
        <v>475</v>
      </c>
      <c r="K47" s="87" t="s">
        <v>475</v>
      </c>
      <c r="L47" s="87" t="s">
        <v>475</v>
      </c>
      <c r="M47" s="88" t="s">
        <v>475</v>
      </c>
    </row>
    <row r="48" spans="2:13" ht="27.75" customHeight="1">
      <c r="B48" s="1171"/>
      <c r="C48" s="1172"/>
      <c r="D48" s="85"/>
      <c r="E48" s="1173" t="s">
        <v>32</v>
      </c>
      <c r="F48" s="1173"/>
      <c r="G48" s="1173"/>
      <c r="H48" s="1174"/>
      <c r="I48" s="86" t="s">
        <v>475</v>
      </c>
      <c r="J48" s="87" t="s">
        <v>475</v>
      </c>
      <c r="K48" s="87" t="s">
        <v>475</v>
      </c>
      <c r="L48" s="87" t="s">
        <v>475</v>
      </c>
      <c r="M48" s="88" t="s">
        <v>475</v>
      </c>
    </row>
    <row r="49" spans="2:13" ht="27.75" customHeight="1">
      <c r="B49" s="1167" t="s">
        <v>33</v>
      </c>
      <c r="C49" s="1168"/>
      <c r="D49" s="89"/>
      <c r="E49" s="1173" t="s">
        <v>34</v>
      </c>
      <c r="F49" s="1173"/>
      <c r="G49" s="1173"/>
      <c r="H49" s="1174"/>
      <c r="I49" s="86">
        <v>981</v>
      </c>
      <c r="J49" s="87">
        <v>1791</v>
      </c>
      <c r="K49" s="87">
        <v>2062</v>
      </c>
      <c r="L49" s="87">
        <v>3179</v>
      </c>
      <c r="M49" s="88">
        <v>4468</v>
      </c>
    </row>
    <row r="50" spans="2:13" ht="27.75" customHeight="1">
      <c r="B50" s="1169"/>
      <c r="C50" s="1170"/>
      <c r="D50" s="85"/>
      <c r="E50" s="1173" t="s">
        <v>35</v>
      </c>
      <c r="F50" s="1173"/>
      <c r="G50" s="1173"/>
      <c r="H50" s="1174"/>
      <c r="I50" s="86">
        <v>2570</v>
      </c>
      <c r="J50" s="87">
        <v>2621</v>
      </c>
      <c r="K50" s="87">
        <v>2382</v>
      </c>
      <c r="L50" s="87">
        <v>2142</v>
      </c>
      <c r="M50" s="88">
        <v>1994</v>
      </c>
    </row>
    <row r="51" spans="2:13" ht="27.75" customHeight="1">
      <c r="B51" s="1171"/>
      <c r="C51" s="1172"/>
      <c r="D51" s="85"/>
      <c r="E51" s="1173" t="s">
        <v>36</v>
      </c>
      <c r="F51" s="1173"/>
      <c r="G51" s="1173"/>
      <c r="H51" s="1174"/>
      <c r="I51" s="86">
        <v>25821</v>
      </c>
      <c r="J51" s="87">
        <v>26058</v>
      </c>
      <c r="K51" s="87">
        <v>26124</v>
      </c>
      <c r="L51" s="87">
        <v>26654</v>
      </c>
      <c r="M51" s="88">
        <v>28852</v>
      </c>
    </row>
    <row r="52" spans="2:13" ht="27.75" customHeight="1" thickBot="1">
      <c r="B52" s="1175" t="s">
        <v>37</v>
      </c>
      <c r="C52" s="1176"/>
      <c r="D52" s="90"/>
      <c r="E52" s="1177" t="s">
        <v>38</v>
      </c>
      <c r="F52" s="1177"/>
      <c r="G52" s="1177"/>
      <c r="H52" s="1178"/>
      <c r="I52" s="91">
        <v>22351</v>
      </c>
      <c r="J52" s="92">
        <v>20822</v>
      </c>
      <c r="K52" s="92">
        <v>20429</v>
      </c>
      <c r="L52" s="92">
        <v>19044</v>
      </c>
      <c r="M52" s="93">
        <v>16058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117778</v>
      </c>
      <c r="E3" s="116"/>
      <c r="F3" s="117">
        <v>79008</v>
      </c>
      <c r="G3" s="118"/>
      <c r="H3" s="119"/>
    </row>
    <row r="4" spans="1:8">
      <c r="A4" s="120"/>
      <c r="B4" s="121"/>
      <c r="C4" s="122"/>
      <c r="D4" s="123">
        <v>68990</v>
      </c>
      <c r="E4" s="124"/>
      <c r="F4" s="125">
        <v>46014</v>
      </c>
      <c r="G4" s="126"/>
      <c r="H4" s="127"/>
    </row>
    <row r="5" spans="1:8">
      <c r="A5" s="108" t="s">
        <v>508</v>
      </c>
      <c r="B5" s="113"/>
      <c r="C5" s="114"/>
      <c r="D5" s="115">
        <v>98206</v>
      </c>
      <c r="E5" s="116"/>
      <c r="F5" s="117">
        <v>86381</v>
      </c>
      <c r="G5" s="118"/>
      <c r="H5" s="119"/>
    </row>
    <row r="6" spans="1:8">
      <c r="A6" s="120"/>
      <c r="B6" s="121"/>
      <c r="C6" s="122"/>
      <c r="D6" s="123">
        <v>53716</v>
      </c>
      <c r="E6" s="124"/>
      <c r="F6" s="125">
        <v>41242</v>
      </c>
      <c r="G6" s="126"/>
      <c r="H6" s="127"/>
    </row>
    <row r="7" spans="1:8">
      <c r="A7" s="108" t="s">
        <v>509</v>
      </c>
      <c r="B7" s="113"/>
      <c r="C7" s="114"/>
      <c r="D7" s="115">
        <v>99573</v>
      </c>
      <c r="E7" s="116"/>
      <c r="F7" s="117">
        <v>67088</v>
      </c>
      <c r="G7" s="118"/>
      <c r="H7" s="119"/>
    </row>
    <row r="8" spans="1:8">
      <c r="A8" s="120"/>
      <c r="B8" s="121"/>
      <c r="C8" s="122"/>
      <c r="D8" s="123">
        <v>51703</v>
      </c>
      <c r="E8" s="124"/>
      <c r="F8" s="125">
        <v>37146</v>
      </c>
      <c r="G8" s="126"/>
      <c r="H8" s="127"/>
    </row>
    <row r="9" spans="1:8">
      <c r="A9" s="108" t="s">
        <v>510</v>
      </c>
      <c r="B9" s="113"/>
      <c r="C9" s="114"/>
      <c r="D9" s="115">
        <v>85214</v>
      </c>
      <c r="E9" s="116"/>
      <c r="F9" s="117">
        <v>70489</v>
      </c>
      <c r="G9" s="118"/>
      <c r="H9" s="119"/>
    </row>
    <row r="10" spans="1:8">
      <c r="A10" s="120"/>
      <c r="B10" s="121"/>
      <c r="C10" s="122"/>
      <c r="D10" s="123">
        <v>46728</v>
      </c>
      <c r="E10" s="124"/>
      <c r="F10" s="125">
        <v>37817</v>
      </c>
      <c r="G10" s="126"/>
      <c r="H10" s="127"/>
    </row>
    <row r="11" spans="1:8">
      <c r="A11" s="108" t="s">
        <v>511</v>
      </c>
      <c r="B11" s="113"/>
      <c r="C11" s="114"/>
      <c r="D11" s="115">
        <v>72214</v>
      </c>
      <c r="E11" s="116"/>
      <c r="F11" s="117">
        <v>84389</v>
      </c>
      <c r="G11" s="118"/>
      <c r="H11" s="119"/>
    </row>
    <row r="12" spans="1:8">
      <c r="A12" s="120"/>
      <c r="B12" s="121"/>
      <c r="C12" s="128"/>
      <c r="D12" s="123">
        <v>25970</v>
      </c>
      <c r="E12" s="124"/>
      <c r="F12" s="125">
        <v>44339</v>
      </c>
      <c r="G12" s="126"/>
      <c r="H12" s="127"/>
    </row>
    <row r="13" spans="1:8">
      <c r="A13" s="108"/>
      <c r="B13" s="113"/>
      <c r="C13" s="129"/>
      <c r="D13" s="130">
        <v>94597</v>
      </c>
      <c r="E13" s="131"/>
      <c r="F13" s="132">
        <v>77471</v>
      </c>
      <c r="G13" s="133"/>
      <c r="H13" s="119"/>
    </row>
    <row r="14" spans="1:8">
      <c r="A14" s="120"/>
      <c r="B14" s="121"/>
      <c r="C14" s="122"/>
      <c r="D14" s="123">
        <v>49421</v>
      </c>
      <c r="E14" s="124"/>
      <c r="F14" s="125">
        <v>41312</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0.86</v>
      </c>
      <c r="C19" s="134">
        <f>ROUND(VALUE(SUBSTITUTE(実質収支比率等に係る経年分析!G$48,"▲","-")),2)</f>
        <v>2.0299999999999998</v>
      </c>
      <c r="D19" s="134">
        <f>ROUND(VALUE(SUBSTITUTE(実質収支比率等に係る経年分析!H$48,"▲","-")),2)</f>
        <v>1.92</v>
      </c>
      <c r="E19" s="134">
        <f>ROUND(VALUE(SUBSTITUTE(実質収支比率等に係る経年分析!I$48,"▲","-")),2)</f>
        <v>3.15</v>
      </c>
      <c r="F19" s="134">
        <f>ROUND(VALUE(SUBSTITUTE(実質収支比率等に係る経年分析!J$48,"▲","-")),2)</f>
        <v>3.41</v>
      </c>
    </row>
    <row r="20" spans="1:11">
      <c r="A20" s="134" t="s">
        <v>43</v>
      </c>
      <c r="B20" s="134">
        <f>ROUND(VALUE(SUBSTITUTE(実質収支比率等に係る経年分析!F$47,"▲","-")),2)</f>
        <v>3.77</v>
      </c>
      <c r="C20" s="134">
        <f>ROUND(VALUE(SUBSTITUTE(実質収支比率等に係る経年分析!G$47,"▲","-")),2)</f>
        <v>4.72</v>
      </c>
      <c r="D20" s="134">
        <f>ROUND(VALUE(SUBSTITUTE(実質収支比率等に係る経年分析!H$47,"▲","-")),2)</f>
        <v>6.91</v>
      </c>
      <c r="E20" s="134">
        <f>ROUND(VALUE(SUBSTITUTE(実質収支比率等に係る経年分析!I$47,"▲","-")),2)</f>
        <v>11.93</v>
      </c>
      <c r="F20" s="134">
        <f>ROUND(VALUE(SUBSTITUTE(実質収支比率等に係る経年分析!J$47,"▲","-")),2)</f>
        <v>17.38</v>
      </c>
    </row>
    <row r="21" spans="1:11">
      <c r="A21" s="134" t="s">
        <v>44</v>
      </c>
      <c r="B21" s="134">
        <f>IF(ISNUMBER(VALUE(SUBSTITUTE(実質収支比率等に係る経年分析!F$49,"▲","-"))),ROUND(VALUE(SUBSTITUTE(実質収支比率等に係る経年分析!F$49,"▲","-")),2),NA())</f>
        <v>1.7</v>
      </c>
      <c r="C21" s="134">
        <f>IF(ISNUMBER(VALUE(SUBSTITUTE(実質収支比率等に係る経年分析!G$49,"▲","-"))),ROUND(VALUE(SUBSTITUTE(実質収支比率等に係る経年分析!G$49,"▲","-")),2),NA())</f>
        <v>2.4</v>
      </c>
      <c r="D21" s="134">
        <f>IF(ISNUMBER(VALUE(SUBSTITUTE(実質収支比率等に係る経年分析!H$49,"▲","-"))),ROUND(VALUE(SUBSTITUTE(実質収支比率等に係る経年分析!H$49,"▲","-")),2),NA())</f>
        <v>4.3600000000000003</v>
      </c>
      <c r="E21" s="134">
        <f>IF(ISNUMBER(VALUE(SUBSTITUTE(実質収支比率等に係る経年分析!I$49,"▲","-"))),ROUND(VALUE(SUBSTITUTE(実質収支比率等に係る経年分析!I$49,"▲","-")),2),NA())</f>
        <v>6.01</v>
      </c>
      <c r="F21" s="134">
        <f>IF(ISNUMBER(VALUE(SUBSTITUTE(実質収支比率等に係る経年分析!J$49,"▲","-"))),ROUND(VALUE(SUBSTITUTE(実質収支比率等に係る経年分析!J$49,"▲","-")),2),NA())</f>
        <v>5.72</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0.44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1.22</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0.01</v>
      </c>
    </row>
    <row r="34" spans="1:16">
      <c r="A34" s="135" t="str">
        <f>IF(連結実質赤字比率に係る赤字・黒字の構成分析!C$36="",NA(),連結実質赤字比率に係る赤字・黒字の構成分析!C$36)</f>
        <v>後期高齢者医療特別会計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0.03</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0.81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1.99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1.1200000000000001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1.78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0.86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2.0299999999999998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1.92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3.15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3.41</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2286</v>
      </c>
      <c r="E42" s="136"/>
      <c r="F42" s="136"/>
      <c r="G42" s="136">
        <f>'実質公債費比率（分子）の構造'!L$52</f>
        <v>2303</v>
      </c>
      <c r="H42" s="136"/>
      <c r="I42" s="136"/>
      <c r="J42" s="136">
        <f>'実質公債費比率（分子）の構造'!M$52</f>
        <v>2388</v>
      </c>
      <c r="K42" s="136"/>
      <c r="L42" s="136"/>
      <c r="M42" s="136">
        <f>'実質公債費比率（分子）の構造'!N$52</f>
        <v>2486</v>
      </c>
      <c r="N42" s="136"/>
      <c r="O42" s="136"/>
      <c r="P42" s="136">
        <f>'実質公債費比率（分子）の構造'!O$52</f>
        <v>2508</v>
      </c>
    </row>
    <row r="43" spans="1:16">
      <c r="A43" s="136" t="s">
        <v>52</v>
      </c>
      <c r="B43" s="136">
        <f>'実質公債費比率（分子）の構造'!K$51</f>
        <v>3</v>
      </c>
      <c r="C43" s="136"/>
      <c r="D43" s="136"/>
      <c r="E43" s="136">
        <f>'実質公債費比率（分子）の構造'!L$51</f>
        <v>1</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221</v>
      </c>
      <c r="C44" s="136"/>
      <c r="D44" s="136"/>
      <c r="E44" s="136">
        <f>'実質公債費比率（分子）の構造'!L$50</f>
        <v>206</v>
      </c>
      <c r="F44" s="136"/>
      <c r="G44" s="136"/>
      <c r="H44" s="136">
        <f>'実質公債費比率（分子）の構造'!M$50</f>
        <v>183</v>
      </c>
      <c r="I44" s="136"/>
      <c r="J44" s="136"/>
      <c r="K44" s="136">
        <f>'実質公債費比率（分子）の構造'!N$50</f>
        <v>144</v>
      </c>
      <c r="L44" s="136"/>
      <c r="M44" s="136"/>
      <c r="N44" s="136">
        <f>'実質公債費比率（分子）の構造'!O$50</f>
        <v>133</v>
      </c>
      <c r="O44" s="136"/>
      <c r="P44" s="136"/>
    </row>
    <row r="45" spans="1:16">
      <c r="A45" s="136" t="s">
        <v>54</v>
      </c>
      <c r="B45" s="136">
        <f>'実質公債費比率（分子）の構造'!K$49</f>
        <v>130</v>
      </c>
      <c r="C45" s="136"/>
      <c r="D45" s="136"/>
      <c r="E45" s="136">
        <f>'実質公債費比率（分子）の構造'!L$49</f>
        <v>74</v>
      </c>
      <c r="F45" s="136"/>
      <c r="G45" s="136"/>
      <c r="H45" s="136">
        <f>'実質公債費比率（分子）の構造'!M$49</f>
        <v>67</v>
      </c>
      <c r="I45" s="136"/>
      <c r="J45" s="136"/>
      <c r="K45" s="136">
        <f>'実質公債費比率（分子）の構造'!N$49</f>
        <v>46</v>
      </c>
      <c r="L45" s="136"/>
      <c r="M45" s="136"/>
      <c r="N45" s="136">
        <f>'実質公債費比率（分子）の構造'!O$49</f>
        <v>40</v>
      </c>
      <c r="O45" s="136"/>
      <c r="P45" s="136"/>
    </row>
    <row r="46" spans="1:16">
      <c r="A46" s="136" t="s">
        <v>55</v>
      </c>
      <c r="B46" s="136">
        <f>'実質公債費比率（分子）の構造'!K$48</f>
        <v>555</v>
      </c>
      <c r="C46" s="136"/>
      <c r="D46" s="136"/>
      <c r="E46" s="136">
        <f>'実質公債費比率（分子）の構造'!L$48</f>
        <v>500</v>
      </c>
      <c r="F46" s="136"/>
      <c r="G46" s="136"/>
      <c r="H46" s="136">
        <f>'実質公債費比率（分子）の構造'!M$48</f>
        <v>504</v>
      </c>
      <c r="I46" s="136"/>
      <c r="J46" s="136"/>
      <c r="K46" s="136">
        <f>'実質公債費比率（分子）の構造'!N$48</f>
        <v>505</v>
      </c>
      <c r="L46" s="136"/>
      <c r="M46" s="136"/>
      <c r="N46" s="136">
        <f>'実質公債費比率（分子）の構造'!O$48</f>
        <v>503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3432</v>
      </c>
      <c r="C49" s="136"/>
      <c r="D49" s="136"/>
      <c r="E49" s="136">
        <f>'実質公債費比率（分子）の構造'!L$45</f>
        <v>3475</v>
      </c>
      <c r="F49" s="136"/>
      <c r="G49" s="136"/>
      <c r="H49" s="136">
        <f>'実質公債費比率（分子）の構造'!M$45</f>
        <v>3539</v>
      </c>
      <c r="I49" s="136"/>
      <c r="J49" s="136"/>
      <c r="K49" s="136">
        <f>'実質公債費比率（分子）の構造'!N$45</f>
        <v>3532</v>
      </c>
      <c r="L49" s="136"/>
      <c r="M49" s="136"/>
      <c r="N49" s="136">
        <f>'実質公債費比率（分子）の構造'!O$45</f>
        <v>3333</v>
      </c>
      <c r="O49" s="136"/>
      <c r="P49" s="136"/>
    </row>
    <row r="50" spans="1:16">
      <c r="A50" s="136" t="s">
        <v>59</v>
      </c>
      <c r="B50" s="136" t="e">
        <f>NA()</f>
        <v>#N/A</v>
      </c>
      <c r="C50" s="136">
        <f>IF(ISNUMBER('実質公債費比率（分子）の構造'!K$53),'実質公債費比率（分子）の構造'!K$53,NA())</f>
        <v>2055</v>
      </c>
      <c r="D50" s="136" t="e">
        <f>NA()</f>
        <v>#N/A</v>
      </c>
      <c r="E50" s="136" t="e">
        <f>NA()</f>
        <v>#N/A</v>
      </c>
      <c r="F50" s="136">
        <f>IF(ISNUMBER('実質公債費比率（分子）の構造'!L$53),'実質公債費比率（分子）の構造'!L$53,NA())</f>
        <v>1953</v>
      </c>
      <c r="G50" s="136" t="e">
        <f>NA()</f>
        <v>#N/A</v>
      </c>
      <c r="H50" s="136" t="e">
        <f>NA()</f>
        <v>#N/A</v>
      </c>
      <c r="I50" s="136">
        <f>IF(ISNUMBER('実質公債費比率（分子）の構造'!M$53),'実質公債費比率（分子）の構造'!M$53,NA())</f>
        <v>1905</v>
      </c>
      <c r="J50" s="136" t="e">
        <f>NA()</f>
        <v>#N/A</v>
      </c>
      <c r="K50" s="136" t="e">
        <f>NA()</f>
        <v>#N/A</v>
      </c>
      <c r="L50" s="136">
        <f>IF(ISNUMBER('実質公債費比率（分子）の構造'!N$53),'実質公債費比率（分子）の構造'!N$53,NA())</f>
        <v>1741</v>
      </c>
      <c r="M50" s="136" t="e">
        <f>NA()</f>
        <v>#N/A</v>
      </c>
      <c r="N50" s="136" t="e">
        <f>NA()</f>
        <v>#N/A</v>
      </c>
      <c r="O50" s="136">
        <f>IF(ISNUMBER('実質公債費比率（分子）の構造'!O$53),'実質公債費比率（分子）の構造'!O$53,NA())</f>
        <v>1501</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25821</v>
      </c>
      <c r="E56" s="135"/>
      <c r="F56" s="135"/>
      <c r="G56" s="135">
        <f>'将来負担比率（分子）の構造'!J$51</f>
        <v>26058</v>
      </c>
      <c r="H56" s="135"/>
      <c r="I56" s="135"/>
      <c r="J56" s="135">
        <f>'将来負担比率（分子）の構造'!K$51</f>
        <v>26124</v>
      </c>
      <c r="K56" s="135"/>
      <c r="L56" s="135"/>
      <c r="M56" s="135">
        <f>'将来負担比率（分子）の構造'!L$51</f>
        <v>26654</v>
      </c>
      <c r="N56" s="135"/>
      <c r="O56" s="135"/>
      <c r="P56" s="135">
        <f>'将来負担比率（分子）の構造'!M$51</f>
        <v>28852</v>
      </c>
    </row>
    <row r="57" spans="1:16">
      <c r="A57" s="135" t="s">
        <v>35</v>
      </c>
      <c r="B57" s="135"/>
      <c r="C57" s="135"/>
      <c r="D57" s="135">
        <f>'将来負担比率（分子）の構造'!I$50</f>
        <v>2570</v>
      </c>
      <c r="E57" s="135"/>
      <c r="F57" s="135"/>
      <c r="G57" s="135">
        <f>'将来負担比率（分子）の構造'!J$50</f>
        <v>2621</v>
      </c>
      <c r="H57" s="135"/>
      <c r="I57" s="135"/>
      <c r="J57" s="135">
        <f>'将来負担比率（分子）の構造'!K$50</f>
        <v>2382</v>
      </c>
      <c r="K57" s="135"/>
      <c r="L57" s="135"/>
      <c r="M57" s="135">
        <f>'将来負担比率（分子）の構造'!L$50</f>
        <v>2142</v>
      </c>
      <c r="N57" s="135"/>
      <c r="O57" s="135"/>
      <c r="P57" s="135">
        <f>'将来負担比率（分子）の構造'!M$50</f>
        <v>1994</v>
      </c>
    </row>
    <row r="58" spans="1:16">
      <c r="A58" s="135" t="s">
        <v>34</v>
      </c>
      <c r="B58" s="135"/>
      <c r="C58" s="135"/>
      <c r="D58" s="135">
        <f>'将来負担比率（分子）の構造'!I$49</f>
        <v>981</v>
      </c>
      <c r="E58" s="135"/>
      <c r="F58" s="135"/>
      <c r="G58" s="135">
        <f>'将来負担比率（分子）の構造'!J$49</f>
        <v>1791</v>
      </c>
      <c r="H58" s="135"/>
      <c r="I58" s="135"/>
      <c r="J58" s="135">
        <f>'将来負担比率（分子）の構造'!K$49</f>
        <v>2062</v>
      </c>
      <c r="K58" s="135"/>
      <c r="L58" s="135"/>
      <c r="M58" s="135">
        <f>'将来負担比率（分子）の構造'!L$49</f>
        <v>3179</v>
      </c>
      <c r="N58" s="135"/>
      <c r="O58" s="135"/>
      <c r="P58" s="135">
        <f>'将来負担比率（分子）の構造'!M$49</f>
        <v>4468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22</v>
      </c>
      <c r="C61" s="135"/>
      <c r="D61" s="135"/>
      <c r="E61" s="135">
        <f>'将来負担比率（分子）の構造'!J$46</f>
        <v>3</v>
      </c>
      <c r="F61" s="135"/>
      <c r="G61" s="135"/>
      <c r="H61" s="135">
        <f>'将来負担比率（分子）の構造'!K$46</f>
        <v>2</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6044</v>
      </c>
      <c r="C62" s="135"/>
      <c r="D62" s="135"/>
      <c r="E62" s="135">
        <f>'将来負担比率（分子）の構造'!J$45</f>
        <v>5711</v>
      </c>
      <c r="F62" s="135"/>
      <c r="G62" s="135"/>
      <c r="H62" s="135">
        <f>'将来負担比率（分子）の構造'!K$45</f>
        <v>5493</v>
      </c>
      <c r="I62" s="135"/>
      <c r="J62" s="135"/>
      <c r="K62" s="135">
        <f>'将来負担比率（分子）の構造'!L$45</f>
        <v>5548</v>
      </c>
      <c r="L62" s="135"/>
      <c r="M62" s="135"/>
      <c r="N62" s="135">
        <f>'将来負担比率（分子）の構造'!M$45</f>
        <v>5274</v>
      </c>
      <c r="O62" s="135"/>
      <c r="P62" s="135"/>
    </row>
    <row r="63" spans="1:16">
      <c r="A63" s="135" t="s">
        <v>28</v>
      </c>
      <c r="B63" s="135">
        <f>'将来負担比率（分子）の構造'!I$44</f>
        <v>218</v>
      </c>
      <c r="C63" s="135"/>
      <c r="D63" s="135"/>
      <c r="E63" s="135">
        <f>'将来負担比率（分子）の構造'!J$44</f>
        <v>259</v>
      </c>
      <c r="F63" s="135"/>
      <c r="G63" s="135"/>
      <c r="H63" s="135">
        <f>'将来負担比率（分子）の構造'!K$44</f>
        <v>492</v>
      </c>
      <c r="I63" s="135"/>
      <c r="J63" s="135"/>
      <c r="K63" s="135">
        <f>'将来負担比率（分子）の構造'!L$44</f>
        <v>767</v>
      </c>
      <c r="L63" s="135"/>
      <c r="M63" s="135"/>
      <c r="N63" s="135">
        <f>'将来負担比率（分子）の構造'!M$44</f>
        <v>1323</v>
      </c>
      <c r="O63" s="135"/>
      <c r="P63" s="135"/>
    </row>
    <row r="64" spans="1:16">
      <c r="A64" s="135" t="s">
        <v>27</v>
      </c>
      <c r="B64" s="135">
        <f>'将来負担比率（分子）の構造'!I$43</f>
        <v>10268</v>
      </c>
      <c r="C64" s="135"/>
      <c r="D64" s="135"/>
      <c r="E64" s="135">
        <f>'将来負担比率（分子）の構造'!J$43</f>
        <v>9925</v>
      </c>
      <c r="F64" s="135"/>
      <c r="G64" s="135"/>
      <c r="H64" s="135">
        <f>'将来負担比率（分子）の構造'!K$43</f>
        <v>9543</v>
      </c>
      <c r="I64" s="135"/>
      <c r="J64" s="135"/>
      <c r="K64" s="135">
        <f>'将来負担比率（分子）の構造'!L$43</f>
        <v>9220</v>
      </c>
      <c r="L64" s="135"/>
      <c r="M64" s="135"/>
      <c r="N64" s="135">
        <f>'将来負担比率（分子）の構造'!M$43</f>
        <v>9032</v>
      </c>
      <c r="O64" s="135"/>
      <c r="P64" s="135"/>
    </row>
    <row r="65" spans="1:16">
      <c r="A65" s="135" t="s">
        <v>26</v>
      </c>
      <c r="B65" s="135">
        <f>'将来負担比率（分子）の構造'!I$42</f>
        <v>937</v>
      </c>
      <c r="C65" s="135"/>
      <c r="D65" s="135"/>
      <c r="E65" s="135">
        <f>'将来負担比率（分子）の構造'!J$42</f>
        <v>734</v>
      </c>
      <c r="F65" s="135"/>
      <c r="G65" s="135"/>
      <c r="H65" s="135">
        <f>'将来負担比率（分子）の構造'!K$42</f>
        <v>555</v>
      </c>
      <c r="I65" s="135"/>
      <c r="J65" s="135"/>
      <c r="K65" s="135">
        <f>'将来負担比率（分子）の構造'!L$42</f>
        <v>484</v>
      </c>
      <c r="L65" s="135"/>
      <c r="M65" s="135"/>
      <c r="N65" s="135">
        <f>'将来負担比率（分子）の構造'!M$42</f>
        <v>352</v>
      </c>
      <c r="O65" s="135"/>
      <c r="P65" s="135"/>
    </row>
    <row r="66" spans="1:16">
      <c r="A66" s="135" t="s">
        <v>25</v>
      </c>
      <c r="B66" s="135">
        <f>'将来負担比率（分子）の構造'!I$41</f>
        <v>34234</v>
      </c>
      <c r="C66" s="135"/>
      <c r="D66" s="135"/>
      <c r="E66" s="135">
        <f>'将来負担比率（分子）の構造'!J$41</f>
        <v>34659</v>
      </c>
      <c r="F66" s="135"/>
      <c r="G66" s="135"/>
      <c r="H66" s="135">
        <f>'将来負担比率（分子）の構造'!K$41</f>
        <v>34911</v>
      </c>
      <c r="I66" s="135"/>
      <c r="J66" s="135"/>
      <c r="K66" s="135">
        <f>'将来負担比率（分子）の構造'!L$41</f>
        <v>34999</v>
      </c>
      <c r="L66" s="135"/>
      <c r="M66" s="135"/>
      <c r="N66" s="135">
        <f>'将来負担比率（分子）の構造'!M$41</f>
        <v>35392</v>
      </c>
      <c r="O66" s="135"/>
      <c r="P66" s="135"/>
    </row>
    <row r="67" spans="1:16">
      <c r="A67" s="135" t="s">
        <v>63</v>
      </c>
      <c r="B67" s="135" t="e">
        <f>NA()</f>
        <v>#N/A</v>
      </c>
      <c r="C67" s="135">
        <f>IF(ISNUMBER('将来負担比率（分子）の構造'!I$52), IF('将来負担比率（分子）の構造'!I$52 &lt; 0, 0, '将来負担比率（分子）の構造'!I$52), NA())</f>
        <v>22351</v>
      </c>
      <c r="D67" s="135" t="e">
        <f>NA()</f>
        <v>#N/A</v>
      </c>
      <c r="E67" s="135" t="e">
        <f>NA()</f>
        <v>#N/A</v>
      </c>
      <c r="F67" s="135">
        <f>IF(ISNUMBER('将来負担比率（分子）の構造'!J$52), IF('将来負担比率（分子）の構造'!J$52 &lt; 0, 0, '将来負担比率（分子）の構造'!J$52), NA())</f>
        <v>20822</v>
      </c>
      <c r="G67" s="135" t="e">
        <f>NA()</f>
        <v>#N/A</v>
      </c>
      <c r="H67" s="135" t="e">
        <f>NA()</f>
        <v>#N/A</v>
      </c>
      <c r="I67" s="135">
        <f>IF(ISNUMBER('将来負担比率（分子）の構造'!K$52), IF('将来負担比率（分子）の構造'!K$52 &lt; 0, 0, '将来負担比率（分子）の構造'!K$52), NA())</f>
        <v>20429</v>
      </c>
      <c r="J67" s="135" t="e">
        <f>NA()</f>
        <v>#N/A</v>
      </c>
      <c r="K67" s="135" t="e">
        <f>NA()</f>
        <v>#N/A</v>
      </c>
      <c r="L67" s="135">
        <f>IF(ISNUMBER('将来負担比率（分子）の構造'!L$52), IF('将来負担比率（分子）の構造'!L$52 &lt; 0, 0, '将来負担比率（分子）の構造'!L$52), NA())</f>
        <v>19044</v>
      </c>
      <c r="M67" s="135" t="e">
        <f>NA()</f>
        <v>#N/A</v>
      </c>
      <c r="N67" s="135" t="e">
        <f>NA()</f>
        <v>#N/A</v>
      </c>
      <c r="O67" s="135">
        <f>IF(ISNUMBER('将来負担比率（分子）の構造'!M$52), IF('将来負担比率（分子）の構造'!M$52 &lt; 0, 0, '将来負担比率（分子）の構造'!M$52), NA())</f>
        <v>16058</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2458297</v>
      </c>
      <c r="S5" s="637"/>
      <c r="T5" s="637"/>
      <c r="U5" s="637"/>
      <c r="V5" s="637"/>
      <c r="W5" s="637"/>
      <c r="X5" s="637"/>
      <c r="Y5" s="684"/>
      <c r="Z5" s="697">
        <v>10.1</v>
      </c>
      <c r="AA5" s="697"/>
      <c r="AB5" s="697"/>
      <c r="AC5" s="697"/>
      <c r="AD5" s="698">
        <v>2444606</v>
      </c>
      <c r="AE5" s="698"/>
      <c r="AF5" s="698"/>
      <c r="AG5" s="698"/>
      <c r="AH5" s="698"/>
      <c r="AI5" s="698"/>
      <c r="AJ5" s="698"/>
      <c r="AK5" s="698"/>
      <c r="AL5" s="685">
        <v>18.399999999999999</v>
      </c>
      <c r="AM5" s="654"/>
      <c r="AN5" s="654"/>
      <c r="AO5" s="686"/>
      <c r="AP5" s="673" t="s">
        <v>208</v>
      </c>
      <c r="AQ5" s="674"/>
      <c r="AR5" s="674"/>
      <c r="AS5" s="674"/>
      <c r="AT5" s="674"/>
      <c r="AU5" s="674"/>
      <c r="AV5" s="674"/>
      <c r="AW5" s="674"/>
      <c r="AX5" s="674"/>
      <c r="AY5" s="674"/>
      <c r="AZ5" s="674"/>
      <c r="BA5" s="674"/>
      <c r="BB5" s="674"/>
      <c r="BC5" s="674"/>
      <c r="BD5" s="674"/>
      <c r="BE5" s="674"/>
      <c r="BF5" s="675"/>
      <c r="BG5" s="586">
        <v>2454810</v>
      </c>
      <c r="BH5" s="587"/>
      <c r="BI5" s="587"/>
      <c r="BJ5" s="587"/>
      <c r="BK5" s="587"/>
      <c r="BL5" s="587"/>
      <c r="BM5" s="587"/>
      <c r="BN5" s="588"/>
      <c r="BO5" s="639">
        <v>99.9</v>
      </c>
      <c r="BP5" s="639"/>
      <c r="BQ5" s="639"/>
      <c r="BR5" s="639"/>
      <c r="BS5" s="640">
        <v>13691</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191451</v>
      </c>
      <c r="S6" s="587"/>
      <c r="T6" s="587"/>
      <c r="U6" s="587"/>
      <c r="V6" s="587"/>
      <c r="W6" s="587"/>
      <c r="X6" s="587"/>
      <c r="Y6" s="588"/>
      <c r="Z6" s="639">
        <v>0.8</v>
      </c>
      <c r="AA6" s="639"/>
      <c r="AB6" s="639"/>
      <c r="AC6" s="639"/>
      <c r="AD6" s="640">
        <v>191451</v>
      </c>
      <c r="AE6" s="640"/>
      <c r="AF6" s="640"/>
      <c r="AG6" s="640"/>
      <c r="AH6" s="640"/>
      <c r="AI6" s="640"/>
      <c r="AJ6" s="640"/>
      <c r="AK6" s="640"/>
      <c r="AL6" s="609">
        <v>1.4</v>
      </c>
      <c r="AM6" s="641"/>
      <c r="AN6" s="641"/>
      <c r="AO6" s="642"/>
      <c r="AP6" s="583" t="s">
        <v>213</v>
      </c>
      <c r="AQ6" s="584"/>
      <c r="AR6" s="584"/>
      <c r="AS6" s="584"/>
      <c r="AT6" s="584"/>
      <c r="AU6" s="584"/>
      <c r="AV6" s="584"/>
      <c r="AW6" s="584"/>
      <c r="AX6" s="584"/>
      <c r="AY6" s="584"/>
      <c r="AZ6" s="584"/>
      <c r="BA6" s="584"/>
      <c r="BB6" s="584"/>
      <c r="BC6" s="584"/>
      <c r="BD6" s="584"/>
      <c r="BE6" s="584"/>
      <c r="BF6" s="585"/>
      <c r="BG6" s="586">
        <v>2454810</v>
      </c>
      <c r="BH6" s="587"/>
      <c r="BI6" s="587"/>
      <c r="BJ6" s="587"/>
      <c r="BK6" s="587"/>
      <c r="BL6" s="587"/>
      <c r="BM6" s="587"/>
      <c r="BN6" s="588"/>
      <c r="BO6" s="639">
        <v>99.9</v>
      </c>
      <c r="BP6" s="639"/>
      <c r="BQ6" s="639"/>
      <c r="BR6" s="639"/>
      <c r="BS6" s="640">
        <v>13691</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226977</v>
      </c>
      <c r="CS6" s="587"/>
      <c r="CT6" s="587"/>
      <c r="CU6" s="587"/>
      <c r="CV6" s="587"/>
      <c r="CW6" s="587"/>
      <c r="CX6" s="587"/>
      <c r="CY6" s="588"/>
      <c r="CZ6" s="639">
        <v>0.9</v>
      </c>
      <c r="DA6" s="639"/>
      <c r="DB6" s="639"/>
      <c r="DC6" s="639"/>
      <c r="DD6" s="592" t="s">
        <v>215</v>
      </c>
      <c r="DE6" s="587"/>
      <c r="DF6" s="587"/>
      <c r="DG6" s="587"/>
      <c r="DH6" s="587"/>
      <c r="DI6" s="587"/>
      <c r="DJ6" s="587"/>
      <c r="DK6" s="587"/>
      <c r="DL6" s="587"/>
      <c r="DM6" s="587"/>
      <c r="DN6" s="587"/>
      <c r="DO6" s="587"/>
      <c r="DP6" s="588"/>
      <c r="DQ6" s="592">
        <v>226977</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4337</v>
      </c>
      <c r="S7" s="587"/>
      <c r="T7" s="587"/>
      <c r="U7" s="587"/>
      <c r="V7" s="587"/>
      <c r="W7" s="587"/>
      <c r="X7" s="587"/>
      <c r="Y7" s="588"/>
      <c r="Z7" s="639">
        <v>0</v>
      </c>
      <c r="AA7" s="639"/>
      <c r="AB7" s="639"/>
      <c r="AC7" s="639"/>
      <c r="AD7" s="640">
        <v>4337</v>
      </c>
      <c r="AE7" s="640"/>
      <c r="AF7" s="640"/>
      <c r="AG7" s="640"/>
      <c r="AH7" s="640"/>
      <c r="AI7" s="640"/>
      <c r="AJ7" s="640"/>
      <c r="AK7" s="640"/>
      <c r="AL7" s="609">
        <v>0</v>
      </c>
      <c r="AM7" s="641"/>
      <c r="AN7" s="641"/>
      <c r="AO7" s="642"/>
      <c r="AP7" s="583" t="s">
        <v>217</v>
      </c>
      <c r="AQ7" s="584"/>
      <c r="AR7" s="584"/>
      <c r="AS7" s="584"/>
      <c r="AT7" s="584"/>
      <c r="AU7" s="584"/>
      <c r="AV7" s="584"/>
      <c r="AW7" s="584"/>
      <c r="AX7" s="584"/>
      <c r="AY7" s="584"/>
      <c r="AZ7" s="584"/>
      <c r="BA7" s="584"/>
      <c r="BB7" s="584"/>
      <c r="BC7" s="584"/>
      <c r="BD7" s="584"/>
      <c r="BE7" s="584"/>
      <c r="BF7" s="585"/>
      <c r="BG7" s="586">
        <v>965121</v>
      </c>
      <c r="BH7" s="587"/>
      <c r="BI7" s="587"/>
      <c r="BJ7" s="587"/>
      <c r="BK7" s="587"/>
      <c r="BL7" s="587"/>
      <c r="BM7" s="587"/>
      <c r="BN7" s="588"/>
      <c r="BO7" s="639">
        <v>39.299999999999997</v>
      </c>
      <c r="BP7" s="639"/>
      <c r="BQ7" s="639"/>
      <c r="BR7" s="639"/>
      <c r="BS7" s="640">
        <v>13691</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3544683</v>
      </c>
      <c r="CS7" s="587"/>
      <c r="CT7" s="587"/>
      <c r="CU7" s="587"/>
      <c r="CV7" s="587"/>
      <c r="CW7" s="587"/>
      <c r="CX7" s="587"/>
      <c r="CY7" s="588"/>
      <c r="CZ7" s="639">
        <v>14.8</v>
      </c>
      <c r="DA7" s="639"/>
      <c r="DB7" s="639"/>
      <c r="DC7" s="639"/>
      <c r="DD7" s="592">
        <v>24821</v>
      </c>
      <c r="DE7" s="587"/>
      <c r="DF7" s="587"/>
      <c r="DG7" s="587"/>
      <c r="DH7" s="587"/>
      <c r="DI7" s="587"/>
      <c r="DJ7" s="587"/>
      <c r="DK7" s="587"/>
      <c r="DL7" s="587"/>
      <c r="DM7" s="587"/>
      <c r="DN7" s="587"/>
      <c r="DO7" s="587"/>
      <c r="DP7" s="588"/>
      <c r="DQ7" s="592">
        <v>3391724</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4514</v>
      </c>
      <c r="S8" s="587"/>
      <c r="T8" s="587"/>
      <c r="U8" s="587"/>
      <c r="V8" s="587"/>
      <c r="W8" s="587"/>
      <c r="X8" s="587"/>
      <c r="Y8" s="588"/>
      <c r="Z8" s="639">
        <v>0</v>
      </c>
      <c r="AA8" s="639"/>
      <c r="AB8" s="639"/>
      <c r="AC8" s="639"/>
      <c r="AD8" s="640">
        <v>4514</v>
      </c>
      <c r="AE8" s="640"/>
      <c r="AF8" s="640"/>
      <c r="AG8" s="640"/>
      <c r="AH8" s="640"/>
      <c r="AI8" s="640"/>
      <c r="AJ8" s="640"/>
      <c r="AK8" s="640"/>
      <c r="AL8" s="609">
        <v>0</v>
      </c>
      <c r="AM8" s="641"/>
      <c r="AN8" s="641"/>
      <c r="AO8" s="642"/>
      <c r="AP8" s="583" t="s">
        <v>220</v>
      </c>
      <c r="AQ8" s="584"/>
      <c r="AR8" s="584"/>
      <c r="AS8" s="584"/>
      <c r="AT8" s="584"/>
      <c r="AU8" s="584"/>
      <c r="AV8" s="584"/>
      <c r="AW8" s="584"/>
      <c r="AX8" s="584"/>
      <c r="AY8" s="584"/>
      <c r="AZ8" s="584"/>
      <c r="BA8" s="584"/>
      <c r="BB8" s="584"/>
      <c r="BC8" s="584"/>
      <c r="BD8" s="584"/>
      <c r="BE8" s="584"/>
      <c r="BF8" s="585"/>
      <c r="BG8" s="586">
        <v>41084</v>
      </c>
      <c r="BH8" s="587"/>
      <c r="BI8" s="587"/>
      <c r="BJ8" s="587"/>
      <c r="BK8" s="587"/>
      <c r="BL8" s="587"/>
      <c r="BM8" s="587"/>
      <c r="BN8" s="588"/>
      <c r="BO8" s="639">
        <v>1.7</v>
      </c>
      <c r="BP8" s="639"/>
      <c r="BQ8" s="639"/>
      <c r="BR8" s="639"/>
      <c r="BS8" s="592" t="s">
        <v>111</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6314870</v>
      </c>
      <c r="CS8" s="587"/>
      <c r="CT8" s="587"/>
      <c r="CU8" s="587"/>
      <c r="CV8" s="587"/>
      <c r="CW8" s="587"/>
      <c r="CX8" s="587"/>
      <c r="CY8" s="588"/>
      <c r="CZ8" s="639">
        <v>26.4</v>
      </c>
      <c r="DA8" s="639"/>
      <c r="DB8" s="639"/>
      <c r="DC8" s="639"/>
      <c r="DD8" s="592">
        <v>56591</v>
      </c>
      <c r="DE8" s="587"/>
      <c r="DF8" s="587"/>
      <c r="DG8" s="587"/>
      <c r="DH8" s="587"/>
      <c r="DI8" s="587"/>
      <c r="DJ8" s="587"/>
      <c r="DK8" s="587"/>
      <c r="DL8" s="587"/>
      <c r="DM8" s="587"/>
      <c r="DN8" s="587"/>
      <c r="DO8" s="587"/>
      <c r="DP8" s="588"/>
      <c r="DQ8" s="592">
        <v>3223399</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4904</v>
      </c>
      <c r="S9" s="587"/>
      <c r="T9" s="587"/>
      <c r="U9" s="587"/>
      <c r="V9" s="587"/>
      <c r="W9" s="587"/>
      <c r="X9" s="587"/>
      <c r="Y9" s="588"/>
      <c r="Z9" s="639">
        <v>0</v>
      </c>
      <c r="AA9" s="639"/>
      <c r="AB9" s="639"/>
      <c r="AC9" s="639"/>
      <c r="AD9" s="640">
        <v>4904</v>
      </c>
      <c r="AE9" s="640"/>
      <c r="AF9" s="640"/>
      <c r="AG9" s="640"/>
      <c r="AH9" s="640"/>
      <c r="AI9" s="640"/>
      <c r="AJ9" s="640"/>
      <c r="AK9" s="640"/>
      <c r="AL9" s="609">
        <v>0</v>
      </c>
      <c r="AM9" s="641"/>
      <c r="AN9" s="641"/>
      <c r="AO9" s="642"/>
      <c r="AP9" s="583" t="s">
        <v>223</v>
      </c>
      <c r="AQ9" s="584"/>
      <c r="AR9" s="584"/>
      <c r="AS9" s="584"/>
      <c r="AT9" s="584"/>
      <c r="AU9" s="584"/>
      <c r="AV9" s="584"/>
      <c r="AW9" s="584"/>
      <c r="AX9" s="584"/>
      <c r="AY9" s="584"/>
      <c r="AZ9" s="584"/>
      <c r="BA9" s="584"/>
      <c r="BB9" s="584"/>
      <c r="BC9" s="584"/>
      <c r="BD9" s="584"/>
      <c r="BE9" s="584"/>
      <c r="BF9" s="585"/>
      <c r="BG9" s="586">
        <v>780587</v>
      </c>
      <c r="BH9" s="587"/>
      <c r="BI9" s="587"/>
      <c r="BJ9" s="587"/>
      <c r="BK9" s="587"/>
      <c r="BL9" s="587"/>
      <c r="BM9" s="587"/>
      <c r="BN9" s="588"/>
      <c r="BO9" s="639">
        <v>31.8</v>
      </c>
      <c r="BP9" s="639"/>
      <c r="BQ9" s="639"/>
      <c r="BR9" s="639"/>
      <c r="BS9" s="592" t="s">
        <v>111</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2936677</v>
      </c>
      <c r="CS9" s="587"/>
      <c r="CT9" s="587"/>
      <c r="CU9" s="587"/>
      <c r="CV9" s="587"/>
      <c r="CW9" s="587"/>
      <c r="CX9" s="587"/>
      <c r="CY9" s="588"/>
      <c r="CZ9" s="639">
        <v>12.3</v>
      </c>
      <c r="DA9" s="639"/>
      <c r="DB9" s="639"/>
      <c r="DC9" s="639"/>
      <c r="DD9" s="592">
        <v>8965</v>
      </c>
      <c r="DE9" s="587"/>
      <c r="DF9" s="587"/>
      <c r="DG9" s="587"/>
      <c r="DH9" s="587"/>
      <c r="DI9" s="587"/>
      <c r="DJ9" s="587"/>
      <c r="DK9" s="587"/>
      <c r="DL9" s="587"/>
      <c r="DM9" s="587"/>
      <c r="DN9" s="587"/>
      <c r="DO9" s="587"/>
      <c r="DP9" s="588"/>
      <c r="DQ9" s="592">
        <v>1389240</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300112</v>
      </c>
      <c r="S10" s="587"/>
      <c r="T10" s="587"/>
      <c r="U10" s="587"/>
      <c r="V10" s="587"/>
      <c r="W10" s="587"/>
      <c r="X10" s="587"/>
      <c r="Y10" s="588"/>
      <c r="Z10" s="639">
        <v>1.2</v>
      </c>
      <c r="AA10" s="639"/>
      <c r="AB10" s="639"/>
      <c r="AC10" s="639"/>
      <c r="AD10" s="640">
        <v>300112</v>
      </c>
      <c r="AE10" s="640"/>
      <c r="AF10" s="640"/>
      <c r="AG10" s="640"/>
      <c r="AH10" s="640"/>
      <c r="AI10" s="640"/>
      <c r="AJ10" s="640"/>
      <c r="AK10" s="640"/>
      <c r="AL10" s="609">
        <v>2.2999999999999998</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59305</v>
      </c>
      <c r="BH10" s="587"/>
      <c r="BI10" s="587"/>
      <c r="BJ10" s="587"/>
      <c r="BK10" s="587"/>
      <c r="BL10" s="587"/>
      <c r="BM10" s="587"/>
      <c r="BN10" s="588"/>
      <c r="BO10" s="639">
        <v>2.4</v>
      </c>
      <c r="BP10" s="639"/>
      <c r="BQ10" s="639"/>
      <c r="BR10" s="639"/>
      <c r="BS10" s="592" t="s">
        <v>111</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187758</v>
      </c>
      <c r="CS10" s="587"/>
      <c r="CT10" s="587"/>
      <c r="CU10" s="587"/>
      <c r="CV10" s="587"/>
      <c r="CW10" s="587"/>
      <c r="CX10" s="587"/>
      <c r="CY10" s="588"/>
      <c r="CZ10" s="639">
        <v>0.8</v>
      </c>
      <c r="DA10" s="639"/>
      <c r="DB10" s="639"/>
      <c r="DC10" s="639"/>
      <c r="DD10" s="592" t="s">
        <v>111</v>
      </c>
      <c r="DE10" s="587"/>
      <c r="DF10" s="587"/>
      <c r="DG10" s="587"/>
      <c r="DH10" s="587"/>
      <c r="DI10" s="587"/>
      <c r="DJ10" s="587"/>
      <c r="DK10" s="587"/>
      <c r="DL10" s="587"/>
      <c r="DM10" s="587"/>
      <c r="DN10" s="587"/>
      <c r="DO10" s="587"/>
      <c r="DP10" s="588"/>
      <c r="DQ10" s="592">
        <v>19509</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t="s">
        <v>111</v>
      </c>
      <c r="S11" s="587"/>
      <c r="T11" s="587"/>
      <c r="U11" s="587"/>
      <c r="V11" s="587"/>
      <c r="W11" s="587"/>
      <c r="X11" s="587"/>
      <c r="Y11" s="588"/>
      <c r="Z11" s="639" t="s">
        <v>111</v>
      </c>
      <c r="AA11" s="639"/>
      <c r="AB11" s="639"/>
      <c r="AC11" s="639"/>
      <c r="AD11" s="640" t="s">
        <v>111</v>
      </c>
      <c r="AE11" s="640"/>
      <c r="AF11" s="640"/>
      <c r="AG11" s="640"/>
      <c r="AH11" s="640"/>
      <c r="AI11" s="640"/>
      <c r="AJ11" s="640"/>
      <c r="AK11" s="640"/>
      <c r="AL11" s="609" t="s">
        <v>111</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84145</v>
      </c>
      <c r="BH11" s="587"/>
      <c r="BI11" s="587"/>
      <c r="BJ11" s="587"/>
      <c r="BK11" s="587"/>
      <c r="BL11" s="587"/>
      <c r="BM11" s="587"/>
      <c r="BN11" s="588"/>
      <c r="BO11" s="639">
        <v>3.4</v>
      </c>
      <c r="BP11" s="639"/>
      <c r="BQ11" s="639"/>
      <c r="BR11" s="639"/>
      <c r="BS11" s="592">
        <v>13691</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1942210</v>
      </c>
      <c r="CS11" s="587"/>
      <c r="CT11" s="587"/>
      <c r="CU11" s="587"/>
      <c r="CV11" s="587"/>
      <c r="CW11" s="587"/>
      <c r="CX11" s="587"/>
      <c r="CY11" s="588"/>
      <c r="CZ11" s="639">
        <v>8.1</v>
      </c>
      <c r="DA11" s="639"/>
      <c r="DB11" s="639"/>
      <c r="DC11" s="639"/>
      <c r="DD11" s="592">
        <v>697448</v>
      </c>
      <c r="DE11" s="587"/>
      <c r="DF11" s="587"/>
      <c r="DG11" s="587"/>
      <c r="DH11" s="587"/>
      <c r="DI11" s="587"/>
      <c r="DJ11" s="587"/>
      <c r="DK11" s="587"/>
      <c r="DL11" s="587"/>
      <c r="DM11" s="587"/>
      <c r="DN11" s="587"/>
      <c r="DO11" s="587"/>
      <c r="DP11" s="588"/>
      <c r="DQ11" s="592">
        <v>1253496</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1081321</v>
      </c>
      <c r="BH12" s="587"/>
      <c r="BI12" s="587"/>
      <c r="BJ12" s="587"/>
      <c r="BK12" s="587"/>
      <c r="BL12" s="587"/>
      <c r="BM12" s="587"/>
      <c r="BN12" s="588"/>
      <c r="BO12" s="639">
        <v>44</v>
      </c>
      <c r="BP12" s="639"/>
      <c r="BQ12" s="639"/>
      <c r="BR12" s="639"/>
      <c r="BS12" s="592" t="s">
        <v>111</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276976</v>
      </c>
      <c r="CS12" s="587"/>
      <c r="CT12" s="587"/>
      <c r="CU12" s="587"/>
      <c r="CV12" s="587"/>
      <c r="CW12" s="587"/>
      <c r="CX12" s="587"/>
      <c r="CY12" s="588"/>
      <c r="CZ12" s="639">
        <v>1.2</v>
      </c>
      <c r="DA12" s="639"/>
      <c r="DB12" s="639"/>
      <c r="DC12" s="639"/>
      <c r="DD12" s="592">
        <v>117382</v>
      </c>
      <c r="DE12" s="587"/>
      <c r="DF12" s="587"/>
      <c r="DG12" s="587"/>
      <c r="DH12" s="587"/>
      <c r="DI12" s="587"/>
      <c r="DJ12" s="587"/>
      <c r="DK12" s="587"/>
      <c r="DL12" s="587"/>
      <c r="DM12" s="587"/>
      <c r="DN12" s="587"/>
      <c r="DO12" s="587"/>
      <c r="DP12" s="588"/>
      <c r="DQ12" s="592">
        <v>158527</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57156</v>
      </c>
      <c r="S13" s="587"/>
      <c r="T13" s="587"/>
      <c r="U13" s="587"/>
      <c r="V13" s="587"/>
      <c r="W13" s="587"/>
      <c r="X13" s="587"/>
      <c r="Y13" s="588"/>
      <c r="Z13" s="639">
        <v>0.2</v>
      </c>
      <c r="AA13" s="639"/>
      <c r="AB13" s="639"/>
      <c r="AC13" s="639"/>
      <c r="AD13" s="640">
        <v>57156</v>
      </c>
      <c r="AE13" s="640"/>
      <c r="AF13" s="640"/>
      <c r="AG13" s="640"/>
      <c r="AH13" s="640"/>
      <c r="AI13" s="640"/>
      <c r="AJ13" s="640"/>
      <c r="AK13" s="640"/>
      <c r="AL13" s="609">
        <v>0.4</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1080160</v>
      </c>
      <c r="BH13" s="587"/>
      <c r="BI13" s="587"/>
      <c r="BJ13" s="587"/>
      <c r="BK13" s="587"/>
      <c r="BL13" s="587"/>
      <c r="BM13" s="587"/>
      <c r="BN13" s="588"/>
      <c r="BO13" s="639">
        <v>43.9</v>
      </c>
      <c r="BP13" s="639"/>
      <c r="BQ13" s="639"/>
      <c r="BR13" s="639"/>
      <c r="BS13" s="592" t="s">
        <v>111</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2103727</v>
      </c>
      <c r="CS13" s="587"/>
      <c r="CT13" s="587"/>
      <c r="CU13" s="587"/>
      <c r="CV13" s="587"/>
      <c r="CW13" s="587"/>
      <c r="CX13" s="587"/>
      <c r="CY13" s="588"/>
      <c r="CZ13" s="639">
        <v>8.8000000000000007</v>
      </c>
      <c r="DA13" s="639"/>
      <c r="DB13" s="639"/>
      <c r="DC13" s="639"/>
      <c r="DD13" s="592">
        <v>1220747</v>
      </c>
      <c r="DE13" s="587"/>
      <c r="DF13" s="587"/>
      <c r="DG13" s="587"/>
      <c r="DH13" s="587"/>
      <c r="DI13" s="587"/>
      <c r="DJ13" s="587"/>
      <c r="DK13" s="587"/>
      <c r="DL13" s="587"/>
      <c r="DM13" s="587"/>
      <c r="DN13" s="587"/>
      <c r="DO13" s="587"/>
      <c r="DP13" s="588"/>
      <c r="DQ13" s="592">
        <v>841421</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98883</v>
      </c>
      <c r="BH14" s="587"/>
      <c r="BI14" s="587"/>
      <c r="BJ14" s="587"/>
      <c r="BK14" s="587"/>
      <c r="BL14" s="587"/>
      <c r="BM14" s="587"/>
      <c r="BN14" s="588"/>
      <c r="BO14" s="639">
        <v>4</v>
      </c>
      <c r="BP14" s="639"/>
      <c r="BQ14" s="639"/>
      <c r="BR14" s="639"/>
      <c r="BS14" s="592" t="s">
        <v>111</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1263000</v>
      </c>
      <c r="CS14" s="587"/>
      <c r="CT14" s="587"/>
      <c r="CU14" s="587"/>
      <c r="CV14" s="587"/>
      <c r="CW14" s="587"/>
      <c r="CX14" s="587"/>
      <c r="CY14" s="588"/>
      <c r="CZ14" s="639">
        <v>5.3</v>
      </c>
      <c r="DA14" s="639"/>
      <c r="DB14" s="639"/>
      <c r="DC14" s="639"/>
      <c r="DD14" s="592">
        <v>177083</v>
      </c>
      <c r="DE14" s="587"/>
      <c r="DF14" s="587"/>
      <c r="DG14" s="587"/>
      <c r="DH14" s="587"/>
      <c r="DI14" s="587"/>
      <c r="DJ14" s="587"/>
      <c r="DK14" s="587"/>
      <c r="DL14" s="587"/>
      <c r="DM14" s="587"/>
      <c r="DN14" s="587"/>
      <c r="DO14" s="587"/>
      <c r="DP14" s="588"/>
      <c r="DQ14" s="592">
        <v>1108942</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6539</v>
      </c>
      <c r="S15" s="587"/>
      <c r="T15" s="587"/>
      <c r="U15" s="587"/>
      <c r="V15" s="587"/>
      <c r="W15" s="587"/>
      <c r="X15" s="587"/>
      <c r="Y15" s="588"/>
      <c r="Z15" s="639">
        <v>0</v>
      </c>
      <c r="AA15" s="639"/>
      <c r="AB15" s="639"/>
      <c r="AC15" s="639"/>
      <c r="AD15" s="640">
        <v>6539</v>
      </c>
      <c r="AE15" s="640"/>
      <c r="AF15" s="640"/>
      <c r="AG15" s="640"/>
      <c r="AH15" s="640"/>
      <c r="AI15" s="640"/>
      <c r="AJ15" s="640"/>
      <c r="AK15" s="640"/>
      <c r="AL15" s="609">
        <v>0</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309485</v>
      </c>
      <c r="BH15" s="587"/>
      <c r="BI15" s="587"/>
      <c r="BJ15" s="587"/>
      <c r="BK15" s="587"/>
      <c r="BL15" s="587"/>
      <c r="BM15" s="587"/>
      <c r="BN15" s="588"/>
      <c r="BO15" s="639">
        <v>12.6</v>
      </c>
      <c r="BP15" s="639"/>
      <c r="BQ15" s="639"/>
      <c r="BR15" s="639"/>
      <c r="BS15" s="592" t="s">
        <v>111</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1742960</v>
      </c>
      <c r="CS15" s="587"/>
      <c r="CT15" s="587"/>
      <c r="CU15" s="587"/>
      <c r="CV15" s="587"/>
      <c r="CW15" s="587"/>
      <c r="CX15" s="587"/>
      <c r="CY15" s="588"/>
      <c r="CZ15" s="639">
        <v>7.3</v>
      </c>
      <c r="DA15" s="639"/>
      <c r="DB15" s="639"/>
      <c r="DC15" s="639"/>
      <c r="DD15" s="592">
        <v>263024</v>
      </c>
      <c r="DE15" s="587"/>
      <c r="DF15" s="587"/>
      <c r="DG15" s="587"/>
      <c r="DH15" s="587"/>
      <c r="DI15" s="587"/>
      <c r="DJ15" s="587"/>
      <c r="DK15" s="587"/>
      <c r="DL15" s="587"/>
      <c r="DM15" s="587"/>
      <c r="DN15" s="587"/>
      <c r="DO15" s="587"/>
      <c r="DP15" s="588"/>
      <c r="DQ15" s="592">
        <v>1349487</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11177192</v>
      </c>
      <c r="S16" s="587"/>
      <c r="T16" s="587"/>
      <c r="U16" s="587"/>
      <c r="V16" s="587"/>
      <c r="W16" s="587"/>
      <c r="X16" s="587"/>
      <c r="Y16" s="588"/>
      <c r="Z16" s="639">
        <v>45.8</v>
      </c>
      <c r="AA16" s="639"/>
      <c r="AB16" s="639"/>
      <c r="AC16" s="639"/>
      <c r="AD16" s="640">
        <v>10182735</v>
      </c>
      <c r="AE16" s="640"/>
      <c r="AF16" s="640"/>
      <c r="AG16" s="640"/>
      <c r="AH16" s="640"/>
      <c r="AI16" s="640"/>
      <c r="AJ16" s="640"/>
      <c r="AK16" s="640"/>
      <c r="AL16" s="609">
        <v>76.8</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t="s">
        <v>111</v>
      </c>
      <c r="CS16" s="587"/>
      <c r="CT16" s="587"/>
      <c r="CU16" s="587"/>
      <c r="CV16" s="587"/>
      <c r="CW16" s="587"/>
      <c r="CX16" s="587"/>
      <c r="CY16" s="588"/>
      <c r="CZ16" s="639" t="s">
        <v>111</v>
      </c>
      <c r="DA16" s="639"/>
      <c r="DB16" s="639"/>
      <c r="DC16" s="639"/>
      <c r="DD16" s="592" t="s">
        <v>111</v>
      </c>
      <c r="DE16" s="587"/>
      <c r="DF16" s="587"/>
      <c r="DG16" s="587"/>
      <c r="DH16" s="587"/>
      <c r="DI16" s="587"/>
      <c r="DJ16" s="587"/>
      <c r="DK16" s="587"/>
      <c r="DL16" s="587"/>
      <c r="DM16" s="587"/>
      <c r="DN16" s="587"/>
      <c r="DO16" s="587"/>
      <c r="DP16" s="588"/>
      <c r="DQ16" s="592" t="s">
        <v>111</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10182735</v>
      </c>
      <c r="S17" s="587"/>
      <c r="T17" s="587"/>
      <c r="U17" s="587"/>
      <c r="V17" s="587"/>
      <c r="W17" s="587"/>
      <c r="X17" s="587"/>
      <c r="Y17" s="588"/>
      <c r="Z17" s="639">
        <v>41.7</v>
      </c>
      <c r="AA17" s="639"/>
      <c r="AB17" s="639"/>
      <c r="AC17" s="639"/>
      <c r="AD17" s="640">
        <v>10182735</v>
      </c>
      <c r="AE17" s="640"/>
      <c r="AF17" s="640"/>
      <c r="AG17" s="640"/>
      <c r="AH17" s="640"/>
      <c r="AI17" s="640"/>
      <c r="AJ17" s="640"/>
      <c r="AK17" s="640"/>
      <c r="AL17" s="609">
        <v>76.8</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3358335</v>
      </c>
      <c r="CS17" s="587"/>
      <c r="CT17" s="587"/>
      <c r="CU17" s="587"/>
      <c r="CV17" s="587"/>
      <c r="CW17" s="587"/>
      <c r="CX17" s="587"/>
      <c r="CY17" s="588"/>
      <c r="CZ17" s="639">
        <v>14.1</v>
      </c>
      <c r="DA17" s="639"/>
      <c r="DB17" s="639"/>
      <c r="DC17" s="639"/>
      <c r="DD17" s="592" t="s">
        <v>111</v>
      </c>
      <c r="DE17" s="587"/>
      <c r="DF17" s="587"/>
      <c r="DG17" s="587"/>
      <c r="DH17" s="587"/>
      <c r="DI17" s="587"/>
      <c r="DJ17" s="587"/>
      <c r="DK17" s="587"/>
      <c r="DL17" s="587"/>
      <c r="DM17" s="587"/>
      <c r="DN17" s="587"/>
      <c r="DO17" s="587"/>
      <c r="DP17" s="588"/>
      <c r="DQ17" s="592">
        <v>3126478</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993460</v>
      </c>
      <c r="S18" s="587"/>
      <c r="T18" s="587"/>
      <c r="U18" s="587"/>
      <c r="V18" s="587"/>
      <c r="W18" s="587"/>
      <c r="X18" s="587"/>
      <c r="Y18" s="588"/>
      <c r="Z18" s="639">
        <v>4.0999999999999996</v>
      </c>
      <c r="AA18" s="639"/>
      <c r="AB18" s="639"/>
      <c r="AC18" s="639"/>
      <c r="AD18" s="640" t="s">
        <v>111</v>
      </c>
      <c r="AE18" s="640"/>
      <c r="AF18" s="640"/>
      <c r="AG18" s="640"/>
      <c r="AH18" s="640"/>
      <c r="AI18" s="640"/>
      <c r="AJ18" s="640"/>
      <c r="AK18" s="640"/>
      <c r="AL18" s="609" t="s">
        <v>111</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997</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3487</v>
      </c>
      <c r="BH19" s="587"/>
      <c r="BI19" s="587"/>
      <c r="BJ19" s="587"/>
      <c r="BK19" s="587"/>
      <c r="BL19" s="587"/>
      <c r="BM19" s="587"/>
      <c r="BN19" s="588"/>
      <c r="BO19" s="639">
        <v>0.1</v>
      </c>
      <c r="BP19" s="639"/>
      <c r="BQ19" s="639"/>
      <c r="BR19" s="639"/>
      <c r="BS19" s="592" t="s">
        <v>111</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14204502</v>
      </c>
      <c r="S20" s="587"/>
      <c r="T20" s="587"/>
      <c r="U20" s="587"/>
      <c r="V20" s="587"/>
      <c r="W20" s="587"/>
      <c r="X20" s="587"/>
      <c r="Y20" s="588"/>
      <c r="Z20" s="639">
        <v>58.2</v>
      </c>
      <c r="AA20" s="639"/>
      <c r="AB20" s="639"/>
      <c r="AC20" s="639"/>
      <c r="AD20" s="640">
        <v>13196354</v>
      </c>
      <c r="AE20" s="640"/>
      <c r="AF20" s="640"/>
      <c r="AG20" s="640"/>
      <c r="AH20" s="640"/>
      <c r="AI20" s="640"/>
      <c r="AJ20" s="640"/>
      <c r="AK20" s="640"/>
      <c r="AL20" s="609">
        <v>99.5</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3487</v>
      </c>
      <c r="BH20" s="587"/>
      <c r="BI20" s="587"/>
      <c r="BJ20" s="587"/>
      <c r="BK20" s="587"/>
      <c r="BL20" s="587"/>
      <c r="BM20" s="587"/>
      <c r="BN20" s="588"/>
      <c r="BO20" s="639">
        <v>0.1</v>
      </c>
      <c r="BP20" s="639"/>
      <c r="BQ20" s="639"/>
      <c r="BR20" s="639"/>
      <c r="BS20" s="592" t="s">
        <v>111</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23898173</v>
      </c>
      <c r="CS20" s="587"/>
      <c r="CT20" s="587"/>
      <c r="CU20" s="587"/>
      <c r="CV20" s="587"/>
      <c r="CW20" s="587"/>
      <c r="CX20" s="587"/>
      <c r="CY20" s="588"/>
      <c r="CZ20" s="639">
        <v>100</v>
      </c>
      <c r="DA20" s="639"/>
      <c r="DB20" s="639"/>
      <c r="DC20" s="639"/>
      <c r="DD20" s="592">
        <v>2566061</v>
      </c>
      <c r="DE20" s="587"/>
      <c r="DF20" s="587"/>
      <c r="DG20" s="587"/>
      <c r="DH20" s="587"/>
      <c r="DI20" s="587"/>
      <c r="DJ20" s="587"/>
      <c r="DK20" s="587"/>
      <c r="DL20" s="587"/>
      <c r="DM20" s="587"/>
      <c r="DN20" s="587"/>
      <c r="DO20" s="587"/>
      <c r="DP20" s="588"/>
      <c r="DQ20" s="592">
        <v>16089200</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4880</v>
      </c>
      <c r="S21" s="587"/>
      <c r="T21" s="587"/>
      <c r="U21" s="587"/>
      <c r="V21" s="587"/>
      <c r="W21" s="587"/>
      <c r="X21" s="587"/>
      <c r="Y21" s="588"/>
      <c r="Z21" s="639">
        <v>0</v>
      </c>
      <c r="AA21" s="639"/>
      <c r="AB21" s="639"/>
      <c r="AC21" s="639"/>
      <c r="AD21" s="640">
        <v>4880</v>
      </c>
      <c r="AE21" s="640"/>
      <c r="AF21" s="640"/>
      <c r="AG21" s="640"/>
      <c r="AH21" s="640"/>
      <c r="AI21" s="640"/>
      <c r="AJ21" s="640"/>
      <c r="AK21" s="640"/>
      <c r="AL21" s="609">
        <v>0</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v>3487</v>
      </c>
      <c r="BH21" s="587"/>
      <c r="BI21" s="587"/>
      <c r="BJ21" s="587"/>
      <c r="BK21" s="587"/>
      <c r="BL21" s="587"/>
      <c r="BM21" s="587"/>
      <c r="BN21" s="588"/>
      <c r="BO21" s="639">
        <v>0.1</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193427</v>
      </c>
      <c r="S22" s="587"/>
      <c r="T22" s="587"/>
      <c r="U22" s="587"/>
      <c r="V22" s="587"/>
      <c r="W22" s="587"/>
      <c r="X22" s="587"/>
      <c r="Y22" s="588"/>
      <c r="Z22" s="639">
        <v>0.8</v>
      </c>
      <c r="AA22" s="639"/>
      <c r="AB22" s="639"/>
      <c r="AC22" s="639"/>
      <c r="AD22" s="640">
        <v>1085</v>
      </c>
      <c r="AE22" s="640"/>
      <c r="AF22" s="640"/>
      <c r="AG22" s="640"/>
      <c r="AH22" s="640"/>
      <c r="AI22" s="640"/>
      <c r="AJ22" s="640"/>
      <c r="AK22" s="640"/>
      <c r="AL22" s="609">
        <v>0</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282423</v>
      </c>
      <c r="S23" s="587"/>
      <c r="T23" s="587"/>
      <c r="U23" s="587"/>
      <c r="V23" s="587"/>
      <c r="W23" s="587"/>
      <c r="X23" s="587"/>
      <c r="Y23" s="588"/>
      <c r="Z23" s="639">
        <v>1.2</v>
      </c>
      <c r="AA23" s="639"/>
      <c r="AB23" s="639"/>
      <c r="AC23" s="639"/>
      <c r="AD23" s="640">
        <v>7435</v>
      </c>
      <c r="AE23" s="640"/>
      <c r="AF23" s="640"/>
      <c r="AG23" s="640"/>
      <c r="AH23" s="640"/>
      <c r="AI23" s="640"/>
      <c r="AJ23" s="640"/>
      <c r="AK23" s="640"/>
      <c r="AL23" s="609">
        <v>0.1</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t="s">
        <v>111</v>
      </c>
      <c r="BH23" s="587"/>
      <c r="BI23" s="587"/>
      <c r="BJ23" s="587"/>
      <c r="BK23" s="587"/>
      <c r="BL23" s="587"/>
      <c r="BM23" s="587"/>
      <c r="BN23" s="588"/>
      <c r="BO23" s="639" t="s">
        <v>111</v>
      </c>
      <c r="BP23" s="639"/>
      <c r="BQ23" s="639"/>
      <c r="BR23" s="639"/>
      <c r="BS23" s="592" t="s">
        <v>111</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22905</v>
      </c>
      <c r="S24" s="587"/>
      <c r="T24" s="587"/>
      <c r="U24" s="587"/>
      <c r="V24" s="587"/>
      <c r="W24" s="587"/>
      <c r="X24" s="587"/>
      <c r="Y24" s="588"/>
      <c r="Z24" s="639">
        <v>0.1</v>
      </c>
      <c r="AA24" s="639"/>
      <c r="AB24" s="639"/>
      <c r="AC24" s="639"/>
      <c r="AD24" s="640">
        <v>603</v>
      </c>
      <c r="AE24" s="640"/>
      <c r="AF24" s="640"/>
      <c r="AG24" s="640"/>
      <c r="AH24" s="640"/>
      <c r="AI24" s="640"/>
      <c r="AJ24" s="640"/>
      <c r="AK24" s="640"/>
      <c r="AL24" s="609">
        <v>0</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11203514</v>
      </c>
      <c r="CS24" s="637"/>
      <c r="CT24" s="637"/>
      <c r="CU24" s="637"/>
      <c r="CV24" s="637"/>
      <c r="CW24" s="637"/>
      <c r="CX24" s="637"/>
      <c r="CY24" s="684"/>
      <c r="CZ24" s="688">
        <v>46.9</v>
      </c>
      <c r="DA24" s="689"/>
      <c r="DB24" s="689"/>
      <c r="DC24" s="690"/>
      <c r="DD24" s="683">
        <v>8266636</v>
      </c>
      <c r="DE24" s="637"/>
      <c r="DF24" s="637"/>
      <c r="DG24" s="637"/>
      <c r="DH24" s="637"/>
      <c r="DI24" s="637"/>
      <c r="DJ24" s="637"/>
      <c r="DK24" s="684"/>
      <c r="DL24" s="683">
        <v>8224034</v>
      </c>
      <c r="DM24" s="637"/>
      <c r="DN24" s="637"/>
      <c r="DO24" s="637"/>
      <c r="DP24" s="637"/>
      <c r="DQ24" s="637"/>
      <c r="DR24" s="637"/>
      <c r="DS24" s="637"/>
      <c r="DT24" s="637"/>
      <c r="DU24" s="637"/>
      <c r="DV24" s="684"/>
      <c r="DW24" s="685">
        <v>58.8</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3897034</v>
      </c>
      <c r="S25" s="587"/>
      <c r="T25" s="587"/>
      <c r="U25" s="587"/>
      <c r="V25" s="587"/>
      <c r="W25" s="587"/>
      <c r="X25" s="587"/>
      <c r="Y25" s="588"/>
      <c r="Z25" s="639">
        <v>16</v>
      </c>
      <c r="AA25" s="639"/>
      <c r="AB25" s="639"/>
      <c r="AC25" s="639"/>
      <c r="AD25" s="640" t="s">
        <v>111</v>
      </c>
      <c r="AE25" s="640"/>
      <c r="AF25" s="640"/>
      <c r="AG25" s="640"/>
      <c r="AH25" s="640"/>
      <c r="AI25" s="640"/>
      <c r="AJ25" s="640"/>
      <c r="AK25" s="640"/>
      <c r="AL25" s="609" t="s">
        <v>111</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4179606</v>
      </c>
      <c r="CS25" s="605"/>
      <c r="CT25" s="605"/>
      <c r="CU25" s="605"/>
      <c r="CV25" s="605"/>
      <c r="CW25" s="605"/>
      <c r="CX25" s="605"/>
      <c r="CY25" s="606"/>
      <c r="CZ25" s="589">
        <v>17.5</v>
      </c>
      <c r="DA25" s="607"/>
      <c r="DB25" s="607"/>
      <c r="DC25" s="608"/>
      <c r="DD25" s="592">
        <v>4071754</v>
      </c>
      <c r="DE25" s="605"/>
      <c r="DF25" s="605"/>
      <c r="DG25" s="605"/>
      <c r="DH25" s="605"/>
      <c r="DI25" s="605"/>
      <c r="DJ25" s="605"/>
      <c r="DK25" s="606"/>
      <c r="DL25" s="592">
        <v>4029152</v>
      </c>
      <c r="DM25" s="605"/>
      <c r="DN25" s="605"/>
      <c r="DO25" s="605"/>
      <c r="DP25" s="605"/>
      <c r="DQ25" s="605"/>
      <c r="DR25" s="605"/>
      <c r="DS25" s="605"/>
      <c r="DT25" s="605"/>
      <c r="DU25" s="605"/>
      <c r="DV25" s="606"/>
      <c r="DW25" s="609">
        <v>28.8</v>
      </c>
      <c r="DX25" s="610"/>
      <c r="DY25" s="610"/>
      <c r="DZ25" s="610"/>
      <c r="EA25" s="610"/>
      <c r="EB25" s="610"/>
      <c r="EC25" s="611"/>
    </row>
    <row r="26" spans="2:133" ht="11.25" customHeight="1">
      <c r="B26" s="680" t="s">
        <v>276</v>
      </c>
      <c r="C26" s="681"/>
      <c r="D26" s="681"/>
      <c r="E26" s="681"/>
      <c r="F26" s="681"/>
      <c r="G26" s="681"/>
      <c r="H26" s="681"/>
      <c r="I26" s="681"/>
      <c r="J26" s="681"/>
      <c r="K26" s="681"/>
      <c r="L26" s="681"/>
      <c r="M26" s="681"/>
      <c r="N26" s="681"/>
      <c r="O26" s="681"/>
      <c r="P26" s="681"/>
      <c r="Q26" s="682"/>
      <c r="R26" s="586">
        <v>42659</v>
      </c>
      <c r="S26" s="587"/>
      <c r="T26" s="587"/>
      <c r="U26" s="587"/>
      <c r="V26" s="587"/>
      <c r="W26" s="587"/>
      <c r="X26" s="587"/>
      <c r="Y26" s="588"/>
      <c r="Z26" s="639">
        <v>0.2</v>
      </c>
      <c r="AA26" s="639"/>
      <c r="AB26" s="639"/>
      <c r="AC26" s="639"/>
      <c r="AD26" s="640">
        <v>42659</v>
      </c>
      <c r="AE26" s="640"/>
      <c r="AF26" s="640"/>
      <c r="AG26" s="640"/>
      <c r="AH26" s="640"/>
      <c r="AI26" s="640"/>
      <c r="AJ26" s="640"/>
      <c r="AK26" s="640"/>
      <c r="AL26" s="609">
        <v>0.3</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2739769</v>
      </c>
      <c r="CS26" s="587"/>
      <c r="CT26" s="587"/>
      <c r="CU26" s="587"/>
      <c r="CV26" s="587"/>
      <c r="CW26" s="587"/>
      <c r="CX26" s="587"/>
      <c r="CY26" s="588"/>
      <c r="CZ26" s="589">
        <v>11.5</v>
      </c>
      <c r="DA26" s="607"/>
      <c r="DB26" s="607"/>
      <c r="DC26" s="608"/>
      <c r="DD26" s="592">
        <v>2669071</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1376845</v>
      </c>
      <c r="S27" s="587"/>
      <c r="T27" s="587"/>
      <c r="U27" s="587"/>
      <c r="V27" s="587"/>
      <c r="W27" s="587"/>
      <c r="X27" s="587"/>
      <c r="Y27" s="588"/>
      <c r="Z27" s="639">
        <v>5.6</v>
      </c>
      <c r="AA27" s="639"/>
      <c r="AB27" s="639"/>
      <c r="AC27" s="639"/>
      <c r="AD27" s="640" t="s">
        <v>111</v>
      </c>
      <c r="AE27" s="640"/>
      <c r="AF27" s="640"/>
      <c r="AG27" s="640"/>
      <c r="AH27" s="640"/>
      <c r="AI27" s="640"/>
      <c r="AJ27" s="640"/>
      <c r="AK27" s="640"/>
      <c r="AL27" s="609" t="s">
        <v>111</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2458297</v>
      </c>
      <c r="BH27" s="587"/>
      <c r="BI27" s="587"/>
      <c r="BJ27" s="587"/>
      <c r="BK27" s="587"/>
      <c r="BL27" s="587"/>
      <c r="BM27" s="587"/>
      <c r="BN27" s="588"/>
      <c r="BO27" s="639">
        <v>100</v>
      </c>
      <c r="BP27" s="639"/>
      <c r="BQ27" s="639"/>
      <c r="BR27" s="639"/>
      <c r="BS27" s="592">
        <v>13691</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3665573</v>
      </c>
      <c r="CS27" s="605"/>
      <c r="CT27" s="605"/>
      <c r="CU27" s="605"/>
      <c r="CV27" s="605"/>
      <c r="CW27" s="605"/>
      <c r="CX27" s="605"/>
      <c r="CY27" s="606"/>
      <c r="CZ27" s="589">
        <v>15.3</v>
      </c>
      <c r="DA27" s="607"/>
      <c r="DB27" s="607"/>
      <c r="DC27" s="608"/>
      <c r="DD27" s="592">
        <v>1068404</v>
      </c>
      <c r="DE27" s="605"/>
      <c r="DF27" s="605"/>
      <c r="DG27" s="605"/>
      <c r="DH27" s="605"/>
      <c r="DI27" s="605"/>
      <c r="DJ27" s="605"/>
      <c r="DK27" s="606"/>
      <c r="DL27" s="592">
        <v>1068404</v>
      </c>
      <c r="DM27" s="605"/>
      <c r="DN27" s="605"/>
      <c r="DO27" s="605"/>
      <c r="DP27" s="605"/>
      <c r="DQ27" s="605"/>
      <c r="DR27" s="605"/>
      <c r="DS27" s="605"/>
      <c r="DT27" s="605"/>
      <c r="DU27" s="605"/>
      <c r="DV27" s="606"/>
      <c r="DW27" s="609">
        <v>7.6</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43812</v>
      </c>
      <c r="S28" s="587"/>
      <c r="T28" s="587"/>
      <c r="U28" s="587"/>
      <c r="V28" s="587"/>
      <c r="W28" s="587"/>
      <c r="X28" s="587"/>
      <c r="Y28" s="588"/>
      <c r="Z28" s="639">
        <v>0.2</v>
      </c>
      <c r="AA28" s="639"/>
      <c r="AB28" s="639"/>
      <c r="AC28" s="639"/>
      <c r="AD28" s="640">
        <v>9280</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3358335</v>
      </c>
      <c r="CS28" s="587"/>
      <c r="CT28" s="587"/>
      <c r="CU28" s="587"/>
      <c r="CV28" s="587"/>
      <c r="CW28" s="587"/>
      <c r="CX28" s="587"/>
      <c r="CY28" s="588"/>
      <c r="CZ28" s="589">
        <v>14.1</v>
      </c>
      <c r="DA28" s="607"/>
      <c r="DB28" s="607"/>
      <c r="DC28" s="608"/>
      <c r="DD28" s="592">
        <v>3126478</v>
      </c>
      <c r="DE28" s="587"/>
      <c r="DF28" s="587"/>
      <c r="DG28" s="587"/>
      <c r="DH28" s="587"/>
      <c r="DI28" s="587"/>
      <c r="DJ28" s="587"/>
      <c r="DK28" s="588"/>
      <c r="DL28" s="592">
        <v>3126478</v>
      </c>
      <c r="DM28" s="587"/>
      <c r="DN28" s="587"/>
      <c r="DO28" s="587"/>
      <c r="DP28" s="587"/>
      <c r="DQ28" s="587"/>
      <c r="DR28" s="587"/>
      <c r="DS28" s="587"/>
      <c r="DT28" s="587"/>
      <c r="DU28" s="587"/>
      <c r="DV28" s="588"/>
      <c r="DW28" s="609">
        <v>22.3</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1382</v>
      </c>
      <c r="S29" s="587"/>
      <c r="T29" s="587"/>
      <c r="U29" s="587"/>
      <c r="V29" s="587"/>
      <c r="W29" s="587"/>
      <c r="X29" s="587"/>
      <c r="Y29" s="588"/>
      <c r="Z29" s="639">
        <v>0</v>
      </c>
      <c r="AA29" s="639"/>
      <c r="AB29" s="639"/>
      <c r="AC29" s="639"/>
      <c r="AD29" s="640" t="s">
        <v>111</v>
      </c>
      <c r="AE29" s="640"/>
      <c r="AF29" s="640"/>
      <c r="AG29" s="640"/>
      <c r="AH29" s="640"/>
      <c r="AI29" s="640"/>
      <c r="AJ29" s="640"/>
      <c r="AK29" s="640"/>
      <c r="AL29" s="609" t="s">
        <v>111</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288</v>
      </c>
      <c r="CG29" s="620"/>
      <c r="CH29" s="620"/>
      <c r="CI29" s="620"/>
      <c r="CJ29" s="620"/>
      <c r="CK29" s="620"/>
      <c r="CL29" s="620"/>
      <c r="CM29" s="620"/>
      <c r="CN29" s="620"/>
      <c r="CO29" s="620"/>
      <c r="CP29" s="620"/>
      <c r="CQ29" s="621"/>
      <c r="CR29" s="586">
        <v>3358299</v>
      </c>
      <c r="CS29" s="605"/>
      <c r="CT29" s="605"/>
      <c r="CU29" s="605"/>
      <c r="CV29" s="605"/>
      <c r="CW29" s="605"/>
      <c r="CX29" s="605"/>
      <c r="CY29" s="606"/>
      <c r="CZ29" s="589">
        <v>14.1</v>
      </c>
      <c r="DA29" s="607"/>
      <c r="DB29" s="607"/>
      <c r="DC29" s="608"/>
      <c r="DD29" s="592">
        <v>3126442</v>
      </c>
      <c r="DE29" s="605"/>
      <c r="DF29" s="605"/>
      <c r="DG29" s="605"/>
      <c r="DH29" s="605"/>
      <c r="DI29" s="605"/>
      <c r="DJ29" s="605"/>
      <c r="DK29" s="606"/>
      <c r="DL29" s="592">
        <v>3126442</v>
      </c>
      <c r="DM29" s="605"/>
      <c r="DN29" s="605"/>
      <c r="DO29" s="605"/>
      <c r="DP29" s="605"/>
      <c r="DQ29" s="605"/>
      <c r="DR29" s="605"/>
      <c r="DS29" s="605"/>
      <c r="DT29" s="605"/>
      <c r="DU29" s="605"/>
      <c r="DV29" s="606"/>
      <c r="DW29" s="609">
        <v>22.3</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238656</v>
      </c>
      <c r="S30" s="587"/>
      <c r="T30" s="587"/>
      <c r="U30" s="587"/>
      <c r="V30" s="587"/>
      <c r="W30" s="587"/>
      <c r="X30" s="587"/>
      <c r="Y30" s="588"/>
      <c r="Z30" s="639">
        <v>1</v>
      </c>
      <c r="AA30" s="639"/>
      <c r="AB30" s="639"/>
      <c r="AC30" s="639"/>
      <c r="AD30" s="640" t="s">
        <v>111</v>
      </c>
      <c r="AE30" s="640"/>
      <c r="AF30" s="640"/>
      <c r="AG30" s="640"/>
      <c r="AH30" s="640"/>
      <c r="AI30" s="640"/>
      <c r="AJ30" s="640"/>
      <c r="AK30" s="640"/>
      <c r="AL30" s="609" t="s">
        <v>111</v>
      </c>
      <c r="AM30" s="641"/>
      <c r="AN30" s="641"/>
      <c r="AO30" s="642"/>
      <c r="AP30" s="664" t="s">
        <v>290</v>
      </c>
      <c r="AQ30" s="665"/>
      <c r="AR30" s="665"/>
      <c r="AS30" s="665"/>
      <c r="AT30" s="670" t="s">
        <v>291</v>
      </c>
      <c r="AU30" s="182"/>
      <c r="AV30" s="182"/>
      <c r="AW30" s="182"/>
      <c r="AX30" s="673" t="s">
        <v>170</v>
      </c>
      <c r="AY30" s="674"/>
      <c r="AZ30" s="674"/>
      <c r="BA30" s="674"/>
      <c r="BB30" s="674"/>
      <c r="BC30" s="674"/>
      <c r="BD30" s="674"/>
      <c r="BE30" s="674"/>
      <c r="BF30" s="675"/>
      <c r="BG30" s="652">
        <v>97.6</v>
      </c>
      <c r="BH30" s="653"/>
      <c r="BI30" s="653"/>
      <c r="BJ30" s="653"/>
      <c r="BK30" s="653"/>
      <c r="BL30" s="653"/>
      <c r="BM30" s="654">
        <v>87.8</v>
      </c>
      <c r="BN30" s="653"/>
      <c r="BO30" s="653"/>
      <c r="BP30" s="653"/>
      <c r="BQ30" s="655"/>
      <c r="BR30" s="652">
        <v>97.1</v>
      </c>
      <c r="BS30" s="653"/>
      <c r="BT30" s="653"/>
      <c r="BU30" s="653"/>
      <c r="BV30" s="653"/>
      <c r="BW30" s="653"/>
      <c r="BX30" s="654">
        <v>86.6</v>
      </c>
      <c r="BY30" s="653"/>
      <c r="BZ30" s="653"/>
      <c r="CA30" s="653"/>
      <c r="CB30" s="655"/>
      <c r="CD30" s="658"/>
      <c r="CE30" s="659"/>
      <c r="CF30" s="623" t="s">
        <v>292</v>
      </c>
      <c r="CG30" s="620"/>
      <c r="CH30" s="620"/>
      <c r="CI30" s="620"/>
      <c r="CJ30" s="620"/>
      <c r="CK30" s="620"/>
      <c r="CL30" s="620"/>
      <c r="CM30" s="620"/>
      <c r="CN30" s="620"/>
      <c r="CO30" s="620"/>
      <c r="CP30" s="620"/>
      <c r="CQ30" s="621"/>
      <c r="CR30" s="586">
        <v>2912480</v>
      </c>
      <c r="CS30" s="587"/>
      <c r="CT30" s="587"/>
      <c r="CU30" s="587"/>
      <c r="CV30" s="587"/>
      <c r="CW30" s="587"/>
      <c r="CX30" s="587"/>
      <c r="CY30" s="588"/>
      <c r="CZ30" s="589">
        <v>12.2</v>
      </c>
      <c r="DA30" s="607"/>
      <c r="DB30" s="607"/>
      <c r="DC30" s="608"/>
      <c r="DD30" s="592">
        <v>2707771</v>
      </c>
      <c r="DE30" s="587"/>
      <c r="DF30" s="587"/>
      <c r="DG30" s="587"/>
      <c r="DH30" s="587"/>
      <c r="DI30" s="587"/>
      <c r="DJ30" s="587"/>
      <c r="DK30" s="588"/>
      <c r="DL30" s="592">
        <v>2707771</v>
      </c>
      <c r="DM30" s="587"/>
      <c r="DN30" s="587"/>
      <c r="DO30" s="587"/>
      <c r="DP30" s="587"/>
      <c r="DQ30" s="587"/>
      <c r="DR30" s="587"/>
      <c r="DS30" s="587"/>
      <c r="DT30" s="587"/>
      <c r="DU30" s="587"/>
      <c r="DV30" s="588"/>
      <c r="DW30" s="609">
        <v>19.399999999999999</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466627</v>
      </c>
      <c r="S31" s="587"/>
      <c r="T31" s="587"/>
      <c r="U31" s="587"/>
      <c r="V31" s="587"/>
      <c r="W31" s="587"/>
      <c r="X31" s="587"/>
      <c r="Y31" s="588"/>
      <c r="Z31" s="639">
        <v>1.9</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98.1</v>
      </c>
      <c r="BH31" s="605"/>
      <c r="BI31" s="605"/>
      <c r="BJ31" s="605"/>
      <c r="BK31" s="605"/>
      <c r="BL31" s="605"/>
      <c r="BM31" s="641">
        <v>90.8</v>
      </c>
      <c r="BN31" s="651"/>
      <c r="BO31" s="651"/>
      <c r="BP31" s="651"/>
      <c r="BQ31" s="615"/>
      <c r="BR31" s="650">
        <v>97.5</v>
      </c>
      <c r="BS31" s="605"/>
      <c r="BT31" s="605"/>
      <c r="BU31" s="605"/>
      <c r="BV31" s="605"/>
      <c r="BW31" s="605"/>
      <c r="BX31" s="641">
        <v>89.3</v>
      </c>
      <c r="BY31" s="651"/>
      <c r="BZ31" s="651"/>
      <c r="CA31" s="651"/>
      <c r="CB31" s="615"/>
      <c r="CD31" s="658"/>
      <c r="CE31" s="659"/>
      <c r="CF31" s="623" t="s">
        <v>296</v>
      </c>
      <c r="CG31" s="620"/>
      <c r="CH31" s="620"/>
      <c r="CI31" s="620"/>
      <c r="CJ31" s="620"/>
      <c r="CK31" s="620"/>
      <c r="CL31" s="620"/>
      <c r="CM31" s="620"/>
      <c r="CN31" s="620"/>
      <c r="CO31" s="620"/>
      <c r="CP31" s="620"/>
      <c r="CQ31" s="621"/>
      <c r="CR31" s="586">
        <v>445819</v>
      </c>
      <c r="CS31" s="605"/>
      <c r="CT31" s="605"/>
      <c r="CU31" s="605"/>
      <c r="CV31" s="605"/>
      <c r="CW31" s="605"/>
      <c r="CX31" s="605"/>
      <c r="CY31" s="606"/>
      <c r="CZ31" s="589">
        <v>1.9</v>
      </c>
      <c r="DA31" s="607"/>
      <c r="DB31" s="607"/>
      <c r="DC31" s="608"/>
      <c r="DD31" s="592">
        <v>418671</v>
      </c>
      <c r="DE31" s="605"/>
      <c r="DF31" s="605"/>
      <c r="DG31" s="605"/>
      <c r="DH31" s="605"/>
      <c r="DI31" s="605"/>
      <c r="DJ31" s="605"/>
      <c r="DK31" s="606"/>
      <c r="DL31" s="592">
        <v>418671</v>
      </c>
      <c r="DM31" s="605"/>
      <c r="DN31" s="605"/>
      <c r="DO31" s="605"/>
      <c r="DP31" s="605"/>
      <c r="DQ31" s="605"/>
      <c r="DR31" s="605"/>
      <c r="DS31" s="605"/>
      <c r="DT31" s="605"/>
      <c r="DU31" s="605"/>
      <c r="DV31" s="606"/>
      <c r="DW31" s="609">
        <v>3</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329390</v>
      </c>
      <c r="S32" s="587"/>
      <c r="T32" s="587"/>
      <c r="U32" s="587"/>
      <c r="V32" s="587"/>
      <c r="W32" s="587"/>
      <c r="X32" s="587"/>
      <c r="Y32" s="588"/>
      <c r="Z32" s="639">
        <v>1.3</v>
      </c>
      <c r="AA32" s="639"/>
      <c r="AB32" s="639"/>
      <c r="AC32" s="639"/>
      <c r="AD32" s="640">
        <v>3011</v>
      </c>
      <c r="AE32" s="640"/>
      <c r="AF32" s="640"/>
      <c r="AG32" s="640"/>
      <c r="AH32" s="640"/>
      <c r="AI32" s="640"/>
      <c r="AJ32" s="640"/>
      <c r="AK32" s="640"/>
      <c r="AL32" s="609">
        <v>0</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96.6</v>
      </c>
      <c r="BH32" s="571"/>
      <c r="BI32" s="571"/>
      <c r="BJ32" s="571"/>
      <c r="BK32" s="571"/>
      <c r="BL32" s="571"/>
      <c r="BM32" s="634">
        <v>82</v>
      </c>
      <c r="BN32" s="571"/>
      <c r="BO32" s="571"/>
      <c r="BP32" s="571"/>
      <c r="BQ32" s="628"/>
      <c r="BR32" s="649">
        <v>95.9</v>
      </c>
      <c r="BS32" s="571"/>
      <c r="BT32" s="571"/>
      <c r="BU32" s="571"/>
      <c r="BV32" s="571"/>
      <c r="BW32" s="571"/>
      <c r="BX32" s="634">
        <v>81.3</v>
      </c>
      <c r="BY32" s="571"/>
      <c r="BZ32" s="571"/>
      <c r="CA32" s="571"/>
      <c r="CB32" s="628"/>
      <c r="CD32" s="660"/>
      <c r="CE32" s="661"/>
      <c r="CF32" s="623" t="s">
        <v>299</v>
      </c>
      <c r="CG32" s="620"/>
      <c r="CH32" s="620"/>
      <c r="CI32" s="620"/>
      <c r="CJ32" s="620"/>
      <c r="CK32" s="620"/>
      <c r="CL32" s="620"/>
      <c r="CM32" s="620"/>
      <c r="CN32" s="620"/>
      <c r="CO32" s="620"/>
      <c r="CP32" s="620"/>
      <c r="CQ32" s="621"/>
      <c r="CR32" s="586">
        <v>36</v>
      </c>
      <c r="CS32" s="587"/>
      <c r="CT32" s="587"/>
      <c r="CU32" s="587"/>
      <c r="CV32" s="587"/>
      <c r="CW32" s="587"/>
      <c r="CX32" s="587"/>
      <c r="CY32" s="588"/>
      <c r="CZ32" s="589">
        <v>0</v>
      </c>
      <c r="DA32" s="607"/>
      <c r="DB32" s="607"/>
      <c r="DC32" s="608"/>
      <c r="DD32" s="592">
        <v>36</v>
      </c>
      <c r="DE32" s="587"/>
      <c r="DF32" s="587"/>
      <c r="DG32" s="587"/>
      <c r="DH32" s="587"/>
      <c r="DI32" s="587"/>
      <c r="DJ32" s="587"/>
      <c r="DK32" s="588"/>
      <c r="DL32" s="592">
        <v>36</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3305400</v>
      </c>
      <c r="S33" s="587"/>
      <c r="T33" s="587"/>
      <c r="U33" s="587"/>
      <c r="V33" s="587"/>
      <c r="W33" s="587"/>
      <c r="X33" s="587"/>
      <c r="Y33" s="588"/>
      <c r="Z33" s="639">
        <v>13.5</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10128598</v>
      </c>
      <c r="CS33" s="605"/>
      <c r="CT33" s="605"/>
      <c r="CU33" s="605"/>
      <c r="CV33" s="605"/>
      <c r="CW33" s="605"/>
      <c r="CX33" s="605"/>
      <c r="CY33" s="606"/>
      <c r="CZ33" s="589">
        <v>42.4</v>
      </c>
      <c r="DA33" s="607"/>
      <c r="DB33" s="607"/>
      <c r="DC33" s="608"/>
      <c r="DD33" s="592">
        <v>7336721</v>
      </c>
      <c r="DE33" s="605"/>
      <c r="DF33" s="605"/>
      <c r="DG33" s="605"/>
      <c r="DH33" s="605"/>
      <c r="DI33" s="605"/>
      <c r="DJ33" s="605"/>
      <c r="DK33" s="606"/>
      <c r="DL33" s="592">
        <v>3493429</v>
      </c>
      <c r="DM33" s="605"/>
      <c r="DN33" s="605"/>
      <c r="DO33" s="605"/>
      <c r="DP33" s="605"/>
      <c r="DQ33" s="605"/>
      <c r="DR33" s="605"/>
      <c r="DS33" s="605"/>
      <c r="DT33" s="605"/>
      <c r="DU33" s="605"/>
      <c r="DV33" s="606"/>
      <c r="DW33" s="609">
        <v>25</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2168757</v>
      </c>
      <c r="CS34" s="587"/>
      <c r="CT34" s="587"/>
      <c r="CU34" s="587"/>
      <c r="CV34" s="587"/>
      <c r="CW34" s="587"/>
      <c r="CX34" s="587"/>
      <c r="CY34" s="588"/>
      <c r="CZ34" s="589">
        <v>9.1</v>
      </c>
      <c r="DA34" s="607"/>
      <c r="DB34" s="607"/>
      <c r="DC34" s="608"/>
      <c r="DD34" s="592">
        <v>1542561</v>
      </c>
      <c r="DE34" s="587"/>
      <c r="DF34" s="587"/>
      <c r="DG34" s="587"/>
      <c r="DH34" s="587"/>
      <c r="DI34" s="587"/>
      <c r="DJ34" s="587"/>
      <c r="DK34" s="588"/>
      <c r="DL34" s="592">
        <v>961862</v>
      </c>
      <c r="DM34" s="587"/>
      <c r="DN34" s="587"/>
      <c r="DO34" s="587"/>
      <c r="DP34" s="587"/>
      <c r="DQ34" s="587"/>
      <c r="DR34" s="587"/>
      <c r="DS34" s="587"/>
      <c r="DT34" s="587"/>
      <c r="DU34" s="587"/>
      <c r="DV34" s="588"/>
      <c r="DW34" s="609">
        <v>6.9</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728000</v>
      </c>
      <c r="S35" s="587"/>
      <c r="T35" s="587"/>
      <c r="U35" s="587"/>
      <c r="V35" s="587"/>
      <c r="W35" s="587"/>
      <c r="X35" s="587"/>
      <c r="Y35" s="588"/>
      <c r="Z35" s="639">
        <v>3</v>
      </c>
      <c r="AA35" s="639"/>
      <c r="AB35" s="639"/>
      <c r="AC35" s="639"/>
      <c r="AD35" s="640" t="s">
        <v>111</v>
      </c>
      <c r="AE35" s="640"/>
      <c r="AF35" s="640"/>
      <c r="AG35" s="640"/>
      <c r="AH35" s="640"/>
      <c r="AI35" s="640"/>
      <c r="AJ35" s="640"/>
      <c r="AK35" s="640"/>
      <c r="AL35" s="609" t="s">
        <v>111</v>
      </c>
      <c r="AM35" s="641"/>
      <c r="AN35" s="641"/>
      <c r="AO35" s="642"/>
      <c r="AP35" s="186"/>
      <c r="AQ35" s="643" t="s">
        <v>307</v>
      </c>
      <c r="AR35" s="644"/>
      <c r="AS35" s="644"/>
      <c r="AT35" s="644"/>
      <c r="AU35" s="644"/>
      <c r="AV35" s="644"/>
      <c r="AW35" s="644"/>
      <c r="AX35" s="644"/>
      <c r="AY35" s="645"/>
      <c r="AZ35" s="636">
        <v>4042957</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247244</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405165</v>
      </c>
      <c r="CS35" s="605"/>
      <c r="CT35" s="605"/>
      <c r="CU35" s="605"/>
      <c r="CV35" s="605"/>
      <c r="CW35" s="605"/>
      <c r="CX35" s="605"/>
      <c r="CY35" s="606"/>
      <c r="CZ35" s="589">
        <v>1.7</v>
      </c>
      <c r="DA35" s="607"/>
      <c r="DB35" s="607"/>
      <c r="DC35" s="608"/>
      <c r="DD35" s="592">
        <v>333905</v>
      </c>
      <c r="DE35" s="605"/>
      <c r="DF35" s="605"/>
      <c r="DG35" s="605"/>
      <c r="DH35" s="605"/>
      <c r="DI35" s="605"/>
      <c r="DJ35" s="605"/>
      <c r="DK35" s="606"/>
      <c r="DL35" s="592">
        <v>324682</v>
      </c>
      <c r="DM35" s="605"/>
      <c r="DN35" s="605"/>
      <c r="DO35" s="605"/>
      <c r="DP35" s="605"/>
      <c r="DQ35" s="605"/>
      <c r="DR35" s="605"/>
      <c r="DS35" s="605"/>
      <c r="DT35" s="605"/>
      <c r="DU35" s="605"/>
      <c r="DV35" s="606"/>
      <c r="DW35" s="609">
        <v>2.2999999999999998</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24409942</v>
      </c>
      <c r="S36" s="627"/>
      <c r="T36" s="627"/>
      <c r="U36" s="627"/>
      <c r="V36" s="627"/>
      <c r="W36" s="627"/>
      <c r="X36" s="627"/>
      <c r="Y36" s="630"/>
      <c r="Z36" s="631">
        <v>100</v>
      </c>
      <c r="AA36" s="631"/>
      <c r="AB36" s="631"/>
      <c r="AC36" s="631"/>
      <c r="AD36" s="632">
        <v>13265307</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1422495</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147716</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1758143</v>
      </c>
      <c r="CS36" s="587"/>
      <c r="CT36" s="587"/>
      <c r="CU36" s="587"/>
      <c r="CV36" s="587"/>
      <c r="CW36" s="587"/>
      <c r="CX36" s="587"/>
      <c r="CY36" s="588"/>
      <c r="CZ36" s="589">
        <v>7.4</v>
      </c>
      <c r="DA36" s="607"/>
      <c r="DB36" s="607"/>
      <c r="DC36" s="608"/>
      <c r="DD36" s="592">
        <v>1274349</v>
      </c>
      <c r="DE36" s="587"/>
      <c r="DF36" s="587"/>
      <c r="DG36" s="587"/>
      <c r="DH36" s="587"/>
      <c r="DI36" s="587"/>
      <c r="DJ36" s="587"/>
      <c r="DK36" s="588"/>
      <c r="DL36" s="592">
        <v>628178</v>
      </c>
      <c r="DM36" s="587"/>
      <c r="DN36" s="587"/>
      <c r="DO36" s="587"/>
      <c r="DP36" s="587"/>
      <c r="DQ36" s="587"/>
      <c r="DR36" s="587"/>
      <c r="DS36" s="587"/>
      <c r="DT36" s="587"/>
      <c r="DU36" s="587"/>
      <c r="DV36" s="588"/>
      <c r="DW36" s="609">
        <v>4.5</v>
      </c>
      <c r="DX36" s="610"/>
      <c r="DY36" s="610"/>
      <c r="DZ36" s="610"/>
      <c r="EA36" s="610"/>
      <c r="EB36" s="610"/>
      <c r="EC36" s="611"/>
    </row>
    <row r="37" spans="2:133" ht="11.25" customHeight="1">
      <c r="AQ37" s="612" t="s">
        <v>314</v>
      </c>
      <c r="AR37" s="613"/>
      <c r="AS37" s="613"/>
      <c r="AT37" s="613"/>
      <c r="AU37" s="613"/>
      <c r="AV37" s="613"/>
      <c r="AW37" s="613"/>
      <c r="AX37" s="613"/>
      <c r="AY37" s="614"/>
      <c r="AZ37" s="586">
        <v>656417</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7090</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289422</v>
      </c>
      <c r="CS37" s="605"/>
      <c r="CT37" s="605"/>
      <c r="CU37" s="605"/>
      <c r="CV37" s="605"/>
      <c r="CW37" s="605"/>
      <c r="CX37" s="605"/>
      <c r="CY37" s="606"/>
      <c r="CZ37" s="589">
        <v>1.2</v>
      </c>
      <c r="DA37" s="607"/>
      <c r="DB37" s="607"/>
      <c r="DC37" s="608"/>
      <c r="DD37" s="592">
        <v>289422</v>
      </c>
      <c r="DE37" s="605"/>
      <c r="DF37" s="605"/>
      <c r="DG37" s="605"/>
      <c r="DH37" s="605"/>
      <c r="DI37" s="605"/>
      <c r="DJ37" s="605"/>
      <c r="DK37" s="606"/>
      <c r="DL37" s="592">
        <v>233466</v>
      </c>
      <c r="DM37" s="605"/>
      <c r="DN37" s="605"/>
      <c r="DO37" s="605"/>
      <c r="DP37" s="605"/>
      <c r="DQ37" s="605"/>
      <c r="DR37" s="605"/>
      <c r="DS37" s="605"/>
      <c r="DT37" s="605"/>
      <c r="DU37" s="605"/>
      <c r="DV37" s="606"/>
      <c r="DW37" s="609">
        <v>1.7</v>
      </c>
      <c r="DX37" s="610"/>
      <c r="DY37" s="610"/>
      <c r="DZ37" s="610"/>
      <c r="EA37" s="610"/>
      <c r="EB37" s="610"/>
      <c r="EC37" s="611"/>
    </row>
    <row r="38" spans="2:133" ht="11.25" customHeight="1">
      <c r="AQ38" s="612" t="s">
        <v>317</v>
      </c>
      <c r="AR38" s="613"/>
      <c r="AS38" s="613"/>
      <c r="AT38" s="613"/>
      <c r="AU38" s="613"/>
      <c r="AV38" s="613"/>
      <c r="AW38" s="613"/>
      <c r="AX38" s="613"/>
      <c r="AY38" s="614"/>
      <c r="AZ38" s="586">
        <v>419959</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14484</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2200503</v>
      </c>
      <c r="CS38" s="587"/>
      <c r="CT38" s="587"/>
      <c r="CU38" s="587"/>
      <c r="CV38" s="587"/>
      <c r="CW38" s="587"/>
      <c r="CX38" s="587"/>
      <c r="CY38" s="588"/>
      <c r="CZ38" s="589">
        <v>9.1999999999999993</v>
      </c>
      <c r="DA38" s="607"/>
      <c r="DB38" s="607"/>
      <c r="DC38" s="608"/>
      <c r="DD38" s="592">
        <v>1943327</v>
      </c>
      <c r="DE38" s="587"/>
      <c r="DF38" s="587"/>
      <c r="DG38" s="587"/>
      <c r="DH38" s="587"/>
      <c r="DI38" s="587"/>
      <c r="DJ38" s="587"/>
      <c r="DK38" s="588"/>
      <c r="DL38" s="592">
        <v>1578707</v>
      </c>
      <c r="DM38" s="587"/>
      <c r="DN38" s="587"/>
      <c r="DO38" s="587"/>
      <c r="DP38" s="587"/>
      <c r="DQ38" s="587"/>
      <c r="DR38" s="587"/>
      <c r="DS38" s="587"/>
      <c r="DT38" s="587"/>
      <c r="DU38" s="587"/>
      <c r="DV38" s="588"/>
      <c r="DW38" s="609">
        <v>11.3</v>
      </c>
      <c r="DX38" s="610"/>
      <c r="DY38" s="610"/>
      <c r="DZ38" s="610"/>
      <c r="EA38" s="610"/>
      <c r="EB38" s="610"/>
      <c r="EC38" s="611"/>
    </row>
    <row r="39" spans="2:133" ht="11.25" customHeight="1">
      <c r="AQ39" s="612" t="s">
        <v>320</v>
      </c>
      <c r="AR39" s="613"/>
      <c r="AS39" s="613"/>
      <c r="AT39" s="613"/>
      <c r="AU39" s="613"/>
      <c r="AV39" s="613"/>
      <c r="AW39" s="613"/>
      <c r="AX39" s="613"/>
      <c r="AY39" s="614"/>
      <c r="AZ39" s="586" t="s">
        <v>321</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108</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2209340</v>
      </c>
      <c r="CS39" s="605"/>
      <c r="CT39" s="605"/>
      <c r="CU39" s="605"/>
      <c r="CV39" s="605"/>
      <c r="CW39" s="605"/>
      <c r="CX39" s="605"/>
      <c r="CY39" s="606"/>
      <c r="CZ39" s="589">
        <v>9.1999999999999993</v>
      </c>
      <c r="DA39" s="607"/>
      <c r="DB39" s="607"/>
      <c r="DC39" s="608"/>
      <c r="DD39" s="592">
        <v>2195089</v>
      </c>
      <c r="DE39" s="605"/>
      <c r="DF39" s="605"/>
      <c r="DG39" s="605"/>
      <c r="DH39" s="605"/>
      <c r="DI39" s="605"/>
      <c r="DJ39" s="605"/>
      <c r="DK39" s="606"/>
      <c r="DL39" s="592" t="s">
        <v>321</v>
      </c>
      <c r="DM39" s="605"/>
      <c r="DN39" s="605"/>
      <c r="DO39" s="605"/>
      <c r="DP39" s="605"/>
      <c r="DQ39" s="605"/>
      <c r="DR39" s="605"/>
      <c r="DS39" s="605"/>
      <c r="DT39" s="605"/>
      <c r="DU39" s="605"/>
      <c r="DV39" s="606"/>
      <c r="DW39" s="609" t="s">
        <v>321</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454891</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119</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1386690</v>
      </c>
      <c r="CS40" s="587"/>
      <c r="CT40" s="587"/>
      <c r="CU40" s="587"/>
      <c r="CV40" s="587"/>
      <c r="CW40" s="587"/>
      <c r="CX40" s="587"/>
      <c r="CY40" s="588"/>
      <c r="CZ40" s="589">
        <v>5.8</v>
      </c>
      <c r="DA40" s="607"/>
      <c r="DB40" s="607"/>
      <c r="DC40" s="608"/>
      <c r="DD40" s="592">
        <v>47490</v>
      </c>
      <c r="DE40" s="587"/>
      <c r="DF40" s="587"/>
      <c r="DG40" s="587"/>
      <c r="DH40" s="587"/>
      <c r="DI40" s="587"/>
      <c r="DJ40" s="587"/>
      <c r="DK40" s="588"/>
      <c r="DL40" s="592" t="s">
        <v>321</v>
      </c>
      <c r="DM40" s="587"/>
      <c r="DN40" s="587"/>
      <c r="DO40" s="587"/>
      <c r="DP40" s="587"/>
      <c r="DQ40" s="587"/>
      <c r="DR40" s="587"/>
      <c r="DS40" s="587"/>
      <c r="DT40" s="587"/>
      <c r="DU40" s="587"/>
      <c r="DV40" s="588"/>
      <c r="DW40" s="609" t="s">
        <v>321</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1089195</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228</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2566061</v>
      </c>
      <c r="CS42" s="587"/>
      <c r="CT42" s="587"/>
      <c r="CU42" s="587"/>
      <c r="CV42" s="587"/>
      <c r="CW42" s="587"/>
      <c r="CX42" s="587"/>
      <c r="CY42" s="588"/>
      <c r="CZ42" s="589">
        <v>10.7</v>
      </c>
      <c r="DA42" s="590"/>
      <c r="DB42" s="590"/>
      <c r="DC42" s="591"/>
      <c r="DD42" s="592">
        <v>485843</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54213</v>
      </c>
      <c r="CS43" s="605"/>
      <c r="CT43" s="605"/>
      <c r="CU43" s="605"/>
      <c r="CV43" s="605"/>
      <c r="CW43" s="605"/>
      <c r="CX43" s="605"/>
      <c r="CY43" s="606"/>
      <c r="CZ43" s="589">
        <v>0.2</v>
      </c>
      <c r="DA43" s="607"/>
      <c r="DB43" s="607"/>
      <c r="DC43" s="608"/>
      <c r="DD43" s="592">
        <v>15939</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287</v>
      </c>
      <c r="CE44" s="600"/>
      <c r="CF44" s="583" t="s">
        <v>337</v>
      </c>
      <c r="CG44" s="584"/>
      <c r="CH44" s="584"/>
      <c r="CI44" s="584"/>
      <c r="CJ44" s="584"/>
      <c r="CK44" s="584"/>
      <c r="CL44" s="584"/>
      <c r="CM44" s="584"/>
      <c r="CN44" s="584"/>
      <c r="CO44" s="584"/>
      <c r="CP44" s="584"/>
      <c r="CQ44" s="585"/>
      <c r="CR44" s="586">
        <v>2566061</v>
      </c>
      <c r="CS44" s="587"/>
      <c r="CT44" s="587"/>
      <c r="CU44" s="587"/>
      <c r="CV44" s="587"/>
      <c r="CW44" s="587"/>
      <c r="CX44" s="587"/>
      <c r="CY44" s="588"/>
      <c r="CZ44" s="589">
        <v>10.7</v>
      </c>
      <c r="DA44" s="590"/>
      <c r="DB44" s="590"/>
      <c r="DC44" s="591"/>
      <c r="DD44" s="592">
        <v>485843</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1427069</v>
      </c>
      <c r="CS45" s="605"/>
      <c r="CT45" s="605"/>
      <c r="CU45" s="605"/>
      <c r="CV45" s="605"/>
      <c r="CW45" s="605"/>
      <c r="CX45" s="605"/>
      <c r="CY45" s="606"/>
      <c r="CZ45" s="589">
        <v>6</v>
      </c>
      <c r="DA45" s="607"/>
      <c r="DB45" s="607"/>
      <c r="DC45" s="608"/>
      <c r="DD45" s="592">
        <v>45010</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922807</v>
      </c>
      <c r="CS46" s="587"/>
      <c r="CT46" s="587"/>
      <c r="CU46" s="587"/>
      <c r="CV46" s="587"/>
      <c r="CW46" s="587"/>
      <c r="CX46" s="587"/>
      <c r="CY46" s="588"/>
      <c r="CZ46" s="589">
        <v>3.9</v>
      </c>
      <c r="DA46" s="590"/>
      <c r="DB46" s="590"/>
      <c r="DC46" s="591"/>
      <c r="DD46" s="592">
        <v>381248</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t="s">
        <v>321</v>
      </c>
      <c r="CS47" s="605"/>
      <c r="CT47" s="605"/>
      <c r="CU47" s="605"/>
      <c r="CV47" s="605"/>
      <c r="CW47" s="605"/>
      <c r="CX47" s="605"/>
      <c r="CY47" s="606"/>
      <c r="CZ47" s="589" t="s">
        <v>321</v>
      </c>
      <c r="DA47" s="607"/>
      <c r="DB47" s="607"/>
      <c r="DC47" s="608"/>
      <c r="DD47" s="592" t="s">
        <v>321</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321</v>
      </c>
      <c r="CS48" s="587"/>
      <c r="CT48" s="587"/>
      <c r="CU48" s="587"/>
      <c r="CV48" s="587"/>
      <c r="CW48" s="587"/>
      <c r="CX48" s="587"/>
      <c r="CY48" s="588"/>
      <c r="CZ48" s="589" t="s">
        <v>321</v>
      </c>
      <c r="DA48" s="590"/>
      <c r="DB48" s="590"/>
      <c r="DC48" s="591"/>
      <c r="DD48" s="592" t="s">
        <v>321</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23898173</v>
      </c>
      <c r="CS49" s="571"/>
      <c r="CT49" s="571"/>
      <c r="CU49" s="571"/>
      <c r="CV49" s="571"/>
      <c r="CW49" s="571"/>
      <c r="CX49" s="571"/>
      <c r="CY49" s="572"/>
      <c r="CZ49" s="573">
        <v>100</v>
      </c>
      <c r="DA49" s="574"/>
      <c r="DB49" s="574"/>
      <c r="DC49" s="575"/>
      <c r="DD49" s="576">
        <v>16089200</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365</v>
      </c>
      <c r="C7" s="1045"/>
      <c r="D7" s="1045"/>
      <c r="E7" s="1045"/>
      <c r="F7" s="1045"/>
      <c r="G7" s="1045"/>
      <c r="H7" s="1045"/>
      <c r="I7" s="1045"/>
      <c r="J7" s="1045"/>
      <c r="K7" s="1045"/>
      <c r="L7" s="1045"/>
      <c r="M7" s="1045"/>
      <c r="N7" s="1045"/>
      <c r="O7" s="1045"/>
      <c r="P7" s="1046"/>
      <c r="Q7" s="1098">
        <v>24458</v>
      </c>
      <c r="R7" s="1099"/>
      <c r="S7" s="1099"/>
      <c r="T7" s="1099"/>
      <c r="U7" s="1099"/>
      <c r="V7" s="1099">
        <v>23946</v>
      </c>
      <c r="W7" s="1099"/>
      <c r="X7" s="1099"/>
      <c r="Y7" s="1099"/>
      <c r="Z7" s="1099"/>
      <c r="AA7" s="1099">
        <v>512</v>
      </c>
      <c r="AB7" s="1099"/>
      <c r="AC7" s="1099"/>
      <c r="AD7" s="1099"/>
      <c r="AE7" s="1100"/>
      <c r="AF7" s="1101">
        <v>475</v>
      </c>
      <c r="AG7" s="1102"/>
      <c r="AH7" s="1102"/>
      <c r="AI7" s="1102"/>
      <c r="AJ7" s="1103"/>
      <c r="AK7" s="1085">
        <v>239</v>
      </c>
      <c r="AL7" s="1086"/>
      <c r="AM7" s="1086"/>
      <c r="AN7" s="1086"/>
      <c r="AO7" s="1086"/>
      <c r="AP7" s="1086">
        <v>35392</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538</v>
      </c>
      <c r="BT7" s="1090"/>
      <c r="BU7" s="1090"/>
      <c r="BV7" s="1090"/>
      <c r="BW7" s="1090"/>
      <c r="BX7" s="1090"/>
      <c r="BY7" s="1090"/>
      <c r="BZ7" s="1090"/>
      <c r="CA7" s="1090"/>
      <c r="CB7" s="1090"/>
      <c r="CC7" s="1090"/>
      <c r="CD7" s="1090"/>
      <c r="CE7" s="1090"/>
      <c r="CF7" s="1090"/>
      <c r="CG7" s="1091"/>
      <c r="CH7" s="1082">
        <v>-20</v>
      </c>
      <c r="CI7" s="1083"/>
      <c r="CJ7" s="1083"/>
      <c r="CK7" s="1083"/>
      <c r="CL7" s="1084"/>
      <c r="CM7" s="1082">
        <v>21</v>
      </c>
      <c r="CN7" s="1083"/>
      <c r="CO7" s="1083"/>
      <c r="CP7" s="1083"/>
      <c r="CQ7" s="1084"/>
      <c r="CR7" s="1082">
        <v>35</v>
      </c>
      <c r="CS7" s="1083"/>
      <c r="CT7" s="1083"/>
      <c r="CU7" s="1083"/>
      <c r="CV7" s="1084"/>
      <c r="CW7" s="1082" t="s">
        <v>544</v>
      </c>
      <c r="CX7" s="1083"/>
      <c r="CY7" s="1083"/>
      <c r="CZ7" s="1083"/>
      <c r="DA7" s="1084"/>
      <c r="DB7" s="1082" t="s">
        <v>544</v>
      </c>
      <c r="DC7" s="1083"/>
      <c r="DD7" s="1083"/>
      <c r="DE7" s="1083"/>
      <c r="DF7" s="1084"/>
      <c r="DG7" s="1082" t="s">
        <v>544</v>
      </c>
      <c r="DH7" s="1083"/>
      <c r="DI7" s="1083"/>
      <c r="DJ7" s="1083"/>
      <c r="DK7" s="1084"/>
      <c r="DL7" s="1082" t="s">
        <v>544</v>
      </c>
      <c r="DM7" s="1083"/>
      <c r="DN7" s="1083"/>
      <c r="DO7" s="1083"/>
      <c r="DP7" s="1084"/>
      <c r="DQ7" s="1082" t="s">
        <v>544</v>
      </c>
      <c r="DR7" s="1083"/>
      <c r="DS7" s="1083"/>
      <c r="DT7" s="1083"/>
      <c r="DU7" s="1084"/>
      <c r="DV7" s="1109"/>
      <c r="DW7" s="1110"/>
      <c r="DX7" s="1110"/>
      <c r="DY7" s="1110"/>
      <c r="DZ7" s="1111"/>
      <c r="EA7" s="205"/>
    </row>
    <row r="8" spans="1:131" s="206" customFormat="1" ht="26.25" customHeight="1">
      <c r="A8" s="212">
        <v>2</v>
      </c>
      <c r="B8" s="1031"/>
      <c r="C8" s="1032"/>
      <c r="D8" s="1032"/>
      <c r="E8" s="1032"/>
      <c r="F8" s="1032"/>
      <c r="G8" s="1032"/>
      <c r="H8" s="1032"/>
      <c r="I8" s="1032"/>
      <c r="J8" s="1032"/>
      <c r="K8" s="1032"/>
      <c r="L8" s="1032"/>
      <c r="M8" s="1032"/>
      <c r="N8" s="1032"/>
      <c r="O8" s="1032"/>
      <c r="P8" s="1033"/>
      <c r="Q8" s="1037"/>
      <c r="R8" s="1038"/>
      <c r="S8" s="1038"/>
      <c r="T8" s="1038"/>
      <c r="U8" s="1038"/>
      <c r="V8" s="1038"/>
      <c r="W8" s="1038"/>
      <c r="X8" s="1038"/>
      <c r="Y8" s="1038"/>
      <c r="Z8" s="1038"/>
      <c r="AA8" s="1038"/>
      <c r="AB8" s="1038"/>
      <c r="AC8" s="1038"/>
      <c r="AD8" s="1038"/>
      <c r="AE8" s="1039"/>
      <c r="AF8" s="1013"/>
      <c r="AG8" s="1014"/>
      <c r="AH8" s="1014"/>
      <c r="AI8" s="1014"/>
      <c r="AJ8" s="1015"/>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t="s">
        <v>541</v>
      </c>
      <c r="BS8" s="1008" t="s">
        <v>539</v>
      </c>
      <c r="BT8" s="1009"/>
      <c r="BU8" s="1009"/>
      <c r="BV8" s="1009"/>
      <c r="BW8" s="1009"/>
      <c r="BX8" s="1009"/>
      <c r="BY8" s="1009"/>
      <c r="BZ8" s="1009"/>
      <c r="CA8" s="1009"/>
      <c r="CB8" s="1009"/>
      <c r="CC8" s="1009"/>
      <c r="CD8" s="1009"/>
      <c r="CE8" s="1009"/>
      <c r="CF8" s="1009"/>
      <c r="CG8" s="1010"/>
      <c r="CH8" s="983">
        <v>0</v>
      </c>
      <c r="CI8" s="984"/>
      <c r="CJ8" s="984"/>
      <c r="CK8" s="984"/>
      <c r="CL8" s="985"/>
      <c r="CM8" s="983">
        <v>8</v>
      </c>
      <c r="CN8" s="984"/>
      <c r="CO8" s="984"/>
      <c r="CP8" s="984"/>
      <c r="CQ8" s="985"/>
      <c r="CR8" s="983">
        <v>5</v>
      </c>
      <c r="CS8" s="984"/>
      <c r="CT8" s="984"/>
      <c r="CU8" s="984"/>
      <c r="CV8" s="985"/>
      <c r="CW8" s="983" t="s">
        <v>544</v>
      </c>
      <c r="CX8" s="984"/>
      <c r="CY8" s="984"/>
      <c r="CZ8" s="984"/>
      <c r="DA8" s="985"/>
      <c r="DB8" s="983" t="s">
        <v>544</v>
      </c>
      <c r="DC8" s="984"/>
      <c r="DD8" s="984"/>
      <c r="DE8" s="984"/>
      <c r="DF8" s="985"/>
      <c r="DG8" s="983" t="s">
        <v>544</v>
      </c>
      <c r="DH8" s="984"/>
      <c r="DI8" s="984"/>
      <c r="DJ8" s="984"/>
      <c r="DK8" s="985"/>
      <c r="DL8" s="983" t="s">
        <v>544</v>
      </c>
      <c r="DM8" s="984"/>
      <c r="DN8" s="984"/>
      <c r="DO8" s="984"/>
      <c r="DP8" s="985"/>
      <c r="DQ8" s="983" t="s">
        <v>544</v>
      </c>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540</v>
      </c>
      <c r="BT9" s="1009"/>
      <c r="BU9" s="1009"/>
      <c r="BV9" s="1009"/>
      <c r="BW9" s="1009"/>
      <c r="BX9" s="1009"/>
      <c r="BY9" s="1009"/>
      <c r="BZ9" s="1009"/>
      <c r="CA9" s="1009"/>
      <c r="CB9" s="1009"/>
      <c r="CC9" s="1009"/>
      <c r="CD9" s="1009"/>
      <c r="CE9" s="1009"/>
      <c r="CF9" s="1009"/>
      <c r="CG9" s="1010"/>
      <c r="CH9" s="983">
        <v>0</v>
      </c>
      <c r="CI9" s="984"/>
      <c r="CJ9" s="984"/>
      <c r="CK9" s="984"/>
      <c r="CL9" s="985"/>
      <c r="CM9" s="983">
        <v>4</v>
      </c>
      <c r="CN9" s="984"/>
      <c r="CO9" s="984"/>
      <c r="CP9" s="984"/>
      <c r="CQ9" s="985"/>
      <c r="CR9" s="983">
        <v>9</v>
      </c>
      <c r="CS9" s="984"/>
      <c r="CT9" s="984"/>
      <c r="CU9" s="984"/>
      <c r="CV9" s="985"/>
      <c r="CW9" s="983" t="s">
        <v>544</v>
      </c>
      <c r="CX9" s="984"/>
      <c r="CY9" s="984"/>
      <c r="CZ9" s="984"/>
      <c r="DA9" s="985"/>
      <c r="DB9" s="983" t="s">
        <v>544</v>
      </c>
      <c r="DC9" s="984"/>
      <c r="DD9" s="984"/>
      <c r="DE9" s="984"/>
      <c r="DF9" s="985"/>
      <c r="DG9" s="983" t="s">
        <v>544</v>
      </c>
      <c r="DH9" s="984"/>
      <c r="DI9" s="984"/>
      <c r="DJ9" s="984"/>
      <c r="DK9" s="985"/>
      <c r="DL9" s="983" t="s">
        <v>544</v>
      </c>
      <c r="DM9" s="984"/>
      <c r="DN9" s="984"/>
      <c r="DO9" s="984"/>
      <c r="DP9" s="985"/>
      <c r="DQ9" s="983" t="s">
        <v>544</v>
      </c>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366</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62">
        <v>24410</v>
      </c>
      <c r="R23" s="1063"/>
      <c r="S23" s="1063"/>
      <c r="T23" s="1063"/>
      <c r="U23" s="1063"/>
      <c r="V23" s="1063">
        <v>23898</v>
      </c>
      <c r="W23" s="1063"/>
      <c r="X23" s="1063"/>
      <c r="Y23" s="1063"/>
      <c r="Z23" s="1063"/>
      <c r="AA23" s="1063">
        <v>512</v>
      </c>
      <c r="AB23" s="1063"/>
      <c r="AC23" s="1063"/>
      <c r="AD23" s="1063"/>
      <c r="AE23" s="1064"/>
      <c r="AF23" s="1065">
        <v>475</v>
      </c>
      <c r="AG23" s="1063"/>
      <c r="AH23" s="1063"/>
      <c r="AI23" s="1063"/>
      <c r="AJ23" s="1066"/>
      <c r="AK23" s="1067"/>
      <c r="AL23" s="1068"/>
      <c r="AM23" s="1068"/>
      <c r="AN23" s="1068"/>
      <c r="AO23" s="1068"/>
      <c r="AP23" s="1063">
        <v>35392</v>
      </c>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369</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370</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348</v>
      </c>
      <c r="B26" s="990"/>
      <c r="C26" s="990"/>
      <c r="D26" s="990"/>
      <c r="E26" s="990"/>
      <c r="F26" s="990"/>
      <c r="G26" s="990"/>
      <c r="H26" s="990"/>
      <c r="I26" s="990"/>
      <c r="J26" s="990"/>
      <c r="K26" s="990"/>
      <c r="L26" s="990"/>
      <c r="M26" s="990"/>
      <c r="N26" s="990"/>
      <c r="O26" s="990"/>
      <c r="P26" s="991"/>
      <c r="Q26" s="995" t="s">
        <v>371</v>
      </c>
      <c r="R26" s="996"/>
      <c r="S26" s="996"/>
      <c r="T26" s="996"/>
      <c r="U26" s="997"/>
      <c r="V26" s="995" t="s">
        <v>372</v>
      </c>
      <c r="W26" s="996"/>
      <c r="X26" s="996"/>
      <c r="Y26" s="996"/>
      <c r="Z26" s="997"/>
      <c r="AA26" s="995" t="s">
        <v>373</v>
      </c>
      <c r="AB26" s="996"/>
      <c r="AC26" s="996"/>
      <c r="AD26" s="996"/>
      <c r="AE26" s="996"/>
      <c r="AF26" s="1053" t="s">
        <v>374</v>
      </c>
      <c r="AG26" s="1002"/>
      <c r="AH26" s="1002"/>
      <c r="AI26" s="1002"/>
      <c r="AJ26" s="1054"/>
      <c r="AK26" s="996" t="s">
        <v>375</v>
      </c>
      <c r="AL26" s="996"/>
      <c r="AM26" s="996"/>
      <c r="AN26" s="996"/>
      <c r="AO26" s="997"/>
      <c r="AP26" s="995" t="s">
        <v>376</v>
      </c>
      <c r="AQ26" s="996"/>
      <c r="AR26" s="996"/>
      <c r="AS26" s="996"/>
      <c r="AT26" s="997"/>
      <c r="AU26" s="995" t="s">
        <v>377</v>
      </c>
      <c r="AV26" s="996"/>
      <c r="AW26" s="996"/>
      <c r="AX26" s="996"/>
      <c r="AY26" s="997"/>
      <c r="AZ26" s="995" t="s">
        <v>378</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379</v>
      </c>
      <c r="C28" s="1045"/>
      <c r="D28" s="1045"/>
      <c r="E28" s="1045"/>
      <c r="F28" s="1045"/>
      <c r="G28" s="1045"/>
      <c r="H28" s="1045"/>
      <c r="I28" s="1045"/>
      <c r="J28" s="1045"/>
      <c r="K28" s="1045"/>
      <c r="L28" s="1045"/>
      <c r="M28" s="1045"/>
      <c r="N28" s="1045"/>
      <c r="O28" s="1045"/>
      <c r="P28" s="1046"/>
      <c r="Q28" s="1047">
        <v>5715</v>
      </c>
      <c r="R28" s="1048"/>
      <c r="S28" s="1048"/>
      <c r="T28" s="1048"/>
      <c r="U28" s="1048"/>
      <c r="V28" s="1048">
        <v>5467</v>
      </c>
      <c r="W28" s="1048"/>
      <c r="X28" s="1048"/>
      <c r="Y28" s="1048"/>
      <c r="Z28" s="1048"/>
      <c r="AA28" s="1048">
        <v>247</v>
      </c>
      <c r="AB28" s="1048"/>
      <c r="AC28" s="1048"/>
      <c r="AD28" s="1048"/>
      <c r="AE28" s="1049"/>
      <c r="AF28" s="1050">
        <v>247</v>
      </c>
      <c r="AG28" s="1048"/>
      <c r="AH28" s="1048"/>
      <c r="AI28" s="1048"/>
      <c r="AJ28" s="1051"/>
      <c r="AK28" s="1052">
        <v>455</v>
      </c>
      <c r="AL28" s="1040"/>
      <c r="AM28" s="1040"/>
      <c r="AN28" s="1040"/>
      <c r="AO28" s="1040"/>
      <c r="AP28" s="1040">
        <v>62</v>
      </c>
      <c r="AQ28" s="1040"/>
      <c r="AR28" s="1040"/>
      <c r="AS28" s="1040"/>
      <c r="AT28" s="1040"/>
      <c r="AU28" s="1040" t="s">
        <v>542</v>
      </c>
      <c r="AV28" s="1040"/>
      <c r="AW28" s="1040"/>
      <c r="AX28" s="1040"/>
      <c r="AY28" s="1040"/>
      <c r="AZ28" s="1041" t="s">
        <v>542</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380</v>
      </c>
      <c r="C29" s="1032"/>
      <c r="D29" s="1032"/>
      <c r="E29" s="1032"/>
      <c r="F29" s="1032"/>
      <c r="G29" s="1032"/>
      <c r="H29" s="1032"/>
      <c r="I29" s="1032"/>
      <c r="J29" s="1032"/>
      <c r="K29" s="1032"/>
      <c r="L29" s="1032"/>
      <c r="M29" s="1032"/>
      <c r="N29" s="1032"/>
      <c r="O29" s="1032"/>
      <c r="P29" s="1033"/>
      <c r="Q29" s="1037">
        <v>4148</v>
      </c>
      <c r="R29" s="1038"/>
      <c r="S29" s="1038"/>
      <c r="T29" s="1038"/>
      <c r="U29" s="1038"/>
      <c r="V29" s="1038">
        <v>4146</v>
      </c>
      <c r="W29" s="1038"/>
      <c r="X29" s="1038"/>
      <c r="Y29" s="1038"/>
      <c r="Z29" s="1038"/>
      <c r="AA29" s="1038">
        <v>2</v>
      </c>
      <c r="AB29" s="1038"/>
      <c r="AC29" s="1038"/>
      <c r="AD29" s="1038"/>
      <c r="AE29" s="1039"/>
      <c r="AF29" s="1013">
        <v>2</v>
      </c>
      <c r="AG29" s="1014"/>
      <c r="AH29" s="1014"/>
      <c r="AI29" s="1014"/>
      <c r="AJ29" s="1015"/>
      <c r="AK29" s="974">
        <v>625</v>
      </c>
      <c r="AL29" s="965"/>
      <c r="AM29" s="965"/>
      <c r="AN29" s="965"/>
      <c r="AO29" s="965"/>
      <c r="AP29" s="965">
        <v>47</v>
      </c>
      <c r="AQ29" s="965"/>
      <c r="AR29" s="965"/>
      <c r="AS29" s="965"/>
      <c r="AT29" s="965"/>
      <c r="AU29" s="965" t="s">
        <v>542</v>
      </c>
      <c r="AV29" s="965"/>
      <c r="AW29" s="965"/>
      <c r="AX29" s="965"/>
      <c r="AY29" s="965"/>
      <c r="AZ29" s="1036" t="s">
        <v>542</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381</v>
      </c>
      <c r="C30" s="1032"/>
      <c r="D30" s="1032"/>
      <c r="E30" s="1032"/>
      <c r="F30" s="1032"/>
      <c r="G30" s="1032"/>
      <c r="H30" s="1032"/>
      <c r="I30" s="1032"/>
      <c r="J30" s="1032"/>
      <c r="K30" s="1032"/>
      <c r="L30" s="1032"/>
      <c r="M30" s="1032"/>
      <c r="N30" s="1032"/>
      <c r="O30" s="1032"/>
      <c r="P30" s="1033"/>
      <c r="Q30" s="1037">
        <v>659</v>
      </c>
      <c r="R30" s="1038"/>
      <c r="S30" s="1038"/>
      <c r="T30" s="1038"/>
      <c r="U30" s="1038"/>
      <c r="V30" s="1038">
        <v>655</v>
      </c>
      <c r="W30" s="1038"/>
      <c r="X30" s="1038"/>
      <c r="Y30" s="1038"/>
      <c r="Z30" s="1038"/>
      <c r="AA30" s="1038">
        <v>4</v>
      </c>
      <c r="AB30" s="1038"/>
      <c r="AC30" s="1038"/>
      <c r="AD30" s="1038"/>
      <c r="AE30" s="1039"/>
      <c r="AF30" s="1013">
        <v>4</v>
      </c>
      <c r="AG30" s="1014"/>
      <c r="AH30" s="1014"/>
      <c r="AI30" s="1014"/>
      <c r="AJ30" s="1015"/>
      <c r="AK30" s="974">
        <v>475</v>
      </c>
      <c r="AL30" s="965"/>
      <c r="AM30" s="965"/>
      <c r="AN30" s="965"/>
      <c r="AO30" s="965"/>
      <c r="AP30" s="965" t="s">
        <v>542</v>
      </c>
      <c r="AQ30" s="965"/>
      <c r="AR30" s="965"/>
      <c r="AS30" s="965"/>
      <c r="AT30" s="965"/>
      <c r="AU30" s="965" t="s">
        <v>542</v>
      </c>
      <c r="AV30" s="965"/>
      <c r="AW30" s="965"/>
      <c r="AX30" s="965"/>
      <c r="AY30" s="965"/>
      <c r="AZ30" s="1036" t="s">
        <v>542</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382</v>
      </c>
      <c r="C31" s="1032"/>
      <c r="D31" s="1032"/>
      <c r="E31" s="1032"/>
      <c r="F31" s="1032"/>
      <c r="G31" s="1032"/>
      <c r="H31" s="1032"/>
      <c r="I31" s="1032"/>
      <c r="J31" s="1032"/>
      <c r="K31" s="1032"/>
      <c r="L31" s="1032"/>
      <c r="M31" s="1032"/>
      <c r="N31" s="1032"/>
      <c r="O31" s="1032"/>
      <c r="P31" s="1033"/>
      <c r="Q31" s="1037">
        <v>633</v>
      </c>
      <c r="R31" s="1038"/>
      <c r="S31" s="1038"/>
      <c r="T31" s="1038"/>
      <c r="U31" s="1038"/>
      <c r="V31" s="1038">
        <v>633</v>
      </c>
      <c r="W31" s="1038"/>
      <c r="X31" s="1038"/>
      <c r="Y31" s="1038"/>
      <c r="Z31" s="1038"/>
      <c r="AA31" s="1038">
        <v>0</v>
      </c>
      <c r="AB31" s="1038"/>
      <c r="AC31" s="1038"/>
      <c r="AD31" s="1038"/>
      <c r="AE31" s="1039"/>
      <c r="AF31" s="1013">
        <v>0</v>
      </c>
      <c r="AG31" s="1014"/>
      <c r="AH31" s="1014"/>
      <c r="AI31" s="1014"/>
      <c r="AJ31" s="1015"/>
      <c r="AK31" s="974">
        <v>376</v>
      </c>
      <c r="AL31" s="965"/>
      <c r="AM31" s="965"/>
      <c r="AN31" s="965"/>
      <c r="AO31" s="965"/>
      <c r="AP31" s="965">
        <v>5605</v>
      </c>
      <c r="AQ31" s="965"/>
      <c r="AR31" s="965"/>
      <c r="AS31" s="965"/>
      <c r="AT31" s="965"/>
      <c r="AU31" s="965">
        <v>4686</v>
      </c>
      <c r="AV31" s="965"/>
      <c r="AW31" s="965"/>
      <c r="AX31" s="965"/>
      <c r="AY31" s="965"/>
      <c r="AZ31" s="1036" t="s">
        <v>542</v>
      </c>
      <c r="BA31" s="1036"/>
      <c r="BB31" s="1036"/>
      <c r="BC31" s="1036"/>
      <c r="BD31" s="1036"/>
      <c r="BE31" s="1026" t="s">
        <v>383</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384</v>
      </c>
      <c r="C32" s="1032"/>
      <c r="D32" s="1032"/>
      <c r="E32" s="1032"/>
      <c r="F32" s="1032"/>
      <c r="G32" s="1032"/>
      <c r="H32" s="1032"/>
      <c r="I32" s="1032"/>
      <c r="J32" s="1032"/>
      <c r="K32" s="1032"/>
      <c r="L32" s="1032"/>
      <c r="M32" s="1032"/>
      <c r="N32" s="1032"/>
      <c r="O32" s="1032"/>
      <c r="P32" s="1033"/>
      <c r="Q32" s="1037">
        <v>591</v>
      </c>
      <c r="R32" s="1038"/>
      <c r="S32" s="1038"/>
      <c r="T32" s="1038"/>
      <c r="U32" s="1038"/>
      <c r="V32" s="1038">
        <v>591</v>
      </c>
      <c r="W32" s="1038"/>
      <c r="X32" s="1038"/>
      <c r="Y32" s="1038"/>
      <c r="Z32" s="1038"/>
      <c r="AA32" s="1038">
        <v>0</v>
      </c>
      <c r="AB32" s="1038"/>
      <c r="AC32" s="1038"/>
      <c r="AD32" s="1038"/>
      <c r="AE32" s="1039"/>
      <c r="AF32" s="1013">
        <v>0</v>
      </c>
      <c r="AG32" s="1014"/>
      <c r="AH32" s="1014"/>
      <c r="AI32" s="1014"/>
      <c r="AJ32" s="1015"/>
      <c r="AK32" s="974">
        <v>280</v>
      </c>
      <c r="AL32" s="965"/>
      <c r="AM32" s="965"/>
      <c r="AN32" s="965"/>
      <c r="AO32" s="965"/>
      <c r="AP32" s="965">
        <v>5089</v>
      </c>
      <c r="AQ32" s="965"/>
      <c r="AR32" s="965"/>
      <c r="AS32" s="965"/>
      <c r="AT32" s="965"/>
      <c r="AU32" s="965">
        <v>4346</v>
      </c>
      <c r="AV32" s="965"/>
      <c r="AW32" s="965"/>
      <c r="AX32" s="965"/>
      <c r="AY32" s="965"/>
      <c r="AZ32" s="1036" t="s">
        <v>542</v>
      </c>
      <c r="BA32" s="1036"/>
      <c r="BB32" s="1036"/>
      <c r="BC32" s="1036"/>
      <c r="BD32" s="1036"/>
      <c r="BE32" s="1026" t="s">
        <v>383</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c r="C33" s="1032"/>
      <c r="D33" s="1032"/>
      <c r="E33" s="1032"/>
      <c r="F33" s="1032"/>
      <c r="G33" s="1032"/>
      <c r="H33" s="1032"/>
      <c r="I33" s="1032"/>
      <c r="J33" s="1032"/>
      <c r="K33" s="1032"/>
      <c r="L33" s="1032"/>
      <c r="M33" s="1032"/>
      <c r="N33" s="1032"/>
      <c r="O33" s="1032"/>
      <c r="P33" s="1033"/>
      <c r="Q33" s="1037"/>
      <c r="R33" s="1038"/>
      <c r="S33" s="1038"/>
      <c r="T33" s="1038"/>
      <c r="U33" s="1038"/>
      <c r="V33" s="1038"/>
      <c r="W33" s="1038"/>
      <c r="X33" s="1038"/>
      <c r="Y33" s="1038"/>
      <c r="Z33" s="1038"/>
      <c r="AA33" s="1038"/>
      <c r="AB33" s="1038"/>
      <c r="AC33" s="1038"/>
      <c r="AD33" s="1038"/>
      <c r="AE33" s="1039"/>
      <c r="AF33" s="1013"/>
      <c r="AG33" s="1014"/>
      <c r="AH33" s="1014"/>
      <c r="AI33" s="1014"/>
      <c r="AJ33" s="1015"/>
      <c r="AK33" s="974"/>
      <c r="AL33" s="965"/>
      <c r="AM33" s="965"/>
      <c r="AN33" s="965"/>
      <c r="AO33" s="965"/>
      <c r="AP33" s="965"/>
      <c r="AQ33" s="965"/>
      <c r="AR33" s="965"/>
      <c r="AS33" s="965"/>
      <c r="AT33" s="965"/>
      <c r="AU33" s="965"/>
      <c r="AV33" s="965"/>
      <c r="AW33" s="965"/>
      <c r="AX33" s="965"/>
      <c r="AY33" s="965"/>
      <c r="AZ33" s="1036"/>
      <c r="BA33" s="1036"/>
      <c r="BB33" s="1036"/>
      <c r="BC33" s="1036"/>
      <c r="BD33" s="1036"/>
      <c r="BE33" s="1026"/>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385</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367</v>
      </c>
      <c r="B63" s="938" t="s">
        <v>386</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253</v>
      </c>
      <c r="AG63" s="953"/>
      <c r="AH63" s="953"/>
      <c r="AI63" s="953"/>
      <c r="AJ63" s="1024"/>
      <c r="AK63" s="1025"/>
      <c r="AL63" s="957"/>
      <c r="AM63" s="957"/>
      <c r="AN63" s="957"/>
      <c r="AO63" s="957"/>
      <c r="AP63" s="953">
        <v>10803</v>
      </c>
      <c r="AQ63" s="953"/>
      <c r="AR63" s="953"/>
      <c r="AS63" s="953"/>
      <c r="AT63" s="953"/>
      <c r="AU63" s="953">
        <v>9032</v>
      </c>
      <c r="AV63" s="953"/>
      <c r="AW63" s="953"/>
      <c r="AX63" s="953"/>
      <c r="AY63" s="953"/>
      <c r="AZ63" s="1019"/>
      <c r="BA63" s="1019"/>
      <c r="BB63" s="1019"/>
      <c r="BC63" s="1019"/>
      <c r="BD63" s="1019"/>
      <c r="BE63" s="954"/>
      <c r="BF63" s="954"/>
      <c r="BG63" s="954"/>
      <c r="BH63" s="954"/>
      <c r="BI63" s="955"/>
      <c r="BJ63" s="1020" t="s">
        <v>111</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388</v>
      </c>
      <c r="B66" s="990"/>
      <c r="C66" s="990"/>
      <c r="D66" s="990"/>
      <c r="E66" s="990"/>
      <c r="F66" s="990"/>
      <c r="G66" s="990"/>
      <c r="H66" s="990"/>
      <c r="I66" s="990"/>
      <c r="J66" s="990"/>
      <c r="K66" s="990"/>
      <c r="L66" s="990"/>
      <c r="M66" s="990"/>
      <c r="N66" s="990"/>
      <c r="O66" s="990"/>
      <c r="P66" s="991"/>
      <c r="Q66" s="995" t="s">
        <v>371</v>
      </c>
      <c r="R66" s="996"/>
      <c r="S66" s="996"/>
      <c r="T66" s="996"/>
      <c r="U66" s="997"/>
      <c r="V66" s="995" t="s">
        <v>372</v>
      </c>
      <c r="W66" s="996"/>
      <c r="X66" s="996"/>
      <c r="Y66" s="996"/>
      <c r="Z66" s="997"/>
      <c r="AA66" s="995" t="s">
        <v>373</v>
      </c>
      <c r="AB66" s="996"/>
      <c r="AC66" s="996"/>
      <c r="AD66" s="996"/>
      <c r="AE66" s="997"/>
      <c r="AF66" s="1001" t="s">
        <v>374</v>
      </c>
      <c r="AG66" s="1002"/>
      <c r="AH66" s="1002"/>
      <c r="AI66" s="1002"/>
      <c r="AJ66" s="1003"/>
      <c r="AK66" s="995" t="s">
        <v>375</v>
      </c>
      <c r="AL66" s="990"/>
      <c r="AM66" s="990"/>
      <c r="AN66" s="990"/>
      <c r="AO66" s="991"/>
      <c r="AP66" s="995" t="s">
        <v>376</v>
      </c>
      <c r="AQ66" s="996"/>
      <c r="AR66" s="996"/>
      <c r="AS66" s="996"/>
      <c r="AT66" s="997"/>
      <c r="AU66" s="995" t="s">
        <v>389</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527</v>
      </c>
      <c r="C68" s="980"/>
      <c r="D68" s="980"/>
      <c r="E68" s="980"/>
      <c r="F68" s="980"/>
      <c r="G68" s="980"/>
      <c r="H68" s="980"/>
      <c r="I68" s="980"/>
      <c r="J68" s="980"/>
      <c r="K68" s="980"/>
      <c r="L68" s="980"/>
      <c r="M68" s="980"/>
      <c r="N68" s="980"/>
      <c r="O68" s="980"/>
      <c r="P68" s="981"/>
      <c r="Q68" s="982">
        <v>1029</v>
      </c>
      <c r="R68" s="976"/>
      <c r="S68" s="976"/>
      <c r="T68" s="976"/>
      <c r="U68" s="976"/>
      <c r="V68" s="976">
        <v>986</v>
      </c>
      <c r="W68" s="976"/>
      <c r="X68" s="976"/>
      <c r="Y68" s="976"/>
      <c r="Z68" s="976"/>
      <c r="AA68" s="976">
        <v>43</v>
      </c>
      <c r="AB68" s="976"/>
      <c r="AC68" s="976"/>
      <c r="AD68" s="976"/>
      <c r="AE68" s="976"/>
      <c r="AF68" s="976">
        <v>43</v>
      </c>
      <c r="AG68" s="976"/>
      <c r="AH68" s="976"/>
      <c r="AI68" s="976"/>
      <c r="AJ68" s="976"/>
      <c r="AK68" s="976">
        <v>25</v>
      </c>
      <c r="AL68" s="976"/>
      <c r="AM68" s="976"/>
      <c r="AN68" s="976"/>
      <c r="AO68" s="976"/>
      <c r="AP68" s="976">
        <v>305</v>
      </c>
      <c r="AQ68" s="976"/>
      <c r="AR68" s="976"/>
      <c r="AS68" s="976"/>
      <c r="AT68" s="976"/>
      <c r="AU68" s="976">
        <v>16</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528</v>
      </c>
      <c r="C69" s="969"/>
      <c r="D69" s="969"/>
      <c r="E69" s="969"/>
      <c r="F69" s="969"/>
      <c r="G69" s="969"/>
      <c r="H69" s="969"/>
      <c r="I69" s="969"/>
      <c r="J69" s="969"/>
      <c r="K69" s="969"/>
      <c r="L69" s="969"/>
      <c r="M69" s="969"/>
      <c r="N69" s="969"/>
      <c r="O69" s="969"/>
      <c r="P69" s="970"/>
      <c r="Q69" s="971">
        <v>267</v>
      </c>
      <c r="R69" s="965"/>
      <c r="S69" s="965"/>
      <c r="T69" s="965"/>
      <c r="U69" s="965"/>
      <c r="V69" s="965">
        <v>258</v>
      </c>
      <c r="W69" s="965"/>
      <c r="X69" s="965"/>
      <c r="Y69" s="965"/>
      <c r="Z69" s="965"/>
      <c r="AA69" s="965">
        <v>9</v>
      </c>
      <c r="AB69" s="965"/>
      <c r="AC69" s="965"/>
      <c r="AD69" s="965"/>
      <c r="AE69" s="965"/>
      <c r="AF69" s="965">
        <v>5</v>
      </c>
      <c r="AG69" s="965"/>
      <c r="AH69" s="965"/>
      <c r="AI69" s="965"/>
      <c r="AJ69" s="965"/>
      <c r="AK69" s="965">
        <v>9</v>
      </c>
      <c r="AL69" s="965"/>
      <c r="AM69" s="965"/>
      <c r="AN69" s="965"/>
      <c r="AO69" s="965"/>
      <c r="AP69" s="965">
        <v>25</v>
      </c>
      <c r="AQ69" s="965"/>
      <c r="AR69" s="965"/>
      <c r="AS69" s="965"/>
      <c r="AT69" s="965"/>
      <c r="AU69" s="965">
        <v>5</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529</v>
      </c>
      <c r="C70" s="969"/>
      <c r="D70" s="969"/>
      <c r="E70" s="969"/>
      <c r="F70" s="969"/>
      <c r="G70" s="969"/>
      <c r="H70" s="969"/>
      <c r="I70" s="969"/>
      <c r="J70" s="969"/>
      <c r="K70" s="969"/>
      <c r="L70" s="969"/>
      <c r="M70" s="969"/>
      <c r="N70" s="969"/>
      <c r="O70" s="969"/>
      <c r="P70" s="970"/>
      <c r="Q70" s="971">
        <v>871</v>
      </c>
      <c r="R70" s="965"/>
      <c r="S70" s="965"/>
      <c r="T70" s="965"/>
      <c r="U70" s="965"/>
      <c r="V70" s="965">
        <v>811</v>
      </c>
      <c r="W70" s="965"/>
      <c r="X70" s="965"/>
      <c r="Y70" s="965"/>
      <c r="Z70" s="965"/>
      <c r="AA70" s="965">
        <v>60</v>
      </c>
      <c r="AB70" s="965"/>
      <c r="AC70" s="965"/>
      <c r="AD70" s="965"/>
      <c r="AE70" s="965"/>
      <c r="AF70" s="965">
        <v>1760</v>
      </c>
      <c r="AG70" s="965"/>
      <c r="AH70" s="965"/>
      <c r="AI70" s="965"/>
      <c r="AJ70" s="965"/>
      <c r="AK70" s="965">
        <v>45</v>
      </c>
      <c r="AL70" s="965"/>
      <c r="AM70" s="965"/>
      <c r="AN70" s="965"/>
      <c r="AO70" s="965"/>
      <c r="AP70" s="965">
        <v>5311</v>
      </c>
      <c r="AQ70" s="965"/>
      <c r="AR70" s="965"/>
      <c r="AS70" s="965"/>
      <c r="AT70" s="965"/>
      <c r="AU70" s="965">
        <v>929</v>
      </c>
      <c r="AV70" s="965"/>
      <c r="AW70" s="965"/>
      <c r="AX70" s="965"/>
      <c r="AY70" s="965"/>
      <c r="AZ70" s="966" t="s">
        <v>543</v>
      </c>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530</v>
      </c>
      <c r="C71" s="969"/>
      <c r="D71" s="969"/>
      <c r="E71" s="969"/>
      <c r="F71" s="969"/>
      <c r="G71" s="969"/>
      <c r="H71" s="969"/>
      <c r="I71" s="969"/>
      <c r="J71" s="969"/>
      <c r="K71" s="969"/>
      <c r="L71" s="969"/>
      <c r="M71" s="969"/>
      <c r="N71" s="969"/>
      <c r="O71" s="969"/>
      <c r="P71" s="970"/>
      <c r="Q71" s="971">
        <v>112</v>
      </c>
      <c r="R71" s="965"/>
      <c r="S71" s="965"/>
      <c r="T71" s="965"/>
      <c r="U71" s="965"/>
      <c r="V71" s="965">
        <v>101</v>
      </c>
      <c r="W71" s="965"/>
      <c r="X71" s="965"/>
      <c r="Y71" s="965"/>
      <c r="Z71" s="965"/>
      <c r="AA71" s="965">
        <v>12</v>
      </c>
      <c r="AB71" s="965"/>
      <c r="AC71" s="965"/>
      <c r="AD71" s="965"/>
      <c r="AE71" s="965"/>
      <c r="AF71" s="965">
        <v>12</v>
      </c>
      <c r="AG71" s="965"/>
      <c r="AH71" s="965"/>
      <c r="AI71" s="965"/>
      <c r="AJ71" s="965"/>
      <c r="AK71" s="965">
        <v>12</v>
      </c>
      <c r="AL71" s="965"/>
      <c r="AM71" s="965"/>
      <c r="AN71" s="965"/>
      <c r="AO71" s="965"/>
      <c r="AP71" s="965" t="s">
        <v>542</v>
      </c>
      <c r="AQ71" s="965"/>
      <c r="AR71" s="965"/>
      <c r="AS71" s="965"/>
      <c r="AT71" s="965"/>
      <c r="AU71" s="965" t="s">
        <v>542</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531</v>
      </c>
      <c r="C72" s="969"/>
      <c r="D72" s="969"/>
      <c r="E72" s="969"/>
      <c r="F72" s="969"/>
      <c r="G72" s="969"/>
      <c r="H72" s="969"/>
      <c r="I72" s="969"/>
      <c r="J72" s="969"/>
      <c r="K72" s="969"/>
      <c r="L72" s="969"/>
      <c r="M72" s="969"/>
      <c r="N72" s="969"/>
      <c r="O72" s="969"/>
      <c r="P72" s="970"/>
      <c r="Q72" s="971">
        <v>13233</v>
      </c>
      <c r="R72" s="965"/>
      <c r="S72" s="965"/>
      <c r="T72" s="965"/>
      <c r="U72" s="965"/>
      <c r="V72" s="965">
        <v>15231</v>
      </c>
      <c r="W72" s="965"/>
      <c r="X72" s="965"/>
      <c r="Y72" s="965"/>
      <c r="Z72" s="965"/>
      <c r="AA72" s="965">
        <v>-1998</v>
      </c>
      <c r="AB72" s="965"/>
      <c r="AC72" s="965"/>
      <c r="AD72" s="965"/>
      <c r="AE72" s="965"/>
      <c r="AF72" s="965">
        <v>1151</v>
      </c>
      <c r="AG72" s="965"/>
      <c r="AH72" s="965"/>
      <c r="AI72" s="965"/>
      <c r="AJ72" s="965"/>
      <c r="AK72" s="965">
        <v>2019</v>
      </c>
      <c r="AL72" s="965"/>
      <c r="AM72" s="965"/>
      <c r="AN72" s="965"/>
      <c r="AO72" s="965"/>
      <c r="AP72" s="965">
        <v>6037</v>
      </c>
      <c r="AQ72" s="965"/>
      <c r="AR72" s="965"/>
      <c r="AS72" s="965"/>
      <c r="AT72" s="965"/>
      <c r="AU72" s="965">
        <v>372</v>
      </c>
      <c r="AV72" s="965"/>
      <c r="AW72" s="965"/>
      <c r="AX72" s="965"/>
      <c r="AY72" s="965"/>
      <c r="AZ72" s="966" t="s">
        <v>543</v>
      </c>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532</v>
      </c>
      <c r="C73" s="969"/>
      <c r="D73" s="969"/>
      <c r="E73" s="969"/>
      <c r="F73" s="969"/>
      <c r="G73" s="969"/>
      <c r="H73" s="969"/>
      <c r="I73" s="969"/>
      <c r="J73" s="969"/>
      <c r="K73" s="969"/>
      <c r="L73" s="969"/>
      <c r="M73" s="969"/>
      <c r="N73" s="969"/>
      <c r="O73" s="969"/>
      <c r="P73" s="970"/>
      <c r="Q73" s="971">
        <v>7</v>
      </c>
      <c r="R73" s="965"/>
      <c r="S73" s="965"/>
      <c r="T73" s="965"/>
      <c r="U73" s="965"/>
      <c r="V73" s="965">
        <v>5</v>
      </c>
      <c r="W73" s="965"/>
      <c r="X73" s="965"/>
      <c r="Y73" s="965"/>
      <c r="Z73" s="965"/>
      <c r="AA73" s="965">
        <v>2</v>
      </c>
      <c r="AB73" s="965"/>
      <c r="AC73" s="965"/>
      <c r="AD73" s="965"/>
      <c r="AE73" s="965"/>
      <c r="AF73" s="965">
        <v>2</v>
      </c>
      <c r="AG73" s="965"/>
      <c r="AH73" s="965"/>
      <c r="AI73" s="965"/>
      <c r="AJ73" s="965"/>
      <c r="AK73" s="965" t="s">
        <v>544</v>
      </c>
      <c r="AL73" s="965"/>
      <c r="AM73" s="965"/>
      <c r="AN73" s="965"/>
      <c r="AO73" s="965"/>
      <c r="AP73" s="965" t="s">
        <v>542</v>
      </c>
      <c r="AQ73" s="965"/>
      <c r="AR73" s="965"/>
      <c r="AS73" s="965"/>
      <c r="AT73" s="965"/>
      <c r="AU73" s="965" t="s">
        <v>542</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533</v>
      </c>
      <c r="C74" s="969"/>
      <c r="D74" s="969"/>
      <c r="E74" s="969"/>
      <c r="F74" s="969"/>
      <c r="G74" s="969"/>
      <c r="H74" s="969"/>
      <c r="I74" s="969"/>
      <c r="J74" s="969"/>
      <c r="K74" s="969"/>
      <c r="L74" s="969"/>
      <c r="M74" s="969"/>
      <c r="N74" s="969"/>
      <c r="O74" s="969"/>
      <c r="P74" s="970"/>
      <c r="Q74" s="971">
        <v>202</v>
      </c>
      <c r="R74" s="965"/>
      <c r="S74" s="965"/>
      <c r="T74" s="965"/>
      <c r="U74" s="965"/>
      <c r="V74" s="965">
        <v>193</v>
      </c>
      <c r="W74" s="965"/>
      <c r="X74" s="965"/>
      <c r="Y74" s="965"/>
      <c r="Z74" s="965"/>
      <c r="AA74" s="965">
        <v>9</v>
      </c>
      <c r="AB74" s="965"/>
      <c r="AC74" s="965"/>
      <c r="AD74" s="965"/>
      <c r="AE74" s="965"/>
      <c r="AF74" s="965">
        <v>9</v>
      </c>
      <c r="AG74" s="965"/>
      <c r="AH74" s="965"/>
      <c r="AI74" s="965"/>
      <c r="AJ74" s="965"/>
      <c r="AK74" s="965" t="s">
        <v>544</v>
      </c>
      <c r="AL74" s="965"/>
      <c r="AM74" s="965"/>
      <c r="AN74" s="965"/>
      <c r="AO74" s="965"/>
      <c r="AP74" s="965" t="s">
        <v>542</v>
      </c>
      <c r="AQ74" s="965"/>
      <c r="AR74" s="965"/>
      <c r="AS74" s="965"/>
      <c r="AT74" s="965"/>
      <c r="AU74" s="965" t="s">
        <v>542</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534</v>
      </c>
      <c r="C75" s="969"/>
      <c r="D75" s="969"/>
      <c r="E75" s="969"/>
      <c r="F75" s="969"/>
      <c r="G75" s="969"/>
      <c r="H75" s="969"/>
      <c r="I75" s="969"/>
      <c r="J75" s="969"/>
      <c r="K75" s="969"/>
      <c r="L75" s="969"/>
      <c r="M75" s="969"/>
      <c r="N75" s="969"/>
      <c r="O75" s="969"/>
      <c r="P75" s="970"/>
      <c r="Q75" s="972">
        <v>483</v>
      </c>
      <c r="R75" s="973"/>
      <c r="S75" s="973"/>
      <c r="T75" s="973"/>
      <c r="U75" s="974"/>
      <c r="V75" s="975">
        <v>453</v>
      </c>
      <c r="W75" s="973"/>
      <c r="X75" s="973"/>
      <c r="Y75" s="973"/>
      <c r="Z75" s="974"/>
      <c r="AA75" s="975">
        <v>30</v>
      </c>
      <c r="AB75" s="973"/>
      <c r="AC75" s="973"/>
      <c r="AD75" s="973"/>
      <c r="AE75" s="974"/>
      <c r="AF75" s="975">
        <v>30</v>
      </c>
      <c r="AG75" s="973"/>
      <c r="AH75" s="973"/>
      <c r="AI75" s="973"/>
      <c r="AJ75" s="974"/>
      <c r="AK75" s="975">
        <v>11</v>
      </c>
      <c r="AL75" s="973"/>
      <c r="AM75" s="973"/>
      <c r="AN75" s="973"/>
      <c r="AO75" s="974"/>
      <c r="AP75" s="965" t="s">
        <v>542</v>
      </c>
      <c r="AQ75" s="965"/>
      <c r="AR75" s="965"/>
      <c r="AS75" s="965"/>
      <c r="AT75" s="965"/>
      <c r="AU75" s="965" t="s">
        <v>542</v>
      </c>
      <c r="AV75" s="965"/>
      <c r="AW75" s="965"/>
      <c r="AX75" s="965"/>
      <c r="AY75" s="965"/>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535</v>
      </c>
      <c r="C76" s="969"/>
      <c r="D76" s="969"/>
      <c r="E76" s="969"/>
      <c r="F76" s="969"/>
      <c r="G76" s="969"/>
      <c r="H76" s="969"/>
      <c r="I76" s="969"/>
      <c r="J76" s="969"/>
      <c r="K76" s="969"/>
      <c r="L76" s="969"/>
      <c r="M76" s="969"/>
      <c r="N76" s="969"/>
      <c r="O76" s="969"/>
      <c r="P76" s="970"/>
      <c r="Q76" s="972">
        <v>154969</v>
      </c>
      <c r="R76" s="973"/>
      <c r="S76" s="973"/>
      <c r="T76" s="973"/>
      <c r="U76" s="974"/>
      <c r="V76" s="975">
        <v>149805</v>
      </c>
      <c r="W76" s="973"/>
      <c r="X76" s="973"/>
      <c r="Y76" s="973"/>
      <c r="Z76" s="974"/>
      <c r="AA76" s="975">
        <v>5164</v>
      </c>
      <c r="AB76" s="973"/>
      <c r="AC76" s="973"/>
      <c r="AD76" s="973"/>
      <c r="AE76" s="974"/>
      <c r="AF76" s="975">
        <v>5163</v>
      </c>
      <c r="AG76" s="973"/>
      <c r="AH76" s="973"/>
      <c r="AI76" s="973"/>
      <c r="AJ76" s="974"/>
      <c r="AK76" s="975">
        <v>2726</v>
      </c>
      <c r="AL76" s="973"/>
      <c r="AM76" s="973"/>
      <c r="AN76" s="973"/>
      <c r="AO76" s="974"/>
      <c r="AP76" s="965" t="s">
        <v>542</v>
      </c>
      <c r="AQ76" s="965"/>
      <c r="AR76" s="965"/>
      <c r="AS76" s="965"/>
      <c r="AT76" s="965"/>
      <c r="AU76" s="965" t="s">
        <v>542</v>
      </c>
      <c r="AV76" s="965"/>
      <c r="AW76" s="965"/>
      <c r="AX76" s="965"/>
      <c r="AY76" s="965"/>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536</v>
      </c>
      <c r="C77" s="969"/>
      <c r="D77" s="969"/>
      <c r="E77" s="969"/>
      <c r="F77" s="969"/>
      <c r="G77" s="969"/>
      <c r="H77" s="969"/>
      <c r="I77" s="969"/>
      <c r="J77" s="969"/>
      <c r="K77" s="969"/>
      <c r="L77" s="969"/>
      <c r="M77" s="969"/>
      <c r="N77" s="969"/>
      <c r="O77" s="969"/>
      <c r="P77" s="970"/>
      <c r="Q77" s="972">
        <v>784</v>
      </c>
      <c r="R77" s="973"/>
      <c r="S77" s="973"/>
      <c r="T77" s="973"/>
      <c r="U77" s="974"/>
      <c r="V77" s="975">
        <v>766</v>
      </c>
      <c r="W77" s="973"/>
      <c r="X77" s="973"/>
      <c r="Y77" s="973"/>
      <c r="Z77" s="974"/>
      <c r="AA77" s="975">
        <v>18</v>
      </c>
      <c r="AB77" s="973"/>
      <c r="AC77" s="973"/>
      <c r="AD77" s="973"/>
      <c r="AE77" s="974"/>
      <c r="AF77" s="975">
        <v>18</v>
      </c>
      <c r="AG77" s="973"/>
      <c r="AH77" s="973"/>
      <c r="AI77" s="973"/>
      <c r="AJ77" s="974"/>
      <c r="AK77" s="975">
        <v>8</v>
      </c>
      <c r="AL77" s="973"/>
      <c r="AM77" s="973"/>
      <c r="AN77" s="973"/>
      <c r="AO77" s="974"/>
      <c r="AP77" s="965" t="s">
        <v>542</v>
      </c>
      <c r="AQ77" s="965"/>
      <c r="AR77" s="965"/>
      <c r="AS77" s="965"/>
      <c r="AT77" s="965"/>
      <c r="AU77" s="965" t="s">
        <v>542</v>
      </c>
      <c r="AV77" s="965"/>
      <c r="AW77" s="965"/>
      <c r="AX77" s="965"/>
      <c r="AY77" s="965"/>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537</v>
      </c>
      <c r="C78" s="969"/>
      <c r="D78" s="969"/>
      <c r="E78" s="969"/>
      <c r="F78" s="969"/>
      <c r="G78" s="969"/>
      <c r="H78" s="969"/>
      <c r="I78" s="969"/>
      <c r="J78" s="969"/>
      <c r="K78" s="969"/>
      <c r="L78" s="969"/>
      <c r="M78" s="969"/>
      <c r="N78" s="969"/>
      <c r="O78" s="969"/>
      <c r="P78" s="970"/>
      <c r="Q78" s="971">
        <v>13392</v>
      </c>
      <c r="R78" s="965"/>
      <c r="S78" s="965"/>
      <c r="T78" s="965"/>
      <c r="U78" s="965"/>
      <c r="V78" s="965">
        <v>13374</v>
      </c>
      <c r="W78" s="965"/>
      <c r="X78" s="965"/>
      <c r="Y78" s="965"/>
      <c r="Z78" s="965"/>
      <c r="AA78" s="965">
        <v>18</v>
      </c>
      <c r="AB78" s="965"/>
      <c r="AC78" s="965"/>
      <c r="AD78" s="965"/>
      <c r="AE78" s="965"/>
      <c r="AF78" s="965">
        <v>18</v>
      </c>
      <c r="AG78" s="965"/>
      <c r="AH78" s="965"/>
      <c r="AI78" s="965"/>
      <c r="AJ78" s="965"/>
      <c r="AK78" s="965">
        <v>520</v>
      </c>
      <c r="AL78" s="965"/>
      <c r="AM78" s="965"/>
      <c r="AN78" s="965"/>
      <c r="AO78" s="965"/>
      <c r="AP78" s="965" t="s">
        <v>542</v>
      </c>
      <c r="AQ78" s="965"/>
      <c r="AR78" s="965"/>
      <c r="AS78" s="965"/>
      <c r="AT78" s="965"/>
      <c r="AU78" s="965" t="s">
        <v>542</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390</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8211</v>
      </c>
      <c r="AG88" s="953"/>
      <c r="AH88" s="953"/>
      <c r="AI88" s="953"/>
      <c r="AJ88" s="953"/>
      <c r="AK88" s="957"/>
      <c r="AL88" s="957"/>
      <c r="AM88" s="957"/>
      <c r="AN88" s="957"/>
      <c r="AO88" s="957"/>
      <c r="AP88" s="953">
        <v>11678</v>
      </c>
      <c r="AQ88" s="953"/>
      <c r="AR88" s="953"/>
      <c r="AS88" s="953"/>
      <c r="AT88" s="953"/>
      <c r="AU88" s="953">
        <v>1322</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391</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49</v>
      </c>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392</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393</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396</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397</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398</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399</v>
      </c>
      <c r="AB109" s="886"/>
      <c r="AC109" s="886"/>
      <c r="AD109" s="886"/>
      <c r="AE109" s="887"/>
      <c r="AF109" s="888" t="s">
        <v>286</v>
      </c>
      <c r="AG109" s="886"/>
      <c r="AH109" s="886"/>
      <c r="AI109" s="886"/>
      <c r="AJ109" s="887"/>
      <c r="AK109" s="888" t="s">
        <v>285</v>
      </c>
      <c r="AL109" s="886"/>
      <c r="AM109" s="886"/>
      <c r="AN109" s="886"/>
      <c r="AO109" s="887"/>
      <c r="AP109" s="888" t="s">
        <v>400</v>
      </c>
      <c r="AQ109" s="886"/>
      <c r="AR109" s="886"/>
      <c r="AS109" s="886"/>
      <c r="AT109" s="917"/>
      <c r="AU109" s="885" t="s">
        <v>398</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399</v>
      </c>
      <c r="BR109" s="886"/>
      <c r="BS109" s="886"/>
      <c r="BT109" s="886"/>
      <c r="BU109" s="887"/>
      <c r="BV109" s="888" t="s">
        <v>286</v>
      </c>
      <c r="BW109" s="886"/>
      <c r="BX109" s="886"/>
      <c r="BY109" s="886"/>
      <c r="BZ109" s="887"/>
      <c r="CA109" s="888" t="s">
        <v>285</v>
      </c>
      <c r="CB109" s="886"/>
      <c r="CC109" s="886"/>
      <c r="CD109" s="886"/>
      <c r="CE109" s="887"/>
      <c r="CF109" s="926" t="s">
        <v>400</v>
      </c>
      <c r="CG109" s="926"/>
      <c r="CH109" s="926"/>
      <c r="CI109" s="926"/>
      <c r="CJ109" s="926"/>
      <c r="CK109" s="888" t="s">
        <v>401</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399</v>
      </c>
      <c r="DH109" s="886"/>
      <c r="DI109" s="886"/>
      <c r="DJ109" s="886"/>
      <c r="DK109" s="887"/>
      <c r="DL109" s="888" t="s">
        <v>286</v>
      </c>
      <c r="DM109" s="886"/>
      <c r="DN109" s="886"/>
      <c r="DO109" s="886"/>
      <c r="DP109" s="887"/>
      <c r="DQ109" s="888" t="s">
        <v>285</v>
      </c>
      <c r="DR109" s="886"/>
      <c r="DS109" s="886"/>
      <c r="DT109" s="886"/>
      <c r="DU109" s="887"/>
      <c r="DV109" s="888" t="s">
        <v>400</v>
      </c>
      <c r="DW109" s="886"/>
      <c r="DX109" s="886"/>
      <c r="DY109" s="886"/>
      <c r="DZ109" s="917"/>
    </row>
    <row r="110" spans="1:131" s="197" customFormat="1" ht="26.25" customHeight="1">
      <c r="A110" s="755" t="s">
        <v>402</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3538519</v>
      </c>
      <c r="AB110" s="871"/>
      <c r="AC110" s="871"/>
      <c r="AD110" s="871"/>
      <c r="AE110" s="872"/>
      <c r="AF110" s="873">
        <v>3532464</v>
      </c>
      <c r="AG110" s="871"/>
      <c r="AH110" s="871"/>
      <c r="AI110" s="871"/>
      <c r="AJ110" s="872"/>
      <c r="AK110" s="873">
        <v>3332869</v>
      </c>
      <c r="AL110" s="871"/>
      <c r="AM110" s="871"/>
      <c r="AN110" s="871"/>
      <c r="AO110" s="872"/>
      <c r="AP110" s="874">
        <v>28.7</v>
      </c>
      <c r="AQ110" s="875"/>
      <c r="AR110" s="875"/>
      <c r="AS110" s="875"/>
      <c r="AT110" s="876"/>
      <c r="AU110" s="918" t="s">
        <v>61</v>
      </c>
      <c r="AV110" s="919"/>
      <c r="AW110" s="919"/>
      <c r="AX110" s="919"/>
      <c r="AY110" s="920"/>
      <c r="AZ110" s="814" t="s">
        <v>403</v>
      </c>
      <c r="BA110" s="756"/>
      <c r="BB110" s="756"/>
      <c r="BC110" s="756"/>
      <c r="BD110" s="756"/>
      <c r="BE110" s="756"/>
      <c r="BF110" s="756"/>
      <c r="BG110" s="756"/>
      <c r="BH110" s="756"/>
      <c r="BI110" s="756"/>
      <c r="BJ110" s="756"/>
      <c r="BK110" s="756"/>
      <c r="BL110" s="756"/>
      <c r="BM110" s="756"/>
      <c r="BN110" s="756"/>
      <c r="BO110" s="756"/>
      <c r="BP110" s="757"/>
      <c r="BQ110" s="797">
        <v>34910813</v>
      </c>
      <c r="BR110" s="798"/>
      <c r="BS110" s="798"/>
      <c r="BT110" s="798"/>
      <c r="BU110" s="798"/>
      <c r="BV110" s="798">
        <v>34999262</v>
      </c>
      <c r="BW110" s="798"/>
      <c r="BX110" s="798"/>
      <c r="BY110" s="798"/>
      <c r="BZ110" s="798"/>
      <c r="CA110" s="798">
        <v>35392182</v>
      </c>
      <c r="CB110" s="798"/>
      <c r="CC110" s="798"/>
      <c r="CD110" s="798"/>
      <c r="CE110" s="798"/>
      <c r="CF110" s="859">
        <v>304.5</v>
      </c>
      <c r="CG110" s="860"/>
      <c r="CH110" s="860"/>
      <c r="CI110" s="860"/>
      <c r="CJ110" s="860"/>
      <c r="CK110" s="914" t="s">
        <v>404</v>
      </c>
      <c r="CL110" s="862"/>
      <c r="CM110" s="867" t="s">
        <v>405</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406</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407</v>
      </c>
      <c r="BA111" s="766"/>
      <c r="BB111" s="766"/>
      <c r="BC111" s="766"/>
      <c r="BD111" s="766"/>
      <c r="BE111" s="766"/>
      <c r="BF111" s="766"/>
      <c r="BG111" s="766"/>
      <c r="BH111" s="766"/>
      <c r="BI111" s="766"/>
      <c r="BJ111" s="766"/>
      <c r="BK111" s="766"/>
      <c r="BL111" s="766"/>
      <c r="BM111" s="766"/>
      <c r="BN111" s="766"/>
      <c r="BO111" s="766"/>
      <c r="BP111" s="767"/>
      <c r="BQ111" s="768">
        <v>554794</v>
      </c>
      <c r="BR111" s="769"/>
      <c r="BS111" s="769"/>
      <c r="BT111" s="769"/>
      <c r="BU111" s="769"/>
      <c r="BV111" s="769">
        <v>484248</v>
      </c>
      <c r="BW111" s="769"/>
      <c r="BX111" s="769"/>
      <c r="BY111" s="769"/>
      <c r="BZ111" s="769"/>
      <c r="CA111" s="769">
        <v>351821</v>
      </c>
      <c r="CB111" s="769"/>
      <c r="CC111" s="769"/>
      <c r="CD111" s="769"/>
      <c r="CE111" s="769"/>
      <c r="CF111" s="846">
        <v>3</v>
      </c>
      <c r="CG111" s="847"/>
      <c r="CH111" s="847"/>
      <c r="CI111" s="847"/>
      <c r="CJ111" s="847"/>
      <c r="CK111" s="915"/>
      <c r="CL111" s="864"/>
      <c r="CM111" s="801" t="s">
        <v>408</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409</v>
      </c>
      <c r="B112" s="901"/>
      <c r="C112" s="766" t="s">
        <v>410</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411</v>
      </c>
      <c r="AB112" s="782"/>
      <c r="AC112" s="782"/>
      <c r="AD112" s="782"/>
      <c r="AE112" s="783"/>
      <c r="AF112" s="784" t="s">
        <v>411</v>
      </c>
      <c r="AG112" s="782"/>
      <c r="AH112" s="782"/>
      <c r="AI112" s="782"/>
      <c r="AJ112" s="783"/>
      <c r="AK112" s="784" t="s">
        <v>411</v>
      </c>
      <c r="AL112" s="782"/>
      <c r="AM112" s="782"/>
      <c r="AN112" s="782"/>
      <c r="AO112" s="783"/>
      <c r="AP112" s="752" t="s">
        <v>411</v>
      </c>
      <c r="AQ112" s="753"/>
      <c r="AR112" s="753"/>
      <c r="AS112" s="753"/>
      <c r="AT112" s="754"/>
      <c r="AU112" s="921"/>
      <c r="AV112" s="922"/>
      <c r="AW112" s="922"/>
      <c r="AX112" s="922"/>
      <c r="AY112" s="923"/>
      <c r="AZ112" s="765" t="s">
        <v>412</v>
      </c>
      <c r="BA112" s="766"/>
      <c r="BB112" s="766"/>
      <c r="BC112" s="766"/>
      <c r="BD112" s="766"/>
      <c r="BE112" s="766"/>
      <c r="BF112" s="766"/>
      <c r="BG112" s="766"/>
      <c r="BH112" s="766"/>
      <c r="BI112" s="766"/>
      <c r="BJ112" s="766"/>
      <c r="BK112" s="766"/>
      <c r="BL112" s="766"/>
      <c r="BM112" s="766"/>
      <c r="BN112" s="766"/>
      <c r="BO112" s="766"/>
      <c r="BP112" s="767"/>
      <c r="BQ112" s="768">
        <v>9543398</v>
      </c>
      <c r="BR112" s="769"/>
      <c r="BS112" s="769"/>
      <c r="BT112" s="769"/>
      <c r="BU112" s="769"/>
      <c r="BV112" s="769">
        <v>9220148</v>
      </c>
      <c r="BW112" s="769"/>
      <c r="BX112" s="769"/>
      <c r="BY112" s="769"/>
      <c r="BZ112" s="769"/>
      <c r="CA112" s="769">
        <v>9031984</v>
      </c>
      <c r="CB112" s="769"/>
      <c r="CC112" s="769"/>
      <c r="CD112" s="769"/>
      <c r="CE112" s="769"/>
      <c r="CF112" s="846">
        <v>77.7</v>
      </c>
      <c r="CG112" s="847"/>
      <c r="CH112" s="847"/>
      <c r="CI112" s="847"/>
      <c r="CJ112" s="847"/>
      <c r="CK112" s="915"/>
      <c r="CL112" s="864"/>
      <c r="CM112" s="801" t="s">
        <v>413</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v>156702</v>
      </c>
      <c r="DH112" s="769"/>
      <c r="DI112" s="769"/>
      <c r="DJ112" s="769"/>
      <c r="DK112" s="769"/>
      <c r="DL112" s="769">
        <v>175096</v>
      </c>
      <c r="DM112" s="769"/>
      <c r="DN112" s="769"/>
      <c r="DO112" s="769"/>
      <c r="DP112" s="769"/>
      <c r="DQ112" s="769">
        <v>122862</v>
      </c>
      <c r="DR112" s="769"/>
      <c r="DS112" s="769"/>
      <c r="DT112" s="769"/>
      <c r="DU112" s="769"/>
      <c r="DV112" s="821">
        <v>1.1000000000000001</v>
      </c>
      <c r="DW112" s="821"/>
      <c r="DX112" s="821"/>
      <c r="DY112" s="821"/>
      <c r="DZ112" s="822"/>
    </row>
    <row r="113" spans="1:130" s="197" customFormat="1" ht="26.25" customHeight="1">
      <c r="A113" s="902"/>
      <c r="B113" s="903"/>
      <c r="C113" s="766" t="s">
        <v>414</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504031</v>
      </c>
      <c r="AB113" s="907"/>
      <c r="AC113" s="907"/>
      <c r="AD113" s="907"/>
      <c r="AE113" s="908"/>
      <c r="AF113" s="909">
        <v>505215</v>
      </c>
      <c r="AG113" s="907"/>
      <c r="AH113" s="907"/>
      <c r="AI113" s="907"/>
      <c r="AJ113" s="908"/>
      <c r="AK113" s="909">
        <v>502855</v>
      </c>
      <c r="AL113" s="907"/>
      <c r="AM113" s="907"/>
      <c r="AN113" s="907"/>
      <c r="AO113" s="908"/>
      <c r="AP113" s="910">
        <v>4.3</v>
      </c>
      <c r="AQ113" s="911"/>
      <c r="AR113" s="911"/>
      <c r="AS113" s="911"/>
      <c r="AT113" s="912"/>
      <c r="AU113" s="921"/>
      <c r="AV113" s="922"/>
      <c r="AW113" s="922"/>
      <c r="AX113" s="922"/>
      <c r="AY113" s="923"/>
      <c r="AZ113" s="765" t="s">
        <v>415</v>
      </c>
      <c r="BA113" s="766"/>
      <c r="BB113" s="766"/>
      <c r="BC113" s="766"/>
      <c r="BD113" s="766"/>
      <c r="BE113" s="766"/>
      <c r="BF113" s="766"/>
      <c r="BG113" s="766"/>
      <c r="BH113" s="766"/>
      <c r="BI113" s="766"/>
      <c r="BJ113" s="766"/>
      <c r="BK113" s="766"/>
      <c r="BL113" s="766"/>
      <c r="BM113" s="766"/>
      <c r="BN113" s="766"/>
      <c r="BO113" s="766"/>
      <c r="BP113" s="767"/>
      <c r="BQ113" s="768">
        <v>492342</v>
      </c>
      <c r="BR113" s="769"/>
      <c r="BS113" s="769"/>
      <c r="BT113" s="769"/>
      <c r="BU113" s="769"/>
      <c r="BV113" s="769">
        <v>767117</v>
      </c>
      <c r="BW113" s="769"/>
      <c r="BX113" s="769"/>
      <c r="BY113" s="769"/>
      <c r="BZ113" s="769"/>
      <c r="CA113" s="769">
        <v>1322619</v>
      </c>
      <c r="CB113" s="769"/>
      <c r="CC113" s="769"/>
      <c r="CD113" s="769"/>
      <c r="CE113" s="769"/>
      <c r="CF113" s="846">
        <v>11.4</v>
      </c>
      <c r="CG113" s="847"/>
      <c r="CH113" s="847"/>
      <c r="CI113" s="847"/>
      <c r="CJ113" s="847"/>
      <c r="CK113" s="915"/>
      <c r="CL113" s="864"/>
      <c r="CM113" s="801" t="s">
        <v>416</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v>255705</v>
      </c>
      <c r="DH113" s="782"/>
      <c r="DI113" s="782"/>
      <c r="DJ113" s="782"/>
      <c r="DK113" s="783"/>
      <c r="DL113" s="784">
        <v>213103</v>
      </c>
      <c r="DM113" s="782"/>
      <c r="DN113" s="782"/>
      <c r="DO113" s="782"/>
      <c r="DP113" s="783"/>
      <c r="DQ113" s="784">
        <v>170495</v>
      </c>
      <c r="DR113" s="782"/>
      <c r="DS113" s="782"/>
      <c r="DT113" s="782"/>
      <c r="DU113" s="783"/>
      <c r="DV113" s="752">
        <v>1.5</v>
      </c>
      <c r="DW113" s="753"/>
      <c r="DX113" s="753"/>
      <c r="DY113" s="753"/>
      <c r="DZ113" s="754"/>
    </row>
    <row r="114" spans="1:130" s="197" customFormat="1" ht="26.25" customHeight="1">
      <c r="A114" s="902"/>
      <c r="B114" s="903"/>
      <c r="C114" s="766" t="s">
        <v>417</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67499</v>
      </c>
      <c r="AB114" s="782"/>
      <c r="AC114" s="782"/>
      <c r="AD114" s="782"/>
      <c r="AE114" s="783"/>
      <c r="AF114" s="784">
        <v>46078</v>
      </c>
      <c r="AG114" s="782"/>
      <c r="AH114" s="782"/>
      <c r="AI114" s="782"/>
      <c r="AJ114" s="783"/>
      <c r="AK114" s="784">
        <v>39765</v>
      </c>
      <c r="AL114" s="782"/>
      <c r="AM114" s="782"/>
      <c r="AN114" s="782"/>
      <c r="AO114" s="783"/>
      <c r="AP114" s="752">
        <v>0.3</v>
      </c>
      <c r="AQ114" s="753"/>
      <c r="AR114" s="753"/>
      <c r="AS114" s="753"/>
      <c r="AT114" s="754"/>
      <c r="AU114" s="921"/>
      <c r="AV114" s="922"/>
      <c r="AW114" s="922"/>
      <c r="AX114" s="922"/>
      <c r="AY114" s="923"/>
      <c r="AZ114" s="765" t="s">
        <v>418</v>
      </c>
      <c r="BA114" s="766"/>
      <c r="BB114" s="766"/>
      <c r="BC114" s="766"/>
      <c r="BD114" s="766"/>
      <c r="BE114" s="766"/>
      <c r="BF114" s="766"/>
      <c r="BG114" s="766"/>
      <c r="BH114" s="766"/>
      <c r="BI114" s="766"/>
      <c r="BJ114" s="766"/>
      <c r="BK114" s="766"/>
      <c r="BL114" s="766"/>
      <c r="BM114" s="766"/>
      <c r="BN114" s="766"/>
      <c r="BO114" s="766"/>
      <c r="BP114" s="767"/>
      <c r="BQ114" s="768">
        <v>5493083</v>
      </c>
      <c r="BR114" s="769"/>
      <c r="BS114" s="769"/>
      <c r="BT114" s="769"/>
      <c r="BU114" s="769"/>
      <c r="BV114" s="769">
        <v>5548183</v>
      </c>
      <c r="BW114" s="769"/>
      <c r="BX114" s="769"/>
      <c r="BY114" s="769"/>
      <c r="BZ114" s="769"/>
      <c r="CA114" s="769">
        <v>5273536</v>
      </c>
      <c r="CB114" s="769"/>
      <c r="CC114" s="769"/>
      <c r="CD114" s="769"/>
      <c r="CE114" s="769"/>
      <c r="CF114" s="846">
        <v>45.4</v>
      </c>
      <c r="CG114" s="847"/>
      <c r="CH114" s="847"/>
      <c r="CI114" s="847"/>
      <c r="CJ114" s="847"/>
      <c r="CK114" s="915"/>
      <c r="CL114" s="864"/>
      <c r="CM114" s="801" t="s">
        <v>419</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411</v>
      </c>
      <c r="DH114" s="782"/>
      <c r="DI114" s="782"/>
      <c r="DJ114" s="782"/>
      <c r="DK114" s="783"/>
      <c r="DL114" s="784" t="s">
        <v>411</v>
      </c>
      <c r="DM114" s="782"/>
      <c r="DN114" s="782"/>
      <c r="DO114" s="782"/>
      <c r="DP114" s="783"/>
      <c r="DQ114" s="784" t="s">
        <v>411</v>
      </c>
      <c r="DR114" s="782"/>
      <c r="DS114" s="782"/>
      <c r="DT114" s="782"/>
      <c r="DU114" s="783"/>
      <c r="DV114" s="752" t="s">
        <v>411</v>
      </c>
      <c r="DW114" s="753"/>
      <c r="DX114" s="753"/>
      <c r="DY114" s="753"/>
      <c r="DZ114" s="754"/>
    </row>
    <row r="115" spans="1:130" s="197" customFormat="1" ht="26.25" customHeight="1">
      <c r="A115" s="902"/>
      <c r="B115" s="903"/>
      <c r="C115" s="766" t="s">
        <v>420</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183128</v>
      </c>
      <c r="AB115" s="907"/>
      <c r="AC115" s="907"/>
      <c r="AD115" s="907"/>
      <c r="AE115" s="908"/>
      <c r="AF115" s="909">
        <v>143554</v>
      </c>
      <c r="AG115" s="907"/>
      <c r="AH115" s="907"/>
      <c r="AI115" s="907"/>
      <c r="AJ115" s="908"/>
      <c r="AK115" s="909">
        <v>133029</v>
      </c>
      <c r="AL115" s="907"/>
      <c r="AM115" s="907"/>
      <c r="AN115" s="907"/>
      <c r="AO115" s="908"/>
      <c r="AP115" s="910">
        <v>1.1000000000000001</v>
      </c>
      <c r="AQ115" s="911"/>
      <c r="AR115" s="911"/>
      <c r="AS115" s="911"/>
      <c r="AT115" s="912"/>
      <c r="AU115" s="921"/>
      <c r="AV115" s="922"/>
      <c r="AW115" s="922"/>
      <c r="AX115" s="922"/>
      <c r="AY115" s="923"/>
      <c r="AZ115" s="765" t="s">
        <v>421</v>
      </c>
      <c r="BA115" s="766"/>
      <c r="BB115" s="766"/>
      <c r="BC115" s="766"/>
      <c r="BD115" s="766"/>
      <c r="BE115" s="766"/>
      <c r="BF115" s="766"/>
      <c r="BG115" s="766"/>
      <c r="BH115" s="766"/>
      <c r="BI115" s="766"/>
      <c r="BJ115" s="766"/>
      <c r="BK115" s="766"/>
      <c r="BL115" s="766"/>
      <c r="BM115" s="766"/>
      <c r="BN115" s="766"/>
      <c r="BO115" s="766"/>
      <c r="BP115" s="767"/>
      <c r="BQ115" s="768">
        <v>1800</v>
      </c>
      <c r="BR115" s="769"/>
      <c r="BS115" s="769"/>
      <c r="BT115" s="769"/>
      <c r="BU115" s="769"/>
      <c r="BV115" s="769" t="s">
        <v>411</v>
      </c>
      <c r="BW115" s="769"/>
      <c r="BX115" s="769"/>
      <c r="BY115" s="769"/>
      <c r="BZ115" s="769"/>
      <c r="CA115" s="769" t="s">
        <v>411</v>
      </c>
      <c r="CB115" s="769"/>
      <c r="CC115" s="769"/>
      <c r="CD115" s="769"/>
      <c r="CE115" s="769"/>
      <c r="CF115" s="846" t="s">
        <v>411</v>
      </c>
      <c r="CG115" s="847"/>
      <c r="CH115" s="847"/>
      <c r="CI115" s="847"/>
      <c r="CJ115" s="847"/>
      <c r="CK115" s="915"/>
      <c r="CL115" s="864"/>
      <c r="CM115" s="765" t="s">
        <v>422</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411</v>
      </c>
      <c r="DH115" s="782"/>
      <c r="DI115" s="782"/>
      <c r="DJ115" s="782"/>
      <c r="DK115" s="783"/>
      <c r="DL115" s="784" t="s">
        <v>411</v>
      </c>
      <c r="DM115" s="782"/>
      <c r="DN115" s="782"/>
      <c r="DO115" s="782"/>
      <c r="DP115" s="783"/>
      <c r="DQ115" s="784" t="s">
        <v>411</v>
      </c>
      <c r="DR115" s="782"/>
      <c r="DS115" s="782"/>
      <c r="DT115" s="782"/>
      <c r="DU115" s="783"/>
      <c r="DV115" s="752" t="s">
        <v>411</v>
      </c>
      <c r="DW115" s="753"/>
      <c r="DX115" s="753"/>
      <c r="DY115" s="753"/>
      <c r="DZ115" s="754"/>
    </row>
    <row r="116" spans="1:130" s="197" customFormat="1" ht="26.25" customHeight="1">
      <c r="A116" s="904"/>
      <c r="B116" s="905"/>
      <c r="C116" s="844" t="s">
        <v>423</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411</v>
      </c>
      <c r="AB116" s="782"/>
      <c r="AC116" s="782"/>
      <c r="AD116" s="782"/>
      <c r="AE116" s="783"/>
      <c r="AF116" s="784" t="s">
        <v>411</v>
      </c>
      <c r="AG116" s="782"/>
      <c r="AH116" s="782"/>
      <c r="AI116" s="782"/>
      <c r="AJ116" s="783"/>
      <c r="AK116" s="784" t="s">
        <v>411</v>
      </c>
      <c r="AL116" s="782"/>
      <c r="AM116" s="782"/>
      <c r="AN116" s="782"/>
      <c r="AO116" s="783"/>
      <c r="AP116" s="752" t="s">
        <v>411</v>
      </c>
      <c r="AQ116" s="753"/>
      <c r="AR116" s="753"/>
      <c r="AS116" s="753"/>
      <c r="AT116" s="754"/>
      <c r="AU116" s="921"/>
      <c r="AV116" s="922"/>
      <c r="AW116" s="922"/>
      <c r="AX116" s="922"/>
      <c r="AY116" s="923"/>
      <c r="AZ116" s="765" t="s">
        <v>424</v>
      </c>
      <c r="BA116" s="766"/>
      <c r="BB116" s="766"/>
      <c r="BC116" s="766"/>
      <c r="BD116" s="766"/>
      <c r="BE116" s="766"/>
      <c r="BF116" s="766"/>
      <c r="BG116" s="766"/>
      <c r="BH116" s="766"/>
      <c r="BI116" s="766"/>
      <c r="BJ116" s="766"/>
      <c r="BK116" s="766"/>
      <c r="BL116" s="766"/>
      <c r="BM116" s="766"/>
      <c r="BN116" s="766"/>
      <c r="BO116" s="766"/>
      <c r="BP116" s="767"/>
      <c r="BQ116" s="768" t="s">
        <v>411</v>
      </c>
      <c r="BR116" s="769"/>
      <c r="BS116" s="769"/>
      <c r="BT116" s="769"/>
      <c r="BU116" s="769"/>
      <c r="BV116" s="769" t="s">
        <v>411</v>
      </c>
      <c r="BW116" s="769"/>
      <c r="BX116" s="769"/>
      <c r="BY116" s="769"/>
      <c r="BZ116" s="769"/>
      <c r="CA116" s="769" t="s">
        <v>411</v>
      </c>
      <c r="CB116" s="769"/>
      <c r="CC116" s="769"/>
      <c r="CD116" s="769"/>
      <c r="CE116" s="769"/>
      <c r="CF116" s="846" t="s">
        <v>411</v>
      </c>
      <c r="CG116" s="847"/>
      <c r="CH116" s="847"/>
      <c r="CI116" s="847"/>
      <c r="CJ116" s="847"/>
      <c r="CK116" s="915"/>
      <c r="CL116" s="864"/>
      <c r="CM116" s="801" t="s">
        <v>425</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68818</v>
      </c>
      <c r="DH116" s="782"/>
      <c r="DI116" s="782"/>
      <c r="DJ116" s="782"/>
      <c r="DK116" s="783"/>
      <c r="DL116" s="784">
        <v>47064</v>
      </c>
      <c r="DM116" s="782"/>
      <c r="DN116" s="782"/>
      <c r="DO116" s="782"/>
      <c r="DP116" s="783"/>
      <c r="DQ116" s="784">
        <v>25411</v>
      </c>
      <c r="DR116" s="782"/>
      <c r="DS116" s="782"/>
      <c r="DT116" s="782"/>
      <c r="DU116" s="783"/>
      <c r="DV116" s="752">
        <v>0.2</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426</v>
      </c>
      <c r="Z117" s="887"/>
      <c r="AA117" s="892">
        <v>4293177</v>
      </c>
      <c r="AB117" s="893"/>
      <c r="AC117" s="893"/>
      <c r="AD117" s="893"/>
      <c r="AE117" s="894"/>
      <c r="AF117" s="896">
        <v>4227311</v>
      </c>
      <c r="AG117" s="893"/>
      <c r="AH117" s="893"/>
      <c r="AI117" s="893"/>
      <c r="AJ117" s="894"/>
      <c r="AK117" s="896">
        <v>4008518</v>
      </c>
      <c r="AL117" s="893"/>
      <c r="AM117" s="893"/>
      <c r="AN117" s="893"/>
      <c r="AO117" s="894"/>
      <c r="AP117" s="897"/>
      <c r="AQ117" s="898"/>
      <c r="AR117" s="898"/>
      <c r="AS117" s="898"/>
      <c r="AT117" s="899"/>
      <c r="AU117" s="921"/>
      <c r="AV117" s="922"/>
      <c r="AW117" s="922"/>
      <c r="AX117" s="922"/>
      <c r="AY117" s="923"/>
      <c r="AZ117" s="843" t="s">
        <v>427</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428</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401</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399</v>
      </c>
      <c r="AB118" s="886"/>
      <c r="AC118" s="886"/>
      <c r="AD118" s="886"/>
      <c r="AE118" s="887"/>
      <c r="AF118" s="888" t="s">
        <v>286</v>
      </c>
      <c r="AG118" s="886"/>
      <c r="AH118" s="886"/>
      <c r="AI118" s="886"/>
      <c r="AJ118" s="887"/>
      <c r="AK118" s="888" t="s">
        <v>285</v>
      </c>
      <c r="AL118" s="886"/>
      <c r="AM118" s="886"/>
      <c r="AN118" s="886"/>
      <c r="AO118" s="887"/>
      <c r="AP118" s="889" t="s">
        <v>400</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429</v>
      </c>
      <c r="BP118" s="836"/>
      <c r="BQ118" s="855">
        <v>50996230</v>
      </c>
      <c r="BR118" s="856"/>
      <c r="BS118" s="856"/>
      <c r="BT118" s="856"/>
      <c r="BU118" s="856"/>
      <c r="BV118" s="856">
        <v>51018958</v>
      </c>
      <c r="BW118" s="856"/>
      <c r="BX118" s="856"/>
      <c r="BY118" s="856"/>
      <c r="BZ118" s="856"/>
      <c r="CA118" s="856">
        <v>51372142</v>
      </c>
      <c r="CB118" s="856"/>
      <c r="CC118" s="856"/>
      <c r="CD118" s="856"/>
      <c r="CE118" s="856"/>
      <c r="CF118" s="741"/>
      <c r="CG118" s="742"/>
      <c r="CH118" s="742"/>
      <c r="CI118" s="742"/>
      <c r="CJ118" s="839"/>
      <c r="CK118" s="915"/>
      <c r="CL118" s="864"/>
      <c r="CM118" s="801" t="s">
        <v>430</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404</v>
      </c>
      <c r="B119" s="862"/>
      <c r="C119" s="867" t="s">
        <v>405</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431</v>
      </c>
      <c r="AV119" s="878"/>
      <c r="AW119" s="878"/>
      <c r="AX119" s="878"/>
      <c r="AY119" s="879"/>
      <c r="AZ119" s="814" t="s">
        <v>432</v>
      </c>
      <c r="BA119" s="756"/>
      <c r="BB119" s="756"/>
      <c r="BC119" s="756"/>
      <c r="BD119" s="756"/>
      <c r="BE119" s="756"/>
      <c r="BF119" s="756"/>
      <c r="BG119" s="756"/>
      <c r="BH119" s="756"/>
      <c r="BI119" s="756"/>
      <c r="BJ119" s="756"/>
      <c r="BK119" s="756"/>
      <c r="BL119" s="756"/>
      <c r="BM119" s="756"/>
      <c r="BN119" s="756"/>
      <c r="BO119" s="756"/>
      <c r="BP119" s="757"/>
      <c r="BQ119" s="797">
        <v>2061679</v>
      </c>
      <c r="BR119" s="798"/>
      <c r="BS119" s="798"/>
      <c r="BT119" s="798"/>
      <c r="BU119" s="798"/>
      <c r="BV119" s="798">
        <v>3179051</v>
      </c>
      <c r="BW119" s="798"/>
      <c r="BX119" s="798"/>
      <c r="BY119" s="798"/>
      <c r="BZ119" s="798"/>
      <c r="CA119" s="798">
        <v>4468252</v>
      </c>
      <c r="CB119" s="798"/>
      <c r="CC119" s="798"/>
      <c r="CD119" s="798"/>
      <c r="CE119" s="798"/>
      <c r="CF119" s="859">
        <v>38.4</v>
      </c>
      <c r="CG119" s="860"/>
      <c r="CH119" s="860"/>
      <c r="CI119" s="860"/>
      <c r="CJ119" s="860"/>
      <c r="CK119" s="916"/>
      <c r="CL119" s="866"/>
      <c r="CM119" s="823" t="s">
        <v>433</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73569</v>
      </c>
      <c r="DH119" s="715"/>
      <c r="DI119" s="715"/>
      <c r="DJ119" s="715"/>
      <c r="DK119" s="716"/>
      <c r="DL119" s="717">
        <v>48985</v>
      </c>
      <c r="DM119" s="715"/>
      <c r="DN119" s="715"/>
      <c r="DO119" s="715"/>
      <c r="DP119" s="716"/>
      <c r="DQ119" s="717">
        <v>33053</v>
      </c>
      <c r="DR119" s="715"/>
      <c r="DS119" s="715"/>
      <c r="DT119" s="715"/>
      <c r="DU119" s="716"/>
      <c r="DV119" s="805">
        <v>0.3</v>
      </c>
      <c r="DW119" s="806"/>
      <c r="DX119" s="806"/>
      <c r="DY119" s="806"/>
      <c r="DZ119" s="807"/>
    </row>
    <row r="120" spans="1:130" s="197" customFormat="1" ht="26.25" customHeight="1">
      <c r="A120" s="863"/>
      <c r="B120" s="864"/>
      <c r="C120" s="801" t="s">
        <v>408</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434</v>
      </c>
      <c r="BA120" s="766"/>
      <c r="BB120" s="766"/>
      <c r="BC120" s="766"/>
      <c r="BD120" s="766"/>
      <c r="BE120" s="766"/>
      <c r="BF120" s="766"/>
      <c r="BG120" s="766"/>
      <c r="BH120" s="766"/>
      <c r="BI120" s="766"/>
      <c r="BJ120" s="766"/>
      <c r="BK120" s="766"/>
      <c r="BL120" s="766"/>
      <c r="BM120" s="766"/>
      <c r="BN120" s="766"/>
      <c r="BO120" s="766"/>
      <c r="BP120" s="767"/>
      <c r="BQ120" s="768">
        <v>2381992</v>
      </c>
      <c r="BR120" s="769"/>
      <c r="BS120" s="769"/>
      <c r="BT120" s="769"/>
      <c r="BU120" s="769"/>
      <c r="BV120" s="769">
        <v>2142421</v>
      </c>
      <c r="BW120" s="769"/>
      <c r="BX120" s="769"/>
      <c r="BY120" s="769"/>
      <c r="BZ120" s="769"/>
      <c r="CA120" s="769">
        <v>1993654</v>
      </c>
      <c r="CB120" s="769"/>
      <c r="CC120" s="769"/>
      <c r="CD120" s="769"/>
      <c r="CE120" s="769"/>
      <c r="CF120" s="846">
        <v>17.2</v>
      </c>
      <c r="CG120" s="847"/>
      <c r="CH120" s="847"/>
      <c r="CI120" s="847"/>
      <c r="CJ120" s="847"/>
      <c r="CK120" s="848" t="s">
        <v>435</v>
      </c>
      <c r="CL120" s="808"/>
      <c r="CM120" s="808"/>
      <c r="CN120" s="808"/>
      <c r="CO120" s="809"/>
      <c r="CP120" s="852" t="s">
        <v>382</v>
      </c>
      <c r="CQ120" s="853"/>
      <c r="CR120" s="853"/>
      <c r="CS120" s="853"/>
      <c r="CT120" s="853"/>
      <c r="CU120" s="853"/>
      <c r="CV120" s="853"/>
      <c r="CW120" s="853"/>
      <c r="CX120" s="853"/>
      <c r="CY120" s="853"/>
      <c r="CZ120" s="853"/>
      <c r="DA120" s="853"/>
      <c r="DB120" s="853"/>
      <c r="DC120" s="853"/>
      <c r="DD120" s="853"/>
      <c r="DE120" s="853"/>
      <c r="DF120" s="854"/>
      <c r="DG120" s="797">
        <v>5142666</v>
      </c>
      <c r="DH120" s="798"/>
      <c r="DI120" s="798"/>
      <c r="DJ120" s="798"/>
      <c r="DK120" s="798"/>
      <c r="DL120" s="798">
        <v>4857728</v>
      </c>
      <c r="DM120" s="798"/>
      <c r="DN120" s="798"/>
      <c r="DO120" s="798"/>
      <c r="DP120" s="798"/>
      <c r="DQ120" s="798">
        <v>4685791</v>
      </c>
      <c r="DR120" s="798"/>
      <c r="DS120" s="798"/>
      <c r="DT120" s="798"/>
      <c r="DU120" s="798"/>
      <c r="DV120" s="799">
        <v>40.299999999999997</v>
      </c>
      <c r="DW120" s="799"/>
      <c r="DX120" s="799"/>
      <c r="DY120" s="799"/>
      <c r="DZ120" s="800"/>
    </row>
    <row r="121" spans="1:130" s="197" customFormat="1" ht="26.25" customHeight="1">
      <c r="A121" s="863"/>
      <c r="B121" s="864"/>
      <c r="C121" s="840" t="s">
        <v>436</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92819</v>
      </c>
      <c r="AB121" s="782"/>
      <c r="AC121" s="782"/>
      <c r="AD121" s="782"/>
      <c r="AE121" s="783"/>
      <c r="AF121" s="784">
        <v>92824</v>
      </c>
      <c r="AG121" s="782"/>
      <c r="AH121" s="782"/>
      <c r="AI121" s="782"/>
      <c r="AJ121" s="783"/>
      <c r="AK121" s="784">
        <v>92208</v>
      </c>
      <c r="AL121" s="782"/>
      <c r="AM121" s="782"/>
      <c r="AN121" s="782"/>
      <c r="AO121" s="783"/>
      <c r="AP121" s="752">
        <v>0.8</v>
      </c>
      <c r="AQ121" s="753"/>
      <c r="AR121" s="753"/>
      <c r="AS121" s="753"/>
      <c r="AT121" s="754"/>
      <c r="AU121" s="880"/>
      <c r="AV121" s="881"/>
      <c r="AW121" s="881"/>
      <c r="AX121" s="881"/>
      <c r="AY121" s="882"/>
      <c r="AZ121" s="843" t="s">
        <v>437</v>
      </c>
      <c r="BA121" s="844"/>
      <c r="BB121" s="844"/>
      <c r="BC121" s="844"/>
      <c r="BD121" s="844"/>
      <c r="BE121" s="844"/>
      <c r="BF121" s="844"/>
      <c r="BG121" s="844"/>
      <c r="BH121" s="844"/>
      <c r="BI121" s="844"/>
      <c r="BJ121" s="844"/>
      <c r="BK121" s="844"/>
      <c r="BL121" s="844"/>
      <c r="BM121" s="844"/>
      <c r="BN121" s="844"/>
      <c r="BO121" s="844"/>
      <c r="BP121" s="845"/>
      <c r="BQ121" s="855">
        <v>26123966</v>
      </c>
      <c r="BR121" s="856"/>
      <c r="BS121" s="856"/>
      <c r="BT121" s="856"/>
      <c r="BU121" s="856"/>
      <c r="BV121" s="856">
        <v>26653852</v>
      </c>
      <c r="BW121" s="856"/>
      <c r="BX121" s="856"/>
      <c r="BY121" s="856"/>
      <c r="BZ121" s="856"/>
      <c r="CA121" s="856">
        <v>28851840</v>
      </c>
      <c r="CB121" s="856"/>
      <c r="CC121" s="856"/>
      <c r="CD121" s="856"/>
      <c r="CE121" s="856"/>
      <c r="CF121" s="857">
        <v>248.3</v>
      </c>
      <c r="CG121" s="858"/>
      <c r="CH121" s="858"/>
      <c r="CI121" s="858"/>
      <c r="CJ121" s="858"/>
      <c r="CK121" s="849"/>
      <c r="CL121" s="810"/>
      <c r="CM121" s="810"/>
      <c r="CN121" s="810"/>
      <c r="CO121" s="811"/>
      <c r="CP121" s="826" t="s">
        <v>384</v>
      </c>
      <c r="CQ121" s="827"/>
      <c r="CR121" s="827"/>
      <c r="CS121" s="827"/>
      <c r="CT121" s="827"/>
      <c r="CU121" s="827"/>
      <c r="CV121" s="827"/>
      <c r="CW121" s="827"/>
      <c r="CX121" s="827"/>
      <c r="CY121" s="827"/>
      <c r="CZ121" s="827"/>
      <c r="DA121" s="827"/>
      <c r="DB121" s="827"/>
      <c r="DC121" s="827"/>
      <c r="DD121" s="827"/>
      <c r="DE121" s="827"/>
      <c r="DF121" s="828"/>
      <c r="DG121" s="768">
        <v>4390460</v>
      </c>
      <c r="DH121" s="769"/>
      <c r="DI121" s="769"/>
      <c r="DJ121" s="769"/>
      <c r="DK121" s="769"/>
      <c r="DL121" s="769">
        <v>4362420</v>
      </c>
      <c r="DM121" s="769"/>
      <c r="DN121" s="769"/>
      <c r="DO121" s="769"/>
      <c r="DP121" s="769"/>
      <c r="DQ121" s="769">
        <v>4346193</v>
      </c>
      <c r="DR121" s="769"/>
      <c r="DS121" s="769"/>
      <c r="DT121" s="769"/>
      <c r="DU121" s="769"/>
      <c r="DV121" s="821">
        <v>37.4</v>
      </c>
      <c r="DW121" s="821"/>
      <c r="DX121" s="821"/>
      <c r="DY121" s="821"/>
      <c r="DZ121" s="822"/>
    </row>
    <row r="122" spans="1:130" s="197" customFormat="1" ht="26.25" customHeight="1">
      <c r="A122" s="863"/>
      <c r="B122" s="864"/>
      <c r="C122" s="801" t="s">
        <v>419</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438</v>
      </c>
      <c r="BP122" s="836"/>
      <c r="BQ122" s="837">
        <v>30567637</v>
      </c>
      <c r="BR122" s="838"/>
      <c r="BS122" s="838"/>
      <c r="BT122" s="838"/>
      <c r="BU122" s="838"/>
      <c r="BV122" s="838">
        <v>31975324</v>
      </c>
      <c r="BW122" s="838"/>
      <c r="BX122" s="838"/>
      <c r="BY122" s="838"/>
      <c r="BZ122" s="838"/>
      <c r="CA122" s="838">
        <v>35313746</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425</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21866</v>
      </c>
      <c r="AB123" s="782"/>
      <c r="AC123" s="782"/>
      <c r="AD123" s="782"/>
      <c r="AE123" s="783"/>
      <c r="AF123" s="784">
        <v>21755</v>
      </c>
      <c r="AG123" s="782"/>
      <c r="AH123" s="782"/>
      <c r="AI123" s="782"/>
      <c r="AJ123" s="783"/>
      <c r="AK123" s="784">
        <v>21653</v>
      </c>
      <c r="AL123" s="782"/>
      <c r="AM123" s="782"/>
      <c r="AN123" s="782"/>
      <c r="AO123" s="783"/>
      <c r="AP123" s="752">
        <v>0.2</v>
      </c>
      <c r="AQ123" s="753"/>
      <c r="AR123" s="753"/>
      <c r="AS123" s="753"/>
      <c r="AT123" s="754"/>
      <c r="AU123" s="832" t="s">
        <v>439</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168.9</v>
      </c>
      <c r="BR123" s="830"/>
      <c r="BS123" s="830"/>
      <c r="BT123" s="830"/>
      <c r="BU123" s="830"/>
      <c r="BV123" s="830">
        <v>163.69999999999999</v>
      </c>
      <c r="BW123" s="830"/>
      <c r="BX123" s="830"/>
      <c r="BY123" s="830"/>
      <c r="BZ123" s="830"/>
      <c r="CA123" s="830">
        <v>138.1</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428</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v>25023</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440</v>
      </c>
      <c r="CQ124" s="827"/>
      <c r="CR124" s="827"/>
      <c r="CS124" s="827"/>
      <c r="CT124" s="827"/>
      <c r="CU124" s="827"/>
      <c r="CV124" s="827"/>
      <c r="CW124" s="827"/>
      <c r="CX124" s="827"/>
      <c r="CY124" s="827"/>
      <c r="CZ124" s="827"/>
      <c r="DA124" s="827"/>
      <c r="DB124" s="827"/>
      <c r="DC124" s="827"/>
      <c r="DD124" s="827"/>
      <c r="DE124" s="827"/>
      <c r="DF124" s="828"/>
      <c r="DG124" s="714">
        <v>10272</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430</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441</v>
      </c>
      <c r="CL125" s="808"/>
      <c r="CM125" s="808"/>
      <c r="CN125" s="808"/>
      <c r="CO125" s="809"/>
      <c r="CP125" s="814" t="s">
        <v>442</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433</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36957</v>
      </c>
      <c r="AB126" s="782"/>
      <c r="AC126" s="782"/>
      <c r="AD126" s="782"/>
      <c r="AE126" s="783"/>
      <c r="AF126" s="784">
        <v>22893</v>
      </c>
      <c r="AG126" s="782"/>
      <c r="AH126" s="782"/>
      <c r="AI126" s="782"/>
      <c r="AJ126" s="783"/>
      <c r="AK126" s="784">
        <v>14800</v>
      </c>
      <c r="AL126" s="782"/>
      <c r="AM126" s="782"/>
      <c r="AN126" s="782"/>
      <c r="AO126" s="783"/>
      <c r="AP126" s="752">
        <v>0.1</v>
      </c>
      <c r="AQ126" s="753"/>
      <c r="AR126" s="753"/>
      <c r="AS126" s="753"/>
      <c r="AT126" s="754"/>
      <c r="AU126" s="233"/>
      <c r="AV126" s="233"/>
      <c r="AW126" s="233"/>
      <c r="AX126" s="804" t="s">
        <v>443</v>
      </c>
      <c r="AY126" s="762"/>
      <c r="AZ126" s="762"/>
      <c r="BA126" s="762"/>
      <c r="BB126" s="762"/>
      <c r="BC126" s="762"/>
      <c r="BD126" s="762"/>
      <c r="BE126" s="763"/>
      <c r="BF126" s="761" t="s">
        <v>444</v>
      </c>
      <c r="BG126" s="762"/>
      <c r="BH126" s="762"/>
      <c r="BI126" s="762"/>
      <c r="BJ126" s="762"/>
      <c r="BK126" s="762"/>
      <c r="BL126" s="763"/>
      <c r="BM126" s="761" t="s">
        <v>445</v>
      </c>
      <c r="BN126" s="762"/>
      <c r="BO126" s="762"/>
      <c r="BP126" s="762"/>
      <c r="BQ126" s="762"/>
      <c r="BR126" s="762"/>
      <c r="BS126" s="763"/>
      <c r="BT126" s="761" t="s">
        <v>446</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447</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448</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6463</v>
      </c>
      <c r="AB127" s="782"/>
      <c r="AC127" s="782"/>
      <c r="AD127" s="782"/>
      <c r="AE127" s="783"/>
      <c r="AF127" s="784">
        <v>6082</v>
      </c>
      <c r="AG127" s="782"/>
      <c r="AH127" s="782"/>
      <c r="AI127" s="782"/>
      <c r="AJ127" s="783"/>
      <c r="AK127" s="784">
        <v>4368</v>
      </c>
      <c r="AL127" s="782"/>
      <c r="AM127" s="782"/>
      <c r="AN127" s="782"/>
      <c r="AO127" s="783"/>
      <c r="AP127" s="752">
        <v>0</v>
      </c>
      <c r="AQ127" s="753"/>
      <c r="AR127" s="753"/>
      <c r="AS127" s="753"/>
      <c r="AT127" s="754"/>
      <c r="AU127" s="233"/>
      <c r="AV127" s="233"/>
      <c r="AW127" s="233"/>
      <c r="AX127" s="755" t="s">
        <v>449</v>
      </c>
      <c r="AY127" s="756"/>
      <c r="AZ127" s="756"/>
      <c r="BA127" s="756"/>
      <c r="BB127" s="756"/>
      <c r="BC127" s="756"/>
      <c r="BD127" s="756"/>
      <c r="BE127" s="757"/>
      <c r="BF127" s="758" t="s">
        <v>111</v>
      </c>
      <c r="BG127" s="759"/>
      <c r="BH127" s="759"/>
      <c r="BI127" s="759"/>
      <c r="BJ127" s="759"/>
      <c r="BK127" s="759"/>
      <c r="BL127" s="760"/>
      <c r="BM127" s="758">
        <v>12.87</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450</v>
      </c>
      <c r="CQ127" s="750"/>
      <c r="CR127" s="750"/>
      <c r="CS127" s="750"/>
      <c r="CT127" s="750"/>
      <c r="CU127" s="750"/>
      <c r="CV127" s="750"/>
      <c r="CW127" s="750"/>
      <c r="CX127" s="750"/>
      <c r="CY127" s="750"/>
      <c r="CZ127" s="750"/>
      <c r="DA127" s="750"/>
      <c r="DB127" s="750"/>
      <c r="DC127" s="750"/>
      <c r="DD127" s="750"/>
      <c r="DE127" s="750"/>
      <c r="DF127" s="751"/>
      <c r="DG127" s="817">
        <v>1800</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c r="A128" s="793" t="s">
        <v>451</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452</v>
      </c>
      <c r="X128" s="795"/>
      <c r="Y128" s="795"/>
      <c r="Z128" s="796"/>
      <c r="AA128" s="721">
        <v>210570</v>
      </c>
      <c r="AB128" s="722"/>
      <c r="AC128" s="722"/>
      <c r="AD128" s="722"/>
      <c r="AE128" s="723"/>
      <c r="AF128" s="724">
        <v>212995</v>
      </c>
      <c r="AG128" s="722"/>
      <c r="AH128" s="722"/>
      <c r="AI128" s="722"/>
      <c r="AJ128" s="723"/>
      <c r="AK128" s="724">
        <v>223881</v>
      </c>
      <c r="AL128" s="722"/>
      <c r="AM128" s="722"/>
      <c r="AN128" s="722"/>
      <c r="AO128" s="723"/>
      <c r="AP128" s="725"/>
      <c r="AQ128" s="726"/>
      <c r="AR128" s="726"/>
      <c r="AS128" s="726"/>
      <c r="AT128" s="727"/>
      <c r="AU128" s="235"/>
      <c r="AV128" s="235"/>
      <c r="AW128" s="235"/>
      <c r="AX128" s="770" t="s">
        <v>453</v>
      </c>
      <c r="AY128" s="766"/>
      <c r="AZ128" s="766"/>
      <c r="BA128" s="766"/>
      <c r="BB128" s="766"/>
      <c r="BC128" s="766"/>
      <c r="BD128" s="766"/>
      <c r="BE128" s="767"/>
      <c r="BF128" s="788" t="s">
        <v>111</v>
      </c>
      <c r="BG128" s="789"/>
      <c r="BH128" s="789"/>
      <c r="BI128" s="789"/>
      <c r="BJ128" s="789"/>
      <c r="BK128" s="789"/>
      <c r="BL128" s="790"/>
      <c r="BM128" s="788">
        <v>17.87</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454</v>
      </c>
      <c r="X129" s="779"/>
      <c r="Y129" s="779"/>
      <c r="Z129" s="780"/>
      <c r="AA129" s="781">
        <v>14269673</v>
      </c>
      <c r="AB129" s="782"/>
      <c r="AC129" s="782"/>
      <c r="AD129" s="782"/>
      <c r="AE129" s="783"/>
      <c r="AF129" s="784">
        <v>13903253</v>
      </c>
      <c r="AG129" s="782"/>
      <c r="AH129" s="782"/>
      <c r="AI129" s="782"/>
      <c r="AJ129" s="783"/>
      <c r="AK129" s="784">
        <v>13905906</v>
      </c>
      <c r="AL129" s="782"/>
      <c r="AM129" s="782"/>
      <c r="AN129" s="782"/>
      <c r="AO129" s="783"/>
      <c r="AP129" s="785"/>
      <c r="AQ129" s="786"/>
      <c r="AR129" s="786"/>
      <c r="AS129" s="786"/>
      <c r="AT129" s="787"/>
      <c r="AU129" s="235"/>
      <c r="AV129" s="235"/>
      <c r="AW129" s="235"/>
      <c r="AX129" s="770" t="s">
        <v>455</v>
      </c>
      <c r="AY129" s="766"/>
      <c r="AZ129" s="766"/>
      <c r="BA129" s="766"/>
      <c r="BB129" s="766"/>
      <c r="BC129" s="766"/>
      <c r="BD129" s="766"/>
      <c r="BE129" s="767"/>
      <c r="BF129" s="771">
        <v>14.5</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456</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457</v>
      </c>
      <c r="X130" s="779"/>
      <c r="Y130" s="779"/>
      <c r="Z130" s="780"/>
      <c r="AA130" s="781">
        <v>2177688</v>
      </c>
      <c r="AB130" s="782"/>
      <c r="AC130" s="782"/>
      <c r="AD130" s="782"/>
      <c r="AE130" s="783"/>
      <c r="AF130" s="784">
        <v>2273098</v>
      </c>
      <c r="AG130" s="782"/>
      <c r="AH130" s="782"/>
      <c r="AI130" s="782"/>
      <c r="AJ130" s="783"/>
      <c r="AK130" s="784">
        <v>2284122</v>
      </c>
      <c r="AL130" s="782"/>
      <c r="AM130" s="782"/>
      <c r="AN130" s="782"/>
      <c r="AO130" s="783"/>
      <c r="AP130" s="785"/>
      <c r="AQ130" s="786"/>
      <c r="AR130" s="786"/>
      <c r="AS130" s="786"/>
      <c r="AT130" s="787"/>
      <c r="AU130" s="235"/>
      <c r="AV130" s="235"/>
      <c r="AW130" s="235"/>
      <c r="AX130" s="749" t="s">
        <v>458</v>
      </c>
      <c r="AY130" s="750"/>
      <c r="AZ130" s="750"/>
      <c r="BA130" s="750"/>
      <c r="BB130" s="750"/>
      <c r="BC130" s="750"/>
      <c r="BD130" s="750"/>
      <c r="BE130" s="751"/>
      <c r="BF130" s="703">
        <v>138.1</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459</v>
      </c>
      <c r="X131" s="712"/>
      <c r="Y131" s="712"/>
      <c r="Z131" s="713"/>
      <c r="AA131" s="714">
        <v>12091985</v>
      </c>
      <c r="AB131" s="715"/>
      <c r="AC131" s="715"/>
      <c r="AD131" s="715"/>
      <c r="AE131" s="716"/>
      <c r="AF131" s="717">
        <v>11630155</v>
      </c>
      <c r="AG131" s="715"/>
      <c r="AH131" s="715"/>
      <c r="AI131" s="715"/>
      <c r="AJ131" s="716"/>
      <c r="AK131" s="717">
        <v>11621784</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460</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461</v>
      </c>
      <c r="W132" s="735"/>
      <c r="X132" s="735"/>
      <c r="Y132" s="735"/>
      <c r="Z132" s="736"/>
      <c r="AA132" s="737">
        <v>15.75356734</v>
      </c>
      <c r="AB132" s="738"/>
      <c r="AC132" s="738"/>
      <c r="AD132" s="738"/>
      <c r="AE132" s="739"/>
      <c r="AF132" s="740">
        <v>14.971580339999999</v>
      </c>
      <c r="AG132" s="738"/>
      <c r="AH132" s="738"/>
      <c r="AI132" s="738"/>
      <c r="AJ132" s="739"/>
      <c r="AK132" s="740">
        <v>12.911227739999999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462</v>
      </c>
      <c r="W133" s="744"/>
      <c r="X133" s="744"/>
      <c r="Y133" s="744"/>
      <c r="Z133" s="745"/>
      <c r="AA133" s="746">
        <v>16.3</v>
      </c>
      <c r="AB133" s="747"/>
      <c r="AC133" s="747"/>
      <c r="AD133" s="747"/>
      <c r="AE133" s="748"/>
      <c r="AF133" s="746">
        <v>15.4</v>
      </c>
      <c r="AG133" s="747"/>
      <c r="AH133" s="747"/>
      <c r="AI133" s="747"/>
      <c r="AJ133" s="748"/>
      <c r="AK133" s="746">
        <v>14.5</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L34" zoomScaleNormal="85" zoomScaleSheetLayoutView="100" workbookViewId="0">
      <selection activeCell="AD29" sqref="AD29"/>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46"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5" zoomScale="90" zoomScaleSheetLayoutView="9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7" t="s">
        <v>465</v>
      </c>
      <c r="L7" s="254"/>
      <c r="M7" s="255" t="s">
        <v>466</v>
      </c>
      <c r="N7" s="256"/>
    </row>
    <row r="8" spans="1:16">
      <c r="A8" s="248"/>
      <c r="B8" s="244"/>
      <c r="C8" s="244"/>
      <c r="D8" s="244"/>
      <c r="E8" s="244"/>
      <c r="F8" s="244"/>
      <c r="G8" s="257"/>
      <c r="H8" s="258"/>
      <c r="I8" s="258"/>
      <c r="J8" s="259"/>
      <c r="K8" s="1118"/>
      <c r="L8" s="260" t="s">
        <v>467</v>
      </c>
      <c r="M8" s="261" t="s">
        <v>468</v>
      </c>
      <c r="N8" s="262" t="s">
        <v>469</v>
      </c>
    </row>
    <row r="9" spans="1:16">
      <c r="A9" s="248"/>
      <c r="B9" s="244"/>
      <c r="C9" s="244"/>
      <c r="D9" s="244"/>
      <c r="E9" s="244"/>
      <c r="F9" s="244"/>
      <c r="G9" s="1131" t="s">
        <v>470</v>
      </c>
      <c r="H9" s="1132"/>
      <c r="I9" s="1132"/>
      <c r="J9" s="1133"/>
      <c r="K9" s="263">
        <v>4179606</v>
      </c>
      <c r="L9" s="264">
        <v>117623</v>
      </c>
      <c r="M9" s="265">
        <v>79749</v>
      </c>
      <c r="N9" s="266">
        <v>47.5</v>
      </c>
    </row>
    <row r="10" spans="1:16">
      <c r="A10" s="248"/>
      <c r="B10" s="244"/>
      <c r="C10" s="244"/>
      <c r="D10" s="244"/>
      <c r="E10" s="244"/>
      <c r="F10" s="244"/>
      <c r="G10" s="1131" t="s">
        <v>471</v>
      </c>
      <c r="H10" s="1132"/>
      <c r="I10" s="1132"/>
      <c r="J10" s="1133"/>
      <c r="K10" s="267">
        <v>122355</v>
      </c>
      <c r="L10" s="268">
        <v>3443</v>
      </c>
      <c r="M10" s="269">
        <v>6217</v>
      </c>
      <c r="N10" s="270">
        <v>-44.6</v>
      </c>
    </row>
    <row r="11" spans="1:16" ht="13.5" customHeight="1">
      <c r="A11" s="248"/>
      <c r="B11" s="244"/>
      <c r="C11" s="244"/>
      <c r="D11" s="244"/>
      <c r="E11" s="244"/>
      <c r="F11" s="244"/>
      <c r="G11" s="1131" t="s">
        <v>472</v>
      </c>
      <c r="H11" s="1132"/>
      <c r="I11" s="1132"/>
      <c r="J11" s="1133"/>
      <c r="K11" s="267">
        <v>115954</v>
      </c>
      <c r="L11" s="268">
        <v>3263</v>
      </c>
      <c r="M11" s="269">
        <v>8019</v>
      </c>
      <c r="N11" s="270">
        <v>-59.3</v>
      </c>
    </row>
    <row r="12" spans="1:16" ht="13.5" customHeight="1">
      <c r="A12" s="248"/>
      <c r="B12" s="244"/>
      <c r="C12" s="244"/>
      <c r="D12" s="244"/>
      <c r="E12" s="244"/>
      <c r="F12" s="244"/>
      <c r="G12" s="1131" t="s">
        <v>473</v>
      </c>
      <c r="H12" s="1132"/>
      <c r="I12" s="1132"/>
      <c r="J12" s="1133"/>
      <c r="K12" s="267">
        <v>238553</v>
      </c>
      <c r="L12" s="268">
        <v>6713</v>
      </c>
      <c r="M12" s="269">
        <v>1353</v>
      </c>
      <c r="N12" s="270">
        <v>396.2</v>
      </c>
    </row>
    <row r="13" spans="1:16" ht="13.5" customHeight="1">
      <c r="A13" s="248"/>
      <c r="B13" s="244"/>
      <c r="C13" s="244"/>
      <c r="D13" s="244"/>
      <c r="E13" s="244"/>
      <c r="F13" s="244"/>
      <c r="G13" s="1131" t="s">
        <v>474</v>
      </c>
      <c r="H13" s="1132"/>
      <c r="I13" s="1132"/>
      <c r="J13" s="1133"/>
      <c r="K13" s="267" t="s">
        <v>475</v>
      </c>
      <c r="L13" s="268" t="s">
        <v>475</v>
      </c>
      <c r="M13" s="269" t="s">
        <v>475</v>
      </c>
      <c r="N13" s="270" t="s">
        <v>475</v>
      </c>
    </row>
    <row r="14" spans="1:16" ht="13.5" customHeight="1">
      <c r="A14" s="248"/>
      <c r="B14" s="244"/>
      <c r="C14" s="244"/>
      <c r="D14" s="244"/>
      <c r="E14" s="244"/>
      <c r="F14" s="244"/>
      <c r="G14" s="1131" t="s">
        <v>476</v>
      </c>
      <c r="H14" s="1132"/>
      <c r="I14" s="1132"/>
      <c r="J14" s="1133"/>
      <c r="K14" s="267">
        <v>217834</v>
      </c>
      <c r="L14" s="268">
        <v>6130</v>
      </c>
      <c r="M14" s="269">
        <v>3282</v>
      </c>
      <c r="N14" s="270">
        <v>86.8</v>
      </c>
    </row>
    <row r="15" spans="1:16" ht="13.5" customHeight="1">
      <c r="A15" s="248"/>
      <c r="B15" s="244"/>
      <c r="C15" s="244"/>
      <c r="D15" s="244"/>
      <c r="E15" s="244"/>
      <c r="F15" s="244"/>
      <c r="G15" s="1131" t="s">
        <v>477</v>
      </c>
      <c r="H15" s="1132"/>
      <c r="I15" s="1132"/>
      <c r="J15" s="1133"/>
      <c r="K15" s="267">
        <v>54213</v>
      </c>
      <c r="L15" s="268">
        <v>1526</v>
      </c>
      <c r="M15" s="269">
        <v>1832</v>
      </c>
      <c r="N15" s="270">
        <v>-16.7</v>
      </c>
    </row>
    <row r="16" spans="1:16">
      <c r="A16" s="248"/>
      <c r="B16" s="244"/>
      <c r="C16" s="244"/>
      <c r="D16" s="244"/>
      <c r="E16" s="244"/>
      <c r="F16" s="244"/>
      <c r="G16" s="1134" t="s">
        <v>478</v>
      </c>
      <c r="H16" s="1135"/>
      <c r="I16" s="1135"/>
      <c r="J16" s="1136"/>
      <c r="K16" s="268">
        <v>-556370</v>
      </c>
      <c r="L16" s="268">
        <v>-15657</v>
      </c>
      <c r="M16" s="269">
        <v>-9558</v>
      </c>
      <c r="N16" s="270">
        <v>63.8</v>
      </c>
    </row>
    <row r="17" spans="1:16">
      <c r="A17" s="248"/>
      <c r="B17" s="244"/>
      <c r="C17" s="244"/>
      <c r="D17" s="244"/>
      <c r="E17" s="244"/>
      <c r="F17" s="244"/>
      <c r="G17" s="1134" t="s">
        <v>170</v>
      </c>
      <c r="H17" s="1135"/>
      <c r="I17" s="1135"/>
      <c r="J17" s="1136"/>
      <c r="K17" s="268">
        <v>4372145</v>
      </c>
      <c r="L17" s="268">
        <v>123041</v>
      </c>
      <c r="M17" s="269">
        <v>90893</v>
      </c>
      <c r="N17" s="270">
        <v>35.4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28" t="s">
        <v>483</v>
      </c>
      <c r="H21" s="1129"/>
      <c r="I21" s="1129"/>
      <c r="J21" s="1130"/>
      <c r="K21" s="280">
        <v>12.72</v>
      </c>
      <c r="L21" s="281">
        <v>9.06</v>
      </c>
      <c r="M21" s="282">
        <v>3.66</v>
      </c>
      <c r="N21" s="249"/>
      <c r="O21" s="283"/>
      <c r="P21" s="279"/>
    </row>
    <row r="22" spans="1:16" s="284" customFormat="1">
      <c r="A22" s="279"/>
      <c r="B22" s="249"/>
      <c r="C22" s="249"/>
      <c r="D22" s="249"/>
      <c r="E22" s="249"/>
      <c r="F22" s="249"/>
      <c r="G22" s="1128" t="s">
        <v>484</v>
      </c>
      <c r="H22" s="1129"/>
      <c r="I22" s="1129"/>
      <c r="J22" s="1130"/>
      <c r="K22" s="285">
        <v>94.5</v>
      </c>
      <c r="L22" s="286">
        <v>96.9</v>
      </c>
      <c r="M22" s="287">
        <v>-2.4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7" t="s">
        <v>465</v>
      </c>
      <c r="L30" s="254"/>
      <c r="M30" s="255" t="s">
        <v>466</v>
      </c>
      <c r="N30" s="256"/>
    </row>
    <row r="31" spans="1:16">
      <c r="A31" s="248"/>
      <c r="B31" s="244"/>
      <c r="C31" s="244"/>
      <c r="D31" s="244"/>
      <c r="E31" s="244"/>
      <c r="F31" s="244"/>
      <c r="G31" s="257"/>
      <c r="H31" s="258"/>
      <c r="I31" s="258"/>
      <c r="J31" s="259"/>
      <c r="K31" s="1118"/>
      <c r="L31" s="260" t="s">
        <v>467</v>
      </c>
      <c r="M31" s="261" t="s">
        <v>468</v>
      </c>
      <c r="N31" s="262" t="s">
        <v>469</v>
      </c>
    </row>
    <row r="32" spans="1:16" ht="27" customHeight="1">
      <c r="A32" s="248"/>
      <c r="B32" s="244"/>
      <c r="C32" s="244"/>
      <c r="D32" s="244"/>
      <c r="E32" s="244"/>
      <c r="F32" s="244"/>
      <c r="G32" s="1119" t="s">
        <v>488</v>
      </c>
      <c r="H32" s="1120"/>
      <c r="I32" s="1120"/>
      <c r="J32" s="1121"/>
      <c r="K32" s="294">
        <v>3332869</v>
      </c>
      <c r="L32" s="294">
        <v>93794</v>
      </c>
      <c r="M32" s="295">
        <v>60211</v>
      </c>
      <c r="N32" s="296">
        <v>55.8</v>
      </c>
    </row>
    <row r="33" spans="1:16" ht="13.5" customHeight="1">
      <c r="A33" s="248"/>
      <c r="B33" s="244"/>
      <c r="C33" s="244"/>
      <c r="D33" s="244"/>
      <c r="E33" s="244"/>
      <c r="F33" s="244"/>
      <c r="G33" s="1119" t="s">
        <v>489</v>
      </c>
      <c r="H33" s="1120"/>
      <c r="I33" s="1120"/>
      <c r="J33" s="1121"/>
      <c r="K33" s="294" t="s">
        <v>475</v>
      </c>
      <c r="L33" s="294" t="s">
        <v>475</v>
      </c>
      <c r="M33" s="295" t="s">
        <v>475</v>
      </c>
      <c r="N33" s="296" t="s">
        <v>475</v>
      </c>
    </row>
    <row r="34" spans="1:16" ht="27" customHeight="1">
      <c r="A34" s="248"/>
      <c r="B34" s="244"/>
      <c r="C34" s="244"/>
      <c r="D34" s="244"/>
      <c r="E34" s="244"/>
      <c r="F34" s="244"/>
      <c r="G34" s="1119" t="s">
        <v>490</v>
      </c>
      <c r="H34" s="1120"/>
      <c r="I34" s="1120"/>
      <c r="J34" s="1121"/>
      <c r="K34" s="294" t="s">
        <v>475</v>
      </c>
      <c r="L34" s="294" t="s">
        <v>475</v>
      </c>
      <c r="M34" s="295">
        <v>12</v>
      </c>
      <c r="N34" s="296" t="s">
        <v>475</v>
      </c>
    </row>
    <row r="35" spans="1:16" ht="27" customHeight="1">
      <c r="A35" s="248"/>
      <c r="B35" s="244"/>
      <c r="C35" s="244"/>
      <c r="D35" s="244"/>
      <c r="E35" s="244"/>
      <c r="F35" s="244"/>
      <c r="G35" s="1119" t="s">
        <v>491</v>
      </c>
      <c r="H35" s="1120"/>
      <c r="I35" s="1120"/>
      <c r="J35" s="1121"/>
      <c r="K35" s="294">
        <v>502855</v>
      </c>
      <c r="L35" s="294">
        <v>14151</v>
      </c>
      <c r="M35" s="295">
        <v>18343</v>
      </c>
      <c r="N35" s="296">
        <v>-22.9</v>
      </c>
    </row>
    <row r="36" spans="1:16" ht="27" customHeight="1">
      <c r="A36" s="248"/>
      <c r="B36" s="244"/>
      <c r="C36" s="244"/>
      <c r="D36" s="244"/>
      <c r="E36" s="244"/>
      <c r="F36" s="244"/>
      <c r="G36" s="1119" t="s">
        <v>492</v>
      </c>
      <c r="H36" s="1120"/>
      <c r="I36" s="1120"/>
      <c r="J36" s="1121"/>
      <c r="K36" s="294">
        <v>39765</v>
      </c>
      <c r="L36" s="294">
        <v>1119</v>
      </c>
      <c r="M36" s="295">
        <v>3415</v>
      </c>
      <c r="N36" s="296">
        <v>-67.2</v>
      </c>
    </row>
    <row r="37" spans="1:16" ht="13.5" customHeight="1">
      <c r="A37" s="248"/>
      <c r="B37" s="244"/>
      <c r="C37" s="244"/>
      <c r="D37" s="244"/>
      <c r="E37" s="244"/>
      <c r="F37" s="244"/>
      <c r="G37" s="1119" t="s">
        <v>493</v>
      </c>
      <c r="H37" s="1120"/>
      <c r="I37" s="1120"/>
      <c r="J37" s="1121"/>
      <c r="K37" s="294">
        <v>133029</v>
      </c>
      <c r="L37" s="294">
        <v>3744</v>
      </c>
      <c r="M37" s="295">
        <v>2186</v>
      </c>
      <c r="N37" s="296">
        <v>71.3</v>
      </c>
    </row>
    <row r="38" spans="1:16" ht="27" customHeight="1">
      <c r="A38" s="248"/>
      <c r="B38" s="244"/>
      <c r="C38" s="244"/>
      <c r="D38" s="244"/>
      <c r="E38" s="244"/>
      <c r="F38" s="244"/>
      <c r="G38" s="1122" t="s">
        <v>494</v>
      </c>
      <c r="H38" s="1123"/>
      <c r="I38" s="1123"/>
      <c r="J38" s="1124"/>
      <c r="K38" s="297" t="s">
        <v>475</v>
      </c>
      <c r="L38" s="297" t="s">
        <v>475</v>
      </c>
      <c r="M38" s="298">
        <v>6</v>
      </c>
      <c r="N38" s="299" t="s">
        <v>475</v>
      </c>
      <c r="O38" s="293"/>
    </row>
    <row r="39" spans="1:16">
      <c r="A39" s="248"/>
      <c r="B39" s="244"/>
      <c r="C39" s="244"/>
      <c r="D39" s="244"/>
      <c r="E39" s="244"/>
      <c r="F39" s="244"/>
      <c r="G39" s="1122" t="s">
        <v>495</v>
      </c>
      <c r="H39" s="1123"/>
      <c r="I39" s="1123"/>
      <c r="J39" s="1124"/>
      <c r="K39" s="300">
        <v>-223881</v>
      </c>
      <c r="L39" s="300">
        <v>-6300</v>
      </c>
      <c r="M39" s="301">
        <v>-3932</v>
      </c>
      <c r="N39" s="302">
        <v>60.2</v>
      </c>
      <c r="O39" s="293"/>
    </row>
    <row r="40" spans="1:16" ht="27" customHeight="1">
      <c r="A40" s="248"/>
      <c r="B40" s="244"/>
      <c r="C40" s="244"/>
      <c r="D40" s="244"/>
      <c r="E40" s="244"/>
      <c r="F40" s="244"/>
      <c r="G40" s="1119" t="s">
        <v>496</v>
      </c>
      <c r="H40" s="1120"/>
      <c r="I40" s="1120"/>
      <c r="J40" s="1121"/>
      <c r="K40" s="300">
        <v>-2284122</v>
      </c>
      <c r="L40" s="300">
        <v>-64280</v>
      </c>
      <c r="M40" s="301">
        <v>-53401</v>
      </c>
      <c r="N40" s="302">
        <v>20.399999999999999</v>
      </c>
      <c r="O40" s="293"/>
    </row>
    <row r="41" spans="1:16">
      <c r="A41" s="248"/>
      <c r="B41" s="244"/>
      <c r="C41" s="244"/>
      <c r="D41" s="244"/>
      <c r="E41" s="244"/>
      <c r="F41" s="244"/>
      <c r="G41" s="1125" t="s">
        <v>280</v>
      </c>
      <c r="H41" s="1126"/>
      <c r="I41" s="1126"/>
      <c r="J41" s="1127"/>
      <c r="K41" s="294">
        <v>1500515</v>
      </c>
      <c r="L41" s="300">
        <v>42228</v>
      </c>
      <c r="M41" s="301">
        <v>26841</v>
      </c>
      <c r="N41" s="302">
        <v>57.3</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12" t="s">
        <v>465</v>
      </c>
      <c r="J49" s="1114" t="s">
        <v>500</v>
      </c>
      <c r="K49" s="1115"/>
      <c r="L49" s="1115"/>
      <c r="M49" s="1115"/>
      <c r="N49" s="1116"/>
    </row>
    <row r="50" spans="1:14">
      <c r="A50" s="248"/>
      <c r="B50" s="244"/>
      <c r="C50" s="244"/>
      <c r="D50" s="244"/>
      <c r="E50" s="244"/>
      <c r="F50" s="244"/>
      <c r="G50" s="312"/>
      <c r="H50" s="313"/>
      <c r="I50" s="1113"/>
      <c r="J50" s="314" t="s">
        <v>501</v>
      </c>
      <c r="K50" s="315" t="s">
        <v>502</v>
      </c>
      <c r="L50" s="316" t="s">
        <v>503</v>
      </c>
      <c r="M50" s="317" t="s">
        <v>504</v>
      </c>
      <c r="N50" s="318" t="s">
        <v>505</v>
      </c>
    </row>
    <row r="51" spans="1:14">
      <c r="A51" s="248"/>
      <c r="B51" s="244"/>
      <c r="C51" s="244"/>
      <c r="D51" s="244"/>
      <c r="E51" s="244"/>
      <c r="F51" s="244"/>
      <c r="G51" s="310" t="s">
        <v>506</v>
      </c>
      <c r="H51" s="311"/>
      <c r="I51" s="319">
        <v>4439981</v>
      </c>
      <c r="J51" s="320">
        <v>117778</v>
      </c>
      <c r="K51" s="321">
        <v>56.8</v>
      </c>
      <c r="L51" s="322">
        <v>79008</v>
      </c>
      <c r="M51" s="323">
        <v>36.6</v>
      </c>
      <c r="N51" s="324">
        <v>20.2</v>
      </c>
    </row>
    <row r="52" spans="1:14">
      <c r="A52" s="248"/>
      <c r="B52" s="244"/>
      <c r="C52" s="244"/>
      <c r="D52" s="244"/>
      <c r="E52" s="244"/>
      <c r="F52" s="244"/>
      <c r="G52" s="325"/>
      <c r="H52" s="326" t="s">
        <v>507</v>
      </c>
      <c r="I52" s="327">
        <v>2600790</v>
      </c>
      <c r="J52" s="328">
        <v>68990</v>
      </c>
      <c r="K52" s="329">
        <v>138</v>
      </c>
      <c r="L52" s="330">
        <v>46014</v>
      </c>
      <c r="M52" s="331">
        <v>37.5</v>
      </c>
      <c r="N52" s="332">
        <v>100.5</v>
      </c>
    </row>
    <row r="53" spans="1:14">
      <c r="A53" s="248"/>
      <c r="B53" s="244"/>
      <c r="C53" s="244"/>
      <c r="D53" s="244"/>
      <c r="E53" s="244"/>
      <c r="F53" s="244"/>
      <c r="G53" s="310" t="s">
        <v>508</v>
      </c>
      <c r="H53" s="311"/>
      <c r="I53" s="319">
        <v>3642863</v>
      </c>
      <c r="J53" s="320">
        <v>98206</v>
      </c>
      <c r="K53" s="321">
        <v>-16.600000000000001</v>
      </c>
      <c r="L53" s="322">
        <v>86381</v>
      </c>
      <c r="M53" s="323">
        <v>9.3000000000000007</v>
      </c>
      <c r="N53" s="324">
        <v>-25.9</v>
      </c>
    </row>
    <row r="54" spans="1:14">
      <c r="A54" s="248"/>
      <c r="B54" s="244"/>
      <c r="C54" s="244"/>
      <c r="D54" s="244"/>
      <c r="E54" s="244"/>
      <c r="F54" s="244"/>
      <c r="G54" s="325"/>
      <c r="H54" s="326" t="s">
        <v>507</v>
      </c>
      <c r="I54" s="327">
        <v>1992550</v>
      </c>
      <c r="J54" s="328">
        <v>53716</v>
      </c>
      <c r="K54" s="329">
        <v>-22.1</v>
      </c>
      <c r="L54" s="330">
        <v>41242</v>
      </c>
      <c r="M54" s="331">
        <v>-10.4</v>
      </c>
      <c r="N54" s="332">
        <v>-11.7</v>
      </c>
    </row>
    <row r="55" spans="1:14">
      <c r="A55" s="248"/>
      <c r="B55" s="244"/>
      <c r="C55" s="244"/>
      <c r="D55" s="244"/>
      <c r="E55" s="244"/>
      <c r="F55" s="244"/>
      <c r="G55" s="310" t="s">
        <v>509</v>
      </c>
      <c r="H55" s="311"/>
      <c r="I55" s="319">
        <v>3633013</v>
      </c>
      <c r="J55" s="320">
        <v>99573</v>
      </c>
      <c r="K55" s="321">
        <v>1.4</v>
      </c>
      <c r="L55" s="322">
        <v>67088</v>
      </c>
      <c r="M55" s="323">
        <v>-22.3</v>
      </c>
      <c r="N55" s="324">
        <v>23.7</v>
      </c>
    </row>
    <row r="56" spans="1:14">
      <c r="A56" s="248"/>
      <c r="B56" s="244"/>
      <c r="C56" s="244"/>
      <c r="D56" s="244"/>
      <c r="E56" s="244"/>
      <c r="F56" s="244"/>
      <c r="G56" s="325"/>
      <c r="H56" s="326" t="s">
        <v>507</v>
      </c>
      <c r="I56" s="327">
        <v>1886418</v>
      </c>
      <c r="J56" s="328">
        <v>51703</v>
      </c>
      <c r="K56" s="329">
        <v>-3.7</v>
      </c>
      <c r="L56" s="330">
        <v>37146</v>
      </c>
      <c r="M56" s="331">
        <v>-9.9</v>
      </c>
      <c r="N56" s="332">
        <v>6.2</v>
      </c>
    </row>
    <row r="57" spans="1:14">
      <c r="A57" s="248"/>
      <c r="B57" s="244"/>
      <c r="C57" s="244"/>
      <c r="D57" s="244"/>
      <c r="E57" s="244"/>
      <c r="F57" s="244"/>
      <c r="G57" s="310" t="s">
        <v>510</v>
      </c>
      <c r="H57" s="311"/>
      <c r="I57" s="319">
        <v>3063198</v>
      </c>
      <c r="J57" s="320">
        <v>85214</v>
      </c>
      <c r="K57" s="321">
        <v>-14.4</v>
      </c>
      <c r="L57" s="322">
        <v>70489</v>
      </c>
      <c r="M57" s="323">
        <v>5.0999999999999996</v>
      </c>
      <c r="N57" s="324">
        <v>-19.5</v>
      </c>
    </row>
    <row r="58" spans="1:14">
      <c r="A58" s="248"/>
      <c r="B58" s="244"/>
      <c r="C58" s="244"/>
      <c r="D58" s="244"/>
      <c r="E58" s="244"/>
      <c r="F58" s="244"/>
      <c r="G58" s="325"/>
      <c r="H58" s="326" t="s">
        <v>507</v>
      </c>
      <c r="I58" s="327">
        <v>1679747</v>
      </c>
      <c r="J58" s="328">
        <v>46728</v>
      </c>
      <c r="K58" s="329">
        <v>-9.6</v>
      </c>
      <c r="L58" s="330">
        <v>37817</v>
      </c>
      <c r="M58" s="331">
        <v>1.8</v>
      </c>
      <c r="N58" s="332">
        <v>-11.4</v>
      </c>
    </row>
    <row r="59" spans="1:14">
      <c r="A59" s="248"/>
      <c r="B59" s="244"/>
      <c r="C59" s="244"/>
      <c r="D59" s="244"/>
      <c r="E59" s="244"/>
      <c r="F59" s="244"/>
      <c r="G59" s="310" t="s">
        <v>511</v>
      </c>
      <c r="H59" s="311"/>
      <c r="I59" s="319">
        <v>2566061</v>
      </c>
      <c r="J59" s="320">
        <v>72214</v>
      </c>
      <c r="K59" s="321">
        <v>-15.3</v>
      </c>
      <c r="L59" s="322">
        <v>84389</v>
      </c>
      <c r="M59" s="323">
        <v>19.7</v>
      </c>
      <c r="N59" s="324">
        <v>-35</v>
      </c>
    </row>
    <row r="60" spans="1:14">
      <c r="A60" s="248"/>
      <c r="B60" s="244"/>
      <c r="C60" s="244"/>
      <c r="D60" s="244"/>
      <c r="E60" s="244"/>
      <c r="F60" s="244"/>
      <c r="G60" s="325"/>
      <c r="H60" s="326" t="s">
        <v>507</v>
      </c>
      <c r="I60" s="333">
        <v>922807</v>
      </c>
      <c r="J60" s="328">
        <v>25970</v>
      </c>
      <c r="K60" s="329">
        <v>-44.4</v>
      </c>
      <c r="L60" s="330">
        <v>44339</v>
      </c>
      <c r="M60" s="331">
        <v>17.2</v>
      </c>
      <c r="N60" s="332">
        <v>-61.6</v>
      </c>
    </row>
    <row r="61" spans="1:14">
      <c r="A61" s="248"/>
      <c r="B61" s="244"/>
      <c r="C61" s="244"/>
      <c r="D61" s="244"/>
      <c r="E61" s="244"/>
      <c r="F61" s="244"/>
      <c r="G61" s="310" t="s">
        <v>512</v>
      </c>
      <c r="H61" s="334"/>
      <c r="I61" s="335">
        <v>3469023</v>
      </c>
      <c r="J61" s="336">
        <v>94597</v>
      </c>
      <c r="K61" s="337">
        <v>2.4</v>
      </c>
      <c r="L61" s="338">
        <v>77471</v>
      </c>
      <c r="M61" s="339">
        <v>9.6999999999999993</v>
      </c>
      <c r="N61" s="324">
        <v>-7.3</v>
      </c>
    </row>
    <row r="62" spans="1:14">
      <c r="A62" s="248"/>
      <c r="B62" s="244"/>
      <c r="C62" s="244"/>
      <c r="D62" s="244"/>
      <c r="E62" s="244"/>
      <c r="F62" s="244"/>
      <c r="G62" s="325"/>
      <c r="H62" s="326" t="s">
        <v>507</v>
      </c>
      <c r="I62" s="327">
        <v>1816462</v>
      </c>
      <c r="J62" s="328">
        <v>49421</v>
      </c>
      <c r="K62" s="329">
        <v>11.6</v>
      </c>
      <c r="L62" s="330">
        <v>41312</v>
      </c>
      <c r="M62" s="331">
        <v>7.2</v>
      </c>
      <c r="N62" s="332">
        <v>4.4000000000000004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1" zoomScaleNormal="100" zoomScaleSheetLayoutView="100" workbookViewId="0">
      <selection activeCell="O44" sqref="O4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7" t="s">
        <v>3</v>
      </c>
      <c r="D47" s="1137"/>
      <c r="E47" s="1138"/>
      <c r="F47" s="11">
        <v>3.77</v>
      </c>
      <c r="G47" s="12">
        <v>4.72</v>
      </c>
      <c r="H47" s="12">
        <v>6.91</v>
      </c>
      <c r="I47" s="12">
        <v>11.93</v>
      </c>
      <c r="J47" s="13">
        <v>17.38</v>
      </c>
    </row>
    <row r="48" spans="2:10" ht="57.75" customHeight="1">
      <c r="B48" s="14"/>
      <c r="C48" s="1139" t="s">
        <v>4</v>
      </c>
      <c r="D48" s="1139"/>
      <c r="E48" s="1140"/>
      <c r="F48" s="15">
        <v>0.86</v>
      </c>
      <c r="G48" s="16">
        <v>2.0299999999999998</v>
      </c>
      <c r="H48" s="16">
        <v>1.92</v>
      </c>
      <c r="I48" s="16">
        <v>3.15</v>
      </c>
      <c r="J48" s="17">
        <v>3.41</v>
      </c>
    </row>
    <row r="49" spans="2:10" ht="57.75" customHeight="1" thickBot="1">
      <c r="B49" s="18"/>
      <c r="C49" s="1141" t="s">
        <v>5</v>
      </c>
      <c r="D49" s="1141"/>
      <c r="E49" s="1142"/>
      <c r="F49" s="19">
        <v>1.7</v>
      </c>
      <c r="G49" s="20">
        <v>2.4</v>
      </c>
      <c r="H49" s="20">
        <v>4.3600000000000003</v>
      </c>
      <c r="I49" s="20">
        <v>6.01</v>
      </c>
      <c r="J49" s="21">
        <v>5.72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25"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49" t="s">
        <v>519</v>
      </c>
      <c r="D34" s="1149"/>
      <c r="E34" s="1150"/>
      <c r="F34" s="32">
        <v>0.86</v>
      </c>
      <c r="G34" s="33">
        <v>2.0299999999999998</v>
      </c>
      <c r="H34" s="33">
        <v>1.92</v>
      </c>
      <c r="I34" s="33">
        <v>3.15</v>
      </c>
      <c r="J34" s="34">
        <v>3.41</v>
      </c>
      <c r="K34" s="22"/>
      <c r="L34" s="22"/>
      <c r="M34" s="22"/>
      <c r="N34" s="22"/>
      <c r="O34" s="22"/>
      <c r="P34" s="22"/>
    </row>
    <row r="35" spans="1:16" ht="39" customHeight="1">
      <c r="A35" s="22"/>
      <c r="B35" s="35"/>
      <c r="C35" s="1143" t="s">
        <v>520</v>
      </c>
      <c r="D35" s="1144"/>
      <c r="E35" s="1145"/>
      <c r="F35" s="36">
        <v>0.81</v>
      </c>
      <c r="G35" s="37">
        <v>1.99</v>
      </c>
      <c r="H35" s="37">
        <v>1.1200000000000001</v>
      </c>
      <c r="I35" s="37">
        <v>1.34</v>
      </c>
      <c r="J35" s="38">
        <v>1.78</v>
      </c>
      <c r="K35" s="22"/>
      <c r="L35" s="22"/>
      <c r="M35" s="22"/>
      <c r="N35" s="22"/>
      <c r="O35" s="22"/>
      <c r="P35" s="22"/>
    </row>
    <row r="36" spans="1:16" ht="39" customHeight="1">
      <c r="A36" s="22"/>
      <c r="B36" s="35"/>
      <c r="C36" s="1143" t="s">
        <v>521</v>
      </c>
      <c r="D36" s="1144"/>
      <c r="E36" s="1145"/>
      <c r="F36" s="36">
        <v>0.02</v>
      </c>
      <c r="G36" s="37">
        <v>0.02</v>
      </c>
      <c r="H36" s="37">
        <v>0</v>
      </c>
      <c r="I36" s="37">
        <v>0.03</v>
      </c>
      <c r="J36" s="38">
        <v>0.03</v>
      </c>
      <c r="K36" s="22"/>
      <c r="L36" s="22"/>
      <c r="M36" s="22"/>
      <c r="N36" s="22"/>
      <c r="O36" s="22"/>
      <c r="P36" s="22"/>
    </row>
    <row r="37" spans="1:16" ht="39" customHeight="1">
      <c r="A37" s="22"/>
      <c r="B37" s="35"/>
      <c r="C37" s="1143" t="s">
        <v>522</v>
      </c>
      <c r="D37" s="1144"/>
      <c r="E37" s="1145"/>
      <c r="F37" s="36">
        <v>0.05</v>
      </c>
      <c r="G37" s="37">
        <v>0.04</v>
      </c>
      <c r="H37" s="37">
        <v>0</v>
      </c>
      <c r="I37" s="37">
        <v>0.03</v>
      </c>
      <c r="J37" s="38">
        <v>0.01</v>
      </c>
      <c r="K37" s="22"/>
      <c r="L37" s="22"/>
      <c r="M37" s="22"/>
      <c r="N37" s="22"/>
      <c r="O37" s="22"/>
      <c r="P37" s="22"/>
    </row>
    <row r="38" spans="1:16" ht="39" customHeight="1">
      <c r="A38" s="22"/>
      <c r="B38" s="35"/>
      <c r="C38" s="1143" t="s">
        <v>523</v>
      </c>
      <c r="D38" s="1144"/>
      <c r="E38" s="1145"/>
      <c r="F38" s="36">
        <v>0.01</v>
      </c>
      <c r="G38" s="37">
        <v>0.02</v>
      </c>
      <c r="H38" s="37">
        <v>0</v>
      </c>
      <c r="I38" s="37">
        <v>0</v>
      </c>
      <c r="J38" s="38">
        <v>0</v>
      </c>
      <c r="K38" s="22"/>
      <c r="L38" s="22"/>
      <c r="M38" s="22"/>
      <c r="N38" s="22"/>
      <c r="O38" s="22"/>
      <c r="P38" s="22"/>
    </row>
    <row r="39" spans="1:16" ht="39" customHeight="1">
      <c r="A39" s="22"/>
      <c r="B39" s="35"/>
      <c r="C39" s="1143" t="s">
        <v>524</v>
      </c>
      <c r="D39" s="1144"/>
      <c r="E39" s="1145"/>
      <c r="F39" s="36">
        <v>0</v>
      </c>
      <c r="G39" s="37">
        <v>0</v>
      </c>
      <c r="H39" s="37">
        <v>0</v>
      </c>
      <c r="I39" s="37">
        <v>0.01</v>
      </c>
      <c r="J39" s="38">
        <v>0</v>
      </c>
      <c r="K39" s="22"/>
      <c r="L39" s="22"/>
      <c r="M39" s="22"/>
      <c r="N39" s="22"/>
      <c r="O39" s="22"/>
      <c r="P39" s="22"/>
    </row>
    <row r="40" spans="1:16" ht="39" customHeight="1">
      <c r="A40" s="22"/>
      <c r="B40" s="35"/>
      <c r="C40" s="1143"/>
      <c r="D40" s="1144"/>
      <c r="E40" s="1145"/>
      <c r="F40" s="36"/>
      <c r="G40" s="37"/>
      <c r="H40" s="37"/>
      <c r="I40" s="37"/>
      <c r="J40" s="38"/>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525</v>
      </c>
      <c r="D42" s="1144"/>
      <c r="E42" s="1145"/>
      <c r="F42" s="36" t="s">
        <v>475</v>
      </c>
      <c r="G42" s="37" t="s">
        <v>475</v>
      </c>
      <c r="H42" s="37" t="s">
        <v>475</v>
      </c>
      <c r="I42" s="37" t="s">
        <v>475</v>
      </c>
      <c r="J42" s="38" t="s">
        <v>475</v>
      </c>
      <c r="K42" s="22"/>
      <c r="L42" s="22"/>
      <c r="M42" s="22"/>
      <c r="N42" s="22"/>
      <c r="O42" s="22"/>
      <c r="P42" s="22"/>
    </row>
    <row r="43" spans="1:16" ht="39" customHeight="1" thickBot="1">
      <c r="A43" s="22"/>
      <c r="B43" s="40"/>
      <c r="C43" s="1146" t="s">
        <v>526</v>
      </c>
      <c r="D43" s="1147"/>
      <c r="E43" s="1148"/>
      <c r="F43" s="41">
        <v>0</v>
      </c>
      <c r="G43" s="42">
        <v>0.44</v>
      </c>
      <c r="H43" s="42">
        <v>1.22</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3" zoomScaleNormal="100" zoomScaleSheetLayoutView="55" workbookViewId="0">
      <selection activeCell="U50" sqref="U50"/>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59" t="s">
        <v>11</v>
      </c>
      <c r="C45" s="1160"/>
      <c r="D45" s="58"/>
      <c r="E45" s="1165" t="s">
        <v>12</v>
      </c>
      <c r="F45" s="1165"/>
      <c r="G45" s="1165"/>
      <c r="H45" s="1165"/>
      <c r="I45" s="1165"/>
      <c r="J45" s="1166"/>
      <c r="K45" s="59">
        <v>3432</v>
      </c>
      <c r="L45" s="60">
        <v>3475</v>
      </c>
      <c r="M45" s="60">
        <v>3539</v>
      </c>
      <c r="N45" s="60">
        <v>3532</v>
      </c>
      <c r="O45" s="61">
        <v>3333</v>
      </c>
      <c r="P45" s="48"/>
      <c r="Q45" s="48"/>
      <c r="R45" s="48"/>
      <c r="S45" s="48"/>
      <c r="T45" s="48"/>
      <c r="U45" s="48"/>
    </row>
    <row r="46" spans="1:21" ht="30.75" customHeight="1">
      <c r="A46" s="48"/>
      <c r="B46" s="1161"/>
      <c r="C46" s="1162"/>
      <c r="D46" s="62"/>
      <c r="E46" s="1153" t="s">
        <v>13</v>
      </c>
      <c r="F46" s="1153"/>
      <c r="G46" s="1153"/>
      <c r="H46" s="1153"/>
      <c r="I46" s="1153"/>
      <c r="J46" s="1154"/>
      <c r="K46" s="63" t="s">
        <v>475</v>
      </c>
      <c r="L46" s="64" t="s">
        <v>475</v>
      </c>
      <c r="M46" s="64" t="s">
        <v>475</v>
      </c>
      <c r="N46" s="64" t="s">
        <v>475</v>
      </c>
      <c r="O46" s="65" t="s">
        <v>475</v>
      </c>
      <c r="P46" s="48"/>
      <c r="Q46" s="48"/>
      <c r="R46" s="48"/>
      <c r="S46" s="48"/>
      <c r="T46" s="48"/>
      <c r="U46" s="48"/>
    </row>
    <row r="47" spans="1:21" ht="30.75" customHeight="1">
      <c r="A47" s="48"/>
      <c r="B47" s="1161"/>
      <c r="C47" s="1162"/>
      <c r="D47" s="62"/>
      <c r="E47" s="1153" t="s">
        <v>14</v>
      </c>
      <c r="F47" s="1153"/>
      <c r="G47" s="1153"/>
      <c r="H47" s="1153"/>
      <c r="I47" s="1153"/>
      <c r="J47" s="1154"/>
      <c r="K47" s="63" t="s">
        <v>475</v>
      </c>
      <c r="L47" s="64" t="s">
        <v>475</v>
      </c>
      <c r="M47" s="64" t="s">
        <v>475</v>
      </c>
      <c r="N47" s="64" t="s">
        <v>475</v>
      </c>
      <c r="O47" s="65" t="s">
        <v>475</v>
      </c>
      <c r="P47" s="48"/>
      <c r="Q47" s="48"/>
      <c r="R47" s="48"/>
      <c r="S47" s="48"/>
      <c r="T47" s="48"/>
      <c r="U47" s="48"/>
    </row>
    <row r="48" spans="1:21" ht="30.75" customHeight="1">
      <c r="A48" s="48"/>
      <c r="B48" s="1161"/>
      <c r="C48" s="1162"/>
      <c r="D48" s="62"/>
      <c r="E48" s="1153" t="s">
        <v>15</v>
      </c>
      <c r="F48" s="1153"/>
      <c r="G48" s="1153"/>
      <c r="H48" s="1153"/>
      <c r="I48" s="1153"/>
      <c r="J48" s="1154"/>
      <c r="K48" s="63">
        <v>555</v>
      </c>
      <c r="L48" s="64">
        <v>500</v>
      </c>
      <c r="M48" s="64">
        <v>504</v>
      </c>
      <c r="N48" s="64">
        <v>505</v>
      </c>
      <c r="O48" s="65">
        <v>503</v>
      </c>
      <c r="P48" s="48"/>
      <c r="Q48" s="48"/>
      <c r="R48" s="48"/>
      <c r="S48" s="48"/>
      <c r="T48" s="48"/>
      <c r="U48" s="48"/>
    </row>
    <row r="49" spans="1:21" ht="30.75" customHeight="1">
      <c r="A49" s="48"/>
      <c r="B49" s="1161"/>
      <c r="C49" s="1162"/>
      <c r="D49" s="62"/>
      <c r="E49" s="1153" t="s">
        <v>16</v>
      </c>
      <c r="F49" s="1153"/>
      <c r="G49" s="1153"/>
      <c r="H49" s="1153"/>
      <c r="I49" s="1153"/>
      <c r="J49" s="1154"/>
      <c r="K49" s="63">
        <v>130</v>
      </c>
      <c r="L49" s="64">
        <v>74</v>
      </c>
      <c r="M49" s="64">
        <v>67</v>
      </c>
      <c r="N49" s="64">
        <v>46</v>
      </c>
      <c r="O49" s="65">
        <v>40</v>
      </c>
      <c r="P49" s="48"/>
      <c r="Q49" s="48"/>
      <c r="R49" s="48"/>
      <c r="S49" s="48"/>
      <c r="T49" s="48"/>
      <c r="U49" s="48"/>
    </row>
    <row r="50" spans="1:21" ht="30.75" customHeight="1">
      <c r="A50" s="48"/>
      <c r="B50" s="1161"/>
      <c r="C50" s="1162"/>
      <c r="D50" s="62"/>
      <c r="E50" s="1153" t="s">
        <v>17</v>
      </c>
      <c r="F50" s="1153"/>
      <c r="G50" s="1153"/>
      <c r="H50" s="1153"/>
      <c r="I50" s="1153"/>
      <c r="J50" s="1154"/>
      <c r="K50" s="63">
        <v>221</v>
      </c>
      <c r="L50" s="64">
        <v>206</v>
      </c>
      <c r="M50" s="64">
        <v>183</v>
      </c>
      <c r="N50" s="64">
        <v>144</v>
      </c>
      <c r="O50" s="65">
        <v>133</v>
      </c>
      <c r="P50" s="48"/>
      <c r="Q50" s="48"/>
      <c r="R50" s="48"/>
      <c r="S50" s="48"/>
      <c r="T50" s="48"/>
      <c r="U50" s="48"/>
    </row>
    <row r="51" spans="1:21" ht="30.75" customHeight="1">
      <c r="A51" s="48"/>
      <c r="B51" s="1163"/>
      <c r="C51" s="1164"/>
      <c r="D51" s="66"/>
      <c r="E51" s="1153" t="s">
        <v>18</v>
      </c>
      <c r="F51" s="1153"/>
      <c r="G51" s="1153"/>
      <c r="H51" s="1153"/>
      <c r="I51" s="1153"/>
      <c r="J51" s="1154"/>
      <c r="K51" s="63">
        <v>3</v>
      </c>
      <c r="L51" s="64">
        <v>1</v>
      </c>
      <c r="M51" s="64" t="s">
        <v>475</v>
      </c>
      <c r="N51" s="64" t="s">
        <v>475</v>
      </c>
      <c r="O51" s="65" t="s">
        <v>475</v>
      </c>
      <c r="P51" s="48"/>
      <c r="Q51" s="48"/>
      <c r="R51" s="48"/>
      <c r="S51" s="48"/>
      <c r="T51" s="48"/>
      <c r="U51" s="48"/>
    </row>
    <row r="52" spans="1:21" ht="30.75" customHeight="1">
      <c r="A52" s="48"/>
      <c r="B52" s="1151" t="s">
        <v>19</v>
      </c>
      <c r="C52" s="1152"/>
      <c r="D52" s="66"/>
      <c r="E52" s="1153" t="s">
        <v>20</v>
      </c>
      <c r="F52" s="1153"/>
      <c r="G52" s="1153"/>
      <c r="H52" s="1153"/>
      <c r="I52" s="1153"/>
      <c r="J52" s="1154"/>
      <c r="K52" s="63">
        <v>2286</v>
      </c>
      <c r="L52" s="64">
        <v>2303</v>
      </c>
      <c r="M52" s="64">
        <v>2388</v>
      </c>
      <c r="N52" s="64">
        <v>2486</v>
      </c>
      <c r="O52" s="65">
        <v>2508</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2055</v>
      </c>
      <c r="L53" s="69">
        <v>1953</v>
      </c>
      <c r="M53" s="69">
        <v>1905</v>
      </c>
      <c r="N53" s="69">
        <v>1741</v>
      </c>
      <c r="O53" s="70">
        <v>1501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2015-05-07T23:10:38Z</cp:lastPrinted>
  <dcterms:created xsi:type="dcterms:W3CDTF">2015-02-17T05:56:20Z</dcterms:created>
  <dcterms:modified xsi:type="dcterms:W3CDTF">2018-03-14T05:55:44Z</dcterms:modified>
  <cp:category/>
</cp:coreProperties>
</file>