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97\Desktop\HP素材\"/>
    </mc:Choice>
  </mc:AlternateContent>
  <workbookProtection workbookPassword="979D" lockStructure="1"/>
  <bookViews>
    <workbookView xWindow="0" yWindow="0" windowWidth="28800" windowHeight="126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W35" i="9"/>
  <c r="AM35" i="9"/>
  <c r="C35" i="9"/>
  <c r="BW34" i="9"/>
  <c r="AM34" i="9"/>
  <c r="U34" i="9"/>
  <c r="U35" i="9" s="1"/>
  <c r="U36" i="9" s="1"/>
  <c r="C34" i="9"/>
  <c r="BW43" i="9" l="1"/>
  <c r="CO34" i="9" s="1"/>
  <c r="CO35" i="9" s="1"/>
  <c r="CO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<sst xmlns="http://schemas.openxmlformats.org/spreadsheetml/2006/main" count="963" uniqueCount="543">
  <si>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</si>
  <si>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</si>
  <si>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</si>
  <si>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</si>
  <si>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</si>
  <si>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</si>
  <si>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</si>
  <si>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</si>
  <si>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</si>
  <si>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</si>
  <si>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</si>
  <si>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</si>
  <si>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</si>
  <si>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</si>
  <si>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</si>
  <si>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</si>
  <si>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</si>
  <si>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</si>
  <si>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</si>
  <si>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</si>
  <si>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</si>
  <si>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</si>
  <si>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</si>
  <si>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</si>
  <si>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</si>
  <si>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</si>
  <si>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</si>
  <si>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</si>
  <si>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</si>
  <si>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</si>
  <si>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</si>
  <si>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</si>
  <si>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</si>
  <si>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</si>
  <si>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</si>
  <si>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</si>
  <si>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</si>
  <si>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</si>
  <si>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</si>
  <si>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</si>
  <si>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</si>
  <si>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</si>
  <si>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</si>
  <si>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</si>
  <si>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</si>
  <si>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</si>
  <si>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</si>
  <si>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</si>
  <si>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</si>
  <si>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</si>
  <si>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</si>
  <si>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</si>
  <si>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</si>
  <si>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</si>
  <si>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</si>
  <si>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</si>
  <si>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</si>
  <si>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</si>
  <si>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</si>
  <si>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</si>
  <si>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</si>
  <si>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</si>
  <si>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</si>
  <si>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</si>
  <si>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</si>
  <si>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</si>
  <si>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</si>
  <si>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</si>
  <si>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</si>
  <si>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</si>
  <si>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</si>
  <si>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</si>
  <si>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</si>
  <si>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</si>
  <si>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</si>
  <si>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</si>
  <si>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</si>
  <si>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</si>
  <si>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</si>
  <si>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</si>
  <si>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</si>
  <si>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</si>
  <si>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</si>
  <si>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</si>
  <si>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</si>
  <si>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</si>
  <si>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</si>
  <si>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</si>
  <si>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</si>
  <si>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</si>
  <si>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</si>
  <si>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</si>
  <si>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</si>
  <si>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</si>
  <si>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</si>
  <si>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</si>
  <si>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</si>
  <si>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</si>
  <si>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</si>
  <si>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</si>
  <si>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</si>
  <si>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</si>
  <si>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</si>
  <si>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</si>
  <si>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</si>
  <si>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</si>
  <si>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</si>
  <si>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</si>
  <si>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</si>
  <si>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</si>
  <si>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</si>
  <si>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</si>
  <si>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</si>
  <si>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</si>
  <si>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</si>
  <si>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</si>
  <si>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</si>
  <si>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</si>
  <si>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</si>
  <si>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</si>
  <si>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</si>
  <si>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</si>
  <si>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</si>
  <si>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</si>
  <si>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</si>
  <si>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</si>
  <si>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</si>
  <si>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</si>
  <si>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</si>
  <si>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</si>
  <si>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</si>
  <si>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</si>
  <si>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</si>
  <si>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</si>
  <si>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</si>
  <si>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</si>
  <si>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</si>
  <si>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</si>
  <si>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</si>
  <si>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</si>
  <si>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</si>
  <si>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</si>
  <si>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</si>
  <si>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</si>
  <si>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</si>
  <si>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</si>
  <si>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</si>
  <si>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</si>
  <si>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</si>
  <si>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</si>
  <si>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</si>
  <si>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</si>
  <si>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</si>
  <si>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</si>
  <si>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</si>
  <si>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</si>
  <si>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</si>
  <si>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</si>
  <si>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</si>
  <si>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</si>
  <si>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</si>
  <si>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</si>
  <si>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</si>
  <si>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</si>
  <si>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</si>
  <si>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</si>
  <si>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</si>
  <si>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</si>
  <si>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</si>
  <si>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</si>
  <si>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</si>
  <si>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</si>
  <si>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</si>
  <si>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</si>
  <si>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</si>
  <si>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</si>
  <si>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</si>
  <si>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</si>
  <si>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</si>
  <si>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</si>
  <si>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</si>
  <si>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</si>
  <si>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</si>
  <si>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</si>
  <si>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</si>
  <si>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</si>
  <si>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</si>
  <si>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</si>
  <si>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</si>
  <si>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</si>
  <si>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</si>
  <si>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</si>
  <si>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</si>
  <si>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</si>
  <si>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青森県つがる市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</si>
  <si>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</si>
  <si>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</si>
  <si>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</si>
  <si>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</si>
  <si>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</si>
  <si>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</si>
  <si>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</si>
  <si>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</si>
  <si>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</si>
  <si>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</si>
  <si>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</si>
  <si>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</si>
  <si>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</si>
  <si>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</si>
  <si>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</si>
  <si>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</si>
  <si>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</si>
  <si>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</si>
  <si>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</si>
  <si>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</si>
  <si>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</si>
  <si>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</si>
  <si>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</si>
  <si>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</si>
  <si>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</si>
  <si>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</si>
  <si>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</si>
  <si>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</si>
  <si>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</si>
  <si>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</si>
  <si>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</si>
  <si>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</si>
  <si>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</si>
  <si>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</si>
  <si>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</si>
  <si>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</si>
  <si>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</si>
  <si>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</si>
  <si>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</si>
  <si>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</si>
  <si>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</si>
  <si>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</si>
  <si>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</si>
  <si>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</si>
  <si>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</si>
  <si>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</si>
  <si>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</si>
  <si>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</si>
  <si>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</si>
  <si>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</si>
  <si>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</si>
  <si>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</si>
  <si>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</si>
  <si>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</si>
  <si>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</si>
  <si>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</si>
  <si>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</si>
  <si>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</si>
  <si>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</si>
  <si>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</si>
  <si>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</si>
  <si>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</si>
  <si>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</si>
  <si>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</si>
  <si>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</si>
  <si>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</si>
  <si>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</si>
  <si>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</si>
  <si>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</si>
  <si>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</si>
  <si>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</si>
  <si>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</si>
  <si>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</si>
  <si>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</si>
  <si>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</si>
  <si>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</si>
  <si>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</si>
  <si>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</si>
  <si>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</si>
  <si>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</si>
  <si>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</si>
  <si>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</si>
  <si>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</si>
  <si>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</si>
  <si>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</si>
  <si>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</si>
  <si>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</si>
  <si>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</si>
  <si>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</si>
  <si>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</si>
  <si>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</si>
  <si>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</si>
  <si>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</si>
  <si>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</si>
  <si>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</si>
  <si>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</si>
  <si>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</si>
  <si>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</si>
  <si>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</si>
  <si>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</si>
  <si>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</si>
  <si>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</si>
  <si>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</si>
  <si>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</si>
  <si>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</si>
  <si>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</si>
  <si>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</si>
  <si>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</si>
  <si>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</si>
  <si>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</si>
  <si>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</si>
  <si>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</si>
  <si>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</si>
  <si>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</si>
  <si>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</si>
  <si>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</si>
  <si>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</si>
  <si>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</si>
  <si>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</si>
  <si>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</si>
  <si>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</si>
  <si>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</si>
  <si>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</si>
  <si>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</si>
  <si>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</si>
  <si>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</si>
  <si>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</si>
  <si>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</si>
  <si>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</si>
  <si>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</si>
  <si>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</si>
  <si>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</si>
  <si>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</si>
  <si>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</si>
  <si>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</si>
  <si>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</si>
  <si>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</si>
  <si>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</si>
  <si>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</si>
  <si>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</si>
  <si>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</si>
  <si>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</si>
  <si>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</si>
  <si>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</si>
  <si>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</si>
  <si>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</si>
  <si>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</si>
  <si>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</si>
  <si>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</si>
  <si>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青森県つがる市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</si>
  <si>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</si>
  <si>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</si>
  <si>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</si>
  <si>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</si>
  <si>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</si>
  <si>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</si>
  <si>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</si>
  <si>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</si>
  <si>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</si>
  <si>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</si>
  <si>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</si>
  <si>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</si>
  <si>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</si>
  <si>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</si>
  <si>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</si>
  <si>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</si>
  <si>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</si>
  <si>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</si>
  <si>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</si>
  <si>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</si>
  <si>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</si>
  <si>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</si>
  <si>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</si>
  <si>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</si>
  <si>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</si>
  <si>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</si>
  <si>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</si>
  <si>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</si>
  <si>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</si>
  <si>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</si>
  <si>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</si>
  <si>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</si>
  <si>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</si>
  <si>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</si>
  <si>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</si>
  <si>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</si>
  <si>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</si>
  <si>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</si>
  <si>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</si>
  <si>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</si>
  <si>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</si>
  <si>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</si>
  <si>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</si>
  <si>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</si>
  <si>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</si>
  <si>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</si>
  <si>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</si>
  <si>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</si>
  <si>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</si>
  <si>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</si>
  <si>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</si>
  <si>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</si>
  <si>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</si>
  <si>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</si>
  <si>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</si>
  <si>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</si>
  <si>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</si>
  <si>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</si>
  <si>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</si>
  <si>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</si>
  <si>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</si>
  <si>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</si>
  <si>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</si>
  <si>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</si>
  <si>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</si>
  <si>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</si>
  <si>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</si>
  <si>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</si>
  <si>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</si>
  <si>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</si>
  <si>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</si>
  <si>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</si>
  <si>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</si>
  <si>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</si>
  <si>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</si>
  <si>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</si>
  <si>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</si>
  <si>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</si>
  <si>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</si>
  <si>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</si>
  <si>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</si>
  <si>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</si>
  <si>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</si>
  <si>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</si>
  <si>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</si>
  <si>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</si>
  <si>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</si>
  <si>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</si>
  <si>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</si>
  <si>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</si>
  <si>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</si>
  <si>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</si>
  <si>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</si>
  <si>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</si>
  <si>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</si>
  <si>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</si>
  <si>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</si>
  <si>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</si>
  <si>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</si>
  <si>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</si>
  <si>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</si>
  <si>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</si>
  <si>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</si>
  <si>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</si>
  <si>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</si>
  <si>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</si>
  <si>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</si>
  <si>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</si>
  <si>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</si>
  <si>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</si>
  <si>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</si>
  <si>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</si>
  <si>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</si>
  <si>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</si>
  <si>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</si>
  <si>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</si>
  <si>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</si>
  <si>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</si>
  <si>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</si>
  <si>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</si>
  <si>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</si>
  <si>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</si>
  <si>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</si>
  <si>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</si>
  <si>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</si>
  <si>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</si>
  <si>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</si>
  <si>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</si>
  <si>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</si>
  <si>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</si>
  <si>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</si>
  <si>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</si>
  <si>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</si>
  <si>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</si>
  <si>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</si>
  <si>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</si>
  <si>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</si>
  <si>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</si>
  <si>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</si>
  <si>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</si>
  <si>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</si>
  <si>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</si>
  <si>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</si>
  <si>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</si>
  <si>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</si>
  <si>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</si>
  <si>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</si>
  <si>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</si>
  <si>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</si>
  <si>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</si>
  <si>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</si>
  <si>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</si>
  <si>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</si>
  <si>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</si>
  <si>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</si>
  <si>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</si>
  <si>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</si>
  <si>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</si>
  <si>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</si>
  <si>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</si>
  <si>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</si>
  <si>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</si>
  <si>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</si>
  <si>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</si>
  <si>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</si>
  <si>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</si>
  <si>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</si>
  <si>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</si>
  <si>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</si>
  <si>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</si>
  <si>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</si>
  <si>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</si>
  <si>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</si>
  <si>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後期高齢者医療特別会計</t>
  </si>
  <si>
    <t>介護保険特別会計</t>
  </si>
  <si>
    <t>農業集落排水事業特別会計</t>
  </si>
  <si>
    <t>公共下水道事業特別会計</t>
  </si>
  <si>
    <t>その他会計（赤字）</t>
  </si>
  <si>
    <t>その他会計（黒字）</t>
  </si>
  <si>
    <t>西北五環境整備事務組合一般会計</t>
    <rPh sb="0" eb="2">
      <t>セイホク</t>
    </rPh>
    <rPh sb="2" eb="3">
      <t>ゴ</t>
    </rPh>
    <rPh sb="3" eb="5">
      <t>カンキョウ</t>
    </rPh>
    <rPh sb="5" eb="7">
      <t>セイビ</t>
    </rPh>
    <rPh sb="7" eb="9">
      <t>ジム</t>
    </rPh>
    <rPh sb="9" eb="11">
      <t>クミアイ</t>
    </rPh>
    <rPh sb="11" eb="13">
      <t>イッパン</t>
    </rPh>
    <rPh sb="13" eb="15">
      <t>カイケイ</t>
    </rPh>
    <phoneticPr fontId="2"/>
  </si>
  <si>
    <t>西北五広域福祉事務組合一般会計</t>
    <rPh sb="0" eb="2">
      <t>セイホク</t>
    </rPh>
    <rPh sb="2" eb="3">
      <t>ゴ</t>
    </rPh>
    <rPh sb="3" eb="5">
      <t>コウイキ</t>
    </rPh>
    <rPh sb="5" eb="7">
      <t>フクシ</t>
    </rPh>
    <rPh sb="7" eb="9">
      <t>ジム</t>
    </rPh>
    <rPh sb="9" eb="11">
      <t>クミアイ</t>
    </rPh>
    <rPh sb="11" eb="13">
      <t>イッパン</t>
    </rPh>
    <rPh sb="13" eb="15">
      <t>カイケイ</t>
    </rPh>
    <phoneticPr fontId="2"/>
  </si>
  <si>
    <t>津軽広域水道事業団西北事業部水道事業会計</t>
    <rPh sb="0" eb="2">
      <t>ツガル</t>
    </rPh>
    <rPh sb="2" eb="4">
      <t>コウイキ</t>
    </rPh>
    <rPh sb="4" eb="6">
      <t>スイドウ</t>
    </rPh>
    <rPh sb="6" eb="9">
      <t>ジギョウダン</t>
    </rPh>
    <rPh sb="9" eb="11">
      <t>セイホク</t>
    </rPh>
    <rPh sb="11" eb="13">
      <t>ジギョウ</t>
    </rPh>
    <rPh sb="13" eb="14">
      <t>ブ</t>
    </rPh>
    <rPh sb="14" eb="16">
      <t>スイドウ</t>
    </rPh>
    <rPh sb="16" eb="18">
      <t>ジギョウ</t>
    </rPh>
    <rPh sb="18" eb="20">
      <t>カイケイ</t>
    </rPh>
    <phoneticPr fontId="2"/>
  </si>
  <si>
    <t>つがる西北五広域連合一般会計</t>
    <rPh sb="3" eb="5">
      <t>セイホク</t>
    </rPh>
    <rPh sb="5" eb="6">
      <t>ゴ</t>
    </rPh>
    <rPh sb="6" eb="8">
      <t>コウイキ</t>
    </rPh>
    <rPh sb="8" eb="10">
      <t>レンゴウ</t>
    </rPh>
    <rPh sb="10" eb="12">
      <t>イッパン</t>
    </rPh>
    <rPh sb="12" eb="14">
      <t>カイケイ</t>
    </rPh>
    <phoneticPr fontId="2"/>
  </si>
  <si>
    <t>つがる西北五広域連合病院事業会計</t>
    <rPh sb="3" eb="5">
      <t>セイホク</t>
    </rPh>
    <rPh sb="5" eb="6">
      <t>ゴ</t>
    </rPh>
    <rPh sb="6" eb="8">
      <t>コウイキ</t>
    </rPh>
    <rPh sb="8" eb="10">
      <t>レンゴウ</t>
    </rPh>
    <rPh sb="10" eb="12">
      <t>ビョウイン</t>
    </rPh>
    <rPh sb="12" eb="14">
      <t>ジギョウ</t>
    </rPh>
    <rPh sb="14" eb="16">
      <t>カイケイ</t>
    </rPh>
    <phoneticPr fontId="2"/>
  </si>
  <si>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</si>
  <si>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</si>
  <si>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</si>
  <si>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</si>
  <si>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2"/>
  </si>
  <si>
    <t>屏風山野菜振興会</t>
    <rPh sb="0" eb="2">
      <t>ビョウブ</t>
    </rPh>
    <rPh sb="2" eb="3">
      <t>ザン</t>
    </rPh>
    <rPh sb="3" eb="5">
      <t>ヤサイ</t>
    </rPh>
    <rPh sb="5" eb="8">
      <t>シンコウカイ</t>
    </rPh>
    <phoneticPr fontId="2"/>
  </si>
  <si>
    <t>つがる市土地開発公社</t>
    <rPh sb="3" eb="4">
      <t>シ</t>
    </rPh>
    <rPh sb="4" eb="6">
      <t>トチ</t>
    </rPh>
    <rPh sb="6" eb="8">
      <t>カイハツ</t>
    </rPh>
    <rPh sb="8" eb="10">
      <t>コウシャ</t>
    </rPh>
    <phoneticPr fontId="2"/>
  </si>
  <si>
    <t>つがる地球村</t>
    <rPh sb="3" eb="5">
      <t>チキュウ</t>
    </rPh>
    <rPh sb="5" eb="6">
      <t>ムラ</t>
    </rPh>
    <phoneticPr fontId="2"/>
  </si>
  <si>
    <t>-</t>
    <phoneticPr fontId="2"/>
  </si>
  <si>
    <t>法非適用企業</t>
    <rPh sb="0" eb="1">
      <t>ホウ</t>
    </rPh>
    <rPh sb="1" eb="2">
      <t>ヒ</t>
    </rPh>
    <rPh sb="2" eb="4">
      <t>テキヨウ</t>
    </rPh>
    <rPh sb="4" eb="6">
      <t>キギョウ</t>
    </rPh>
    <phoneticPr fontId="2"/>
  </si>
  <si>
    <t>-</t>
    <phoneticPr fontId="2"/>
  </si>
  <si>
    <t>-</t>
    <phoneticPr fontId="2"/>
  </si>
  <si>
    <t>-</t>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</si>
  <si>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8">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</si>
</sst>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98206</c:v>
                </c:pt>
                <c:pt idx="1">
                  <c:v>99573</c:v>
                </c:pt>
                <c:pt idx="2">
                  <c:v>85214</c:v>
                </c:pt>
                <c:pt idx="3">
                  <c:v>72214</c:v>
                </c:pt>
                <c:pt idx="4">
                  <c:v>84368</c:v>
                </c:pt>
              </c:numCache>
            </c:numRef>
          </c:val>
          <c:smooth val="0"/>
        </c:ser>
        <c:dLbls>
          <c:showLegendKey val="0"/>
          <c:showVal val="0"/>
          <c:showCatName val="0"/>
          <c:showSerName val="0"/>
          <c:showPercent val="0"/>
          <c:showBubbleSize val="0"/>
        </c:dLbls>
        <c:marker val="1"/>
        <c:smooth val="0"/>
        <c:axId val="112521696"/>
        <c:axId val="113215752"/>
      </c:lineChart>
      <c:catAx>
        <c:axId val="11252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15752"/>
        <c:crosses val="autoZero"/>
        <c:auto val="1"/>
        <c:lblAlgn val="ctr"/>
        <c:lblOffset val="100"/>
        <c:tickLblSkip val="1"/>
        <c:tickMarkSkip val="1"/>
        <c:noMultiLvlLbl val="0"/>
      </c:catAx>
      <c:valAx>
        <c:axId val="113215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2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2.0299999999999998</c:v>
                </c:pt>
                <c:pt idx="1">
                  <c:v>1.92</c:v>
                </c:pt>
                <c:pt idx="2">
                  <c:v>3.15</c:v>
                </c:pt>
                <c:pt idx="3">
                  <c:v>3.41</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4.72</c:v>
                </c:pt>
                <c:pt idx="1">
                  <c:v>6.91</c:v>
                </c:pt>
                <c:pt idx="2">
                  <c:v>11.93</c:v>
                </c:pt>
                <c:pt idx="3">
                  <c:v>17.38</c:v>
                </c:pt>
                <c:pt idx="4">
                  <c:v>20.329999999999998</c:v>
                </c:pt>
              </c:numCache>
            </c:numRef>
          </c:val>
        </c:ser>
        <c:dLbls>
          <c:showLegendKey val="0"/>
          <c:showVal val="0"/>
          <c:showCatName val="0"/>
          <c:showSerName val="0"/>
          <c:showPercent val="0"/>
          <c:showBubbleSize val="0"/>
        </c:dLbls>
        <c:gapWidth val="250"/>
        <c:overlap val="100"/>
        <c:axId val="370314672"/>
        <c:axId val="37031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c:v>
                </c:pt>
                <c:pt idx="1">
                  <c:v>4.3600000000000003</c:v>
                </c:pt>
                <c:pt idx="2">
                  <c:v>6.01</c:v>
                </c:pt>
                <c:pt idx="3">
                  <c:v>5.72</c:v>
                </c:pt>
                <c:pt idx="4">
                  <c:v>2.5299999999999998</c:v>
                </c:pt>
              </c:numCache>
            </c:numRef>
          </c:val>
          <c:smooth val="0"/>
        </c:ser>
        <c:dLbls>
          <c:showLegendKey val="0"/>
          <c:showVal val="0"/>
          <c:showCatName val="0"/>
          <c:showSerName val="0"/>
          <c:showPercent val="0"/>
          <c:showBubbleSize val="0"/>
        </c:dLbls>
        <c:marker val="1"/>
        <c:smooth val="0"/>
        <c:axId val="370314672"/>
        <c:axId val="370315056"/>
      </c:lineChart>
      <c:catAx>
        <c:axId val="37031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315056"/>
        <c:crosses val="autoZero"/>
        <c:auto val="1"/>
        <c:lblAlgn val="ctr"/>
        <c:lblOffset val="100"/>
        <c:tickLblSkip val="1"/>
        <c:tickMarkSkip val="1"/>
        <c:noMultiLvlLbl val="0"/>
      </c:catAx>
      <c:valAx>
        <c:axId val="37031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31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0.44</c:v>
                </c:pt>
                <c:pt idx="2">
                  <c:v>#N/A</c:v>
                </c:pt>
                <c:pt idx="3">
                  <c:v>1.21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c:v>
                </c:pt>
                <c:pt idx="4">
                  <c:v>#N/A</c:v>
                </c:pt>
                <c:pt idx="5">
                  <c:v>0.02</c:v>
                </c:pt>
                <c:pt idx="6">
                  <c:v>#N/A</c:v>
                </c:pt>
                <c:pt idx="7">
                  <c:v>0.01</c:v>
                </c:pt>
                <c:pt idx="8">
                  <c:v>#N/A</c:v>
                </c:pt>
                <c:pt idx="9">
                  <c:v>0.02</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c:v>
                </c:pt>
                <c:pt idx="4">
                  <c:v>#N/A</c:v>
                </c:pt>
                <c:pt idx="5">
                  <c:v>0.03</c:v>
                </c:pt>
                <c:pt idx="6">
                  <c:v>#N/A</c:v>
                </c:pt>
                <c:pt idx="7">
                  <c:v>0.02</c:v>
                </c:pt>
                <c:pt idx="8">
                  <c:v>#N/A</c:v>
                </c:pt>
                <c:pt idx="9">
                  <c:v>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1.99</c:v>
                </c:pt>
                <c:pt idx="2">
                  <c:v>#N/A</c:v>
                </c:pt>
                <c:pt idx="3">
                  <c:v>1.1200000000000001</c:v>
                </c:pt>
                <c:pt idx="4">
                  <c:v>#N/A</c:v>
                </c:pt>
                <c:pt idx="5">
                  <c:v>1.33</c:v>
                </c:pt>
                <c:pt idx="6">
                  <c:v>#N/A</c:v>
                </c:pt>
                <c:pt idx="7">
                  <c:v>1.77</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2.0299999999999998</c:v>
                </c:pt>
                <c:pt idx="2">
                  <c:v>#N/A</c:v>
                </c:pt>
                <c:pt idx="3">
                  <c:v>1.92</c:v>
                </c:pt>
                <c:pt idx="4">
                  <c:v>#N/A</c:v>
                </c:pt>
                <c:pt idx="5">
                  <c:v>3.14</c:v>
                </c:pt>
                <c:pt idx="6">
                  <c:v>#N/A</c:v>
                </c:pt>
                <c:pt idx="7">
                  <c:v>3.41</c:v>
                </c:pt>
                <c:pt idx="8">
                  <c:v>#N/A</c:v>
                </c:pt>
                <c:pt idx="9">
                  <c:v>3.29</c:v>
                </c:pt>
              </c:numCache>
            </c:numRef>
          </c:val>
        </c:ser>
        <c:dLbls>
          <c:showLegendKey val="0"/>
          <c:showVal val="0"/>
          <c:showCatName val="0"/>
          <c:showSerName val="0"/>
          <c:showPercent val="0"/>
          <c:showBubbleSize val="0"/>
        </c:dLbls>
        <c:gapWidth val="150"/>
        <c:overlap val="100"/>
        <c:axId val="113194376"/>
        <c:axId val="113194760"/>
      </c:barChart>
      <c:catAx>
        <c:axId val="11319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4760"/>
        <c:crosses val="autoZero"/>
        <c:auto val="1"/>
        <c:lblAlgn val="ctr"/>
        <c:lblOffset val="100"/>
        <c:tickLblSkip val="1"/>
        <c:tickMarkSkip val="1"/>
        <c:noMultiLvlLbl val="0"/>
      </c:catAx>
      <c:valAx>
        <c:axId val="11319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4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2303</c:v>
                </c:pt>
                <c:pt idx="5">
                  <c:v>2388</c:v>
                </c:pt>
                <c:pt idx="8">
                  <c:v>2486</c:v>
                </c:pt>
                <c:pt idx="11">
                  <c:v>2508</c:v>
                </c:pt>
                <c:pt idx="14">
                  <c:v>2575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206</c:v>
                </c:pt>
                <c:pt idx="3">
                  <c:v>183</c:v>
                </c:pt>
                <c:pt idx="6">
                  <c:v>144</c:v>
                </c:pt>
                <c:pt idx="9">
                  <c:v>133</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67</c:v>
                </c:pt>
                <c:pt idx="6">
                  <c:v>46</c:v>
                </c:pt>
                <c:pt idx="9">
                  <c:v>40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500</c:v>
                </c:pt>
                <c:pt idx="3">
                  <c:v>504</c:v>
                </c:pt>
                <c:pt idx="6">
                  <c:v>505</c:v>
                </c:pt>
                <c:pt idx="9">
                  <c:v>503</c:v>
                </c:pt>
                <c:pt idx="12">
                  <c:v>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3475</c:v>
                </c:pt>
                <c:pt idx="3">
                  <c:v>3539</c:v>
                </c:pt>
                <c:pt idx="6">
                  <c:v>3532</c:v>
                </c:pt>
                <c:pt idx="9">
                  <c:v>3333</c:v>
                </c:pt>
                <c:pt idx="12">
                  <c:v>3265</c:v>
                </c:pt>
              </c:numCache>
            </c:numRef>
          </c:val>
        </c:ser>
        <c:dLbls>
          <c:showLegendKey val="0"/>
          <c:showVal val="0"/>
          <c:showCatName val="0"/>
          <c:showSerName val="0"/>
          <c:showPercent val="0"/>
          <c:showBubbleSize val="0"/>
        </c:dLbls>
        <c:gapWidth val="100"/>
        <c:overlap val="100"/>
        <c:axId val="143584192"/>
        <c:axId val="114746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1953</c:v>
                </c:pt>
                <c:pt idx="2">
                  <c:v>#N/A</c:v>
                </c:pt>
                <c:pt idx="3">
                  <c:v>#N/A</c:v>
                </c:pt>
                <c:pt idx="4">
                  <c:v>1905</c:v>
                </c:pt>
                <c:pt idx="5">
                  <c:v>#N/A</c:v>
                </c:pt>
                <c:pt idx="6">
                  <c:v>#N/A</c:v>
                </c:pt>
                <c:pt idx="7">
                  <c:v>1741</c:v>
                </c:pt>
                <c:pt idx="8">
                  <c:v>#N/A</c:v>
                </c:pt>
                <c:pt idx="9">
                  <c:v>#N/A</c:v>
                </c:pt>
                <c:pt idx="10">
                  <c:v>1501</c:v>
                </c:pt>
                <c:pt idx="11">
                  <c:v>#N/A</c:v>
                </c:pt>
                <c:pt idx="12">
                  <c:v>#N/A</c:v>
                </c:pt>
                <c:pt idx="13">
                  <c:v>1388</c:v>
                </c:pt>
                <c:pt idx="14">
                  <c:v>#N/A</c:v>
                </c:pt>
              </c:numCache>
            </c:numRef>
          </c:val>
          <c:smooth val="0"/>
        </c:ser>
        <c:dLbls>
          <c:showLegendKey val="0"/>
          <c:showVal val="0"/>
          <c:showCatName val="0"/>
          <c:showSerName val="0"/>
          <c:showPercent val="0"/>
          <c:showBubbleSize val="0"/>
        </c:dLbls>
        <c:marker val="1"/>
        <c:smooth val="0"/>
        <c:axId val="143584192"/>
        <c:axId val="114746888"/>
      </c:lineChart>
      <c:catAx>
        <c:axId val="1435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46888"/>
        <c:crosses val="autoZero"/>
        <c:auto val="1"/>
        <c:lblAlgn val="ctr"/>
        <c:lblOffset val="100"/>
        <c:tickLblSkip val="1"/>
        <c:tickMarkSkip val="1"/>
        <c:noMultiLvlLbl val="0"/>
      </c:catAx>
      <c:valAx>
        <c:axId val="114746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8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26058</c:v>
                </c:pt>
                <c:pt idx="5">
                  <c:v>26124</c:v>
                </c:pt>
                <c:pt idx="8">
                  <c:v>26654</c:v>
                </c:pt>
                <c:pt idx="11">
                  <c:v>28852</c:v>
                </c:pt>
                <c:pt idx="14">
                  <c:v>29509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2621</c:v>
                </c:pt>
                <c:pt idx="5">
                  <c:v>2382</c:v>
                </c:pt>
                <c:pt idx="8">
                  <c:v>2142</c:v>
                </c:pt>
                <c:pt idx="11">
                  <c:v>1994</c:v>
                </c:pt>
                <c:pt idx="14">
                  <c:v>2072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1791</c:v>
                </c:pt>
                <c:pt idx="5">
                  <c:v>2062</c:v>
                </c:pt>
                <c:pt idx="8">
                  <c:v>3179</c:v>
                </c:pt>
                <c:pt idx="11">
                  <c:v>4468</c:v>
                </c:pt>
                <c:pt idx="14">
                  <c:v>5179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5711</c:v>
                </c:pt>
                <c:pt idx="3">
                  <c:v>5493</c:v>
                </c:pt>
                <c:pt idx="6">
                  <c:v>5548</c:v>
                </c:pt>
                <c:pt idx="9">
                  <c:v>5274</c:v>
                </c:pt>
                <c:pt idx="12">
                  <c:v>4966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259</c:v>
                </c:pt>
                <c:pt idx="3">
                  <c:v>492</c:v>
                </c:pt>
                <c:pt idx="6">
                  <c:v>767</c:v>
                </c:pt>
                <c:pt idx="9">
                  <c:v>1323</c:v>
                </c:pt>
                <c:pt idx="12">
                  <c:v>1460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9925</c:v>
                </c:pt>
                <c:pt idx="3">
                  <c:v>9543</c:v>
                </c:pt>
                <c:pt idx="6">
                  <c:v>9220</c:v>
                </c:pt>
                <c:pt idx="9">
                  <c:v>9032</c:v>
                </c:pt>
                <c:pt idx="12">
                  <c:v>8951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734</c:v>
                </c:pt>
                <c:pt idx="3">
                  <c:v>555</c:v>
                </c:pt>
                <c:pt idx="6">
                  <c:v>484</c:v>
                </c:pt>
                <c:pt idx="9">
                  <c:v>352</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34659</c:v>
                </c:pt>
                <c:pt idx="3">
                  <c:v>34911</c:v>
                </c:pt>
                <c:pt idx="6">
                  <c:v>34999</c:v>
                </c:pt>
                <c:pt idx="9">
                  <c:v>35392</c:v>
                </c:pt>
                <c:pt idx="12">
                  <c:v>36410</c:v>
                </c:pt>
              </c:numCache>
            </c:numRef>
          </c:val>
        </c:ser>
        <c:dLbls>
          <c:showLegendKey val="0"/>
          <c:showVal val="0"/>
          <c:showCatName val="0"/>
          <c:showSerName val="0"/>
          <c:showPercent val="0"/>
          <c:showBubbleSize val="0"/>
        </c:dLbls>
        <c:gapWidth val="100"/>
        <c:overlap val="100"/>
        <c:axId val="114610416"/>
        <c:axId val="116083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20822</c:v>
                </c:pt>
                <c:pt idx="2">
                  <c:v>#N/A</c:v>
                </c:pt>
                <c:pt idx="3">
                  <c:v>#N/A</c:v>
                </c:pt>
                <c:pt idx="4">
                  <c:v>20429</c:v>
                </c:pt>
                <c:pt idx="5">
                  <c:v>#N/A</c:v>
                </c:pt>
                <c:pt idx="6">
                  <c:v>#N/A</c:v>
                </c:pt>
                <c:pt idx="7">
                  <c:v>19044</c:v>
                </c:pt>
                <c:pt idx="8">
                  <c:v>#N/A</c:v>
                </c:pt>
                <c:pt idx="9">
                  <c:v>#N/A</c:v>
                </c:pt>
                <c:pt idx="10">
                  <c:v>16058</c:v>
                </c:pt>
                <c:pt idx="11">
                  <c:v>#N/A</c:v>
                </c:pt>
                <c:pt idx="12">
                  <c:v>#N/A</c:v>
                </c:pt>
                <c:pt idx="13">
                  <c:v>15181</c:v>
                </c:pt>
                <c:pt idx="14">
                  <c:v>#N/A</c:v>
                </c:pt>
              </c:numCache>
            </c:numRef>
          </c:val>
          <c:smooth val="0"/>
        </c:ser>
        <c:dLbls>
          <c:showLegendKey val="0"/>
          <c:showVal val="0"/>
          <c:showCatName val="0"/>
          <c:showSerName val="0"/>
          <c:showPercent val="0"/>
          <c:showBubbleSize val="0"/>
        </c:dLbls>
        <c:marker val="1"/>
        <c:smooth val="0"/>
        <c:axId val="114610416"/>
        <c:axId val="116083832"/>
      </c:lineChart>
      <c:catAx>
        <c:axId val="11461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83832"/>
        <c:crosses val="autoZero"/>
        <c:auto val="1"/>
        <c:lblAlgn val="ctr"/>
        <c:lblOffset val="100"/>
        <c:tickLblSkip val="1"/>
        <c:tickMarkSkip val="1"/>
        <c:noMultiLvlLbl val="0"/>
      </c:catAx>
      <c:valAx>
        <c:axId val="11608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1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35,036
34,993
253.55
25,220,215
24,574,972
451,355
13,710,485
36,410,154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人口の減少や全国平均を上回る高齢化率に加え、産業構造の脆弱さ等により財政基盤が弱いことから前年度同様０．２３と類似団体内でも</a:t>
          </a:r>
          <a:r>
            <a:rPr lang="ja-JP" altLang="en-US" sz="1100" b="0" i="0" baseline="0">
              <a:solidFill>
                <a:schemeClr val="dk1"/>
              </a:solidFill>
              <a:effectLst/>
              <a:latin typeface="+mn-lt"/>
              <a:ea typeface="+mn-ea"/>
              <a:cs typeface="+mn-cs"/>
            </a:rPr>
            <a:t>大幅に下回って</a:t>
          </a:r>
          <a:r>
            <a:rPr lang="ja-JP" altLang="ja-JP" sz="1100" b="0" i="0" baseline="0">
              <a:solidFill>
                <a:schemeClr val="dk1"/>
              </a:solidFill>
              <a:effectLst/>
              <a:latin typeface="+mn-lt"/>
              <a:ea typeface="+mn-ea"/>
              <a:cs typeface="+mn-cs"/>
            </a:rPr>
            <a:t>いるため、引き続き退職者不補充等による人件費の削減、投資的経費の抑制等、歳出の徹底的な見直しを実施するとともに、税徴収率向上対策を中心とする歳入確保に努める。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7" name="直線コネクタ 66"/>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3" name="直線コネクタ 72"/>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6" name="直線コネクタ 75"/>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2" name="円/楕円 91"/>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3" name="テキスト ボックス 92"/>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増となったが、</a:t>
          </a:r>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％と類似団体平均より２．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下回っている。扶助費（生活保護費等）が増化傾向にあるため、引続き人件費の抑制や既発行債の繰上償還等による公債費負担の軽減等を図ることで、義務的経費の削減に努めるとともに、更に行財政改革への取り組みを通じてより一層の経常経費の削減を図る。</a:t>
          </a:r>
          <a:endParaRPr lang="ja-JP" altLang="ja-JP">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127953</xdr:rowOff>
    </xdr:from>
    <xdr:to>
      <xdr:col>7</xdr:col>
      <xdr:colOff>152400</xdr:colOff>
      <xdr:row>61</xdr:row>
      <xdr:rowOff>95250</xdr:rowOff>
    </xdr:to>
    <xdr:cxnSp macro="">
      <xdr:nvCxnSpPr>
        <xdr:cNvPr id="126" name="直線コネクタ 125"/>
        <xdr:cNvCxnSpPr/>
      </xdr:nvCxnSpPr>
      <xdr:spPr>
        <a:xfrm>
          <a:off x="4114800" y="1041495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127953</xdr:rowOff>
    </xdr:from>
    <xdr:to>
      <xdr:col>6</xdr:col>
      <xdr:colOff>0</xdr:colOff>
      <xdr:row>61</xdr:row>
      <xdr:rowOff>83185</xdr:rowOff>
    </xdr:to>
    <xdr:cxnSp macro="">
      <xdr:nvCxnSpPr>
        <xdr:cNvPr id="129" name="直線コネクタ 128"/>
        <xdr:cNvCxnSpPr/>
      </xdr:nvCxnSpPr>
      <xdr:spPr>
        <a:xfrm flipV="1">
          <a:off x="3225800" y="1041495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61</xdr:row>
      <xdr:rowOff>101282</xdr:rowOff>
    </xdr:to>
    <xdr:cxnSp macro="">
      <xdr:nvCxnSpPr>
        <xdr:cNvPr id="132" name="直線コネクタ 131"/>
        <xdr:cNvCxnSpPr/>
      </xdr:nvCxnSpPr>
      <xdr:spPr>
        <a:xfrm flipV="1">
          <a:off x="2336800" y="105416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34925</xdr:rowOff>
    </xdr:from>
    <xdr:to>
      <xdr:col>3</xdr:col>
      <xdr:colOff>279400</xdr:colOff>
      <xdr:row>61</xdr:row>
      <xdr:rowOff>101282</xdr:rowOff>
    </xdr:to>
    <xdr:cxnSp macro="">
      <xdr:nvCxnSpPr>
        <xdr:cNvPr id="135" name="直線コネクタ 134"/>
        <xdr:cNvCxnSpPr/>
      </xdr:nvCxnSpPr>
      <xdr:spPr>
        <a:xfrm>
          <a:off x="1447800" y="104933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5" name="円/楕円 144"/>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46"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77153</xdr:rowOff>
    </xdr:from>
    <xdr:to>
      <xdr:col>6</xdr:col>
      <xdr:colOff>50800</xdr:colOff>
      <xdr:row>61</xdr:row>
      <xdr:rowOff>7303</xdr:rowOff>
    </xdr:to>
    <xdr:sp macro="" textlink="">
      <xdr:nvSpPr>
        <xdr:cNvPr id="147" name="円/楕円 146"/>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17480</xdr:rowOff>
    </xdr:from>
    <xdr:ext cx="736600" cy="259045"/>
    <xdr:sp macro="" textlink="">
      <xdr:nvSpPr>
        <xdr:cNvPr id="148" name="テキスト ボックス 147"/>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32385</xdr:rowOff>
    </xdr:from>
    <xdr:to>
      <xdr:col>4</xdr:col>
      <xdr:colOff>533400</xdr:colOff>
      <xdr:row>61</xdr:row>
      <xdr:rowOff>133985</xdr:rowOff>
    </xdr:to>
    <xdr:sp macro="" textlink="">
      <xdr:nvSpPr>
        <xdr:cNvPr id="149" name="円/楕円 148"/>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144162</xdr:rowOff>
    </xdr:from>
    <xdr:ext cx="762000" cy="259045"/>
    <xdr:sp macro="" textlink="">
      <xdr:nvSpPr>
        <xdr:cNvPr id="150" name="テキスト ボックス 149"/>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50482</xdr:rowOff>
    </xdr:from>
    <xdr:to>
      <xdr:col>3</xdr:col>
      <xdr:colOff>330200</xdr:colOff>
      <xdr:row>61</xdr:row>
      <xdr:rowOff>152082</xdr:rowOff>
    </xdr:to>
    <xdr:sp macro="" textlink="">
      <xdr:nvSpPr>
        <xdr:cNvPr id="151" name="円/楕円 150"/>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162259</xdr:rowOff>
    </xdr:from>
    <xdr:ext cx="762000" cy="259045"/>
    <xdr:sp macro="" textlink="">
      <xdr:nvSpPr>
        <xdr:cNvPr id="152" name="テキスト ボックス 151"/>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3" name="円/楕円 152"/>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54" name="テキスト ボックス 153"/>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に比べて高くなっているのは、５町村の合併による職員数、各種施設数が多いことが要因となっている。このことから、引続き人件費においては新規採用を必要最小限とすることと、物件費では施設の民営化や指定管理者制度の導入または統廃合等によるコスト削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47117</xdr:rowOff>
    </xdr:from>
    <xdr:to>
      <xdr:col>7</xdr:col>
      <xdr:colOff>152400</xdr:colOff>
      <xdr:row>82</xdr:row>
      <xdr:rowOff>106556</xdr:rowOff>
    </xdr:to>
    <xdr:cxnSp macro="">
      <xdr:nvCxnSpPr>
        <xdr:cNvPr id="189" name="直線コネクタ 188"/>
        <xdr:cNvCxnSpPr/>
      </xdr:nvCxnSpPr>
      <xdr:spPr>
        <a:xfrm>
          <a:off x="4114800" y="14106017"/>
          <a:ext cx="838200" cy="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47117</xdr:rowOff>
    </xdr:from>
    <xdr:to>
      <xdr:col>6</xdr:col>
      <xdr:colOff>0</xdr:colOff>
      <xdr:row>82</xdr:row>
      <xdr:rowOff>91367</xdr:rowOff>
    </xdr:to>
    <xdr:cxnSp macro="">
      <xdr:nvCxnSpPr>
        <xdr:cNvPr id="192" name="直線コネクタ 191"/>
        <xdr:cNvCxnSpPr/>
      </xdr:nvCxnSpPr>
      <xdr:spPr>
        <a:xfrm flipV="1">
          <a:off x="3225800" y="14106017"/>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91367</xdr:rowOff>
    </xdr:from>
    <xdr:to>
      <xdr:col>4</xdr:col>
      <xdr:colOff>482600</xdr:colOff>
      <xdr:row>82</xdr:row>
      <xdr:rowOff>124625</xdr:rowOff>
    </xdr:to>
    <xdr:cxnSp macro="">
      <xdr:nvCxnSpPr>
        <xdr:cNvPr id="195" name="直線コネクタ 194"/>
        <xdr:cNvCxnSpPr/>
      </xdr:nvCxnSpPr>
      <xdr:spPr>
        <a:xfrm flipV="1">
          <a:off x="2336800" y="14150267"/>
          <a:ext cx="889000" cy="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64453</xdr:rowOff>
    </xdr:from>
    <xdr:to>
      <xdr:col>3</xdr:col>
      <xdr:colOff>279400</xdr:colOff>
      <xdr:row>82</xdr:row>
      <xdr:rowOff>124625</xdr:rowOff>
    </xdr:to>
    <xdr:cxnSp macro="">
      <xdr:nvCxnSpPr>
        <xdr:cNvPr id="198" name="直線コネクタ 197"/>
        <xdr:cNvCxnSpPr/>
      </xdr:nvCxnSpPr>
      <xdr:spPr>
        <a:xfrm>
          <a:off x="1447800" y="1412335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55756</xdr:rowOff>
    </xdr:from>
    <xdr:to>
      <xdr:col>7</xdr:col>
      <xdr:colOff>203200</xdr:colOff>
      <xdr:row>82</xdr:row>
      <xdr:rowOff>157356</xdr:rowOff>
    </xdr:to>
    <xdr:sp macro="" textlink="">
      <xdr:nvSpPr>
        <xdr:cNvPr id="208" name="円/楕円 207"/>
        <xdr:cNvSpPr/>
      </xdr:nvSpPr>
      <xdr:spPr>
        <a:xfrm>
          <a:off x="4902200" y="141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27833</xdr:rowOff>
    </xdr:from>
    <xdr:ext cx="762000" cy="259045"/>
    <xdr:sp macro="" textlink="">
      <xdr:nvSpPr>
        <xdr:cNvPr id="209" name="人件費・物件費等の状況該当値テキスト"/>
        <xdr:cNvSpPr txBox="1"/>
      </xdr:nvSpPr>
      <xdr:spPr>
        <a:xfrm>
          <a:off x="5041900" y="1408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167767</xdr:rowOff>
    </xdr:from>
    <xdr:to>
      <xdr:col>6</xdr:col>
      <xdr:colOff>50800</xdr:colOff>
      <xdr:row>82</xdr:row>
      <xdr:rowOff>97917</xdr:rowOff>
    </xdr:to>
    <xdr:sp macro="" textlink="">
      <xdr:nvSpPr>
        <xdr:cNvPr id="210" name="円/楕円 209"/>
        <xdr:cNvSpPr/>
      </xdr:nvSpPr>
      <xdr:spPr>
        <a:xfrm>
          <a:off x="4064000" y="140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82694</xdr:rowOff>
    </xdr:from>
    <xdr:ext cx="736600" cy="259045"/>
    <xdr:sp macro="" textlink="">
      <xdr:nvSpPr>
        <xdr:cNvPr id="211" name="テキスト ボックス 210"/>
        <xdr:cNvSpPr txBox="1"/>
      </xdr:nvSpPr>
      <xdr:spPr>
        <a:xfrm>
          <a:off x="3733800" y="1414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40567</xdr:rowOff>
    </xdr:from>
    <xdr:to>
      <xdr:col>4</xdr:col>
      <xdr:colOff>533400</xdr:colOff>
      <xdr:row>82</xdr:row>
      <xdr:rowOff>142167</xdr:rowOff>
    </xdr:to>
    <xdr:sp macro="" textlink="">
      <xdr:nvSpPr>
        <xdr:cNvPr id="212" name="円/楕円 211"/>
        <xdr:cNvSpPr/>
      </xdr:nvSpPr>
      <xdr:spPr>
        <a:xfrm>
          <a:off x="3175000" y="14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126944</xdr:rowOff>
    </xdr:from>
    <xdr:ext cx="762000" cy="259045"/>
    <xdr:sp macro="" textlink="">
      <xdr:nvSpPr>
        <xdr:cNvPr id="213" name="テキスト ボックス 212"/>
        <xdr:cNvSpPr txBox="1"/>
      </xdr:nvSpPr>
      <xdr:spPr>
        <a:xfrm>
          <a:off x="2844800" y="1418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73825</xdr:rowOff>
    </xdr:from>
    <xdr:to>
      <xdr:col>3</xdr:col>
      <xdr:colOff>330200</xdr:colOff>
      <xdr:row>83</xdr:row>
      <xdr:rowOff>3975</xdr:rowOff>
    </xdr:to>
    <xdr:sp macro="" textlink="">
      <xdr:nvSpPr>
        <xdr:cNvPr id="214" name="円/楕円 213"/>
        <xdr:cNvSpPr/>
      </xdr:nvSpPr>
      <xdr:spPr>
        <a:xfrm>
          <a:off x="2286000" y="141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160202</xdr:rowOff>
    </xdr:from>
    <xdr:ext cx="762000" cy="259045"/>
    <xdr:sp macro="" textlink="">
      <xdr:nvSpPr>
        <xdr:cNvPr id="215" name="テキスト ボックス 214"/>
        <xdr:cNvSpPr txBox="1"/>
      </xdr:nvSpPr>
      <xdr:spPr>
        <a:xfrm>
          <a:off x="1955800" y="1421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13653</xdr:rowOff>
    </xdr:from>
    <xdr:to>
      <xdr:col>2</xdr:col>
      <xdr:colOff>127000</xdr:colOff>
      <xdr:row>82</xdr:row>
      <xdr:rowOff>115253</xdr:rowOff>
    </xdr:to>
    <xdr:sp macro="" textlink="">
      <xdr:nvSpPr>
        <xdr:cNvPr id="216" name="円/楕円 215"/>
        <xdr:cNvSpPr/>
      </xdr:nvSpPr>
      <xdr:spPr>
        <a:xfrm>
          <a:off x="1397000" y="140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100030</xdr:rowOff>
    </xdr:from>
    <xdr:ext cx="762000" cy="259045"/>
    <xdr:sp macro="" textlink="">
      <xdr:nvSpPr>
        <xdr:cNvPr id="217" name="テキスト ボックス 216"/>
        <xdr:cNvSpPr txBox="1"/>
      </xdr:nvSpPr>
      <xdr:spPr>
        <a:xfrm>
          <a:off x="1066800" y="141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類似団体平均より１．９下回る９５．０と低い水準にある。今後も引き続き一層の給与最適化に努める。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87388</xdr:rowOff>
    </xdr:to>
    <xdr:cxnSp macro="">
      <xdr:nvCxnSpPr>
        <xdr:cNvPr id="253" name="直線コネクタ 252"/>
        <xdr:cNvCxnSpPr/>
      </xdr:nvCxnSpPr>
      <xdr:spPr>
        <a:xfrm>
          <a:off x="16179800" y="142602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88</xdr:row>
      <xdr:rowOff>126395</xdr:rowOff>
    </xdr:to>
    <xdr:cxnSp macro="">
      <xdr:nvCxnSpPr>
        <xdr:cNvPr id="256" name="直線コネクタ 255"/>
        <xdr:cNvCxnSpPr/>
      </xdr:nvCxnSpPr>
      <xdr:spPr>
        <a:xfrm flipV="1">
          <a:off x="15290800" y="142602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126395</xdr:rowOff>
    </xdr:to>
    <xdr:cxnSp macro="">
      <xdr:nvCxnSpPr>
        <xdr:cNvPr id="259" name="直線コネクタ 258"/>
        <xdr:cNvCxnSpPr/>
      </xdr:nvCxnSpPr>
      <xdr:spPr>
        <a:xfrm>
          <a:off x="14401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126395</xdr:rowOff>
    </xdr:to>
    <xdr:cxnSp macro="">
      <xdr:nvCxnSpPr>
        <xdr:cNvPr id="262" name="直線コネクタ 261"/>
        <xdr:cNvCxnSpPr/>
      </xdr:nvCxnSpPr>
      <xdr:spPr>
        <a:xfrm>
          <a:off x="13512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2" name="円/楕円 271"/>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3"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4" name="円/楕円 273"/>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5" name="テキスト ボックス 274"/>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6" name="円/楕円 275"/>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15922</xdr:rowOff>
    </xdr:from>
    <xdr:ext cx="762000" cy="259045"/>
    <xdr:sp macro="" textlink="">
      <xdr:nvSpPr>
        <xdr:cNvPr id="277" name="テキスト ボックス 276"/>
        <xdr:cNvSpPr txBox="1"/>
      </xdr:nvSpPr>
      <xdr:spPr>
        <a:xfrm>
          <a:off x="14909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8" name="円/楕円 277"/>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79" name="テキスト ボックス 278"/>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0" name="円/楕円 279"/>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1" name="テキスト ボックス 280"/>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村合併前における各団体の大量採用が要因となり類似団体平均を大きく上回っている。定員適正化計画に基づく退職者不補充の原則と、新規採用の抑制により職員数は減少傾向にある。今後さらに職員数削減に努め、定員適正化を図ること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6668</xdr:rowOff>
    </xdr:from>
    <xdr:to>
      <xdr:col>24</xdr:col>
      <xdr:colOff>558800</xdr:colOff>
      <xdr:row>65</xdr:row>
      <xdr:rowOff>60960</xdr:rowOff>
    </xdr:to>
    <xdr:cxnSp macro="">
      <xdr:nvCxnSpPr>
        <xdr:cNvPr id="320" name="直線コネクタ 319"/>
        <xdr:cNvCxnSpPr/>
      </xdr:nvCxnSpPr>
      <xdr:spPr>
        <a:xfrm flipV="1">
          <a:off x="16179800" y="1115091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118269</xdr:rowOff>
    </xdr:to>
    <xdr:cxnSp macro="">
      <xdr:nvCxnSpPr>
        <xdr:cNvPr id="323" name="直線コネクタ 322"/>
        <xdr:cNvCxnSpPr/>
      </xdr:nvCxnSpPr>
      <xdr:spPr>
        <a:xfrm flipV="1">
          <a:off x="15290800" y="11205210"/>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118269</xdr:rowOff>
    </xdr:from>
    <xdr:to>
      <xdr:col>22</xdr:col>
      <xdr:colOff>203200</xdr:colOff>
      <xdr:row>66</xdr:row>
      <xdr:rowOff>13176</xdr:rowOff>
    </xdr:to>
    <xdr:cxnSp macro="">
      <xdr:nvCxnSpPr>
        <xdr:cNvPr id="326" name="直線コネクタ 325"/>
        <xdr:cNvCxnSpPr/>
      </xdr:nvCxnSpPr>
      <xdr:spPr>
        <a:xfrm flipV="1">
          <a:off x="14401800" y="1126251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13176</xdr:rowOff>
    </xdr:from>
    <xdr:to>
      <xdr:col>21</xdr:col>
      <xdr:colOff>0</xdr:colOff>
      <xdr:row>66</xdr:row>
      <xdr:rowOff>90091</xdr:rowOff>
    </xdr:to>
    <xdr:cxnSp macro="">
      <xdr:nvCxnSpPr>
        <xdr:cNvPr id="329" name="直線コネクタ 328"/>
        <xdr:cNvCxnSpPr/>
      </xdr:nvCxnSpPr>
      <xdr:spPr>
        <a:xfrm flipV="1">
          <a:off x="13512800" y="11328876"/>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127318</xdr:rowOff>
    </xdr:from>
    <xdr:to>
      <xdr:col>24</xdr:col>
      <xdr:colOff>609600</xdr:colOff>
      <xdr:row>65</xdr:row>
      <xdr:rowOff>57468</xdr:rowOff>
    </xdr:to>
    <xdr:sp macro="" textlink="">
      <xdr:nvSpPr>
        <xdr:cNvPr id="339" name="円/楕円 338"/>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99395</xdr:rowOff>
    </xdr:from>
    <xdr:ext cx="762000" cy="259045"/>
    <xdr:sp macro="" textlink="">
      <xdr:nvSpPr>
        <xdr:cNvPr id="340" name="定員管理の状況該当値テキスト"/>
        <xdr:cNvSpPr txBox="1"/>
      </xdr:nvSpPr>
      <xdr:spPr>
        <a:xfrm>
          <a:off x="17106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10160</xdr:rowOff>
    </xdr:from>
    <xdr:to>
      <xdr:col>23</xdr:col>
      <xdr:colOff>457200</xdr:colOff>
      <xdr:row>65</xdr:row>
      <xdr:rowOff>111760</xdr:rowOff>
    </xdr:to>
    <xdr:sp macro="" textlink="">
      <xdr:nvSpPr>
        <xdr:cNvPr id="341" name="円/楕円 340"/>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96537</xdr:rowOff>
    </xdr:from>
    <xdr:ext cx="736600" cy="259045"/>
    <xdr:sp macro="" textlink="">
      <xdr:nvSpPr>
        <xdr:cNvPr id="342" name="テキスト ボックス 341"/>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67469</xdr:rowOff>
    </xdr:from>
    <xdr:to>
      <xdr:col>22</xdr:col>
      <xdr:colOff>254000</xdr:colOff>
      <xdr:row>65</xdr:row>
      <xdr:rowOff>169069</xdr:rowOff>
    </xdr:to>
    <xdr:sp macro="" textlink="">
      <xdr:nvSpPr>
        <xdr:cNvPr id="343" name="円/楕円 342"/>
        <xdr:cNvSpPr/>
      </xdr:nvSpPr>
      <xdr:spPr>
        <a:xfrm>
          <a:off x="15240000" y="11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153846</xdr:rowOff>
    </xdr:from>
    <xdr:ext cx="762000" cy="259045"/>
    <xdr:sp macro="" textlink="">
      <xdr:nvSpPr>
        <xdr:cNvPr id="344" name="テキスト ボックス 343"/>
        <xdr:cNvSpPr txBox="1"/>
      </xdr:nvSpPr>
      <xdr:spPr>
        <a:xfrm>
          <a:off x="14909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133826</xdr:rowOff>
    </xdr:from>
    <xdr:to>
      <xdr:col>21</xdr:col>
      <xdr:colOff>50800</xdr:colOff>
      <xdr:row>66</xdr:row>
      <xdr:rowOff>63976</xdr:rowOff>
    </xdr:to>
    <xdr:sp macro="" textlink="">
      <xdr:nvSpPr>
        <xdr:cNvPr id="345" name="円/楕円 344"/>
        <xdr:cNvSpPr/>
      </xdr:nvSpPr>
      <xdr:spPr>
        <a:xfrm>
          <a:off x="14351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48753</xdr:rowOff>
    </xdr:from>
    <xdr:ext cx="762000" cy="259045"/>
    <xdr:sp macro="" textlink="">
      <xdr:nvSpPr>
        <xdr:cNvPr id="346" name="テキスト ボックス 345"/>
        <xdr:cNvSpPr txBox="1"/>
      </xdr:nvSpPr>
      <xdr:spPr>
        <a:xfrm>
          <a:off x="14020800" y="1136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39291</xdr:rowOff>
    </xdr:from>
    <xdr:to>
      <xdr:col>19</xdr:col>
      <xdr:colOff>533400</xdr:colOff>
      <xdr:row>66</xdr:row>
      <xdr:rowOff>140891</xdr:rowOff>
    </xdr:to>
    <xdr:sp macro="" textlink="">
      <xdr:nvSpPr>
        <xdr:cNvPr id="347" name="円/楕円 346"/>
        <xdr:cNvSpPr/>
      </xdr:nvSpPr>
      <xdr:spPr>
        <a:xfrm>
          <a:off x="13462000" y="11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125668</xdr:rowOff>
    </xdr:from>
    <xdr:ext cx="762000" cy="259045"/>
    <xdr:sp macro="" textlink="">
      <xdr:nvSpPr>
        <xdr:cNvPr id="348" name="テキスト ボックス 347"/>
        <xdr:cNvSpPr txBox="1"/>
      </xdr:nvSpPr>
      <xdr:spPr>
        <a:xfrm>
          <a:off x="13131800" y="1144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低下し、平成２２年度以降減少傾向にあるが、依然として類似団体平均を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緊急度・住民ニーズを的確に把握した事業を厳選し、大規模な事業計画の整理・縮小を図るなど、起債依存型の事業の見直しを行い、繰上償還を実施するなどして、地方債償還額や実質公債比率の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146050</xdr:rowOff>
    </xdr:to>
    <xdr:cxnSp macro="">
      <xdr:nvCxnSpPr>
        <xdr:cNvPr id="382" name="直線コネクタ 381"/>
        <xdr:cNvCxnSpPr/>
      </xdr:nvCxnSpPr>
      <xdr:spPr>
        <a:xfrm flipV="1">
          <a:off x="16179800" y="72504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46990</xdr:rowOff>
    </xdr:to>
    <xdr:cxnSp macro="">
      <xdr:nvCxnSpPr>
        <xdr:cNvPr id="385" name="直線コネクタ 384"/>
        <xdr:cNvCxnSpPr/>
      </xdr:nvCxnSpPr>
      <xdr:spPr>
        <a:xfrm flipV="1">
          <a:off x="15290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119380</xdr:rowOff>
    </xdr:to>
    <xdr:cxnSp macro="">
      <xdr:nvCxnSpPr>
        <xdr:cNvPr id="388" name="直線コネクタ 387"/>
        <xdr:cNvCxnSpPr/>
      </xdr:nvCxnSpPr>
      <xdr:spPr>
        <a:xfrm flipV="1">
          <a:off x="14401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20320</xdr:rowOff>
    </xdr:to>
    <xdr:cxnSp macro="">
      <xdr:nvCxnSpPr>
        <xdr:cNvPr id="391" name="直線コネクタ 390"/>
        <xdr:cNvCxnSpPr/>
      </xdr:nvCxnSpPr>
      <xdr:spPr>
        <a:xfrm flipV="1">
          <a:off x="13512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170180</xdr:rowOff>
    </xdr:from>
    <xdr:to>
      <xdr:col>24</xdr:col>
      <xdr:colOff>609600</xdr:colOff>
      <xdr:row>42</xdr:row>
      <xdr:rowOff>100330</xdr:rowOff>
    </xdr:to>
    <xdr:sp macro="" textlink="">
      <xdr:nvSpPr>
        <xdr:cNvPr id="401" name="円/楕円 40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142257</xdr:rowOff>
    </xdr:from>
    <xdr:ext cx="762000" cy="259045"/>
    <xdr:sp macro="" textlink="">
      <xdr:nvSpPr>
        <xdr:cNvPr id="402"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3" name="円/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4" name="テキスト ボックス 403"/>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5" name="円/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7" name="円/楕円 40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8" name="テキスト ボックス 40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9" name="円/楕円 40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0" name="テキスト ボックス 40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団塊世代の大量退職が続いているため、職員数の減により退職手当負担見込額が減少したことや財政調整基金及び減債基金積立による充当可能基金の増額により前年度に対し</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％下回った。しかし、類似団体平均に比べると依然として大幅に上回っていることから、引き続き新規発行額の抑制及び既発行債の繰上償還等により地方債現在高の減少を図り、将来負担の軽減に努める。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13843</xdr:rowOff>
    </xdr:from>
    <xdr:to>
      <xdr:col>24</xdr:col>
      <xdr:colOff>558800</xdr:colOff>
      <xdr:row>20</xdr:row>
      <xdr:rowOff>52451</xdr:rowOff>
    </xdr:to>
    <xdr:cxnSp macro="">
      <xdr:nvCxnSpPr>
        <xdr:cNvPr id="444" name="直線コネクタ 443"/>
        <xdr:cNvCxnSpPr/>
      </xdr:nvCxnSpPr>
      <xdr:spPr>
        <a:xfrm flipV="1">
          <a:off x="16179800" y="3442843"/>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52451</xdr:rowOff>
    </xdr:from>
    <xdr:to>
      <xdr:col>23</xdr:col>
      <xdr:colOff>406400</xdr:colOff>
      <xdr:row>21</xdr:row>
      <xdr:rowOff>86910</xdr:rowOff>
    </xdr:to>
    <xdr:cxnSp macro="">
      <xdr:nvCxnSpPr>
        <xdr:cNvPr id="447" name="直線コネクタ 446"/>
        <xdr:cNvCxnSpPr/>
      </xdr:nvCxnSpPr>
      <xdr:spPr>
        <a:xfrm flipV="1">
          <a:off x="15290800" y="3481451"/>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86910</xdr:rowOff>
    </xdr:from>
    <xdr:to>
      <xdr:col>22</xdr:col>
      <xdr:colOff>203200</xdr:colOff>
      <xdr:row>21</xdr:row>
      <xdr:rowOff>128736</xdr:rowOff>
    </xdr:to>
    <xdr:cxnSp macro="">
      <xdr:nvCxnSpPr>
        <xdr:cNvPr id="450" name="直線コネクタ 449"/>
        <xdr:cNvCxnSpPr/>
      </xdr:nvCxnSpPr>
      <xdr:spPr>
        <a:xfrm flipV="1">
          <a:off x="14401800" y="368736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115866</xdr:rowOff>
    </xdr:from>
    <xdr:to>
      <xdr:col>21</xdr:col>
      <xdr:colOff>0</xdr:colOff>
      <xdr:row>21</xdr:row>
      <xdr:rowOff>128736</xdr:rowOff>
    </xdr:to>
    <xdr:cxnSp macro="">
      <xdr:nvCxnSpPr>
        <xdr:cNvPr id="453" name="直線コネクタ 452"/>
        <xdr:cNvCxnSpPr/>
      </xdr:nvCxnSpPr>
      <xdr:spPr>
        <a:xfrm>
          <a:off x="13512800" y="3716316"/>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134493</xdr:rowOff>
    </xdr:from>
    <xdr:to>
      <xdr:col>24</xdr:col>
      <xdr:colOff>609600</xdr:colOff>
      <xdr:row>20</xdr:row>
      <xdr:rowOff>64643</xdr:rowOff>
    </xdr:to>
    <xdr:sp macro="" textlink="">
      <xdr:nvSpPr>
        <xdr:cNvPr id="463" name="円/楕円 462"/>
        <xdr:cNvSpPr/>
      </xdr:nvSpPr>
      <xdr:spPr>
        <a:xfrm>
          <a:off x="169672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106570</xdr:rowOff>
    </xdr:from>
    <xdr:ext cx="762000" cy="259045"/>
    <xdr:sp macro="" textlink="">
      <xdr:nvSpPr>
        <xdr:cNvPr id="464" name="将来負担の状況該当値テキスト"/>
        <xdr:cNvSpPr txBox="1"/>
      </xdr:nvSpPr>
      <xdr:spPr>
        <a:xfrm>
          <a:off x="17106900" y="33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1651</xdr:rowOff>
    </xdr:from>
    <xdr:to>
      <xdr:col>23</xdr:col>
      <xdr:colOff>457200</xdr:colOff>
      <xdr:row>20</xdr:row>
      <xdr:rowOff>103251</xdr:rowOff>
    </xdr:to>
    <xdr:sp macro="" textlink="">
      <xdr:nvSpPr>
        <xdr:cNvPr id="465" name="円/楕円 464"/>
        <xdr:cNvSpPr/>
      </xdr:nvSpPr>
      <xdr:spPr>
        <a:xfrm>
          <a:off x="16129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88028</xdr:rowOff>
    </xdr:from>
    <xdr:ext cx="736600" cy="259045"/>
    <xdr:sp macro="" textlink="">
      <xdr:nvSpPr>
        <xdr:cNvPr id="466" name="テキスト ボックス 465"/>
        <xdr:cNvSpPr txBox="1"/>
      </xdr:nvSpPr>
      <xdr:spPr>
        <a:xfrm>
          <a:off x="15798800" y="351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36110</xdr:rowOff>
    </xdr:from>
    <xdr:to>
      <xdr:col>22</xdr:col>
      <xdr:colOff>254000</xdr:colOff>
      <xdr:row>21</xdr:row>
      <xdr:rowOff>137710</xdr:rowOff>
    </xdr:to>
    <xdr:sp macro="" textlink="">
      <xdr:nvSpPr>
        <xdr:cNvPr id="467" name="円/楕円 466"/>
        <xdr:cNvSpPr/>
      </xdr:nvSpPr>
      <xdr:spPr>
        <a:xfrm>
          <a:off x="15240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122487</xdr:rowOff>
    </xdr:from>
    <xdr:ext cx="762000" cy="259045"/>
    <xdr:sp macro="" textlink="">
      <xdr:nvSpPr>
        <xdr:cNvPr id="468" name="テキスト ボックス 467"/>
        <xdr:cNvSpPr txBox="1"/>
      </xdr:nvSpPr>
      <xdr:spPr>
        <a:xfrm>
          <a:off x="14909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77936</xdr:rowOff>
    </xdr:from>
    <xdr:to>
      <xdr:col>21</xdr:col>
      <xdr:colOff>50800</xdr:colOff>
      <xdr:row>22</xdr:row>
      <xdr:rowOff>8086</xdr:rowOff>
    </xdr:to>
    <xdr:sp macro="" textlink="">
      <xdr:nvSpPr>
        <xdr:cNvPr id="469" name="円/楕円 468"/>
        <xdr:cNvSpPr/>
      </xdr:nvSpPr>
      <xdr:spPr>
        <a:xfrm>
          <a:off x="14351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164313</xdr:rowOff>
    </xdr:from>
    <xdr:ext cx="762000" cy="259045"/>
    <xdr:sp macro="" textlink="">
      <xdr:nvSpPr>
        <xdr:cNvPr id="470" name="テキスト ボックス 469"/>
        <xdr:cNvSpPr txBox="1"/>
      </xdr:nvSpPr>
      <xdr:spPr>
        <a:xfrm>
          <a:off x="14020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65066</xdr:rowOff>
    </xdr:from>
    <xdr:to>
      <xdr:col>19</xdr:col>
      <xdr:colOff>533400</xdr:colOff>
      <xdr:row>21</xdr:row>
      <xdr:rowOff>166666</xdr:rowOff>
    </xdr:to>
    <xdr:sp macro="" textlink="">
      <xdr:nvSpPr>
        <xdr:cNvPr id="471" name="円/楕円 470"/>
        <xdr:cNvSpPr/>
      </xdr:nvSpPr>
      <xdr:spPr>
        <a:xfrm>
          <a:off x="13462000" y="3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151443</xdr:rowOff>
    </xdr:from>
    <xdr:ext cx="762000" cy="259045"/>
    <xdr:sp macro="" textlink="">
      <xdr:nvSpPr>
        <xdr:cNvPr id="472" name="テキスト ボックス 471"/>
        <xdr:cNvSpPr txBox="1"/>
      </xdr:nvSpPr>
      <xdr:spPr>
        <a:xfrm>
          <a:off x="13131800" y="37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青森県つがる市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35,036
34,993
253.55
25,220,215
24,574,972
451,355
13,710,485
36,410,154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合併以降毎年減少傾向にあるが、未だ類似団体、全国平均及び青森県平均を大きく上回っている。これは職員数の水準が類似団体と比較して高いためであり、定員適正化計画による退職者不補充と新規採用の抑制や行財政改革への取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79375</xdr:rowOff>
    </xdr:from>
    <xdr:to>
      <xdr:col>7</xdr:col>
      <xdr:colOff>15875</xdr:colOff>
      <xdr:row>41</xdr:row>
      <xdr:rowOff>22225</xdr:rowOff>
    </xdr:to>
    <xdr:cxnSp macro="">
      <xdr:nvCxnSpPr>
        <xdr:cNvPr id="63" name="直線コネクタ 62"/>
        <xdr:cNvCxnSpPr/>
      </xdr:nvCxnSpPr>
      <xdr:spPr>
        <a:xfrm flipV="1">
          <a:off x="4826000" y="57372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165752</xdr:rowOff>
    </xdr:from>
    <xdr:ext cx="762000" cy="259045"/>
    <xdr:sp macro="" textlink="">
      <xdr:nvSpPr>
        <xdr:cNvPr id="64" name="人件費最小値テキスト"/>
        <xdr:cNvSpPr txBox="1"/>
      </xdr:nvSpPr>
      <xdr:spPr>
        <a:xfrm>
          <a:off x="4914900" y="70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41</xdr:row>
      <xdr:rowOff>22225</xdr:rowOff>
    </xdr:from>
    <xdr:to>
      <xdr:col>7</xdr:col>
      <xdr:colOff>104775</xdr:colOff>
      <xdr:row>41</xdr:row>
      <xdr:rowOff>22225</xdr:rowOff>
    </xdr:to>
    <xdr:cxnSp macro="">
      <xdr:nvCxnSpPr>
        <xdr:cNvPr id="65" name="直線コネクタ 64"/>
        <xdr:cNvCxnSpPr/>
      </xdr:nvCxnSpPr>
      <xdr:spPr>
        <a:xfrm>
          <a:off x="4737100" y="70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165752</xdr:rowOff>
    </xdr:from>
    <xdr:ext cx="762000" cy="259045"/>
    <xdr:sp macro="" textlink="">
      <xdr:nvSpPr>
        <xdr:cNvPr id="66"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79375</xdr:rowOff>
    </xdr:from>
    <xdr:to>
      <xdr:col>7</xdr:col>
      <xdr:colOff>104775</xdr:colOff>
      <xdr:row>33</xdr:row>
      <xdr:rowOff>79375</xdr:rowOff>
    </xdr:to>
    <xdr:cxnSp macro="">
      <xdr:nvCxnSpPr>
        <xdr:cNvPr id="67" name="直線コネクタ 66"/>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31750</xdr:rowOff>
    </xdr:to>
    <xdr:cxnSp macro="">
      <xdr:nvCxnSpPr>
        <xdr:cNvPr id="68" name="直線コネクタ 67"/>
        <xdr:cNvCxnSpPr/>
      </xdr:nvCxnSpPr>
      <xdr:spPr>
        <a:xfrm>
          <a:off x="3987800" y="687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9"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70" name="フローチャート : 判断 69"/>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155575</xdr:rowOff>
    </xdr:to>
    <xdr:cxnSp macro="">
      <xdr:nvCxnSpPr>
        <xdr:cNvPr id="71" name="直線コネクタ 70"/>
        <xdr:cNvCxnSpPr/>
      </xdr:nvCxnSpPr>
      <xdr:spPr>
        <a:xfrm flipV="1">
          <a:off x="3098800" y="6870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123825</xdr:rowOff>
    </xdr:from>
    <xdr:to>
      <xdr:col>5</xdr:col>
      <xdr:colOff>600075</xdr:colOff>
      <xdr:row>37</xdr:row>
      <xdr:rowOff>53975</xdr:rowOff>
    </xdr:to>
    <xdr:sp macro="" textlink="">
      <xdr:nvSpPr>
        <xdr:cNvPr id="72" name="フローチャート : 判断 71"/>
        <xdr:cNvSpPr/>
      </xdr:nvSpPr>
      <xdr:spPr>
        <a:xfrm>
          <a:off x="3937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64152</xdr:rowOff>
    </xdr:from>
    <xdr:ext cx="736600" cy="259045"/>
    <xdr:sp macro="" textlink="">
      <xdr:nvSpPr>
        <xdr:cNvPr id="73" name="テキスト ボックス 72"/>
        <xdr:cNvSpPr txBox="1"/>
      </xdr:nvSpPr>
      <xdr:spPr>
        <a:xfrm>
          <a:off x="3606800" y="60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155575</xdr:rowOff>
    </xdr:from>
    <xdr:to>
      <xdr:col>4</xdr:col>
      <xdr:colOff>346075</xdr:colOff>
      <xdr:row>41</xdr:row>
      <xdr:rowOff>127000</xdr:rowOff>
    </xdr:to>
    <xdr:cxnSp macro="">
      <xdr:nvCxnSpPr>
        <xdr:cNvPr id="74" name="直線コネクタ 73"/>
        <xdr:cNvCxnSpPr/>
      </xdr:nvCxnSpPr>
      <xdr:spPr>
        <a:xfrm flipV="1">
          <a:off x="2209800" y="70135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28575</xdr:rowOff>
    </xdr:from>
    <xdr:to>
      <xdr:col>4</xdr:col>
      <xdr:colOff>396875</xdr:colOff>
      <xdr:row>37</xdr:row>
      <xdr:rowOff>130175</xdr:rowOff>
    </xdr:to>
    <xdr:sp macro="" textlink="">
      <xdr:nvSpPr>
        <xdr:cNvPr id="75" name="フローチャート : 判断 74"/>
        <xdr:cNvSpPr/>
      </xdr:nvSpPr>
      <xdr:spPr>
        <a:xfrm>
          <a:off x="3048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140352</xdr:rowOff>
    </xdr:from>
    <xdr:ext cx="762000" cy="259045"/>
    <xdr:sp macro="" textlink="">
      <xdr:nvSpPr>
        <xdr:cNvPr id="76" name="テキスト ボックス 75"/>
        <xdr:cNvSpPr txBox="1"/>
      </xdr:nvSpPr>
      <xdr:spPr>
        <a:xfrm>
          <a:off x="2717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98425</xdr:rowOff>
    </xdr:from>
    <xdr:to>
      <xdr:col>3</xdr:col>
      <xdr:colOff>142875</xdr:colOff>
      <xdr:row>41</xdr:row>
      <xdr:rowOff>127000</xdr:rowOff>
    </xdr:to>
    <xdr:cxnSp macro="">
      <xdr:nvCxnSpPr>
        <xdr:cNvPr id="77" name="直線コネクタ 76"/>
        <xdr:cNvCxnSpPr/>
      </xdr:nvCxnSpPr>
      <xdr:spPr>
        <a:xfrm>
          <a:off x="1320800" y="7127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66675</xdr:rowOff>
    </xdr:from>
    <xdr:to>
      <xdr:col>3</xdr:col>
      <xdr:colOff>193675</xdr:colOff>
      <xdr:row>37</xdr:row>
      <xdr:rowOff>168275</xdr:rowOff>
    </xdr:to>
    <xdr:sp macro="" textlink="">
      <xdr:nvSpPr>
        <xdr:cNvPr id="78" name="フローチャート : 判断 77"/>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7002</xdr:rowOff>
    </xdr:from>
    <xdr:ext cx="762000" cy="259045"/>
    <xdr:sp macro="" textlink="">
      <xdr:nvSpPr>
        <xdr:cNvPr id="79" name="テキスト ボックス 78"/>
        <xdr:cNvSpPr txBox="1"/>
      </xdr:nvSpPr>
      <xdr:spPr>
        <a:xfrm>
          <a:off x="18288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0" name="フローチャート : 判断 79"/>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81" name="テキスト ボックス 8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152400</xdr:rowOff>
    </xdr:from>
    <xdr:to>
      <xdr:col>7</xdr:col>
      <xdr:colOff>66675</xdr:colOff>
      <xdr:row>40</xdr:row>
      <xdr:rowOff>82550</xdr:rowOff>
    </xdr:to>
    <xdr:sp macro="" textlink="">
      <xdr:nvSpPr>
        <xdr:cNvPr id="87" name="円/楕円 86"/>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124477</xdr:rowOff>
    </xdr:from>
    <xdr:ext cx="762000" cy="259045"/>
    <xdr:sp macro="" textlink="">
      <xdr:nvSpPr>
        <xdr:cNvPr id="88" name="人件費該当値テキスト"/>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9" name="円/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104775</xdr:rowOff>
    </xdr:from>
    <xdr:to>
      <xdr:col>4</xdr:col>
      <xdr:colOff>396875</xdr:colOff>
      <xdr:row>41</xdr:row>
      <xdr:rowOff>34925</xdr:rowOff>
    </xdr:to>
    <xdr:sp macro="" textlink="">
      <xdr:nvSpPr>
        <xdr:cNvPr id="91" name="円/楕円 90"/>
        <xdr:cNvSpPr/>
      </xdr:nvSpPr>
      <xdr:spPr>
        <a:xfrm>
          <a:off x="3048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19702</xdr:rowOff>
    </xdr:from>
    <xdr:ext cx="762000" cy="259045"/>
    <xdr:sp macro="" textlink="">
      <xdr:nvSpPr>
        <xdr:cNvPr id="92" name="テキスト ボックス 91"/>
        <xdr:cNvSpPr txBox="1"/>
      </xdr:nvSpPr>
      <xdr:spPr>
        <a:xfrm>
          <a:off x="2717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76200</xdr:rowOff>
    </xdr:from>
    <xdr:to>
      <xdr:col>3</xdr:col>
      <xdr:colOff>193675</xdr:colOff>
      <xdr:row>42</xdr:row>
      <xdr:rowOff>6350</xdr:rowOff>
    </xdr:to>
    <xdr:sp macro="" textlink="">
      <xdr:nvSpPr>
        <xdr:cNvPr id="93" name="円/楕円 92"/>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162577</xdr:rowOff>
    </xdr:from>
    <xdr:ext cx="762000" cy="259045"/>
    <xdr:sp macro="" textlink="">
      <xdr:nvSpPr>
        <xdr:cNvPr id="94" name="テキスト ボックス 93"/>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47625</xdr:rowOff>
    </xdr:from>
    <xdr:to>
      <xdr:col>1</xdr:col>
      <xdr:colOff>676275</xdr:colOff>
      <xdr:row>41</xdr:row>
      <xdr:rowOff>149225</xdr:rowOff>
    </xdr:to>
    <xdr:sp macro="" textlink="">
      <xdr:nvSpPr>
        <xdr:cNvPr id="95" name="円/楕円 94"/>
        <xdr:cNvSpPr/>
      </xdr:nvSpPr>
      <xdr:spPr>
        <a:xfrm>
          <a:off x="1270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134002</xdr:rowOff>
    </xdr:from>
    <xdr:ext cx="762000" cy="259045"/>
    <xdr:sp macro="" textlink="">
      <xdr:nvSpPr>
        <xdr:cNvPr id="96" name="テキスト ボックス 95"/>
        <xdr:cNvSpPr txBox="1"/>
      </xdr:nvSpPr>
      <xdr:spPr>
        <a:xfrm>
          <a:off x="939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物件費に係る経常収支比率は類似団体の中では最低水準にある。今後も事務事業の見直しを進め、より一層の経費削減を図る。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6" name="直線コネクタ 125"/>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7"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8" name="直線コネクタ 127"/>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9"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30" name="直線コネクタ 129"/>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37193</xdr:rowOff>
    </xdr:from>
    <xdr:to>
      <xdr:col>24</xdr:col>
      <xdr:colOff>31750</xdr:colOff>
      <xdr:row>13</xdr:row>
      <xdr:rowOff>124279</xdr:rowOff>
    </xdr:to>
    <xdr:cxnSp macro="">
      <xdr:nvCxnSpPr>
        <xdr:cNvPr id="131" name="直線コネクタ 130"/>
        <xdr:cNvCxnSpPr/>
      </xdr:nvCxnSpPr>
      <xdr:spPr>
        <a:xfrm>
          <a:off x="15671800" y="2266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37193</xdr:rowOff>
    </xdr:to>
    <xdr:cxnSp macro="">
      <xdr:nvCxnSpPr>
        <xdr:cNvPr id="134" name="直線コネクタ 133"/>
        <xdr:cNvCxnSpPr/>
      </xdr:nvCxnSpPr>
      <xdr:spPr>
        <a:xfrm>
          <a:off x="14782800" y="2178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5" name="フローチャート :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6" name="テキスト ボックス 135"/>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121557</xdr:rowOff>
    </xdr:to>
    <xdr:cxnSp macro="">
      <xdr:nvCxnSpPr>
        <xdr:cNvPr id="137" name="直線コネクタ 136"/>
        <xdr:cNvCxnSpPr/>
      </xdr:nvCxnSpPr>
      <xdr:spPr>
        <a:xfrm>
          <a:off x="13893800" y="215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8" name="フローチャート : 判断 137"/>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9" name="テキスト ボックス 138"/>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99786</xdr:rowOff>
    </xdr:from>
    <xdr:to>
      <xdr:col>20</xdr:col>
      <xdr:colOff>158750</xdr:colOff>
      <xdr:row>12</xdr:row>
      <xdr:rowOff>110671</xdr:rowOff>
    </xdr:to>
    <xdr:cxnSp macro="">
      <xdr:nvCxnSpPr>
        <xdr:cNvPr id="140" name="直線コネクタ 139"/>
        <xdr:cNvCxnSpPr/>
      </xdr:nvCxnSpPr>
      <xdr:spPr>
        <a:xfrm flipV="1">
          <a:off x="13004800" y="2157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1" name="フローチャート : 判断 140"/>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2" name="テキスト ボックス 141"/>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73479</xdr:rowOff>
    </xdr:from>
    <xdr:to>
      <xdr:col>24</xdr:col>
      <xdr:colOff>82550</xdr:colOff>
      <xdr:row>14</xdr:row>
      <xdr:rowOff>3629</xdr:rowOff>
    </xdr:to>
    <xdr:sp macro="" textlink="">
      <xdr:nvSpPr>
        <xdr:cNvPr id="150" name="円/楕円 149"/>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153506</xdr:rowOff>
    </xdr:from>
    <xdr:ext cx="762000" cy="259045"/>
    <xdr:sp macro="" textlink="">
      <xdr:nvSpPr>
        <xdr:cNvPr id="151" name="物件費該当値テキスト"/>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157843</xdr:rowOff>
    </xdr:from>
    <xdr:to>
      <xdr:col>22</xdr:col>
      <xdr:colOff>615950</xdr:colOff>
      <xdr:row>13</xdr:row>
      <xdr:rowOff>87993</xdr:rowOff>
    </xdr:to>
    <xdr:sp macro="" textlink="">
      <xdr:nvSpPr>
        <xdr:cNvPr id="152" name="円/楕円 151"/>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98170</xdr:rowOff>
    </xdr:from>
    <xdr:ext cx="736600" cy="259045"/>
    <xdr:sp macro="" textlink="">
      <xdr:nvSpPr>
        <xdr:cNvPr id="153" name="テキスト ボックス 152"/>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4" name="円/楕円 153"/>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5" name="テキスト ボックス 154"/>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48986</xdr:rowOff>
    </xdr:from>
    <xdr:to>
      <xdr:col>20</xdr:col>
      <xdr:colOff>209550</xdr:colOff>
      <xdr:row>12</xdr:row>
      <xdr:rowOff>150586</xdr:rowOff>
    </xdr:to>
    <xdr:sp macro="" textlink="">
      <xdr:nvSpPr>
        <xdr:cNvPr id="156" name="円/楕円 155"/>
        <xdr:cNvSpPr/>
      </xdr:nvSpPr>
      <xdr:spPr>
        <a:xfrm>
          <a:off x="13843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160763</xdr:rowOff>
    </xdr:from>
    <xdr:ext cx="762000" cy="259045"/>
    <xdr:sp macro="" textlink="">
      <xdr:nvSpPr>
        <xdr:cNvPr id="157" name="テキスト ボックス 156"/>
        <xdr:cNvSpPr txBox="1"/>
      </xdr:nvSpPr>
      <xdr:spPr>
        <a:xfrm>
          <a:off x="13512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8" name="円/楕円 157"/>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9" name="テキスト ボックス 158"/>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扶助費に係る経常収支比率が全国平均及び青森県平均を下回るものの類似団体平均を</a:t>
          </a:r>
          <a:r>
            <a:rPr lang="ja-JP" altLang="en-US" sz="1100" b="0" i="0" baseline="0">
              <a:solidFill>
                <a:sysClr val="windowText" lastClr="000000"/>
              </a:solidFill>
              <a:effectLst/>
              <a:latin typeface="+mn-lt"/>
              <a:ea typeface="+mn-ea"/>
              <a:cs typeface="+mn-cs"/>
            </a:rPr>
            <a:t>１．０</a:t>
          </a:r>
          <a:r>
            <a:rPr lang="ja-JP" altLang="ja-JP" sz="1100" b="0" i="0" baseline="0">
              <a:solidFill>
                <a:sysClr val="windowText" lastClr="000000"/>
              </a:solidFill>
              <a:effectLst/>
              <a:latin typeface="+mn-lt"/>
              <a:ea typeface="+mn-ea"/>
              <a:cs typeface="+mn-cs"/>
            </a:rPr>
            <a:t>％上回っている</a:t>
          </a:r>
          <a:r>
            <a:rPr lang="ja-JP" altLang="en-US" sz="1100" b="0" i="0" baseline="0">
              <a:solidFill>
                <a:sysClr val="windowText" lastClr="000000"/>
              </a:solidFill>
              <a:effectLst/>
              <a:latin typeface="+mn-lt"/>
              <a:ea typeface="+mn-ea"/>
              <a:cs typeface="+mn-cs"/>
            </a:rPr>
            <a:t>要因として</a:t>
          </a:r>
          <a:r>
            <a:rPr lang="ja-JP" altLang="ja-JP" sz="1100" b="0" i="0" baseline="0">
              <a:solidFill>
                <a:sysClr val="windowText" lastClr="000000"/>
              </a:solidFill>
              <a:effectLst/>
              <a:latin typeface="+mn-lt"/>
              <a:ea typeface="+mn-ea"/>
              <a:cs typeface="+mn-cs"/>
            </a:rPr>
            <a:t>、生活保護費が増加傾向にあるためで、資格審査等の適正化や各種手当の見直しを進めていくことで扶助費削減に努める。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9" name="直線コネクタ 188"/>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2"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3" name="直線コネクタ 192"/>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143328</xdr:rowOff>
    </xdr:to>
    <xdr:cxnSp macro="">
      <xdr:nvCxnSpPr>
        <xdr:cNvPr id="194" name="直線コネクタ 193"/>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5"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6" name="フローチャート : 判断 195"/>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7" name="直線コネクタ 196"/>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8" name="フローチャート : 判断 19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9" name="テキスト ボックス 19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200" name="直線コネクタ 199"/>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201" name="フローチャート : 判断 200"/>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2" name="テキスト ボックス 20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45357</xdr:rowOff>
    </xdr:to>
    <xdr:cxnSp macro="">
      <xdr:nvCxnSpPr>
        <xdr:cNvPr id="203" name="直線コネクタ 202"/>
        <xdr:cNvCxnSpPr/>
      </xdr:nvCxnSpPr>
      <xdr:spPr>
        <a:xfrm flipV="1">
          <a:off x="1320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5" name="テキスト ボックス 20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6" name="フローチャート : 判断 205"/>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7" name="テキスト ボックス 20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3" name="円/楕円 212"/>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4"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5" name="円/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6" name="テキスト ボックス 21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7" name="円/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8" name="テキスト ボックス 21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9" name="円/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20" name="テキスト ボックス 21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1" name="円/楕円 22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2" name="テキスト ボックス 22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その他に係る経常収支比率は類似団体平均</a:t>
          </a:r>
          <a:r>
            <a:rPr lang="ja-JP" altLang="en-US" sz="1100" b="0" i="0" baseline="0">
              <a:solidFill>
                <a:schemeClr val="dk1"/>
              </a:solidFill>
              <a:effectLst/>
              <a:latin typeface="+mn-lt"/>
              <a:ea typeface="+mn-ea"/>
              <a:cs typeface="+mn-cs"/>
            </a:rPr>
            <a:t>と同水準となって</a:t>
          </a:r>
          <a:r>
            <a:rPr lang="ja-JP" altLang="ja-JP" sz="1100" b="0" i="0" baseline="0">
              <a:solidFill>
                <a:schemeClr val="dk1"/>
              </a:solidFill>
              <a:effectLst/>
              <a:latin typeface="+mn-lt"/>
              <a:ea typeface="+mn-ea"/>
              <a:cs typeface="+mn-cs"/>
            </a:rPr>
            <a:t>いる。今後も特別会計の経費を節減し、普通会計の負担額を減らしていくよう努める。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50" name="直線コネクタ 249"/>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51"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2" name="直線コネクタ 251"/>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3"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4" name="直線コネクタ 253"/>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31750</xdr:rowOff>
    </xdr:to>
    <xdr:cxnSp macro="">
      <xdr:nvCxnSpPr>
        <xdr:cNvPr id="255" name="直線コネクタ 254"/>
        <xdr:cNvCxnSpPr/>
      </xdr:nvCxnSpPr>
      <xdr:spPr>
        <a:xfrm>
          <a:off x="15671800" y="973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6"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142240</xdr:rowOff>
    </xdr:to>
    <xdr:cxnSp macro="">
      <xdr:nvCxnSpPr>
        <xdr:cNvPr id="258" name="直線コネクタ 257"/>
        <xdr:cNvCxnSpPr/>
      </xdr:nvCxnSpPr>
      <xdr:spPr>
        <a:xfrm flipV="1">
          <a:off x="14782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9" name="フローチャート : 判断 258"/>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0" name="テキスト ボックス 259"/>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142240</xdr:rowOff>
    </xdr:to>
    <xdr:cxnSp macro="">
      <xdr:nvCxnSpPr>
        <xdr:cNvPr id="261" name="直線コネクタ 260"/>
        <xdr:cNvCxnSpPr/>
      </xdr:nvCxnSpPr>
      <xdr:spPr>
        <a:xfrm>
          <a:off x="13893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2" name="フローチャート :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111760</xdr:rowOff>
    </xdr:to>
    <xdr:cxnSp macro="">
      <xdr:nvCxnSpPr>
        <xdr:cNvPr id="264" name="直線コネクタ 263"/>
        <xdr:cNvCxnSpPr/>
      </xdr:nvCxnSpPr>
      <xdr:spPr>
        <a:xfrm>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5" name="フローチャート :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5"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6" name="円/楕円 275"/>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7" name="テキスト ボックス 276"/>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8" name="円/楕円 27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9" name="テキスト ボックス 27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80" name="円/楕円 27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81" name="テキスト ボックス 280"/>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2" name="円/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補助費等に係る経常収支比率は類似団体の中でも最低水準にある。今後も市単独事業の補助金の見直しや廃止などにより節減に努める。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11" name="直線コネクタ 310"/>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2"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3" name="直線コネクタ 312"/>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5" name="直線コネクタ 31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127000</xdr:rowOff>
    </xdr:from>
    <xdr:to>
      <xdr:col>24</xdr:col>
      <xdr:colOff>31750</xdr:colOff>
      <xdr:row>32</xdr:row>
      <xdr:rowOff>127000</xdr:rowOff>
    </xdr:to>
    <xdr:cxnSp macro="">
      <xdr:nvCxnSpPr>
        <xdr:cNvPr id="316" name="直線コネクタ 315"/>
        <xdr:cNvCxnSpPr/>
      </xdr:nvCxnSpPr>
      <xdr:spPr>
        <a:xfrm>
          <a:off x="15671800" y="561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7"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8" name="フローチャート : 判断 317"/>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32</xdr:row>
      <xdr:rowOff>127000</xdr:rowOff>
    </xdr:to>
    <xdr:cxnSp macro="">
      <xdr:nvCxnSpPr>
        <xdr:cNvPr id="319" name="直線コネクタ 318"/>
        <xdr:cNvCxnSpPr/>
      </xdr:nvCxnSpPr>
      <xdr:spPr>
        <a:xfrm>
          <a:off x="14782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20" name="フローチャート : 判断 319"/>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21" name="テキスト ボックス 320"/>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104140</xdr:rowOff>
    </xdr:from>
    <xdr:to>
      <xdr:col>21</xdr:col>
      <xdr:colOff>361950</xdr:colOff>
      <xdr:row>32</xdr:row>
      <xdr:rowOff>119380</xdr:rowOff>
    </xdr:to>
    <xdr:cxnSp macro="">
      <xdr:nvCxnSpPr>
        <xdr:cNvPr id="322" name="直線コネクタ 321"/>
        <xdr:cNvCxnSpPr/>
      </xdr:nvCxnSpPr>
      <xdr:spPr>
        <a:xfrm>
          <a:off x="13893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3" name="フローチャート : 判断 322"/>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4" name="テキスト ボックス 323"/>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104140</xdr:rowOff>
    </xdr:from>
    <xdr:to>
      <xdr:col>20</xdr:col>
      <xdr:colOff>158750</xdr:colOff>
      <xdr:row>32</xdr:row>
      <xdr:rowOff>134620</xdr:rowOff>
    </xdr:to>
    <xdr:cxnSp macro="">
      <xdr:nvCxnSpPr>
        <xdr:cNvPr id="325" name="直線コネクタ 324"/>
        <xdr:cNvCxnSpPr/>
      </xdr:nvCxnSpPr>
      <xdr:spPr>
        <a:xfrm flipV="1">
          <a:off x="13004800" y="559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6" name="フローチャート : 判断 325"/>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7" name="テキスト ボックス 326"/>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8" name="フローチャート : 判断 327"/>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9" name="テキスト ボックス 328"/>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76200</xdr:rowOff>
    </xdr:from>
    <xdr:to>
      <xdr:col>24</xdr:col>
      <xdr:colOff>82550</xdr:colOff>
      <xdr:row>33</xdr:row>
      <xdr:rowOff>6350</xdr:rowOff>
    </xdr:to>
    <xdr:sp macro="" textlink="">
      <xdr:nvSpPr>
        <xdr:cNvPr id="335" name="円/楕円 334"/>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156227</xdr:rowOff>
    </xdr:from>
    <xdr:ext cx="762000" cy="259045"/>
    <xdr:sp macro="" textlink="">
      <xdr:nvSpPr>
        <xdr:cNvPr id="336" name="補助費等該当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76200</xdr:rowOff>
    </xdr:from>
    <xdr:to>
      <xdr:col>22</xdr:col>
      <xdr:colOff>615950</xdr:colOff>
      <xdr:row>33</xdr:row>
      <xdr:rowOff>6350</xdr:rowOff>
    </xdr:to>
    <xdr:sp macro="" textlink="">
      <xdr:nvSpPr>
        <xdr:cNvPr id="337" name="円/楕円 336"/>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16527</xdr:rowOff>
    </xdr:from>
    <xdr:ext cx="736600" cy="259045"/>
    <xdr:sp macro="" textlink="">
      <xdr:nvSpPr>
        <xdr:cNvPr id="338" name="テキスト ボックス 337"/>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39" name="円/楕円 338"/>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40" name="テキスト ボックス 339"/>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53340</xdr:rowOff>
    </xdr:from>
    <xdr:to>
      <xdr:col>20</xdr:col>
      <xdr:colOff>209550</xdr:colOff>
      <xdr:row>32</xdr:row>
      <xdr:rowOff>154940</xdr:rowOff>
    </xdr:to>
    <xdr:sp macro="" textlink="">
      <xdr:nvSpPr>
        <xdr:cNvPr id="341" name="円/楕円 340"/>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165117</xdr:rowOff>
    </xdr:from>
    <xdr:ext cx="762000" cy="259045"/>
    <xdr:sp macro="" textlink="">
      <xdr:nvSpPr>
        <xdr:cNvPr id="342" name="テキスト ボックス 341"/>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83820</xdr:rowOff>
    </xdr:from>
    <xdr:to>
      <xdr:col>19</xdr:col>
      <xdr:colOff>6350</xdr:colOff>
      <xdr:row>33</xdr:row>
      <xdr:rowOff>13970</xdr:rowOff>
    </xdr:to>
    <xdr:sp macro="" textlink="">
      <xdr:nvSpPr>
        <xdr:cNvPr id="343" name="円/楕円 342"/>
        <xdr:cNvSpPr/>
      </xdr:nvSpPr>
      <xdr:spPr>
        <a:xfrm>
          <a:off x="12954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24147</xdr:rowOff>
    </xdr:from>
    <xdr:ext cx="762000" cy="259045"/>
    <xdr:sp macro="" textlink="">
      <xdr:nvSpPr>
        <xdr:cNvPr id="344" name="テキスト ボックス 343"/>
        <xdr:cNvSpPr txBox="1"/>
      </xdr:nvSpPr>
      <xdr:spPr>
        <a:xfrm>
          <a:off x="12623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近年学校建設等の大型の整備事業が集中したことに加え、合併町村の地方債を引き継いだことによる影響で、地方債の元利償還金が膨らんでおり、類似団体平均を３．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％上回っている。今後さらに小学校建設事業（</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２７～２８）や公営住宅建設事業（</a:t>
          </a:r>
          <a:r>
            <a:rPr lang="ja-JP" altLang="en-US" sz="1100" b="0" i="0" baseline="0">
              <a:solidFill>
                <a:schemeClr val="dk1"/>
              </a:solidFill>
              <a:effectLst/>
              <a:latin typeface="+mn-lt"/>
              <a:ea typeface="+mn-ea"/>
              <a:cs typeface="+mn-cs"/>
            </a:rPr>
            <a:t>Ｈ</a:t>
          </a:r>
          <a:r>
            <a:rPr lang="ja-JP" altLang="ja-JP" sz="1100" b="0" i="0" baseline="0">
              <a:solidFill>
                <a:schemeClr val="dk1"/>
              </a:solidFill>
              <a:effectLst/>
              <a:latin typeface="+mn-lt"/>
              <a:ea typeface="+mn-ea"/>
              <a:cs typeface="+mn-cs"/>
            </a:rPr>
            <a:t>２３～３３）等に係る起債の償還も始まり、依然厳しい財政運営となることが予想されることから、今まで以上に地方債の新規発行を伴う普通建設事業費の抑制を図っていく。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9" name="直線コネクタ 368"/>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70"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71" name="直線コネクタ 370"/>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2"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3" name="直線コネクタ 372"/>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60706</xdr:rowOff>
    </xdr:to>
    <xdr:cxnSp macro="">
      <xdr:nvCxnSpPr>
        <xdr:cNvPr id="374" name="直線コネクタ 373"/>
        <xdr:cNvCxnSpPr/>
      </xdr:nvCxnSpPr>
      <xdr:spPr>
        <a:xfrm flipV="1">
          <a:off x="3987800" y="13586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5"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6" name="フローチャート : 判断 375"/>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124713</xdr:rowOff>
    </xdr:to>
    <xdr:cxnSp macro="">
      <xdr:nvCxnSpPr>
        <xdr:cNvPr id="377" name="直線コネクタ 376"/>
        <xdr:cNvCxnSpPr/>
      </xdr:nvCxnSpPr>
      <xdr:spPr>
        <a:xfrm flipV="1">
          <a:off x="3098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8" name="フローチャート : 判断 377"/>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9" name="テキスト ボックス 378"/>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124713</xdr:rowOff>
    </xdr:to>
    <xdr:cxnSp macro="">
      <xdr:nvCxnSpPr>
        <xdr:cNvPr id="380" name="直線コネクタ 379"/>
        <xdr:cNvCxnSpPr/>
      </xdr:nvCxnSpPr>
      <xdr:spPr>
        <a:xfrm>
          <a:off x="2209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1" name="フローチャート :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2" name="テキスト ボックス 381"/>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101854</xdr:rowOff>
    </xdr:to>
    <xdr:cxnSp macro="">
      <xdr:nvCxnSpPr>
        <xdr:cNvPr id="383" name="直線コネクタ 382"/>
        <xdr:cNvCxnSpPr/>
      </xdr:nvCxnSpPr>
      <xdr:spPr>
        <a:xfrm>
          <a:off x="1320800" y="13605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4" name="フローチャート : 判断 383"/>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5" name="テキスト ボックス 384"/>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6" name="フローチャート : 判断 385"/>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7" name="テキスト ボックス 386"/>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93" name="円/楕円 392"/>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94"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5" name="円/楕円 394"/>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6" name="テキスト ボックス 395"/>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7" name="円/楕円 396"/>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8" name="テキスト ボックス 397"/>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9" name="円/楕円 398"/>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400" name="テキスト ボックス 399"/>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401" name="円/楕円 400"/>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402" name="テキスト ボックス 401"/>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公債費以外に係る経常収支比率は平成２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年度以降、類似団体平均</a:t>
          </a:r>
          <a:r>
            <a:rPr lang="ja-JP" altLang="en-US" sz="1100" b="0" i="0" baseline="0">
              <a:solidFill>
                <a:schemeClr val="dk1"/>
              </a:solidFill>
              <a:effectLst/>
              <a:latin typeface="+mn-lt"/>
              <a:ea typeface="+mn-ea"/>
              <a:cs typeface="+mn-cs"/>
            </a:rPr>
            <a:t>以下の水準を推移し今年度は５．５％下回っている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も高水準にある職員数の適正化による</a:t>
          </a:r>
          <a:r>
            <a:rPr lang="ja-JP" altLang="ja-JP" sz="1100" b="0" i="0" baseline="0">
              <a:solidFill>
                <a:schemeClr val="dk1"/>
              </a:solidFill>
              <a:effectLst/>
              <a:latin typeface="+mn-lt"/>
              <a:ea typeface="+mn-ea"/>
              <a:cs typeface="+mn-cs"/>
            </a:rPr>
            <a:t>人件費の削減</a:t>
          </a:r>
          <a:r>
            <a:rPr lang="ja-JP" altLang="en-US" sz="1100" b="0" i="0" baseline="0">
              <a:solidFill>
                <a:schemeClr val="dk1"/>
              </a:solidFill>
              <a:effectLst/>
              <a:latin typeface="+mn-lt"/>
              <a:ea typeface="+mn-ea"/>
              <a:cs typeface="+mn-cs"/>
            </a:rPr>
            <a:t>及び上昇傾向にある扶助費の見直し等による削減について</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30" name="直線コネクタ 429"/>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1"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2" name="直線コネクタ 431"/>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3"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4" name="直線コネクタ 433"/>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76</xdr:row>
      <xdr:rowOff>16511</xdr:rowOff>
    </xdr:to>
    <xdr:cxnSp macro="">
      <xdr:nvCxnSpPr>
        <xdr:cNvPr id="435" name="直線コネクタ 434"/>
        <xdr:cNvCxnSpPr/>
      </xdr:nvCxnSpPr>
      <xdr:spPr>
        <a:xfrm>
          <a:off x="15671800" y="12943840"/>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6"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7" name="フローチャート : 判断 436"/>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75</xdr:row>
      <xdr:rowOff>111760</xdr:rowOff>
    </xdr:to>
    <xdr:cxnSp macro="">
      <xdr:nvCxnSpPr>
        <xdr:cNvPr id="438" name="直線コネクタ 437"/>
        <xdr:cNvCxnSpPr/>
      </xdr:nvCxnSpPr>
      <xdr:spPr>
        <a:xfrm flipV="1">
          <a:off x="14782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9" name="フローチャート : 判断 438"/>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0" name="テキスト ボックス 439"/>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75</xdr:row>
      <xdr:rowOff>142240</xdr:rowOff>
    </xdr:to>
    <xdr:cxnSp macro="">
      <xdr:nvCxnSpPr>
        <xdr:cNvPr id="441" name="直線コネクタ 440"/>
        <xdr:cNvCxnSpPr/>
      </xdr:nvCxnSpPr>
      <xdr:spPr>
        <a:xfrm flipV="1">
          <a:off x="13893800" y="12970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2" name="フローチャート : 判断 441"/>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3" name="テキスト ボックス 442"/>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134620</xdr:rowOff>
    </xdr:from>
    <xdr:to>
      <xdr:col>20</xdr:col>
      <xdr:colOff>158750</xdr:colOff>
      <xdr:row>75</xdr:row>
      <xdr:rowOff>142240</xdr:rowOff>
    </xdr:to>
    <xdr:cxnSp macro="">
      <xdr:nvCxnSpPr>
        <xdr:cNvPr id="444" name="直線コネクタ 443"/>
        <xdr:cNvCxnSpPr/>
      </xdr:nvCxnSpPr>
      <xdr:spPr>
        <a:xfrm>
          <a:off x="13004800" y="12993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5" name="フローチャート : 判断 444"/>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6" name="テキスト ボックス 445"/>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7" name="フローチャート : 判断 446"/>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8" name="テキスト ボックス 447"/>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54" name="円/楕円 453"/>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55"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56" name="円/楕円 455"/>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7" name="テキスト ボックス 456"/>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8" name="円/楕円 457"/>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9" name="テキスト ボックス 458"/>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60" name="円/楕円 459"/>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61" name="テキスト ボックス 460"/>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83820</xdr:rowOff>
    </xdr:from>
    <xdr:to>
      <xdr:col>19</xdr:col>
      <xdr:colOff>6350</xdr:colOff>
      <xdr:row>76</xdr:row>
      <xdr:rowOff>13970</xdr:rowOff>
    </xdr:to>
    <xdr:sp macro="" textlink="">
      <xdr:nvSpPr>
        <xdr:cNvPr id="462" name="円/楕円 461"/>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24147</xdr:rowOff>
    </xdr:from>
    <xdr:ext cx="762000" cy="259045"/>
    <xdr:sp macro="" textlink="">
      <xdr:nvSpPr>
        <xdr:cNvPr id="463" name="テキスト ボックス 462"/>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青森県つがる市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16877</xdr:rowOff>
    </xdr:from>
    <xdr:to>
      <xdr:col>4</xdr:col>
      <xdr:colOff>1117600</xdr:colOff>
      <xdr:row>14</xdr:row>
      <xdr:rowOff>83357</xdr:rowOff>
    </xdr:to>
    <xdr:cxnSp macro="">
      <xdr:nvCxnSpPr>
        <xdr:cNvPr id="54" name="直線コネクタ 53"/>
        <xdr:cNvCxnSpPr/>
      </xdr:nvCxnSpPr>
      <xdr:spPr bwMode="auto">
        <a:xfrm>
          <a:off x="5003800" y="2464802"/>
          <a:ext cx="647700" cy="6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84328</xdr:rowOff>
    </xdr:from>
    <xdr:to>
      <xdr:col>4</xdr:col>
      <xdr:colOff>469900</xdr:colOff>
      <xdr:row>14</xdr:row>
      <xdr:rowOff>16877</xdr:rowOff>
    </xdr:to>
    <xdr:cxnSp macro="">
      <xdr:nvCxnSpPr>
        <xdr:cNvPr id="57" name="直線コネクタ 56"/>
        <xdr:cNvCxnSpPr/>
      </xdr:nvCxnSpPr>
      <xdr:spPr bwMode="auto">
        <a:xfrm>
          <a:off x="4305300" y="2360803"/>
          <a:ext cx="698500" cy="10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13633</xdr:rowOff>
    </xdr:from>
    <xdr:to>
      <xdr:col>3</xdr:col>
      <xdr:colOff>904875</xdr:colOff>
      <xdr:row>13</xdr:row>
      <xdr:rowOff>84328</xdr:rowOff>
    </xdr:to>
    <xdr:cxnSp macro="">
      <xdr:nvCxnSpPr>
        <xdr:cNvPr id="60" name="直線コネクタ 59"/>
        <xdr:cNvCxnSpPr/>
      </xdr:nvCxnSpPr>
      <xdr:spPr bwMode="auto">
        <a:xfrm>
          <a:off x="3606800" y="2290108"/>
          <a:ext cx="698500" cy="70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13633</xdr:rowOff>
    </xdr:from>
    <xdr:to>
      <xdr:col>3</xdr:col>
      <xdr:colOff>206375</xdr:colOff>
      <xdr:row>13</xdr:row>
      <xdr:rowOff>14891</xdr:rowOff>
    </xdr:to>
    <xdr:cxnSp macro="">
      <xdr:nvCxnSpPr>
        <xdr:cNvPr id="63" name="直線コネクタ 62"/>
        <xdr:cNvCxnSpPr/>
      </xdr:nvCxnSpPr>
      <xdr:spPr bwMode="auto">
        <a:xfrm flipV="1">
          <a:off x="2908300" y="2290108"/>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32557</xdr:rowOff>
    </xdr:from>
    <xdr:to>
      <xdr:col>5</xdr:col>
      <xdr:colOff>34925</xdr:colOff>
      <xdr:row>14</xdr:row>
      <xdr:rowOff>134157</xdr:rowOff>
    </xdr:to>
    <xdr:sp macro="" textlink="">
      <xdr:nvSpPr>
        <xdr:cNvPr id="73" name="円/楕円 72"/>
        <xdr:cNvSpPr/>
      </xdr:nvSpPr>
      <xdr:spPr bwMode="auto">
        <a:xfrm>
          <a:off x="5600700" y="248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49084</xdr:rowOff>
    </xdr:from>
    <xdr:ext cx="762000" cy="259045"/>
    <xdr:sp macro="" textlink="">
      <xdr:nvSpPr>
        <xdr:cNvPr id="74" name="人口1人当たり決算額の推移該当値テキスト130"/>
        <xdr:cNvSpPr txBox="1"/>
      </xdr:nvSpPr>
      <xdr:spPr>
        <a:xfrm>
          <a:off x="5740400" y="23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118,388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137527</xdr:rowOff>
    </xdr:from>
    <xdr:to>
      <xdr:col>4</xdr:col>
      <xdr:colOff>520700</xdr:colOff>
      <xdr:row>14</xdr:row>
      <xdr:rowOff>67677</xdr:rowOff>
    </xdr:to>
    <xdr:sp macro="" textlink="">
      <xdr:nvSpPr>
        <xdr:cNvPr id="75" name="円/楕円 74"/>
        <xdr:cNvSpPr/>
      </xdr:nvSpPr>
      <xdr:spPr bwMode="auto">
        <a:xfrm>
          <a:off x="4953000" y="241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77854</xdr:rowOff>
    </xdr:from>
    <xdr:ext cx="736600" cy="259045"/>
    <xdr:sp macro="" textlink="">
      <xdr:nvSpPr>
        <xdr:cNvPr id="76" name="テキスト ボックス 75"/>
        <xdr:cNvSpPr txBox="1"/>
      </xdr:nvSpPr>
      <xdr:spPr>
        <a:xfrm>
          <a:off x="4622800" y="218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33528</xdr:rowOff>
    </xdr:from>
    <xdr:to>
      <xdr:col>3</xdr:col>
      <xdr:colOff>955675</xdr:colOff>
      <xdr:row>13</xdr:row>
      <xdr:rowOff>135128</xdr:rowOff>
    </xdr:to>
    <xdr:sp macro="" textlink="">
      <xdr:nvSpPr>
        <xdr:cNvPr id="77" name="円/楕円 76"/>
        <xdr:cNvSpPr/>
      </xdr:nvSpPr>
      <xdr:spPr bwMode="auto">
        <a:xfrm>
          <a:off x="4254500" y="231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145305</xdr:rowOff>
    </xdr:from>
    <xdr:ext cx="762000" cy="259045"/>
    <xdr:sp macro="" textlink="">
      <xdr:nvSpPr>
        <xdr:cNvPr id="78" name="テキスト ボックス 77"/>
        <xdr:cNvSpPr txBox="1"/>
      </xdr:nvSpPr>
      <xdr:spPr>
        <a:xfrm>
          <a:off x="3924300" y="20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134283</xdr:rowOff>
    </xdr:from>
    <xdr:to>
      <xdr:col>3</xdr:col>
      <xdr:colOff>257175</xdr:colOff>
      <xdr:row>13</xdr:row>
      <xdr:rowOff>64433</xdr:rowOff>
    </xdr:to>
    <xdr:sp macro="" textlink="">
      <xdr:nvSpPr>
        <xdr:cNvPr id="79" name="円/楕円 78"/>
        <xdr:cNvSpPr/>
      </xdr:nvSpPr>
      <xdr:spPr bwMode="auto">
        <a:xfrm>
          <a:off x="3556000" y="223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74610</xdr:rowOff>
    </xdr:from>
    <xdr:ext cx="762000" cy="259045"/>
    <xdr:sp macro="" textlink="">
      <xdr:nvSpPr>
        <xdr:cNvPr id="80" name="テキスト ボックス 79"/>
        <xdr:cNvSpPr txBox="1"/>
      </xdr:nvSpPr>
      <xdr:spPr>
        <a:xfrm>
          <a:off x="3225800" y="20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135,268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135541</xdr:rowOff>
    </xdr:from>
    <xdr:to>
      <xdr:col>2</xdr:col>
      <xdr:colOff>692150</xdr:colOff>
      <xdr:row>13</xdr:row>
      <xdr:rowOff>65691</xdr:rowOff>
    </xdr:to>
    <xdr:sp macro="" textlink="">
      <xdr:nvSpPr>
        <xdr:cNvPr id="81" name="円/楕円 80"/>
        <xdr:cNvSpPr/>
      </xdr:nvSpPr>
      <xdr:spPr bwMode="auto">
        <a:xfrm>
          <a:off x="2857500" y="224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75868</xdr:rowOff>
    </xdr:from>
    <xdr:ext cx="762000" cy="259045"/>
    <xdr:sp macro="" textlink="">
      <xdr:nvSpPr>
        <xdr:cNvPr id="82" name="テキスト ボックス 81"/>
        <xdr:cNvSpPr txBox="1"/>
      </xdr:nvSpPr>
      <xdr:spPr>
        <a:xfrm>
          <a:off x="2527300" y="200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247518</xdr:rowOff>
    </xdr:from>
    <xdr:to>
      <xdr:col>4</xdr:col>
      <xdr:colOff>1117600</xdr:colOff>
      <xdr:row>34</xdr:row>
      <xdr:rowOff>307342</xdr:rowOff>
    </xdr:to>
    <xdr:cxnSp macro="">
      <xdr:nvCxnSpPr>
        <xdr:cNvPr id="114" name="直線コネクタ 113"/>
        <xdr:cNvCxnSpPr/>
      </xdr:nvCxnSpPr>
      <xdr:spPr bwMode="auto">
        <a:xfrm>
          <a:off x="5003800" y="6514968"/>
          <a:ext cx="6477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105558</xdr:rowOff>
    </xdr:from>
    <xdr:to>
      <xdr:col>4</xdr:col>
      <xdr:colOff>469900</xdr:colOff>
      <xdr:row>34</xdr:row>
      <xdr:rowOff>247518</xdr:rowOff>
    </xdr:to>
    <xdr:cxnSp macro="">
      <xdr:nvCxnSpPr>
        <xdr:cNvPr id="117" name="直線コネクタ 116"/>
        <xdr:cNvCxnSpPr/>
      </xdr:nvCxnSpPr>
      <xdr:spPr bwMode="auto">
        <a:xfrm>
          <a:off x="4305300" y="6373008"/>
          <a:ext cx="698500" cy="14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19329</xdr:rowOff>
    </xdr:from>
    <xdr:to>
      <xdr:col>3</xdr:col>
      <xdr:colOff>904875</xdr:colOff>
      <xdr:row>34</xdr:row>
      <xdr:rowOff>105558</xdr:rowOff>
    </xdr:to>
    <xdr:cxnSp macro="">
      <xdr:nvCxnSpPr>
        <xdr:cNvPr id="120" name="直線コネクタ 119"/>
        <xdr:cNvCxnSpPr/>
      </xdr:nvCxnSpPr>
      <xdr:spPr bwMode="auto">
        <a:xfrm>
          <a:off x="3606800" y="6286779"/>
          <a:ext cx="698500" cy="86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9659</xdr:rowOff>
    </xdr:from>
    <xdr:to>
      <xdr:col>3</xdr:col>
      <xdr:colOff>206375</xdr:colOff>
      <xdr:row>34</xdr:row>
      <xdr:rowOff>19329</xdr:rowOff>
    </xdr:to>
    <xdr:cxnSp macro="">
      <xdr:nvCxnSpPr>
        <xdr:cNvPr id="123" name="直線コネクタ 122"/>
        <xdr:cNvCxnSpPr/>
      </xdr:nvCxnSpPr>
      <xdr:spPr bwMode="auto">
        <a:xfrm>
          <a:off x="2908300" y="6277109"/>
          <a:ext cx="6985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256542</xdr:rowOff>
    </xdr:from>
    <xdr:to>
      <xdr:col>5</xdr:col>
      <xdr:colOff>34925</xdr:colOff>
      <xdr:row>35</xdr:row>
      <xdr:rowOff>15242</xdr:rowOff>
    </xdr:to>
    <xdr:sp macro="" textlink="">
      <xdr:nvSpPr>
        <xdr:cNvPr id="133" name="円/楕円 132"/>
        <xdr:cNvSpPr/>
      </xdr:nvSpPr>
      <xdr:spPr bwMode="auto">
        <a:xfrm>
          <a:off x="56007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165119</xdr:rowOff>
    </xdr:from>
    <xdr:ext cx="762000" cy="259045"/>
    <xdr:sp macro="" textlink="">
      <xdr:nvSpPr>
        <xdr:cNvPr id="134" name="人口1人当たり決算額の推移該当値テキスト445"/>
        <xdr:cNvSpPr txBox="1"/>
      </xdr:nvSpPr>
      <xdr:spPr>
        <a:xfrm>
          <a:off x="5740400" y="64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196718</xdr:rowOff>
    </xdr:from>
    <xdr:to>
      <xdr:col>4</xdr:col>
      <xdr:colOff>520700</xdr:colOff>
      <xdr:row>34</xdr:row>
      <xdr:rowOff>298318</xdr:rowOff>
    </xdr:to>
    <xdr:sp macro="" textlink="">
      <xdr:nvSpPr>
        <xdr:cNvPr id="135" name="円/楕円 134"/>
        <xdr:cNvSpPr/>
      </xdr:nvSpPr>
      <xdr:spPr bwMode="auto">
        <a:xfrm>
          <a:off x="49530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308495</xdr:rowOff>
    </xdr:from>
    <xdr:ext cx="736600" cy="259045"/>
    <xdr:sp macro="" textlink="">
      <xdr:nvSpPr>
        <xdr:cNvPr id="136" name="テキスト ボックス 135"/>
        <xdr:cNvSpPr txBox="1"/>
      </xdr:nvSpPr>
      <xdr:spPr>
        <a:xfrm>
          <a:off x="4622800" y="623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54758</xdr:rowOff>
    </xdr:from>
    <xdr:to>
      <xdr:col>3</xdr:col>
      <xdr:colOff>955675</xdr:colOff>
      <xdr:row>34</xdr:row>
      <xdr:rowOff>156358</xdr:rowOff>
    </xdr:to>
    <xdr:sp macro="" textlink="">
      <xdr:nvSpPr>
        <xdr:cNvPr id="137" name="円/楕円 136"/>
        <xdr:cNvSpPr/>
      </xdr:nvSpPr>
      <xdr:spPr bwMode="auto">
        <a:xfrm>
          <a:off x="4254500" y="63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166535</xdr:rowOff>
    </xdr:from>
    <xdr:ext cx="762000" cy="259045"/>
    <xdr:sp macro="" textlink="">
      <xdr:nvSpPr>
        <xdr:cNvPr id="138" name="テキスト ボックス 137"/>
        <xdr:cNvSpPr txBox="1"/>
      </xdr:nvSpPr>
      <xdr:spPr>
        <a:xfrm>
          <a:off x="3924300" y="60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311429</xdr:rowOff>
    </xdr:from>
    <xdr:to>
      <xdr:col>3</xdr:col>
      <xdr:colOff>257175</xdr:colOff>
      <xdr:row>34</xdr:row>
      <xdr:rowOff>70129</xdr:rowOff>
    </xdr:to>
    <xdr:sp macro="" textlink="">
      <xdr:nvSpPr>
        <xdr:cNvPr id="139" name="円/楕円 138"/>
        <xdr:cNvSpPr/>
      </xdr:nvSpPr>
      <xdr:spPr bwMode="auto">
        <a:xfrm>
          <a:off x="3556000" y="623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80306</xdr:rowOff>
    </xdr:from>
    <xdr:ext cx="762000" cy="259045"/>
    <xdr:sp macro="" textlink="">
      <xdr:nvSpPr>
        <xdr:cNvPr id="140" name="テキスト ボックス 139"/>
        <xdr:cNvSpPr txBox="1"/>
      </xdr:nvSpPr>
      <xdr:spPr>
        <a:xfrm>
          <a:off x="3225800" y="60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301759</xdr:rowOff>
    </xdr:from>
    <xdr:to>
      <xdr:col>2</xdr:col>
      <xdr:colOff>692150</xdr:colOff>
      <xdr:row>34</xdr:row>
      <xdr:rowOff>60459</xdr:rowOff>
    </xdr:to>
    <xdr:sp macro="" textlink="">
      <xdr:nvSpPr>
        <xdr:cNvPr id="141" name="円/楕円 140"/>
        <xdr:cNvSpPr/>
      </xdr:nvSpPr>
      <xdr:spPr bwMode="auto">
        <a:xfrm>
          <a:off x="2857500" y="622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70636</xdr:rowOff>
    </xdr:from>
    <xdr:ext cx="762000" cy="259045"/>
    <xdr:sp macro="" textlink="">
      <xdr:nvSpPr>
        <xdr:cNvPr id="142" name="テキスト ボックス 141"/>
        <xdr:cNvSpPr txBox="1"/>
      </xdr:nvSpPr>
      <xdr:spPr>
        <a:xfrm>
          <a:off x="2527300" y="59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平成２</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年度以降実質単年度収支</a:t>
          </a:r>
          <a:r>
            <a:rPr lang="ja-JP" altLang="en-US" sz="1100" b="0" i="0" baseline="0">
              <a:solidFill>
                <a:sysClr val="windowText" lastClr="000000"/>
              </a:solidFill>
              <a:effectLst/>
              <a:latin typeface="+mn-lt"/>
              <a:ea typeface="+mn-ea"/>
              <a:cs typeface="+mn-cs"/>
            </a:rPr>
            <a:t>は黒字</a:t>
          </a:r>
          <a:r>
            <a:rPr lang="ja-JP" altLang="ja-JP" sz="1100" b="0" i="0" baseline="0">
              <a:solidFill>
                <a:sysClr val="windowText" lastClr="000000"/>
              </a:solidFill>
              <a:effectLst/>
              <a:latin typeface="+mn-lt"/>
              <a:ea typeface="+mn-ea"/>
              <a:cs typeface="+mn-cs"/>
            </a:rPr>
            <a:t>となってい</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これは実質収支額の増</a:t>
          </a:r>
          <a:r>
            <a:rPr lang="ja-JP" altLang="en-US" sz="1100" b="0" i="0" baseline="0">
              <a:solidFill>
                <a:sysClr val="windowText" lastClr="000000"/>
              </a:solidFill>
              <a:effectLst/>
              <a:latin typeface="+mn-lt"/>
              <a:ea typeface="+mn-ea"/>
              <a:cs typeface="+mn-cs"/>
            </a:rPr>
            <a:t>加</a:t>
          </a:r>
          <a:r>
            <a:rPr lang="ja-JP" altLang="ja-JP" sz="1100" b="0" i="0" baseline="0">
              <a:solidFill>
                <a:sysClr val="windowText" lastClr="000000"/>
              </a:solidFill>
              <a:effectLst/>
              <a:latin typeface="+mn-lt"/>
              <a:ea typeface="+mn-ea"/>
              <a:cs typeface="+mn-cs"/>
            </a:rPr>
            <a:t>以上に財政調整基金積立額の増加が起因している。平成３２年度より普通交付税は合併算定替から一本算定となり大きく減額が予想されるため財政調整基金等の残高を確保しつつ、経常経費の節減に努め財政基盤の強化を図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０年度までは病院事業会計において赤字となっていたが、平成２１年度以降は全会計が黒字となっている。今後も引き続き歳出削減に努め、税の徴収強化等による歳入の確保により実質収支の黒字を維持できるよう財政の健全化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の分子は平成１９年度以降減少傾向にあり、かつ分母となる標準財政規模が年々増加傾向にあるため、結果、実質公債費比率が減少傾向となっている。今後は分母の標準財政規模の増加は見込まれないため、分子の縮減に努め、特に起債依存型の事業の見直しや、繰上償還を実施するなどして、実質公債比率の上昇抑制を図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この５年間、将来負担額については地方債の現在高により高額の状態でほぼ横ばいで推移している。一方、充当可能財源等は毎年増加傾向にあることから将来負担率の分子は結果、縮減傾向となっている。また、分母となる標準財政規模も増加傾向にあったため、将来負担比率が減少傾向となっている。今後は標準財政規模の増加が見込めないため、既発行債の繰上償還等による地方債現在高の減少を図り、将来負担の軽減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7" zoomScaleNormal="97"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25220215</v>
      </c>
      <c r="BO4" s="349"/>
      <c r="BP4" s="349"/>
      <c r="BQ4" s="349"/>
      <c r="BR4" s="349"/>
      <c r="BS4" s="349"/>
      <c r="BT4" s="349"/>
      <c r="BU4" s="350"/>
      <c r="BV4" s="348">
        <v>24409942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24574972</v>
      </c>
      <c r="BO5" s="386"/>
      <c r="BP5" s="386"/>
      <c r="BQ5" s="386"/>
      <c r="BR5" s="386"/>
      <c r="BS5" s="386"/>
      <c r="BT5" s="386"/>
      <c r="BU5" s="387"/>
      <c r="BV5" s="385">
        <v>23898173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645243</v>
      </c>
      <c r="BO6" s="386"/>
      <c r="BP6" s="386"/>
      <c r="BQ6" s="386"/>
      <c r="BR6" s="386"/>
      <c r="BS6" s="386"/>
      <c r="BT6" s="386"/>
      <c r="BU6" s="387"/>
      <c r="BV6" s="385">
        <v>511769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88.3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193888</v>
      </c>
      <c r="BO7" s="386"/>
      <c r="BP7" s="386"/>
      <c r="BQ7" s="386"/>
      <c r="BR7" s="386"/>
      <c r="BS7" s="386"/>
      <c r="BT7" s="386"/>
      <c r="BU7" s="387"/>
      <c r="BV7" s="385">
        <v>37072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13710485</v>
      </c>
      <c r="CU7" s="386"/>
      <c r="CV7" s="386"/>
      <c r="CW7" s="386"/>
      <c r="CX7" s="386"/>
      <c r="CY7" s="386"/>
      <c r="CZ7" s="386"/>
      <c r="DA7" s="387"/>
      <c r="DB7" s="385">
        <v>13905906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451355</v>
      </c>
      <c r="BO8" s="386"/>
      <c r="BP8" s="386"/>
      <c r="BQ8" s="386"/>
      <c r="BR8" s="386"/>
      <c r="BS8" s="386"/>
      <c r="BT8" s="386"/>
      <c r="BU8" s="387"/>
      <c r="BV8" s="385">
        <v>474697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37243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-23342</v>
      </c>
      <c r="BO9" s="386"/>
      <c r="BP9" s="386"/>
      <c r="BQ9" s="386"/>
      <c r="BR9" s="386"/>
      <c r="BS9" s="386"/>
      <c r="BT9" s="386"/>
      <c r="BU9" s="387"/>
      <c r="BV9" s="385">
        <v>36992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40091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370348</v>
      </c>
      <c r="BO10" s="386"/>
      <c r="BP10" s="386"/>
      <c r="BQ10" s="386"/>
      <c r="BR10" s="386"/>
      <c r="BS10" s="386"/>
      <c r="BT10" s="386"/>
      <c r="BU10" s="387"/>
      <c r="BV10" s="385">
        <v>758779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35036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34993</v>
      </c>
      <c r="S13" s="467"/>
      <c r="T13" s="467"/>
      <c r="U13" s="467"/>
      <c r="V13" s="468"/>
      <c r="W13" s="401" t="s">
        <v>123</v>
      </c>
      <c r="X13" s="402"/>
      <c r="Y13" s="402"/>
      <c r="Z13" s="402"/>
      <c r="AA13" s="402"/>
      <c r="AB13" s="392"/>
      <c r="AC13" s="436">
        <v>5201</v>
      </c>
      <c r="AD13" s="437"/>
      <c r="AE13" s="437"/>
      <c r="AF13" s="437"/>
      <c r="AG13" s="476"/>
      <c r="AH13" s="436">
        <v>6285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347006</v>
      </c>
      <c r="BO13" s="386"/>
      <c r="BP13" s="386"/>
      <c r="BQ13" s="386"/>
      <c r="BR13" s="386"/>
      <c r="BS13" s="386"/>
      <c r="BT13" s="386"/>
      <c r="BU13" s="387"/>
      <c r="BV13" s="385">
        <v>795771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35534</v>
      </c>
      <c r="S14" s="467"/>
      <c r="T14" s="467"/>
      <c r="U14" s="467"/>
      <c r="V14" s="468"/>
      <c r="W14" s="375"/>
      <c r="X14" s="376"/>
      <c r="Y14" s="376"/>
      <c r="Z14" s="376"/>
      <c r="AA14" s="376"/>
      <c r="AB14" s="365"/>
      <c r="AC14" s="469">
        <v>31</v>
      </c>
      <c r="AD14" s="470"/>
      <c r="AE14" s="470"/>
      <c r="AF14" s="470"/>
      <c r="AG14" s="471"/>
      <c r="AH14" s="469">
        <v>33.1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133.30000000000001</v>
      </c>
      <c r="CU14" s="481"/>
      <c r="CV14" s="481"/>
      <c r="CW14" s="481"/>
      <c r="CX14" s="481"/>
      <c r="CY14" s="481"/>
      <c r="CZ14" s="481"/>
      <c r="DA14" s="482"/>
      <c r="DB14" s="480">
        <v>138.1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35501</v>
      </c>
      <c r="S15" s="467"/>
      <c r="T15" s="467"/>
      <c r="U15" s="467"/>
      <c r="V15" s="468"/>
      <c r="W15" s="401" t="s">
        <v>130</v>
      </c>
      <c r="X15" s="402"/>
      <c r="Y15" s="402"/>
      <c r="Z15" s="402"/>
      <c r="AA15" s="402"/>
      <c r="AB15" s="392"/>
      <c r="AC15" s="436">
        <v>3184</v>
      </c>
      <c r="AD15" s="437"/>
      <c r="AE15" s="437"/>
      <c r="AF15" s="437"/>
      <c r="AG15" s="476"/>
      <c r="AH15" s="436">
        <v>3901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2404400</v>
      </c>
      <c r="BO15" s="349"/>
      <c r="BP15" s="349"/>
      <c r="BQ15" s="349"/>
      <c r="BR15" s="349"/>
      <c r="BS15" s="349"/>
      <c r="BT15" s="349"/>
      <c r="BU15" s="350"/>
      <c r="BV15" s="348">
        <v>2330144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v>
      </c>
      <c r="AD16" s="470"/>
      <c r="AE16" s="470"/>
      <c r="AF16" s="470"/>
      <c r="AG16" s="471"/>
      <c r="AH16" s="469">
        <v>20.6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10100687</v>
      </c>
      <c r="BO16" s="386"/>
      <c r="BP16" s="386"/>
      <c r="BQ16" s="386"/>
      <c r="BR16" s="386"/>
      <c r="BS16" s="386"/>
      <c r="BT16" s="386"/>
      <c r="BU16" s="387"/>
      <c r="BV16" s="385">
        <v>10020790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8413</v>
      </c>
      <c r="AD17" s="437"/>
      <c r="AE17" s="437"/>
      <c r="AF17" s="437"/>
      <c r="AG17" s="476"/>
      <c r="AH17" s="436">
        <v>8763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3045273</v>
      </c>
      <c r="BO17" s="386"/>
      <c r="BP17" s="386"/>
      <c r="BQ17" s="386"/>
      <c r="BR17" s="386"/>
      <c r="BS17" s="386"/>
      <c r="BT17" s="386"/>
      <c r="BU17" s="387"/>
      <c r="BV17" s="385">
        <v>2978552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253.55</v>
      </c>
      <c r="M18" s="498"/>
      <c r="N18" s="498"/>
      <c r="O18" s="498"/>
      <c r="P18" s="498"/>
      <c r="Q18" s="498"/>
      <c r="R18" s="499"/>
      <c r="S18" s="499"/>
      <c r="T18" s="499"/>
      <c r="U18" s="499"/>
      <c r="V18" s="500"/>
      <c r="W18" s="403"/>
      <c r="X18" s="404"/>
      <c r="Y18" s="404"/>
      <c r="Z18" s="404"/>
      <c r="AA18" s="404"/>
      <c r="AB18" s="395"/>
      <c r="AC18" s="501">
        <v>50.1</v>
      </c>
      <c r="AD18" s="502"/>
      <c r="AE18" s="502"/>
      <c r="AF18" s="502"/>
      <c r="AG18" s="503"/>
      <c r="AH18" s="501">
        <v>46.2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11831188</v>
      </c>
      <c r="BO18" s="386"/>
      <c r="BP18" s="386"/>
      <c r="BQ18" s="386"/>
      <c r="BR18" s="386"/>
      <c r="BS18" s="386"/>
      <c r="BT18" s="386"/>
      <c r="BU18" s="387"/>
      <c r="BV18" s="385">
        <v>11717463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16201612</v>
      </c>
      <c r="BO19" s="386"/>
      <c r="BP19" s="386"/>
      <c r="BQ19" s="386"/>
      <c r="BR19" s="386"/>
      <c r="BS19" s="386"/>
      <c r="BT19" s="386"/>
      <c r="BU19" s="387"/>
      <c r="BV19" s="385">
        <v>16600969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11473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36410154</v>
      </c>
      <c r="BO23" s="386"/>
      <c r="BP23" s="386"/>
      <c r="BQ23" s="386"/>
      <c r="BR23" s="386"/>
      <c r="BS23" s="386"/>
      <c r="BT23" s="386"/>
      <c r="BU23" s="387"/>
      <c r="BV23" s="385">
        <v>35392182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8200</v>
      </c>
      <c r="R24" s="437"/>
      <c r="S24" s="437"/>
      <c r="T24" s="437"/>
      <c r="U24" s="437"/>
      <c r="V24" s="476"/>
      <c r="W24" s="531"/>
      <c r="X24" s="519"/>
      <c r="Y24" s="520"/>
      <c r="Z24" s="435" t="s">
        <v>153</v>
      </c>
      <c r="AA24" s="415"/>
      <c r="AB24" s="415"/>
      <c r="AC24" s="415"/>
      <c r="AD24" s="415"/>
      <c r="AE24" s="415"/>
      <c r="AF24" s="415"/>
      <c r="AG24" s="416"/>
      <c r="AH24" s="436">
        <v>420</v>
      </c>
      <c r="AI24" s="437"/>
      <c r="AJ24" s="437"/>
      <c r="AK24" s="437"/>
      <c r="AL24" s="476"/>
      <c r="AM24" s="436">
        <v>1401120</v>
      </c>
      <c r="AN24" s="437"/>
      <c r="AO24" s="437"/>
      <c r="AP24" s="437"/>
      <c r="AQ24" s="437"/>
      <c r="AR24" s="476"/>
      <c r="AS24" s="436">
        <v>3336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25156475</v>
      </c>
      <c r="BO24" s="386"/>
      <c r="BP24" s="386"/>
      <c r="BQ24" s="386"/>
      <c r="BR24" s="386"/>
      <c r="BS24" s="386"/>
      <c r="BT24" s="386"/>
      <c r="BU24" s="387"/>
      <c r="BV24" s="385">
        <v>23382025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6500</v>
      </c>
      <c r="R25" s="437"/>
      <c r="S25" s="437"/>
      <c r="T25" s="437"/>
      <c r="U25" s="437"/>
      <c r="V25" s="476"/>
      <c r="W25" s="531"/>
      <c r="X25" s="519"/>
      <c r="Y25" s="520"/>
      <c r="Z25" s="435" t="s">
        <v>156</v>
      </c>
      <c r="AA25" s="415"/>
      <c r="AB25" s="415"/>
      <c r="AC25" s="415"/>
      <c r="AD25" s="415"/>
      <c r="AE25" s="415"/>
      <c r="AF25" s="415"/>
      <c r="AG25" s="416"/>
      <c r="AH25" s="436">
        <v>110</v>
      </c>
      <c r="AI25" s="437"/>
      <c r="AJ25" s="437"/>
      <c r="AK25" s="437"/>
      <c r="AL25" s="476"/>
      <c r="AM25" s="436">
        <v>315150</v>
      </c>
      <c r="AN25" s="437"/>
      <c r="AO25" s="437"/>
      <c r="AP25" s="437"/>
      <c r="AQ25" s="437"/>
      <c r="AR25" s="476"/>
      <c r="AS25" s="436">
        <v>2865</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549543</v>
      </c>
      <c r="BO25" s="349"/>
      <c r="BP25" s="349"/>
      <c r="BQ25" s="349"/>
      <c r="BR25" s="349"/>
      <c r="BS25" s="349"/>
      <c r="BT25" s="349"/>
      <c r="BU25" s="350"/>
      <c r="BV25" s="348">
        <v>704687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6000</v>
      </c>
      <c r="R26" s="437"/>
      <c r="S26" s="437"/>
      <c r="T26" s="437"/>
      <c r="U26" s="437"/>
      <c r="V26" s="476"/>
      <c r="W26" s="531"/>
      <c r="X26" s="519"/>
      <c r="Y26" s="520"/>
      <c r="Z26" s="435" t="s">
        <v>159</v>
      </c>
      <c r="AA26" s="541"/>
      <c r="AB26" s="541"/>
      <c r="AC26" s="541"/>
      <c r="AD26" s="541"/>
      <c r="AE26" s="541"/>
      <c r="AF26" s="541"/>
      <c r="AG26" s="542"/>
      <c r="AH26" s="436">
        <v>29</v>
      </c>
      <c r="AI26" s="437"/>
      <c r="AJ26" s="437"/>
      <c r="AK26" s="437"/>
      <c r="AL26" s="476"/>
      <c r="AM26" s="436">
        <v>101181</v>
      </c>
      <c r="AN26" s="437"/>
      <c r="AO26" s="437"/>
      <c r="AP26" s="437"/>
      <c r="AQ26" s="437"/>
      <c r="AR26" s="476"/>
      <c r="AS26" s="436">
        <v>3489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3800</v>
      </c>
      <c r="R27" s="437"/>
      <c r="S27" s="437"/>
      <c r="T27" s="437"/>
      <c r="U27" s="437"/>
      <c r="V27" s="476"/>
      <c r="W27" s="531"/>
      <c r="X27" s="519"/>
      <c r="Y27" s="520"/>
      <c r="Z27" s="435" t="s">
        <v>162</v>
      </c>
      <c r="AA27" s="415"/>
      <c r="AB27" s="415"/>
      <c r="AC27" s="415"/>
      <c r="AD27" s="415"/>
      <c r="AE27" s="415"/>
      <c r="AF27" s="415"/>
      <c r="AG27" s="416"/>
      <c r="AH27" s="436">
        <v>13</v>
      </c>
      <c r="AI27" s="437"/>
      <c r="AJ27" s="437"/>
      <c r="AK27" s="437"/>
      <c r="AL27" s="476"/>
      <c r="AM27" s="436">
        <v>51887</v>
      </c>
      <c r="AN27" s="437"/>
      <c r="AO27" s="437"/>
      <c r="AP27" s="437"/>
      <c r="AQ27" s="437"/>
      <c r="AR27" s="476"/>
      <c r="AS27" s="436">
        <v>3991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26363</v>
      </c>
      <c r="BO27" s="555"/>
      <c r="BP27" s="555"/>
      <c r="BQ27" s="555"/>
      <c r="BR27" s="555"/>
      <c r="BS27" s="555"/>
      <c r="BT27" s="555"/>
      <c r="BU27" s="556"/>
      <c r="BV27" s="554">
        <v>26363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2787203</v>
      </c>
      <c r="BO28" s="349"/>
      <c r="BP28" s="349"/>
      <c r="BQ28" s="349"/>
      <c r="BR28" s="349"/>
      <c r="BS28" s="349"/>
      <c r="BT28" s="349"/>
      <c r="BU28" s="350"/>
      <c r="BV28" s="348">
        <v>2416855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3200</v>
      </c>
      <c r="R29" s="437"/>
      <c r="S29" s="437"/>
      <c r="T29" s="437"/>
      <c r="U29" s="437"/>
      <c r="V29" s="476"/>
      <c r="W29" s="532"/>
      <c r="X29" s="533"/>
      <c r="Y29" s="534"/>
      <c r="Z29" s="435" t="s">
        <v>169</v>
      </c>
      <c r="AA29" s="415"/>
      <c r="AB29" s="415"/>
      <c r="AC29" s="415"/>
      <c r="AD29" s="415"/>
      <c r="AE29" s="415"/>
      <c r="AF29" s="415"/>
      <c r="AG29" s="416"/>
      <c r="AH29" s="436">
        <v>433</v>
      </c>
      <c r="AI29" s="437"/>
      <c r="AJ29" s="437"/>
      <c r="AK29" s="437"/>
      <c r="AL29" s="476"/>
      <c r="AM29" s="436">
        <v>1453007</v>
      </c>
      <c r="AN29" s="437"/>
      <c r="AO29" s="437"/>
      <c r="AP29" s="437"/>
      <c r="AQ29" s="437"/>
      <c r="AR29" s="476"/>
      <c r="AS29" s="436">
        <v>3356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2332752</v>
      </c>
      <c r="BO29" s="386"/>
      <c r="BP29" s="386"/>
      <c r="BQ29" s="386"/>
      <c r="BR29" s="386"/>
      <c r="BS29" s="386"/>
      <c r="BT29" s="386"/>
      <c r="BU29" s="387"/>
      <c r="BV29" s="385">
        <v>1991211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3838836</v>
      </c>
      <c r="BO30" s="555"/>
      <c r="BP30" s="555"/>
      <c r="BQ30" s="555"/>
      <c r="BR30" s="555"/>
      <c r="BS30" s="555"/>
      <c r="BT30" s="555"/>
      <c r="BU30" s="556"/>
      <c r="BV30" s="554">
        <v>4466236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西北五環境整備事務組合一般会計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屏風山野菜振興会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西北五広域福祉事務組合一般会計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つがる市土地開発公社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津軽広域水道事業団西北事業部水道事業会計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つがる地球村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つがる西北五広域連合一般会計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つがる西北五広域連合病院事業会計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青森県市長会館管理組合一般会計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青森県交通災害共済組合交通災害共済事業会計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青森県後期高齢者医療広域連合一般会計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青森県後期高齢者医療広域連合後期高齢者医療特別会計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青森県市町村総合事務組合一般会計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2429341</v>
      </c>
      <c r="S5" s="583"/>
      <c r="T5" s="583"/>
      <c r="U5" s="583"/>
      <c r="V5" s="583"/>
      <c r="W5" s="583"/>
      <c r="X5" s="583"/>
      <c r="Y5" s="584"/>
      <c r="Z5" s="585">
        <v>9.6</v>
      </c>
      <c r="AA5" s="585"/>
      <c r="AB5" s="585"/>
      <c r="AC5" s="585"/>
      <c r="AD5" s="586">
        <v>2414055</v>
      </c>
      <c r="AE5" s="586"/>
      <c r="AF5" s="586"/>
      <c r="AG5" s="586"/>
      <c r="AH5" s="586"/>
      <c r="AI5" s="586"/>
      <c r="AJ5" s="586"/>
      <c r="AK5" s="586"/>
      <c r="AL5" s="587">
        <v>18.5</v>
      </c>
      <c r="AM5" s="588"/>
      <c r="AN5" s="588"/>
      <c r="AO5" s="589"/>
      <c r="AP5" s="579" t="s">
        <v>207</v>
      </c>
      <c r="AQ5" s="580"/>
      <c r="AR5" s="580"/>
      <c r="AS5" s="580"/>
      <c r="AT5" s="580"/>
      <c r="AU5" s="580"/>
      <c r="AV5" s="580"/>
      <c r="AW5" s="580"/>
      <c r="AX5" s="580"/>
      <c r="AY5" s="580"/>
      <c r="AZ5" s="580"/>
      <c r="BA5" s="580"/>
      <c r="BB5" s="580"/>
      <c r="BC5" s="580"/>
      <c r="BD5" s="580"/>
      <c r="BE5" s="580"/>
      <c r="BF5" s="581"/>
      <c r="BG5" s="593">
        <v>2426057</v>
      </c>
      <c r="BH5" s="594"/>
      <c r="BI5" s="594"/>
      <c r="BJ5" s="594"/>
      <c r="BK5" s="594"/>
      <c r="BL5" s="594"/>
      <c r="BM5" s="594"/>
      <c r="BN5" s="595"/>
      <c r="BO5" s="596">
        <v>99.9</v>
      </c>
      <c r="BP5" s="596"/>
      <c r="BQ5" s="596"/>
      <c r="BR5" s="596"/>
      <c r="BS5" s="597">
        <v>15286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182059</v>
      </c>
      <c r="S6" s="594"/>
      <c r="T6" s="594"/>
      <c r="U6" s="594"/>
      <c r="V6" s="594"/>
      <c r="W6" s="594"/>
      <c r="X6" s="594"/>
      <c r="Y6" s="595"/>
      <c r="Z6" s="596">
        <v>0.7</v>
      </c>
      <c r="AA6" s="596"/>
      <c r="AB6" s="596"/>
      <c r="AC6" s="596"/>
      <c r="AD6" s="597">
        <v>182059</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2426057</v>
      </c>
      <c r="BH6" s="594"/>
      <c r="BI6" s="594"/>
      <c r="BJ6" s="594"/>
      <c r="BK6" s="594"/>
      <c r="BL6" s="594"/>
      <c r="BM6" s="594"/>
      <c r="BN6" s="595"/>
      <c r="BO6" s="596">
        <v>99.9</v>
      </c>
      <c r="BP6" s="596"/>
      <c r="BQ6" s="596"/>
      <c r="BR6" s="596"/>
      <c r="BS6" s="597">
        <v>15286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230733</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230733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4062</v>
      </c>
      <c r="S7" s="594"/>
      <c r="T7" s="594"/>
      <c r="U7" s="594"/>
      <c r="V7" s="594"/>
      <c r="W7" s="594"/>
      <c r="X7" s="594"/>
      <c r="Y7" s="595"/>
      <c r="Z7" s="596">
        <v>0</v>
      </c>
      <c r="AA7" s="596"/>
      <c r="AB7" s="596"/>
      <c r="AC7" s="596"/>
      <c r="AD7" s="597">
        <v>4062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952014</v>
      </c>
      <c r="BH7" s="594"/>
      <c r="BI7" s="594"/>
      <c r="BJ7" s="594"/>
      <c r="BK7" s="594"/>
      <c r="BL7" s="594"/>
      <c r="BM7" s="594"/>
      <c r="BN7" s="595"/>
      <c r="BO7" s="596">
        <v>39.200000000000003</v>
      </c>
      <c r="BP7" s="596"/>
      <c r="BQ7" s="596"/>
      <c r="BR7" s="596"/>
      <c r="BS7" s="597">
        <v>15286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2748408</v>
      </c>
      <c r="CS7" s="594"/>
      <c r="CT7" s="594"/>
      <c r="CU7" s="594"/>
      <c r="CV7" s="594"/>
      <c r="CW7" s="594"/>
      <c r="CX7" s="594"/>
      <c r="CY7" s="595"/>
      <c r="CZ7" s="596">
        <v>11.2</v>
      </c>
      <c r="DA7" s="596"/>
      <c r="DB7" s="596"/>
      <c r="DC7" s="596"/>
      <c r="DD7" s="602">
        <v>54541</v>
      </c>
      <c r="DE7" s="594"/>
      <c r="DF7" s="594"/>
      <c r="DG7" s="594"/>
      <c r="DH7" s="594"/>
      <c r="DI7" s="594"/>
      <c r="DJ7" s="594"/>
      <c r="DK7" s="594"/>
      <c r="DL7" s="594"/>
      <c r="DM7" s="594"/>
      <c r="DN7" s="594"/>
      <c r="DO7" s="594"/>
      <c r="DP7" s="595"/>
      <c r="DQ7" s="602">
        <v>2503037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9254</v>
      </c>
      <c r="S8" s="594"/>
      <c r="T8" s="594"/>
      <c r="U8" s="594"/>
      <c r="V8" s="594"/>
      <c r="W8" s="594"/>
      <c r="X8" s="594"/>
      <c r="Y8" s="595"/>
      <c r="Z8" s="596">
        <v>0</v>
      </c>
      <c r="AA8" s="596"/>
      <c r="AB8" s="596"/>
      <c r="AC8" s="596"/>
      <c r="AD8" s="597">
        <v>9254</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46402</v>
      </c>
      <c r="BH8" s="594"/>
      <c r="BI8" s="594"/>
      <c r="BJ8" s="594"/>
      <c r="BK8" s="594"/>
      <c r="BL8" s="594"/>
      <c r="BM8" s="594"/>
      <c r="BN8" s="595"/>
      <c r="BO8" s="596">
        <v>1.9</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6494544</v>
      </c>
      <c r="CS8" s="594"/>
      <c r="CT8" s="594"/>
      <c r="CU8" s="594"/>
      <c r="CV8" s="594"/>
      <c r="CW8" s="594"/>
      <c r="CX8" s="594"/>
      <c r="CY8" s="595"/>
      <c r="CZ8" s="596">
        <v>26.4</v>
      </c>
      <c r="DA8" s="596"/>
      <c r="DB8" s="596"/>
      <c r="DC8" s="596"/>
      <c r="DD8" s="602">
        <v>38801</v>
      </c>
      <c r="DE8" s="594"/>
      <c r="DF8" s="594"/>
      <c r="DG8" s="594"/>
      <c r="DH8" s="594"/>
      <c r="DI8" s="594"/>
      <c r="DJ8" s="594"/>
      <c r="DK8" s="594"/>
      <c r="DL8" s="594"/>
      <c r="DM8" s="594"/>
      <c r="DN8" s="594"/>
      <c r="DO8" s="594"/>
      <c r="DP8" s="595"/>
      <c r="DQ8" s="602">
        <v>3282403</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3858</v>
      </c>
      <c r="S9" s="594"/>
      <c r="T9" s="594"/>
      <c r="U9" s="594"/>
      <c r="V9" s="594"/>
      <c r="W9" s="594"/>
      <c r="X9" s="594"/>
      <c r="Y9" s="595"/>
      <c r="Z9" s="596">
        <v>0</v>
      </c>
      <c r="AA9" s="596"/>
      <c r="AB9" s="596"/>
      <c r="AC9" s="596"/>
      <c r="AD9" s="597">
        <v>3858</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750614</v>
      </c>
      <c r="BH9" s="594"/>
      <c r="BI9" s="594"/>
      <c r="BJ9" s="594"/>
      <c r="BK9" s="594"/>
      <c r="BL9" s="594"/>
      <c r="BM9" s="594"/>
      <c r="BN9" s="595"/>
      <c r="BO9" s="596">
        <v>30.9</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1881142</v>
      </c>
      <c r="CS9" s="594"/>
      <c r="CT9" s="594"/>
      <c r="CU9" s="594"/>
      <c r="CV9" s="594"/>
      <c r="CW9" s="594"/>
      <c r="CX9" s="594"/>
      <c r="CY9" s="595"/>
      <c r="CZ9" s="596">
        <v>7.7</v>
      </c>
      <c r="DA9" s="596"/>
      <c r="DB9" s="596"/>
      <c r="DC9" s="596"/>
      <c r="DD9" s="602">
        <v>6364</v>
      </c>
      <c r="DE9" s="594"/>
      <c r="DF9" s="594"/>
      <c r="DG9" s="594"/>
      <c r="DH9" s="594"/>
      <c r="DI9" s="594"/>
      <c r="DJ9" s="594"/>
      <c r="DK9" s="594"/>
      <c r="DL9" s="594"/>
      <c r="DM9" s="594"/>
      <c r="DN9" s="594"/>
      <c r="DO9" s="594"/>
      <c r="DP9" s="595"/>
      <c r="DQ9" s="602">
        <v>1274258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375036</v>
      </c>
      <c r="S10" s="594"/>
      <c r="T10" s="594"/>
      <c r="U10" s="594"/>
      <c r="V10" s="594"/>
      <c r="W10" s="594"/>
      <c r="X10" s="594"/>
      <c r="Y10" s="595"/>
      <c r="Z10" s="596">
        <v>1.5</v>
      </c>
      <c r="AA10" s="596"/>
      <c r="AB10" s="596"/>
      <c r="AC10" s="596"/>
      <c r="AD10" s="597">
        <v>375036</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60998</v>
      </c>
      <c r="BH10" s="594"/>
      <c r="BI10" s="594"/>
      <c r="BJ10" s="594"/>
      <c r="BK10" s="594"/>
      <c r="BL10" s="594"/>
      <c r="BM10" s="594"/>
      <c r="BN10" s="595"/>
      <c r="BO10" s="596">
        <v>2.5</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169131</v>
      </c>
      <c r="CS10" s="594"/>
      <c r="CT10" s="594"/>
      <c r="CU10" s="594"/>
      <c r="CV10" s="594"/>
      <c r="CW10" s="594"/>
      <c r="CX10" s="594"/>
      <c r="CY10" s="595"/>
      <c r="CZ10" s="596">
        <v>0.7</v>
      </c>
      <c r="DA10" s="596"/>
      <c r="DB10" s="596"/>
      <c r="DC10" s="596"/>
      <c r="DD10" s="602" t="s">
        <v>111</v>
      </c>
      <c r="DE10" s="594"/>
      <c r="DF10" s="594"/>
      <c r="DG10" s="594"/>
      <c r="DH10" s="594"/>
      <c r="DI10" s="594"/>
      <c r="DJ10" s="594"/>
      <c r="DK10" s="594"/>
      <c r="DL10" s="594"/>
      <c r="DM10" s="594"/>
      <c r="DN10" s="594"/>
      <c r="DO10" s="594"/>
      <c r="DP10" s="595"/>
      <c r="DQ10" s="602">
        <v>18552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94000</v>
      </c>
      <c r="BH11" s="594"/>
      <c r="BI11" s="594"/>
      <c r="BJ11" s="594"/>
      <c r="BK11" s="594"/>
      <c r="BL11" s="594"/>
      <c r="BM11" s="594"/>
      <c r="BN11" s="595"/>
      <c r="BO11" s="596">
        <v>3.9</v>
      </c>
      <c r="BP11" s="596"/>
      <c r="BQ11" s="596"/>
      <c r="BR11" s="596"/>
      <c r="BS11" s="602">
        <v>15286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3707789</v>
      </c>
      <c r="CS11" s="594"/>
      <c r="CT11" s="594"/>
      <c r="CU11" s="594"/>
      <c r="CV11" s="594"/>
      <c r="CW11" s="594"/>
      <c r="CX11" s="594"/>
      <c r="CY11" s="595"/>
      <c r="CZ11" s="596">
        <v>15.1</v>
      </c>
      <c r="DA11" s="596"/>
      <c r="DB11" s="596"/>
      <c r="DC11" s="596"/>
      <c r="DD11" s="602">
        <v>458006</v>
      </c>
      <c r="DE11" s="594"/>
      <c r="DF11" s="594"/>
      <c r="DG11" s="594"/>
      <c r="DH11" s="594"/>
      <c r="DI11" s="594"/>
      <c r="DJ11" s="594"/>
      <c r="DK11" s="594"/>
      <c r="DL11" s="594"/>
      <c r="DM11" s="594"/>
      <c r="DN11" s="594"/>
      <c r="DO11" s="594"/>
      <c r="DP11" s="595"/>
      <c r="DQ11" s="602">
        <v>1510385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1079926</v>
      </c>
      <c r="BH12" s="594"/>
      <c r="BI12" s="594"/>
      <c r="BJ12" s="594"/>
      <c r="BK12" s="594"/>
      <c r="BL12" s="594"/>
      <c r="BM12" s="594"/>
      <c r="BN12" s="595"/>
      <c r="BO12" s="596">
        <v>44.5</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242257</v>
      </c>
      <c r="CS12" s="594"/>
      <c r="CT12" s="594"/>
      <c r="CU12" s="594"/>
      <c r="CV12" s="594"/>
      <c r="CW12" s="594"/>
      <c r="CX12" s="594"/>
      <c r="CY12" s="595"/>
      <c r="CZ12" s="596">
        <v>1</v>
      </c>
      <c r="DA12" s="596"/>
      <c r="DB12" s="596"/>
      <c r="DC12" s="596"/>
      <c r="DD12" s="602">
        <v>96463</v>
      </c>
      <c r="DE12" s="594"/>
      <c r="DF12" s="594"/>
      <c r="DG12" s="594"/>
      <c r="DH12" s="594"/>
      <c r="DI12" s="594"/>
      <c r="DJ12" s="594"/>
      <c r="DK12" s="594"/>
      <c r="DL12" s="594"/>
      <c r="DM12" s="594"/>
      <c r="DN12" s="594"/>
      <c r="DO12" s="594"/>
      <c r="DP12" s="595"/>
      <c r="DQ12" s="602">
        <v>111558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23467</v>
      </c>
      <c r="S13" s="594"/>
      <c r="T13" s="594"/>
      <c r="U13" s="594"/>
      <c r="V13" s="594"/>
      <c r="W13" s="594"/>
      <c r="X13" s="594"/>
      <c r="Y13" s="595"/>
      <c r="Z13" s="596">
        <v>0.1</v>
      </c>
      <c r="AA13" s="596"/>
      <c r="AB13" s="596"/>
      <c r="AC13" s="596"/>
      <c r="AD13" s="597">
        <v>23467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1078721</v>
      </c>
      <c r="BH13" s="594"/>
      <c r="BI13" s="594"/>
      <c r="BJ13" s="594"/>
      <c r="BK13" s="594"/>
      <c r="BL13" s="594"/>
      <c r="BM13" s="594"/>
      <c r="BN13" s="595"/>
      <c r="BO13" s="596">
        <v>44.4</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2227034</v>
      </c>
      <c r="CS13" s="594"/>
      <c r="CT13" s="594"/>
      <c r="CU13" s="594"/>
      <c r="CV13" s="594"/>
      <c r="CW13" s="594"/>
      <c r="CX13" s="594"/>
      <c r="CY13" s="595"/>
      <c r="CZ13" s="596">
        <v>9.1</v>
      </c>
      <c r="DA13" s="596"/>
      <c r="DB13" s="596"/>
      <c r="DC13" s="596"/>
      <c r="DD13" s="602">
        <v>1266688</v>
      </c>
      <c r="DE13" s="594"/>
      <c r="DF13" s="594"/>
      <c r="DG13" s="594"/>
      <c r="DH13" s="594"/>
      <c r="DI13" s="594"/>
      <c r="DJ13" s="594"/>
      <c r="DK13" s="594"/>
      <c r="DL13" s="594"/>
      <c r="DM13" s="594"/>
      <c r="DN13" s="594"/>
      <c r="DO13" s="594"/>
      <c r="DP13" s="595"/>
      <c r="DQ13" s="602">
        <v>1035364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100216</v>
      </c>
      <c r="BH14" s="594"/>
      <c r="BI14" s="594"/>
      <c r="BJ14" s="594"/>
      <c r="BK14" s="594"/>
      <c r="BL14" s="594"/>
      <c r="BM14" s="594"/>
      <c r="BN14" s="595"/>
      <c r="BO14" s="596">
        <v>4.0999999999999996</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1818859</v>
      </c>
      <c r="CS14" s="594"/>
      <c r="CT14" s="594"/>
      <c r="CU14" s="594"/>
      <c r="CV14" s="594"/>
      <c r="CW14" s="594"/>
      <c r="CX14" s="594"/>
      <c r="CY14" s="595"/>
      <c r="CZ14" s="596">
        <v>7.4</v>
      </c>
      <c r="DA14" s="596"/>
      <c r="DB14" s="596"/>
      <c r="DC14" s="596"/>
      <c r="DD14" s="602">
        <v>738494</v>
      </c>
      <c r="DE14" s="594"/>
      <c r="DF14" s="594"/>
      <c r="DG14" s="594"/>
      <c r="DH14" s="594"/>
      <c r="DI14" s="594"/>
      <c r="DJ14" s="594"/>
      <c r="DK14" s="594"/>
      <c r="DL14" s="594"/>
      <c r="DM14" s="594"/>
      <c r="DN14" s="594"/>
      <c r="DO14" s="594"/>
      <c r="DP14" s="595"/>
      <c r="DQ14" s="602">
        <v>1160017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6033</v>
      </c>
      <c r="S15" s="594"/>
      <c r="T15" s="594"/>
      <c r="U15" s="594"/>
      <c r="V15" s="594"/>
      <c r="W15" s="594"/>
      <c r="X15" s="594"/>
      <c r="Y15" s="595"/>
      <c r="Z15" s="596">
        <v>0</v>
      </c>
      <c r="AA15" s="596"/>
      <c r="AB15" s="596"/>
      <c r="AC15" s="596"/>
      <c r="AD15" s="597">
        <v>6033</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293901</v>
      </c>
      <c r="BH15" s="594"/>
      <c r="BI15" s="594"/>
      <c r="BJ15" s="594"/>
      <c r="BK15" s="594"/>
      <c r="BL15" s="594"/>
      <c r="BM15" s="594"/>
      <c r="BN15" s="595"/>
      <c r="BO15" s="596">
        <v>12.1</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1789936</v>
      </c>
      <c r="CS15" s="594"/>
      <c r="CT15" s="594"/>
      <c r="CU15" s="594"/>
      <c r="CV15" s="594"/>
      <c r="CW15" s="594"/>
      <c r="CX15" s="594"/>
      <c r="CY15" s="595"/>
      <c r="CZ15" s="596">
        <v>7.3</v>
      </c>
      <c r="DA15" s="596"/>
      <c r="DB15" s="596"/>
      <c r="DC15" s="596"/>
      <c r="DD15" s="602">
        <v>296554</v>
      </c>
      <c r="DE15" s="594"/>
      <c r="DF15" s="594"/>
      <c r="DG15" s="594"/>
      <c r="DH15" s="594"/>
      <c r="DI15" s="594"/>
      <c r="DJ15" s="594"/>
      <c r="DK15" s="594"/>
      <c r="DL15" s="594"/>
      <c r="DM15" s="594"/>
      <c r="DN15" s="594"/>
      <c r="DO15" s="594"/>
      <c r="DP15" s="595"/>
      <c r="DQ15" s="602">
        <v>1414808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10952729</v>
      </c>
      <c r="S16" s="594"/>
      <c r="T16" s="594"/>
      <c r="U16" s="594"/>
      <c r="V16" s="594"/>
      <c r="W16" s="594"/>
      <c r="X16" s="594"/>
      <c r="Y16" s="595"/>
      <c r="Z16" s="596">
        <v>43.4</v>
      </c>
      <c r="AA16" s="596"/>
      <c r="AB16" s="596"/>
      <c r="AC16" s="596"/>
      <c r="AD16" s="597">
        <v>9955093</v>
      </c>
      <c r="AE16" s="597"/>
      <c r="AF16" s="597"/>
      <c r="AG16" s="597"/>
      <c r="AH16" s="597"/>
      <c r="AI16" s="597"/>
      <c r="AJ16" s="597"/>
      <c r="AK16" s="597"/>
      <c r="AL16" s="598">
        <v>76.3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9955093</v>
      </c>
      <c r="S17" s="594"/>
      <c r="T17" s="594"/>
      <c r="U17" s="594"/>
      <c r="V17" s="594"/>
      <c r="W17" s="594"/>
      <c r="X17" s="594"/>
      <c r="Y17" s="595"/>
      <c r="Z17" s="596">
        <v>39.5</v>
      </c>
      <c r="AA17" s="596"/>
      <c r="AB17" s="596"/>
      <c r="AC17" s="596"/>
      <c r="AD17" s="597">
        <v>9955093</v>
      </c>
      <c r="AE17" s="597"/>
      <c r="AF17" s="597"/>
      <c r="AG17" s="597"/>
      <c r="AH17" s="597"/>
      <c r="AI17" s="597"/>
      <c r="AJ17" s="597"/>
      <c r="AK17" s="597"/>
      <c r="AL17" s="598">
        <v>76.3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3265139</v>
      </c>
      <c r="CS17" s="594"/>
      <c r="CT17" s="594"/>
      <c r="CU17" s="594"/>
      <c r="CV17" s="594"/>
      <c r="CW17" s="594"/>
      <c r="CX17" s="594"/>
      <c r="CY17" s="595"/>
      <c r="CZ17" s="596">
        <v>13.3</v>
      </c>
      <c r="DA17" s="596"/>
      <c r="DB17" s="596"/>
      <c r="DC17" s="596"/>
      <c r="DD17" s="602" t="s">
        <v>111</v>
      </c>
      <c r="DE17" s="594"/>
      <c r="DF17" s="594"/>
      <c r="DG17" s="594"/>
      <c r="DH17" s="594"/>
      <c r="DI17" s="594"/>
      <c r="DJ17" s="594"/>
      <c r="DK17" s="594"/>
      <c r="DL17" s="594"/>
      <c r="DM17" s="594"/>
      <c r="DN17" s="594"/>
      <c r="DO17" s="594"/>
      <c r="DP17" s="595"/>
      <c r="DQ17" s="602">
        <v>3015254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997098</v>
      </c>
      <c r="S18" s="594"/>
      <c r="T18" s="594"/>
      <c r="U18" s="594"/>
      <c r="V18" s="594"/>
      <c r="W18" s="594"/>
      <c r="X18" s="594"/>
      <c r="Y18" s="595"/>
      <c r="Z18" s="596">
        <v>4</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538</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3284</v>
      </c>
      <c r="BH19" s="594"/>
      <c r="BI19" s="594"/>
      <c r="BJ19" s="594"/>
      <c r="BK19" s="594"/>
      <c r="BL19" s="594"/>
      <c r="BM19" s="594"/>
      <c r="BN19" s="595"/>
      <c r="BO19" s="596">
        <v>0.1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13985839</v>
      </c>
      <c r="S20" s="594"/>
      <c r="T20" s="594"/>
      <c r="U20" s="594"/>
      <c r="V20" s="594"/>
      <c r="W20" s="594"/>
      <c r="X20" s="594"/>
      <c r="Y20" s="595"/>
      <c r="Z20" s="596">
        <v>55.5</v>
      </c>
      <c r="AA20" s="596"/>
      <c r="AB20" s="596"/>
      <c r="AC20" s="596"/>
      <c r="AD20" s="597">
        <v>12972917</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3284</v>
      </c>
      <c r="BH20" s="594"/>
      <c r="BI20" s="594"/>
      <c r="BJ20" s="594"/>
      <c r="BK20" s="594"/>
      <c r="BL20" s="594"/>
      <c r="BM20" s="594"/>
      <c r="BN20" s="595"/>
      <c r="BO20" s="596">
        <v>0.1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24574972</v>
      </c>
      <c r="CS20" s="594"/>
      <c r="CT20" s="594"/>
      <c r="CU20" s="594"/>
      <c r="CV20" s="594"/>
      <c r="CW20" s="594"/>
      <c r="CX20" s="594"/>
      <c r="CY20" s="595"/>
      <c r="CZ20" s="596">
        <v>100</v>
      </c>
      <c r="DA20" s="596"/>
      <c r="DB20" s="596"/>
      <c r="DC20" s="596"/>
      <c r="DD20" s="602">
        <v>2955911</v>
      </c>
      <c r="DE20" s="594"/>
      <c r="DF20" s="594"/>
      <c r="DG20" s="594"/>
      <c r="DH20" s="594"/>
      <c r="DI20" s="594"/>
      <c r="DJ20" s="594"/>
      <c r="DK20" s="594"/>
      <c r="DL20" s="594"/>
      <c r="DM20" s="594"/>
      <c r="DN20" s="594"/>
      <c r="DO20" s="594"/>
      <c r="DP20" s="595"/>
      <c r="DQ20" s="602">
        <v>15556369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4713</v>
      </c>
      <c r="S21" s="594"/>
      <c r="T21" s="594"/>
      <c r="U21" s="594"/>
      <c r="V21" s="594"/>
      <c r="W21" s="594"/>
      <c r="X21" s="594"/>
      <c r="Y21" s="595"/>
      <c r="Z21" s="596">
        <v>0</v>
      </c>
      <c r="AA21" s="596"/>
      <c r="AB21" s="596"/>
      <c r="AC21" s="596"/>
      <c r="AD21" s="597">
        <v>4713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3284</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142490</v>
      </c>
      <c r="S22" s="594"/>
      <c r="T22" s="594"/>
      <c r="U22" s="594"/>
      <c r="V22" s="594"/>
      <c r="W22" s="594"/>
      <c r="X22" s="594"/>
      <c r="Y22" s="595"/>
      <c r="Z22" s="596">
        <v>0.6</v>
      </c>
      <c r="AA22" s="596"/>
      <c r="AB22" s="596"/>
      <c r="AC22" s="596"/>
      <c r="AD22" s="597">
        <v>1416</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290225</v>
      </c>
      <c r="S23" s="594"/>
      <c r="T23" s="594"/>
      <c r="U23" s="594"/>
      <c r="V23" s="594"/>
      <c r="W23" s="594"/>
      <c r="X23" s="594"/>
      <c r="Y23" s="595"/>
      <c r="Z23" s="596">
        <v>1.2</v>
      </c>
      <c r="AA23" s="596"/>
      <c r="AB23" s="596"/>
      <c r="AC23" s="596"/>
      <c r="AD23" s="597">
        <v>5207</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21454</v>
      </c>
      <c r="S24" s="594"/>
      <c r="T24" s="594"/>
      <c r="U24" s="594"/>
      <c r="V24" s="594"/>
      <c r="W24" s="594"/>
      <c r="X24" s="594"/>
      <c r="Y24" s="595"/>
      <c r="Z24" s="596">
        <v>0.1</v>
      </c>
      <c r="AA24" s="596"/>
      <c r="AB24" s="596"/>
      <c r="AC24" s="596"/>
      <c r="AD24" s="597">
        <v>744</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11312635</v>
      </c>
      <c r="CS24" s="583"/>
      <c r="CT24" s="583"/>
      <c r="CU24" s="583"/>
      <c r="CV24" s="583"/>
      <c r="CW24" s="583"/>
      <c r="CX24" s="583"/>
      <c r="CY24" s="584"/>
      <c r="CZ24" s="620">
        <v>46</v>
      </c>
      <c r="DA24" s="621"/>
      <c r="DB24" s="621"/>
      <c r="DC24" s="622"/>
      <c r="DD24" s="619">
        <v>8211432</v>
      </c>
      <c r="DE24" s="583"/>
      <c r="DF24" s="583"/>
      <c r="DG24" s="583"/>
      <c r="DH24" s="583"/>
      <c r="DI24" s="583"/>
      <c r="DJ24" s="583"/>
      <c r="DK24" s="584"/>
      <c r="DL24" s="619">
        <v>8169127</v>
      </c>
      <c r="DM24" s="583"/>
      <c r="DN24" s="583"/>
      <c r="DO24" s="583"/>
      <c r="DP24" s="583"/>
      <c r="DQ24" s="583"/>
      <c r="DR24" s="583"/>
      <c r="DS24" s="583"/>
      <c r="DT24" s="583"/>
      <c r="DU24" s="583"/>
      <c r="DV24" s="584"/>
      <c r="DW24" s="587">
        <v>59.4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3868801</v>
      </c>
      <c r="S25" s="594"/>
      <c r="T25" s="594"/>
      <c r="U25" s="594"/>
      <c r="V25" s="594"/>
      <c r="W25" s="594"/>
      <c r="X25" s="594"/>
      <c r="Y25" s="595"/>
      <c r="Z25" s="596">
        <v>15.3</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4112685</v>
      </c>
      <c r="CS25" s="625"/>
      <c r="CT25" s="625"/>
      <c r="CU25" s="625"/>
      <c r="CV25" s="625"/>
      <c r="CW25" s="625"/>
      <c r="CX25" s="625"/>
      <c r="CY25" s="626"/>
      <c r="CZ25" s="627">
        <v>16.7</v>
      </c>
      <c r="DA25" s="628"/>
      <c r="DB25" s="628"/>
      <c r="DC25" s="629"/>
      <c r="DD25" s="602">
        <v>4034252</v>
      </c>
      <c r="DE25" s="625"/>
      <c r="DF25" s="625"/>
      <c r="DG25" s="625"/>
      <c r="DH25" s="625"/>
      <c r="DI25" s="625"/>
      <c r="DJ25" s="625"/>
      <c r="DK25" s="626"/>
      <c r="DL25" s="602">
        <v>3991947</v>
      </c>
      <c r="DM25" s="625"/>
      <c r="DN25" s="625"/>
      <c r="DO25" s="625"/>
      <c r="DP25" s="625"/>
      <c r="DQ25" s="625"/>
      <c r="DR25" s="625"/>
      <c r="DS25" s="625"/>
      <c r="DT25" s="625"/>
      <c r="DU25" s="625"/>
      <c r="DV25" s="626"/>
      <c r="DW25" s="598">
        <v>29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42960</v>
      </c>
      <c r="S26" s="594"/>
      <c r="T26" s="594"/>
      <c r="U26" s="594"/>
      <c r="V26" s="594"/>
      <c r="W26" s="594"/>
      <c r="X26" s="594"/>
      <c r="Y26" s="595"/>
      <c r="Z26" s="596">
        <v>0.2</v>
      </c>
      <c r="AA26" s="596"/>
      <c r="AB26" s="596"/>
      <c r="AC26" s="596"/>
      <c r="AD26" s="597">
        <v>42960</v>
      </c>
      <c r="AE26" s="597"/>
      <c r="AF26" s="597"/>
      <c r="AG26" s="597"/>
      <c r="AH26" s="597"/>
      <c r="AI26" s="597"/>
      <c r="AJ26" s="597"/>
      <c r="AK26" s="597"/>
      <c r="AL26" s="598">
        <v>0.3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2678495</v>
      </c>
      <c r="CS26" s="594"/>
      <c r="CT26" s="594"/>
      <c r="CU26" s="594"/>
      <c r="CV26" s="594"/>
      <c r="CW26" s="594"/>
      <c r="CX26" s="594"/>
      <c r="CY26" s="595"/>
      <c r="CZ26" s="627">
        <v>10.9</v>
      </c>
      <c r="DA26" s="628"/>
      <c r="DB26" s="628"/>
      <c r="DC26" s="629"/>
      <c r="DD26" s="602">
        <v>2627415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1303977</v>
      </c>
      <c r="S27" s="594"/>
      <c r="T27" s="594"/>
      <c r="U27" s="594"/>
      <c r="V27" s="594"/>
      <c r="W27" s="594"/>
      <c r="X27" s="594"/>
      <c r="Y27" s="595"/>
      <c r="Z27" s="596">
        <v>5.2</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2429341</v>
      </c>
      <c r="BH27" s="594"/>
      <c r="BI27" s="594"/>
      <c r="BJ27" s="594"/>
      <c r="BK27" s="594"/>
      <c r="BL27" s="594"/>
      <c r="BM27" s="594"/>
      <c r="BN27" s="595"/>
      <c r="BO27" s="596">
        <v>100</v>
      </c>
      <c r="BP27" s="596"/>
      <c r="BQ27" s="596"/>
      <c r="BR27" s="596"/>
      <c r="BS27" s="602">
        <v>15286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3934811</v>
      </c>
      <c r="CS27" s="625"/>
      <c r="CT27" s="625"/>
      <c r="CU27" s="625"/>
      <c r="CV27" s="625"/>
      <c r="CW27" s="625"/>
      <c r="CX27" s="625"/>
      <c r="CY27" s="626"/>
      <c r="CZ27" s="627">
        <v>16</v>
      </c>
      <c r="DA27" s="628"/>
      <c r="DB27" s="628"/>
      <c r="DC27" s="629"/>
      <c r="DD27" s="602">
        <v>1161926</v>
      </c>
      <c r="DE27" s="625"/>
      <c r="DF27" s="625"/>
      <c r="DG27" s="625"/>
      <c r="DH27" s="625"/>
      <c r="DI27" s="625"/>
      <c r="DJ27" s="625"/>
      <c r="DK27" s="626"/>
      <c r="DL27" s="602">
        <v>1161926</v>
      </c>
      <c r="DM27" s="625"/>
      <c r="DN27" s="625"/>
      <c r="DO27" s="625"/>
      <c r="DP27" s="625"/>
      <c r="DQ27" s="625"/>
      <c r="DR27" s="625"/>
      <c r="DS27" s="625"/>
      <c r="DT27" s="625"/>
      <c r="DU27" s="625"/>
      <c r="DV27" s="626"/>
      <c r="DW27" s="598">
        <v>8.4</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61109</v>
      </c>
      <c r="S28" s="594"/>
      <c r="T28" s="594"/>
      <c r="U28" s="594"/>
      <c r="V28" s="594"/>
      <c r="W28" s="594"/>
      <c r="X28" s="594"/>
      <c r="Y28" s="595"/>
      <c r="Z28" s="596">
        <v>0.2</v>
      </c>
      <c r="AA28" s="596"/>
      <c r="AB28" s="596"/>
      <c r="AC28" s="596"/>
      <c r="AD28" s="597">
        <v>8449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3265139</v>
      </c>
      <c r="CS28" s="594"/>
      <c r="CT28" s="594"/>
      <c r="CU28" s="594"/>
      <c r="CV28" s="594"/>
      <c r="CW28" s="594"/>
      <c r="CX28" s="594"/>
      <c r="CY28" s="595"/>
      <c r="CZ28" s="627">
        <v>13.3</v>
      </c>
      <c r="DA28" s="628"/>
      <c r="DB28" s="628"/>
      <c r="DC28" s="629"/>
      <c r="DD28" s="602">
        <v>3015254</v>
      </c>
      <c r="DE28" s="594"/>
      <c r="DF28" s="594"/>
      <c r="DG28" s="594"/>
      <c r="DH28" s="594"/>
      <c r="DI28" s="594"/>
      <c r="DJ28" s="594"/>
      <c r="DK28" s="595"/>
      <c r="DL28" s="602">
        <v>3015254</v>
      </c>
      <c r="DM28" s="594"/>
      <c r="DN28" s="594"/>
      <c r="DO28" s="594"/>
      <c r="DP28" s="594"/>
      <c r="DQ28" s="594"/>
      <c r="DR28" s="594"/>
      <c r="DS28" s="594"/>
      <c r="DT28" s="594"/>
      <c r="DU28" s="594"/>
      <c r="DV28" s="595"/>
      <c r="DW28" s="598">
        <v>21.9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9361</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3264854</v>
      </c>
      <c r="CS29" s="625"/>
      <c r="CT29" s="625"/>
      <c r="CU29" s="625"/>
      <c r="CV29" s="625"/>
      <c r="CW29" s="625"/>
      <c r="CX29" s="625"/>
      <c r="CY29" s="626"/>
      <c r="CZ29" s="627">
        <v>13.3</v>
      </c>
      <c r="DA29" s="628"/>
      <c r="DB29" s="628"/>
      <c r="DC29" s="629"/>
      <c r="DD29" s="602">
        <v>3014969</v>
      </c>
      <c r="DE29" s="625"/>
      <c r="DF29" s="625"/>
      <c r="DG29" s="625"/>
      <c r="DH29" s="625"/>
      <c r="DI29" s="625"/>
      <c r="DJ29" s="625"/>
      <c r="DK29" s="626"/>
      <c r="DL29" s="602">
        <v>3014969</v>
      </c>
      <c r="DM29" s="625"/>
      <c r="DN29" s="625"/>
      <c r="DO29" s="625"/>
      <c r="DP29" s="625"/>
      <c r="DQ29" s="625"/>
      <c r="DR29" s="625"/>
      <c r="DS29" s="625"/>
      <c r="DT29" s="625"/>
      <c r="DU29" s="625"/>
      <c r="DV29" s="626"/>
      <c r="DW29" s="598">
        <v>21.9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813363</v>
      </c>
      <c r="S30" s="594"/>
      <c r="T30" s="594"/>
      <c r="U30" s="594"/>
      <c r="V30" s="594"/>
      <c r="W30" s="594"/>
      <c r="X30" s="594"/>
      <c r="Y30" s="595"/>
      <c r="Z30" s="596">
        <v>3.2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v>
      </c>
      <c r="BH30" s="652"/>
      <c r="BI30" s="652"/>
      <c r="BJ30" s="652"/>
      <c r="BK30" s="652"/>
      <c r="BL30" s="652"/>
      <c r="BM30" s="588">
        <v>88.6</v>
      </c>
      <c r="BN30" s="652"/>
      <c r="BO30" s="652"/>
      <c r="BP30" s="652"/>
      <c r="BQ30" s="653"/>
      <c r="BR30" s="651">
        <v>97.6</v>
      </c>
      <c r="BS30" s="652"/>
      <c r="BT30" s="652"/>
      <c r="BU30" s="652"/>
      <c r="BV30" s="652"/>
      <c r="BW30" s="652"/>
      <c r="BX30" s="588">
        <v>87.8</v>
      </c>
      <c r="BY30" s="652"/>
      <c r="BZ30" s="652"/>
      <c r="CA30" s="652"/>
      <c r="CB30" s="653"/>
      <c r="CD30" s="656"/>
      <c r="CE30" s="657"/>
      <c r="CF30" s="607" t="s">
        <v>291</v>
      </c>
      <c r="CG30" s="608"/>
      <c r="CH30" s="608"/>
      <c r="CI30" s="608"/>
      <c r="CJ30" s="608"/>
      <c r="CK30" s="608"/>
      <c r="CL30" s="608"/>
      <c r="CM30" s="608"/>
      <c r="CN30" s="608"/>
      <c r="CO30" s="608"/>
      <c r="CP30" s="608"/>
      <c r="CQ30" s="609"/>
      <c r="CR30" s="593">
        <v>2866028</v>
      </c>
      <c r="CS30" s="594"/>
      <c r="CT30" s="594"/>
      <c r="CU30" s="594"/>
      <c r="CV30" s="594"/>
      <c r="CW30" s="594"/>
      <c r="CX30" s="594"/>
      <c r="CY30" s="595"/>
      <c r="CZ30" s="627">
        <v>11.7</v>
      </c>
      <c r="DA30" s="628"/>
      <c r="DB30" s="628"/>
      <c r="DC30" s="629"/>
      <c r="DD30" s="602">
        <v>2642147</v>
      </c>
      <c r="DE30" s="594"/>
      <c r="DF30" s="594"/>
      <c r="DG30" s="594"/>
      <c r="DH30" s="594"/>
      <c r="DI30" s="594"/>
      <c r="DJ30" s="594"/>
      <c r="DK30" s="595"/>
      <c r="DL30" s="602">
        <v>2642147</v>
      </c>
      <c r="DM30" s="594"/>
      <c r="DN30" s="594"/>
      <c r="DO30" s="594"/>
      <c r="DP30" s="594"/>
      <c r="DQ30" s="594"/>
      <c r="DR30" s="594"/>
      <c r="DS30" s="594"/>
      <c r="DT30" s="594"/>
      <c r="DU30" s="594"/>
      <c r="DV30" s="595"/>
      <c r="DW30" s="598">
        <v>19.2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511769</v>
      </c>
      <c r="S31" s="594"/>
      <c r="T31" s="594"/>
      <c r="U31" s="594"/>
      <c r="V31" s="594"/>
      <c r="W31" s="594"/>
      <c r="X31" s="594"/>
      <c r="Y31" s="595"/>
      <c r="Z31" s="596">
        <v>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92.3</v>
      </c>
      <c r="BN31" s="649"/>
      <c r="BO31" s="649"/>
      <c r="BP31" s="649"/>
      <c r="BQ31" s="650"/>
      <c r="BR31" s="648">
        <v>98.1</v>
      </c>
      <c r="BS31" s="625"/>
      <c r="BT31" s="625"/>
      <c r="BU31" s="625"/>
      <c r="BV31" s="625"/>
      <c r="BW31" s="625"/>
      <c r="BX31" s="599">
        <v>90.8</v>
      </c>
      <c r="BY31" s="649"/>
      <c r="BZ31" s="649"/>
      <c r="CA31" s="649"/>
      <c r="CB31" s="650"/>
      <c r="CD31" s="656"/>
      <c r="CE31" s="657"/>
      <c r="CF31" s="607" t="s">
        <v>295</v>
      </c>
      <c r="CG31" s="608"/>
      <c r="CH31" s="608"/>
      <c r="CI31" s="608"/>
      <c r="CJ31" s="608"/>
      <c r="CK31" s="608"/>
      <c r="CL31" s="608"/>
      <c r="CM31" s="608"/>
      <c r="CN31" s="608"/>
      <c r="CO31" s="608"/>
      <c r="CP31" s="608"/>
      <c r="CQ31" s="609"/>
      <c r="CR31" s="593">
        <v>398826</v>
      </c>
      <c r="CS31" s="625"/>
      <c r="CT31" s="625"/>
      <c r="CU31" s="625"/>
      <c r="CV31" s="625"/>
      <c r="CW31" s="625"/>
      <c r="CX31" s="625"/>
      <c r="CY31" s="626"/>
      <c r="CZ31" s="627">
        <v>1.6</v>
      </c>
      <c r="DA31" s="628"/>
      <c r="DB31" s="628"/>
      <c r="DC31" s="629"/>
      <c r="DD31" s="602">
        <v>372822</v>
      </c>
      <c r="DE31" s="625"/>
      <c r="DF31" s="625"/>
      <c r="DG31" s="625"/>
      <c r="DH31" s="625"/>
      <c r="DI31" s="625"/>
      <c r="DJ31" s="625"/>
      <c r="DK31" s="626"/>
      <c r="DL31" s="602">
        <v>372822</v>
      </c>
      <c r="DM31" s="625"/>
      <c r="DN31" s="625"/>
      <c r="DO31" s="625"/>
      <c r="DP31" s="625"/>
      <c r="DQ31" s="625"/>
      <c r="DR31" s="625"/>
      <c r="DS31" s="625"/>
      <c r="DT31" s="625"/>
      <c r="DU31" s="625"/>
      <c r="DV31" s="626"/>
      <c r="DW31" s="598">
        <v>2.7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280154</v>
      </c>
      <c r="S32" s="594"/>
      <c r="T32" s="594"/>
      <c r="U32" s="594"/>
      <c r="V32" s="594"/>
      <c r="W32" s="594"/>
      <c r="X32" s="594"/>
      <c r="Y32" s="595"/>
      <c r="Z32" s="596">
        <v>1.1000000000000001</v>
      </c>
      <c r="AA32" s="596"/>
      <c r="AB32" s="596"/>
      <c r="AC32" s="596"/>
      <c r="AD32" s="597">
        <v>4953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96.8</v>
      </c>
      <c r="BH32" s="661"/>
      <c r="BI32" s="661"/>
      <c r="BJ32" s="661"/>
      <c r="BK32" s="661"/>
      <c r="BL32" s="661"/>
      <c r="BM32" s="662">
        <v>82.7</v>
      </c>
      <c r="BN32" s="661"/>
      <c r="BO32" s="661"/>
      <c r="BP32" s="661"/>
      <c r="BQ32" s="663"/>
      <c r="BR32" s="660">
        <v>96.6</v>
      </c>
      <c r="BS32" s="661"/>
      <c r="BT32" s="661"/>
      <c r="BU32" s="661"/>
      <c r="BV32" s="661"/>
      <c r="BW32" s="661"/>
      <c r="BX32" s="662">
        <v>82</v>
      </c>
      <c r="BY32" s="661"/>
      <c r="BZ32" s="661"/>
      <c r="CA32" s="661"/>
      <c r="CB32" s="663"/>
      <c r="CD32" s="658"/>
      <c r="CE32" s="659"/>
      <c r="CF32" s="607" t="s">
        <v>298</v>
      </c>
      <c r="CG32" s="608"/>
      <c r="CH32" s="608"/>
      <c r="CI32" s="608"/>
      <c r="CJ32" s="608"/>
      <c r="CK32" s="608"/>
      <c r="CL32" s="608"/>
      <c r="CM32" s="608"/>
      <c r="CN32" s="608"/>
      <c r="CO32" s="608"/>
      <c r="CP32" s="608"/>
      <c r="CQ32" s="609"/>
      <c r="CR32" s="593">
        <v>285</v>
      </c>
      <c r="CS32" s="594"/>
      <c r="CT32" s="594"/>
      <c r="CU32" s="594"/>
      <c r="CV32" s="594"/>
      <c r="CW32" s="594"/>
      <c r="CX32" s="594"/>
      <c r="CY32" s="595"/>
      <c r="CZ32" s="627">
        <v>0</v>
      </c>
      <c r="DA32" s="628"/>
      <c r="DB32" s="628"/>
      <c r="DC32" s="629"/>
      <c r="DD32" s="602">
        <v>285</v>
      </c>
      <c r="DE32" s="594"/>
      <c r="DF32" s="594"/>
      <c r="DG32" s="594"/>
      <c r="DH32" s="594"/>
      <c r="DI32" s="594"/>
      <c r="DJ32" s="594"/>
      <c r="DK32" s="595"/>
      <c r="DL32" s="602">
        <v>285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3884000</v>
      </c>
      <c r="S33" s="594"/>
      <c r="T33" s="594"/>
      <c r="U33" s="594"/>
      <c r="V33" s="594"/>
      <c r="W33" s="594"/>
      <c r="X33" s="594"/>
      <c r="Y33" s="595"/>
      <c r="Z33" s="596">
        <v>15.4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10306426</v>
      </c>
      <c r="CS33" s="625"/>
      <c r="CT33" s="625"/>
      <c r="CU33" s="625"/>
      <c r="CV33" s="625"/>
      <c r="CW33" s="625"/>
      <c r="CX33" s="625"/>
      <c r="CY33" s="626"/>
      <c r="CZ33" s="627">
        <v>41.9</v>
      </c>
      <c r="DA33" s="628"/>
      <c r="DB33" s="628"/>
      <c r="DC33" s="629"/>
      <c r="DD33" s="602">
        <v>6746449</v>
      </c>
      <c r="DE33" s="625"/>
      <c r="DF33" s="625"/>
      <c r="DG33" s="625"/>
      <c r="DH33" s="625"/>
      <c r="DI33" s="625"/>
      <c r="DJ33" s="625"/>
      <c r="DK33" s="626"/>
      <c r="DL33" s="602">
        <v>3662061</v>
      </c>
      <c r="DM33" s="625"/>
      <c r="DN33" s="625"/>
      <c r="DO33" s="625"/>
      <c r="DP33" s="625"/>
      <c r="DQ33" s="625"/>
      <c r="DR33" s="625"/>
      <c r="DS33" s="625"/>
      <c r="DT33" s="625"/>
      <c r="DU33" s="625"/>
      <c r="DV33" s="626"/>
      <c r="DW33" s="598">
        <v>26.6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2585970</v>
      </c>
      <c r="CS34" s="594"/>
      <c r="CT34" s="594"/>
      <c r="CU34" s="594"/>
      <c r="CV34" s="594"/>
      <c r="CW34" s="594"/>
      <c r="CX34" s="594"/>
      <c r="CY34" s="595"/>
      <c r="CZ34" s="627">
        <v>10.5</v>
      </c>
      <c r="DA34" s="628"/>
      <c r="DB34" s="628"/>
      <c r="DC34" s="629"/>
      <c r="DD34" s="602">
        <v>1909836</v>
      </c>
      <c r="DE34" s="594"/>
      <c r="DF34" s="594"/>
      <c r="DG34" s="594"/>
      <c r="DH34" s="594"/>
      <c r="DI34" s="594"/>
      <c r="DJ34" s="594"/>
      <c r="DK34" s="595"/>
      <c r="DL34" s="602">
        <v>1056466</v>
      </c>
      <c r="DM34" s="594"/>
      <c r="DN34" s="594"/>
      <c r="DO34" s="594"/>
      <c r="DP34" s="594"/>
      <c r="DQ34" s="594"/>
      <c r="DR34" s="594"/>
      <c r="DS34" s="594"/>
      <c r="DT34" s="594"/>
      <c r="DU34" s="594"/>
      <c r="DV34" s="595"/>
      <c r="DW34" s="598">
        <v>7.7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710100</v>
      </c>
      <c r="S35" s="594"/>
      <c r="T35" s="594"/>
      <c r="U35" s="594"/>
      <c r="V35" s="594"/>
      <c r="W35" s="594"/>
      <c r="X35" s="594"/>
      <c r="Y35" s="595"/>
      <c r="Z35" s="596">
        <v>2.8</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3192913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224321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461067</v>
      </c>
      <c r="CS35" s="625"/>
      <c r="CT35" s="625"/>
      <c r="CU35" s="625"/>
      <c r="CV35" s="625"/>
      <c r="CW35" s="625"/>
      <c r="CX35" s="625"/>
      <c r="CY35" s="626"/>
      <c r="CZ35" s="627">
        <v>1.9</v>
      </c>
      <c r="DA35" s="628"/>
      <c r="DB35" s="628"/>
      <c r="DC35" s="629"/>
      <c r="DD35" s="602">
        <v>375276</v>
      </c>
      <c r="DE35" s="625"/>
      <c r="DF35" s="625"/>
      <c r="DG35" s="625"/>
      <c r="DH35" s="625"/>
      <c r="DI35" s="625"/>
      <c r="DJ35" s="625"/>
      <c r="DK35" s="626"/>
      <c r="DL35" s="602">
        <v>353761</v>
      </c>
      <c r="DM35" s="625"/>
      <c r="DN35" s="625"/>
      <c r="DO35" s="625"/>
      <c r="DP35" s="625"/>
      <c r="DQ35" s="625"/>
      <c r="DR35" s="625"/>
      <c r="DS35" s="625"/>
      <c r="DT35" s="625"/>
      <c r="DU35" s="625"/>
      <c r="DV35" s="626"/>
      <c r="DW35" s="598">
        <v>2.6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25220215</v>
      </c>
      <c r="S36" s="666"/>
      <c r="T36" s="666"/>
      <c r="U36" s="666"/>
      <c r="V36" s="666"/>
      <c r="W36" s="666"/>
      <c r="X36" s="666"/>
      <c r="Y36" s="667"/>
      <c r="Z36" s="668">
        <v>100</v>
      </c>
      <c r="AA36" s="668"/>
      <c r="AB36" s="668"/>
      <c r="AC36" s="668"/>
      <c r="AD36" s="669">
        <v>13041359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704660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135892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3550481</v>
      </c>
      <c r="CS36" s="594"/>
      <c r="CT36" s="594"/>
      <c r="CU36" s="594"/>
      <c r="CV36" s="594"/>
      <c r="CW36" s="594"/>
      <c r="CX36" s="594"/>
      <c r="CY36" s="595"/>
      <c r="CZ36" s="627">
        <v>14.4</v>
      </c>
      <c r="DA36" s="628"/>
      <c r="DB36" s="628"/>
      <c r="DC36" s="629"/>
      <c r="DD36" s="602">
        <v>1548335</v>
      </c>
      <c r="DE36" s="594"/>
      <c r="DF36" s="594"/>
      <c r="DG36" s="594"/>
      <c r="DH36" s="594"/>
      <c r="DI36" s="594"/>
      <c r="DJ36" s="594"/>
      <c r="DK36" s="595"/>
      <c r="DL36" s="602">
        <v>625210</v>
      </c>
      <c r="DM36" s="594"/>
      <c r="DN36" s="594"/>
      <c r="DO36" s="594"/>
      <c r="DP36" s="594"/>
      <c r="DQ36" s="594"/>
      <c r="DR36" s="594"/>
      <c r="DS36" s="594"/>
      <c r="DT36" s="594"/>
      <c r="DU36" s="594"/>
      <c r="DV36" s="595"/>
      <c r="DW36" s="598">
        <v>4.5</v>
      </c>
      <c r="DX36" s="623"/>
      <c r="DY36" s="623"/>
      <c r="DZ36" s="623"/>
      <c r="EA36" s="623"/>
      <c r="EB36" s="623"/>
      <c r="EC36" s="624"/>
    </row>
    <row r="37" spans="2:133" ht="11.25" customHeight="1">
      <c r="AQ37" s="672" t="s">
        <v>313</v>
      </c>
      <c r="AR37" s="673"/>
      <c r="AS37" s="673"/>
      <c r="AT37" s="673"/>
      <c r="AU37" s="673"/>
      <c r="AV37" s="673"/>
      <c r="AW37" s="673"/>
      <c r="AX37" s="673"/>
      <c r="AY37" s="674"/>
      <c r="AZ37" s="593">
        <v>593072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6962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280985</v>
      </c>
      <c r="CS37" s="625"/>
      <c r="CT37" s="625"/>
      <c r="CU37" s="625"/>
      <c r="CV37" s="625"/>
      <c r="CW37" s="625"/>
      <c r="CX37" s="625"/>
      <c r="CY37" s="626"/>
      <c r="CZ37" s="627">
        <v>1.1000000000000001</v>
      </c>
      <c r="DA37" s="628"/>
      <c r="DB37" s="628"/>
      <c r="DC37" s="629"/>
      <c r="DD37" s="602">
        <v>280985</v>
      </c>
      <c r="DE37" s="625"/>
      <c r="DF37" s="625"/>
      <c r="DG37" s="625"/>
      <c r="DH37" s="625"/>
      <c r="DI37" s="625"/>
      <c r="DJ37" s="625"/>
      <c r="DK37" s="626"/>
      <c r="DL37" s="602">
        <v>275962</v>
      </c>
      <c r="DM37" s="625"/>
      <c r="DN37" s="625"/>
      <c r="DO37" s="625"/>
      <c r="DP37" s="625"/>
      <c r="DQ37" s="625"/>
      <c r="DR37" s="625"/>
      <c r="DS37" s="625"/>
      <c r="DT37" s="625"/>
      <c r="DU37" s="625"/>
      <c r="DV37" s="626"/>
      <c r="DW37" s="598">
        <v>2</v>
      </c>
      <c r="DX37" s="623"/>
      <c r="DY37" s="623"/>
      <c r="DZ37" s="623"/>
      <c r="EA37" s="623"/>
      <c r="EB37" s="623"/>
      <c r="EC37" s="624"/>
    </row>
    <row r="38" spans="2:133" ht="11.25" customHeight="1">
      <c r="AQ38" s="672" t="s">
        <v>316</v>
      </c>
      <c r="AR38" s="673"/>
      <c r="AS38" s="673"/>
      <c r="AT38" s="673"/>
      <c r="AU38" s="673"/>
      <c r="AV38" s="673"/>
      <c r="AW38" s="673"/>
      <c r="AX38" s="673"/>
      <c r="AY38" s="674"/>
      <c r="AZ38" s="593">
        <v>282909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13851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2316932</v>
      </c>
      <c r="CS38" s="594"/>
      <c r="CT38" s="594"/>
      <c r="CU38" s="594"/>
      <c r="CV38" s="594"/>
      <c r="CW38" s="594"/>
      <c r="CX38" s="594"/>
      <c r="CY38" s="595"/>
      <c r="CZ38" s="627">
        <v>9.4</v>
      </c>
      <c r="DA38" s="628"/>
      <c r="DB38" s="628"/>
      <c r="DC38" s="629"/>
      <c r="DD38" s="602">
        <v>2031202</v>
      </c>
      <c r="DE38" s="594"/>
      <c r="DF38" s="594"/>
      <c r="DG38" s="594"/>
      <c r="DH38" s="594"/>
      <c r="DI38" s="594"/>
      <c r="DJ38" s="594"/>
      <c r="DK38" s="595"/>
      <c r="DL38" s="602">
        <v>1626624</v>
      </c>
      <c r="DM38" s="594"/>
      <c r="DN38" s="594"/>
      <c r="DO38" s="594"/>
      <c r="DP38" s="594"/>
      <c r="DQ38" s="594"/>
      <c r="DR38" s="594"/>
      <c r="DS38" s="594"/>
      <c r="DT38" s="594"/>
      <c r="DU38" s="594"/>
      <c r="DV38" s="595"/>
      <c r="DW38" s="598">
        <v>11.8</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895219</v>
      </c>
      <c r="CS39" s="625"/>
      <c r="CT39" s="625"/>
      <c r="CU39" s="625"/>
      <c r="CV39" s="625"/>
      <c r="CW39" s="625"/>
      <c r="CX39" s="625"/>
      <c r="CY39" s="626"/>
      <c r="CZ39" s="627">
        <v>3.6</v>
      </c>
      <c r="DA39" s="628"/>
      <c r="DB39" s="628"/>
      <c r="DC39" s="629"/>
      <c r="DD39" s="602">
        <v>875193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482705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496757</v>
      </c>
      <c r="CS40" s="594"/>
      <c r="CT40" s="594"/>
      <c r="CU40" s="594"/>
      <c r="CV40" s="594"/>
      <c r="CW40" s="594"/>
      <c r="CX40" s="594"/>
      <c r="CY40" s="595"/>
      <c r="CZ40" s="627">
        <v>2</v>
      </c>
      <c r="DA40" s="628"/>
      <c r="DB40" s="628"/>
      <c r="DC40" s="629"/>
      <c r="DD40" s="602">
        <v>6607</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1129567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2955911</v>
      </c>
      <c r="CS42" s="594"/>
      <c r="CT42" s="594"/>
      <c r="CU42" s="594"/>
      <c r="CV42" s="594"/>
      <c r="CW42" s="594"/>
      <c r="CX42" s="594"/>
      <c r="CY42" s="595"/>
      <c r="CZ42" s="627">
        <v>12</v>
      </c>
      <c r="DA42" s="676"/>
      <c r="DB42" s="676"/>
      <c r="DC42" s="677"/>
      <c r="DD42" s="602">
        <v>598488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70180</v>
      </c>
      <c r="CS43" s="625"/>
      <c r="CT43" s="625"/>
      <c r="CU43" s="625"/>
      <c r="CV43" s="625"/>
      <c r="CW43" s="625"/>
      <c r="CX43" s="625"/>
      <c r="CY43" s="626"/>
      <c r="CZ43" s="627">
        <v>0.3</v>
      </c>
      <c r="DA43" s="628"/>
      <c r="DB43" s="628"/>
      <c r="DC43" s="629"/>
      <c r="DD43" s="602">
        <v>20633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2955911</v>
      </c>
      <c r="CS44" s="594"/>
      <c r="CT44" s="594"/>
      <c r="CU44" s="594"/>
      <c r="CV44" s="594"/>
      <c r="CW44" s="594"/>
      <c r="CX44" s="594"/>
      <c r="CY44" s="595"/>
      <c r="CZ44" s="627">
        <v>12</v>
      </c>
      <c r="DA44" s="676"/>
      <c r="DB44" s="676"/>
      <c r="DC44" s="677"/>
      <c r="DD44" s="602">
        <v>598488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1207278</v>
      </c>
      <c r="CS45" s="625"/>
      <c r="CT45" s="625"/>
      <c r="CU45" s="625"/>
      <c r="CV45" s="625"/>
      <c r="CW45" s="625"/>
      <c r="CX45" s="625"/>
      <c r="CY45" s="626"/>
      <c r="CZ45" s="627">
        <v>4.9000000000000004</v>
      </c>
      <c r="DA45" s="628"/>
      <c r="DB45" s="628"/>
      <c r="DC45" s="629"/>
      <c r="DD45" s="602">
        <v>54177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1627644</v>
      </c>
      <c r="CS46" s="594"/>
      <c r="CT46" s="594"/>
      <c r="CU46" s="594"/>
      <c r="CV46" s="594"/>
      <c r="CW46" s="594"/>
      <c r="CX46" s="594"/>
      <c r="CY46" s="595"/>
      <c r="CZ46" s="627">
        <v>6.6</v>
      </c>
      <c r="DA46" s="676"/>
      <c r="DB46" s="676"/>
      <c r="DC46" s="677"/>
      <c r="DD46" s="602">
        <v>473922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24574972</v>
      </c>
      <c r="CS49" s="661"/>
      <c r="CT49" s="661"/>
      <c r="CU49" s="661"/>
      <c r="CV49" s="661"/>
      <c r="CW49" s="661"/>
      <c r="CX49" s="661"/>
      <c r="CY49" s="688"/>
      <c r="CZ49" s="689">
        <v>100</v>
      </c>
      <c r="DA49" s="690"/>
      <c r="DB49" s="690"/>
      <c r="DC49" s="691"/>
      <c r="DD49" s="692">
        <v>15556369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25220</v>
      </c>
      <c r="R7" s="723"/>
      <c r="S7" s="723"/>
      <c r="T7" s="723"/>
      <c r="U7" s="723"/>
      <c r="V7" s="723">
        <v>24575</v>
      </c>
      <c r="W7" s="723"/>
      <c r="X7" s="723"/>
      <c r="Y7" s="723"/>
      <c r="Z7" s="723"/>
      <c r="AA7" s="723">
        <v>645</v>
      </c>
      <c r="AB7" s="723"/>
      <c r="AC7" s="723"/>
      <c r="AD7" s="723"/>
      <c r="AE7" s="724"/>
      <c r="AF7" s="725">
        <v>451</v>
      </c>
      <c r="AG7" s="726"/>
      <c r="AH7" s="726"/>
      <c r="AI7" s="726"/>
      <c r="AJ7" s="727"/>
      <c r="AK7" s="762">
        <v>813</v>
      </c>
      <c r="AL7" s="763"/>
      <c r="AM7" s="763"/>
      <c r="AN7" s="763"/>
      <c r="AO7" s="763"/>
      <c r="AP7" s="763">
        <v>36410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-18</v>
      </c>
      <c r="CI7" s="760"/>
      <c r="CJ7" s="760"/>
      <c r="CK7" s="760"/>
      <c r="CL7" s="761"/>
      <c r="CM7" s="759">
        <v>19</v>
      </c>
      <c r="CN7" s="760"/>
      <c r="CO7" s="760"/>
      <c r="CP7" s="760"/>
      <c r="CQ7" s="761"/>
      <c r="CR7" s="759">
        <v>35</v>
      </c>
      <c r="CS7" s="760"/>
      <c r="CT7" s="760"/>
      <c r="CU7" s="760"/>
      <c r="CV7" s="761"/>
      <c r="CW7" s="759" t="s">
        <v>539</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0</v>
      </c>
      <c r="CI8" s="770"/>
      <c r="CJ8" s="770"/>
      <c r="CK8" s="770"/>
      <c r="CL8" s="771"/>
      <c r="CM8" s="769">
        <v>8</v>
      </c>
      <c r="CN8" s="770"/>
      <c r="CO8" s="770"/>
      <c r="CP8" s="770"/>
      <c r="CQ8" s="771"/>
      <c r="CR8" s="769">
        <v>5</v>
      </c>
      <c r="CS8" s="770"/>
      <c r="CT8" s="770"/>
      <c r="CU8" s="770"/>
      <c r="CV8" s="771"/>
      <c r="CW8" s="769" t="s">
        <v>537</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536</v>
      </c>
      <c r="BT9" s="757"/>
      <c r="BU9" s="757"/>
      <c r="BV9" s="757"/>
      <c r="BW9" s="757"/>
      <c r="BX9" s="757"/>
      <c r="BY9" s="757"/>
      <c r="BZ9" s="757"/>
      <c r="CA9" s="757"/>
      <c r="CB9" s="757"/>
      <c r="CC9" s="757"/>
      <c r="CD9" s="757"/>
      <c r="CE9" s="757"/>
      <c r="CF9" s="757"/>
      <c r="CG9" s="758"/>
      <c r="CH9" s="769">
        <v>0</v>
      </c>
      <c r="CI9" s="770"/>
      <c r="CJ9" s="770"/>
      <c r="CK9" s="770"/>
      <c r="CL9" s="771"/>
      <c r="CM9" s="769">
        <v>4</v>
      </c>
      <c r="CN9" s="770"/>
      <c r="CO9" s="770"/>
      <c r="CP9" s="770"/>
      <c r="CQ9" s="771"/>
      <c r="CR9" s="769">
        <v>9</v>
      </c>
      <c r="CS9" s="770"/>
      <c r="CT9" s="770"/>
      <c r="CU9" s="770"/>
      <c r="CV9" s="771"/>
      <c r="CW9" s="769" t="s">
        <v>537</v>
      </c>
      <c r="CX9" s="770"/>
      <c r="CY9" s="770"/>
      <c r="CZ9" s="770"/>
      <c r="DA9" s="771"/>
      <c r="DB9" s="769" t="s">
        <v>537</v>
      </c>
      <c r="DC9" s="770"/>
      <c r="DD9" s="770"/>
      <c r="DE9" s="770"/>
      <c r="DF9" s="771"/>
      <c r="DG9" s="769" t="s">
        <v>537</v>
      </c>
      <c r="DH9" s="770"/>
      <c r="DI9" s="770"/>
      <c r="DJ9" s="770"/>
      <c r="DK9" s="771"/>
      <c r="DL9" s="769" t="s">
        <v>537</v>
      </c>
      <c r="DM9" s="770"/>
      <c r="DN9" s="770"/>
      <c r="DO9" s="770"/>
      <c r="DP9" s="771"/>
      <c r="DQ9" s="769" t="s">
        <v>537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25220</v>
      </c>
      <c r="R23" s="782"/>
      <c r="S23" s="782"/>
      <c r="T23" s="782"/>
      <c r="U23" s="782"/>
      <c r="V23" s="782">
        <v>24575</v>
      </c>
      <c r="W23" s="782"/>
      <c r="X23" s="782"/>
      <c r="Y23" s="782"/>
      <c r="Z23" s="782"/>
      <c r="AA23" s="782">
        <v>645</v>
      </c>
      <c r="AB23" s="782"/>
      <c r="AC23" s="782"/>
      <c r="AD23" s="782"/>
      <c r="AE23" s="783"/>
      <c r="AF23" s="784">
        <v>451</v>
      </c>
      <c r="AG23" s="782"/>
      <c r="AH23" s="782"/>
      <c r="AI23" s="782"/>
      <c r="AJ23" s="785"/>
      <c r="AK23" s="786"/>
      <c r="AL23" s="787"/>
      <c r="AM23" s="787"/>
      <c r="AN23" s="787"/>
      <c r="AO23" s="787"/>
      <c r="AP23" s="782">
        <v>36410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5661</v>
      </c>
      <c r="R28" s="811"/>
      <c r="S28" s="811"/>
      <c r="T28" s="811"/>
      <c r="U28" s="811"/>
      <c r="V28" s="811">
        <v>5437</v>
      </c>
      <c r="W28" s="811"/>
      <c r="X28" s="811"/>
      <c r="Y28" s="811"/>
      <c r="Z28" s="811"/>
      <c r="AA28" s="811">
        <v>224</v>
      </c>
      <c r="AB28" s="811"/>
      <c r="AC28" s="811"/>
      <c r="AD28" s="811"/>
      <c r="AE28" s="812"/>
      <c r="AF28" s="813">
        <v>224</v>
      </c>
      <c r="AG28" s="811"/>
      <c r="AH28" s="811"/>
      <c r="AI28" s="811"/>
      <c r="AJ28" s="814"/>
      <c r="AK28" s="815">
        <v>483</v>
      </c>
      <c r="AL28" s="806"/>
      <c r="AM28" s="806"/>
      <c r="AN28" s="806"/>
      <c r="AO28" s="806"/>
      <c r="AP28" s="806">
        <v>31</v>
      </c>
      <c r="AQ28" s="806"/>
      <c r="AR28" s="806"/>
      <c r="AS28" s="806"/>
      <c r="AT28" s="806"/>
      <c r="AU28" s="806" t="s">
        <v>540</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4296</v>
      </c>
      <c r="R29" s="747"/>
      <c r="S29" s="747"/>
      <c r="T29" s="747"/>
      <c r="U29" s="747"/>
      <c r="V29" s="747">
        <v>4292</v>
      </c>
      <c r="W29" s="747"/>
      <c r="X29" s="747"/>
      <c r="Y29" s="747"/>
      <c r="Z29" s="747"/>
      <c r="AA29" s="747">
        <v>4</v>
      </c>
      <c r="AB29" s="747"/>
      <c r="AC29" s="747"/>
      <c r="AD29" s="747"/>
      <c r="AE29" s="748"/>
      <c r="AF29" s="749">
        <v>4</v>
      </c>
      <c r="AG29" s="750"/>
      <c r="AH29" s="750"/>
      <c r="AI29" s="750"/>
      <c r="AJ29" s="751"/>
      <c r="AK29" s="818">
        <v>667</v>
      </c>
      <c r="AL29" s="819"/>
      <c r="AM29" s="819"/>
      <c r="AN29" s="819"/>
      <c r="AO29" s="819"/>
      <c r="AP29" s="819">
        <v>24</v>
      </c>
      <c r="AQ29" s="819"/>
      <c r="AR29" s="819"/>
      <c r="AS29" s="819"/>
      <c r="AT29" s="819"/>
      <c r="AU29" s="819" t="s">
        <v>540</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650</v>
      </c>
      <c r="R30" s="747"/>
      <c r="S30" s="747"/>
      <c r="T30" s="747"/>
      <c r="U30" s="747"/>
      <c r="V30" s="747">
        <v>645</v>
      </c>
      <c r="W30" s="747"/>
      <c r="X30" s="747"/>
      <c r="Y30" s="747"/>
      <c r="Z30" s="747"/>
      <c r="AA30" s="747">
        <v>5</v>
      </c>
      <c r="AB30" s="747"/>
      <c r="AC30" s="747"/>
      <c r="AD30" s="747"/>
      <c r="AE30" s="748"/>
      <c r="AF30" s="749">
        <v>5</v>
      </c>
      <c r="AG30" s="750"/>
      <c r="AH30" s="750"/>
      <c r="AI30" s="750"/>
      <c r="AJ30" s="751"/>
      <c r="AK30" s="818">
        <v>480</v>
      </c>
      <c r="AL30" s="819"/>
      <c r="AM30" s="819"/>
      <c r="AN30" s="819"/>
      <c r="AO30" s="819"/>
      <c r="AP30" s="819" t="s">
        <v>540</v>
      </c>
      <c r="AQ30" s="819"/>
      <c r="AR30" s="819"/>
      <c r="AS30" s="819"/>
      <c r="AT30" s="819"/>
      <c r="AU30" s="819" t="s">
        <v>540</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711</v>
      </c>
      <c r="R31" s="747"/>
      <c r="S31" s="747"/>
      <c r="T31" s="747"/>
      <c r="U31" s="747"/>
      <c r="V31" s="747">
        <v>710</v>
      </c>
      <c r="W31" s="747"/>
      <c r="X31" s="747"/>
      <c r="Y31" s="747"/>
      <c r="Z31" s="747"/>
      <c r="AA31" s="747">
        <v>1</v>
      </c>
      <c r="AB31" s="747"/>
      <c r="AC31" s="747"/>
      <c r="AD31" s="747"/>
      <c r="AE31" s="748"/>
      <c r="AF31" s="749">
        <v>1</v>
      </c>
      <c r="AG31" s="750"/>
      <c r="AH31" s="750"/>
      <c r="AI31" s="750"/>
      <c r="AJ31" s="751"/>
      <c r="AK31" s="818">
        <v>397</v>
      </c>
      <c r="AL31" s="819"/>
      <c r="AM31" s="819"/>
      <c r="AN31" s="819"/>
      <c r="AO31" s="819"/>
      <c r="AP31" s="819">
        <v>5400</v>
      </c>
      <c r="AQ31" s="819"/>
      <c r="AR31" s="819"/>
      <c r="AS31" s="819"/>
      <c r="AT31" s="819"/>
      <c r="AU31" s="819">
        <v>4558</v>
      </c>
      <c r="AV31" s="819"/>
      <c r="AW31" s="819"/>
      <c r="AX31" s="819"/>
      <c r="AY31" s="819"/>
      <c r="AZ31" s="820" t="s">
        <v>537</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640</v>
      </c>
      <c r="R32" s="747"/>
      <c r="S32" s="747"/>
      <c r="T32" s="747"/>
      <c r="U32" s="747"/>
      <c r="V32" s="747">
        <v>639</v>
      </c>
      <c r="W32" s="747"/>
      <c r="X32" s="747"/>
      <c r="Y32" s="747"/>
      <c r="Z32" s="747"/>
      <c r="AA32" s="747">
        <v>1</v>
      </c>
      <c r="AB32" s="747"/>
      <c r="AC32" s="747"/>
      <c r="AD32" s="747"/>
      <c r="AE32" s="748"/>
      <c r="AF32" s="749">
        <v>1</v>
      </c>
      <c r="AG32" s="750"/>
      <c r="AH32" s="750"/>
      <c r="AI32" s="750"/>
      <c r="AJ32" s="751"/>
      <c r="AK32" s="818">
        <v>308</v>
      </c>
      <c r="AL32" s="819"/>
      <c r="AM32" s="819"/>
      <c r="AN32" s="819"/>
      <c r="AO32" s="819"/>
      <c r="AP32" s="819">
        <v>5027</v>
      </c>
      <c r="AQ32" s="819"/>
      <c r="AR32" s="819"/>
      <c r="AS32" s="819"/>
      <c r="AT32" s="819"/>
      <c r="AU32" s="819">
        <v>4393</v>
      </c>
      <c r="AV32" s="819"/>
      <c r="AW32" s="819"/>
      <c r="AX32" s="819"/>
      <c r="AY32" s="819"/>
      <c r="AZ32" s="820" t="s">
        <v>537</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236</v>
      </c>
      <c r="AG63" s="830"/>
      <c r="AH63" s="830"/>
      <c r="AI63" s="830"/>
      <c r="AJ63" s="831"/>
      <c r="AK63" s="832"/>
      <c r="AL63" s="827"/>
      <c r="AM63" s="827"/>
      <c r="AN63" s="827"/>
      <c r="AO63" s="827"/>
      <c r="AP63" s="830">
        <v>10482</v>
      </c>
      <c r="AQ63" s="830"/>
      <c r="AR63" s="830"/>
      <c r="AS63" s="830"/>
      <c r="AT63" s="830"/>
      <c r="AU63" s="830">
        <v>8951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524</v>
      </c>
      <c r="C68" s="858"/>
      <c r="D68" s="858"/>
      <c r="E68" s="858"/>
      <c r="F68" s="858"/>
      <c r="G68" s="858"/>
      <c r="H68" s="858"/>
      <c r="I68" s="858"/>
      <c r="J68" s="858"/>
      <c r="K68" s="858"/>
      <c r="L68" s="858"/>
      <c r="M68" s="858"/>
      <c r="N68" s="858"/>
      <c r="O68" s="858"/>
      <c r="P68" s="859"/>
      <c r="Q68" s="860">
        <v>959</v>
      </c>
      <c r="R68" s="854"/>
      <c r="S68" s="854"/>
      <c r="T68" s="854"/>
      <c r="U68" s="854"/>
      <c r="V68" s="854">
        <v>908</v>
      </c>
      <c r="W68" s="854"/>
      <c r="X68" s="854"/>
      <c r="Y68" s="854"/>
      <c r="Z68" s="854"/>
      <c r="AA68" s="854">
        <v>51</v>
      </c>
      <c r="AB68" s="854"/>
      <c r="AC68" s="854"/>
      <c r="AD68" s="854"/>
      <c r="AE68" s="854"/>
      <c r="AF68" s="854">
        <v>51</v>
      </c>
      <c r="AG68" s="854"/>
      <c r="AH68" s="854"/>
      <c r="AI68" s="854"/>
      <c r="AJ68" s="854"/>
      <c r="AK68" s="854">
        <v>28</v>
      </c>
      <c r="AL68" s="854"/>
      <c r="AM68" s="854"/>
      <c r="AN68" s="854"/>
      <c r="AO68" s="854"/>
      <c r="AP68" s="854">
        <v>292</v>
      </c>
      <c r="AQ68" s="854"/>
      <c r="AR68" s="854"/>
      <c r="AS68" s="854"/>
      <c r="AT68" s="854"/>
      <c r="AU68" s="854">
        <v>15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525</v>
      </c>
      <c r="C69" s="862"/>
      <c r="D69" s="862"/>
      <c r="E69" s="862"/>
      <c r="F69" s="862"/>
      <c r="G69" s="862"/>
      <c r="H69" s="862"/>
      <c r="I69" s="862"/>
      <c r="J69" s="862"/>
      <c r="K69" s="862"/>
      <c r="L69" s="862"/>
      <c r="M69" s="862"/>
      <c r="N69" s="862"/>
      <c r="O69" s="862"/>
      <c r="P69" s="863"/>
      <c r="Q69" s="864">
        <v>276</v>
      </c>
      <c r="R69" s="819"/>
      <c r="S69" s="819"/>
      <c r="T69" s="819"/>
      <c r="U69" s="819"/>
      <c r="V69" s="819">
        <v>266</v>
      </c>
      <c r="W69" s="819"/>
      <c r="X69" s="819"/>
      <c r="Y69" s="819"/>
      <c r="Z69" s="819"/>
      <c r="AA69" s="819">
        <v>10</v>
      </c>
      <c r="AB69" s="819"/>
      <c r="AC69" s="819"/>
      <c r="AD69" s="819"/>
      <c r="AE69" s="819"/>
      <c r="AF69" s="819">
        <v>10</v>
      </c>
      <c r="AG69" s="819"/>
      <c r="AH69" s="819"/>
      <c r="AI69" s="819"/>
      <c r="AJ69" s="819"/>
      <c r="AK69" s="819">
        <v>9</v>
      </c>
      <c r="AL69" s="819"/>
      <c r="AM69" s="819"/>
      <c r="AN69" s="819"/>
      <c r="AO69" s="819"/>
      <c r="AP69" s="819">
        <v>21</v>
      </c>
      <c r="AQ69" s="819"/>
      <c r="AR69" s="819"/>
      <c r="AS69" s="819"/>
      <c r="AT69" s="819"/>
      <c r="AU69" s="819">
        <v>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526</v>
      </c>
      <c r="C70" s="862"/>
      <c r="D70" s="862"/>
      <c r="E70" s="862"/>
      <c r="F70" s="862"/>
      <c r="G70" s="862"/>
      <c r="H70" s="862"/>
      <c r="I70" s="862"/>
      <c r="J70" s="862"/>
      <c r="K70" s="862"/>
      <c r="L70" s="862"/>
      <c r="M70" s="862"/>
      <c r="N70" s="862"/>
      <c r="O70" s="862"/>
      <c r="P70" s="863"/>
      <c r="Q70" s="864">
        <v>902</v>
      </c>
      <c r="R70" s="819"/>
      <c r="S70" s="819"/>
      <c r="T70" s="819"/>
      <c r="U70" s="819"/>
      <c r="V70" s="819">
        <v>867</v>
      </c>
      <c r="W70" s="819"/>
      <c r="X70" s="819"/>
      <c r="Y70" s="819"/>
      <c r="Z70" s="819"/>
      <c r="AA70" s="819">
        <v>36</v>
      </c>
      <c r="AB70" s="819"/>
      <c r="AC70" s="819"/>
      <c r="AD70" s="819"/>
      <c r="AE70" s="819"/>
      <c r="AF70" s="819">
        <v>1844</v>
      </c>
      <c r="AG70" s="819"/>
      <c r="AH70" s="819"/>
      <c r="AI70" s="819"/>
      <c r="AJ70" s="819"/>
      <c r="AK70" s="819">
        <v>657</v>
      </c>
      <c r="AL70" s="819"/>
      <c r="AM70" s="819"/>
      <c r="AN70" s="819"/>
      <c r="AO70" s="819"/>
      <c r="AP70" s="819">
        <v>5665</v>
      </c>
      <c r="AQ70" s="819"/>
      <c r="AR70" s="819"/>
      <c r="AS70" s="819"/>
      <c r="AT70" s="819"/>
      <c r="AU70" s="819">
        <v>1059</v>
      </c>
      <c r="AV70" s="819"/>
      <c r="AW70" s="819"/>
      <c r="AX70" s="819"/>
      <c r="AY70" s="819"/>
      <c r="AZ70" s="865" t="s">
        <v>538</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527</v>
      </c>
      <c r="C71" s="862"/>
      <c r="D71" s="862"/>
      <c r="E71" s="862"/>
      <c r="F71" s="862"/>
      <c r="G71" s="862"/>
      <c r="H71" s="862"/>
      <c r="I71" s="862"/>
      <c r="J71" s="862"/>
      <c r="K71" s="862"/>
      <c r="L71" s="862"/>
      <c r="M71" s="862"/>
      <c r="N71" s="862"/>
      <c r="O71" s="862"/>
      <c r="P71" s="863"/>
      <c r="Q71" s="864">
        <v>110</v>
      </c>
      <c r="R71" s="819"/>
      <c r="S71" s="819"/>
      <c r="T71" s="819"/>
      <c r="U71" s="819"/>
      <c r="V71" s="819">
        <v>101</v>
      </c>
      <c r="W71" s="819"/>
      <c r="X71" s="819"/>
      <c r="Y71" s="819"/>
      <c r="Z71" s="819"/>
      <c r="AA71" s="819">
        <v>9</v>
      </c>
      <c r="AB71" s="819"/>
      <c r="AC71" s="819"/>
      <c r="AD71" s="819"/>
      <c r="AE71" s="819"/>
      <c r="AF71" s="819">
        <v>9</v>
      </c>
      <c r="AG71" s="819"/>
      <c r="AH71" s="819"/>
      <c r="AI71" s="819"/>
      <c r="AJ71" s="819"/>
      <c r="AK71" s="819">
        <v>10</v>
      </c>
      <c r="AL71" s="819"/>
      <c r="AM71" s="819"/>
      <c r="AN71" s="819"/>
      <c r="AO71" s="819"/>
      <c r="AP71" s="819" t="s">
        <v>537</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528</v>
      </c>
      <c r="C72" s="862"/>
      <c r="D72" s="862"/>
      <c r="E72" s="862"/>
      <c r="F72" s="862"/>
      <c r="G72" s="862"/>
      <c r="H72" s="862"/>
      <c r="I72" s="862"/>
      <c r="J72" s="862"/>
      <c r="K72" s="862"/>
      <c r="L72" s="862"/>
      <c r="M72" s="862"/>
      <c r="N72" s="862"/>
      <c r="O72" s="862"/>
      <c r="P72" s="863"/>
      <c r="Q72" s="864">
        <v>13573</v>
      </c>
      <c r="R72" s="819"/>
      <c r="S72" s="819"/>
      <c r="T72" s="819"/>
      <c r="U72" s="819"/>
      <c r="V72" s="819">
        <v>14738</v>
      </c>
      <c r="W72" s="819"/>
      <c r="X72" s="819"/>
      <c r="Y72" s="819"/>
      <c r="Z72" s="819"/>
      <c r="AA72" s="819">
        <v>-1165</v>
      </c>
      <c r="AB72" s="819"/>
      <c r="AC72" s="819"/>
      <c r="AD72" s="819"/>
      <c r="AE72" s="819"/>
      <c r="AF72" s="819">
        <v>1803</v>
      </c>
      <c r="AG72" s="819"/>
      <c r="AH72" s="819"/>
      <c r="AI72" s="819"/>
      <c r="AJ72" s="819"/>
      <c r="AK72" s="819">
        <v>1873</v>
      </c>
      <c r="AL72" s="819"/>
      <c r="AM72" s="819"/>
      <c r="AN72" s="819"/>
      <c r="AO72" s="819"/>
      <c r="AP72" s="819">
        <v>6336</v>
      </c>
      <c r="AQ72" s="819"/>
      <c r="AR72" s="819"/>
      <c r="AS72" s="819"/>
      <c r="AT72" s="819"/>
      <c r="AU72" s="819">
        <v>382</v>
      </c>
      <c r="AV72" s="819"/>
      <c r="AW72" s="819"/>
      <c r="AX72" s="819"/>
      <c r="AY72" s="819"/>
      <c r="AZ72" s="865" t="s">
        <v>538</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529</v>
      </c>
      <c r="C73" s="862"/>
      <c r="D73" s="862"/>
      <c r="E73" s="862"/>
      <c r="F73" s="862"/>
      <c r="G73" s="862"/>
      <c r="H73" s="862"/>
      <c r="I73" s="862"/>
      <c r="J73" s="862"/>
      <c r="K73" s="862"/>
      <c r="L73" s="862"/>
      <c r="M73" s="862"/>
      <c r="N73" s="862"/>
      <c r="O73" s="862"/>
      <c r="P73" s="863"/>
      <c r="Q73" s="864">
        <v>7</v>
      </c>
      <c r="R73" s="819"/>
      <c r="S73" s="819"/>
      <c r="T73" s="819"/>
      <c r="U73" s="819"/>
      <c r="V73" s="819">
        <v>5</v>
      </c>
      <c r="W73" s="819"/>
      <c r="X73" s="819"/>
      <c r="Y73" s="819"/>
      <c r="Z73" s="819"/>
      <c r="AA73" s="819">
        <v>2</v>
      </c>
      <c r="AB73" s="819"/>
      <c r="AC73" s="819"/>
      <c r="AD73" s="819"/>
      <c r="AE73" s="819"/>
      <c r="AF73" s="819">
        <v>2</v>
      </c>
      <c r="AG73" s="819"/>
      <c r="AH73" s="819"/>
      <c r="AI73" s="819"/>
      <c r="AJ73" s="819"/>
      <c r="AK73" s="819">
        <v>0</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530</v>
      </c>
      <c r="C74" s="862"/>
      <c r="D74" s="862"/>
      <c r="E74" s="862"/>
      <c r="F74" s="862"/>
      <c r="G74" s="862"/>
      <c r="H74" s="862"/>
      <c r="I74" s="862"/>
      <c r="J74" s="862"/>
      <c r="K74" s="862"/>
      <c r="L74" s="862"/>
      <c r="M74" s="862"/>
      <c r="N74" s="862"/>
      <c r="O74" s="862"/>
      <c r="P74" s="863"/>
      <c r="Q74" s="864">
        <v>187</v>
      </c>
      <c r="R74" s="819"/>
      <c r="S74" s="819"/>
      <c r="T74" s="819"/>
      <c r="U74" s="819"/>
      <c r="V74" s="819">
        <v>181</v>
      </c>
      <c r="W74" s="819"/>
      <c r="X74" s="819"/>
      <c r="Y74" s="819"/>
      <c r="Z74" s="819"/>
      <c r="AA74" s="819">
        <v>6</v>
      </c>
      <c r="AB74" s="819"/>
      <c r="AC74" s="819"/>
      <c r="AD74" s="819"/>
      <c r="AE74" s="819"/>
      <c r="AF74" s="819">
        <v>6</v>
      </c>
      <c r="AG74" s="819"/>
      <c r="AH74" s="819"/>
      <c r="AI74" s="819"/>
      <c r="AJ74" s="819"/>
      <c r="AK74" s="819" t="s">
        <v>537</v>
      </c>
      <c r="AL74" s="819"/>
      <c r="AM74" s="819"/>
      <c r="AN74" s="819"/>
      <c r="AO74" s="819"/>
      <c r="AP74" s="819" t="s">
        <v>537</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454</v>
      </c>
      <c r="R75" s="868"/>
      <c r="S75" s="868"/>
      <c r="T75" s="868"/>
      <c r="U75" s="818"/>
      <c r="V75" s="869">
        <v>422</v>
      </c>
      <c r="W75" s="868"/>
      <c r="X75" s="868"/>
      <c r="Y75" s="868"/>
      <c r="Z75" s="818"/>
      <c r="AA75" s="869">
        <v>32</v>
      </c>
      <c r="AB75" s="868"/>
      <c r="AC75" s="868"/>
      <c r="AD75" s="868"/>
      <c r="AE75" s="818"/>
      <c r="AF75" s="869">
        <v>32</v>
      </c>
      <c r="AG75" s="868"/>
      <c r="AH75" s="868"/>
      <c r="AI75" s="868"/>
      <c r="AJ75" s="818"/>
      <c r="AK75" s="869">
        <v>10</v>
      </c>
      <c r="AL75" s="868"/>
      <c r="AM75" s="868"/>
      <c r="AN75" s="868"/>
      <c r="AO75" s="818"/>
      <c r="AP75" s="869" t="s">
        <v>537</v>
      </c>
      <c r="AQ75" s="868"/>
      <c r="AR75" s="868"/>
      <c r="AS75" s="868"/>
      <c r="AT75" s="818"/>
      <c r="AU75" s="869" t="s">
        <v>539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531</v>
      </c>
      <c r="C76" s="862"/>
      <c r="D76" s="862"/>
      <c r="E76" s="862"/>
      <c r="F76" s="862"/>
      <c r="G76" s="862"/>
      <c r="H76" s="862"/>
      <c r="I76" s="862"/>
      <c r="J76" s="862"/>
      <c r="K76" s="862"/>
      <c r="L76" s="862"/>
      <c r="M76" s="862"/>
      <c r="N76" s="862"/>
      <c r="O76" s="862"/>
      <c r="P76" s="863"/>
      <c r="Q76" s="867">
        <v>159130</v>
      </c>
      <c r="R76" s="868"/>
      <c r="S76" s="868"/>
      <c r="T76" s="868"/>
      <c r="U76" s="818"/>
      <c r="V76" s="869">
        <v>153912</v>
      </c>
      <c r="W76" s="868"/>
      <c r="X76" s="868"/>
      <c r="Y76" s="868"/>
      <c r="Z76" s="818"/>
      <c r="AA76" s="869">
        <v>5218</v>
      </c>
      <c r="AB76" s="868"/>
      <c r="AC76" s="868"/>
      <c r="AD76" s="868"/>
      <c r="AE76" s="818"/>
      <c r="AF76" s="869">
        <v>5216</v>
      </c>
      <c r="AG76" s="868"/>
      <c r="AH76" s="868"/>
      <c r="AI76" s="868"/>
      <c r="AJ76" s="818"/>
      <c r="AK76" s="869">
        <v>3424</v>
      </c>
      <c r="AL76" s="868"/>
      <c r="AM76" s="868"/>
      <c r="AN76" s="868"/>
      <c r="AO76" s="818"/>
      <c r="AP76" s="869" t="s">
        <v>537</v>
      </c>
      <c r="AQ76" s="868"/>
      <c r="AR76" s="868"/>
      <c r="AS76" s="868"/>
      <c r="AT76" s="818"/>
      <c r="AU76" s="869" t="s">
        <v>537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532</v>
      </c>
      <c r="C77" s="862"/>
      <c r="D77" s="862"/>
      <c r="E77" s="862"/>
      <c r="F77" s="862"/>
      <c r="G77" s="862"/>
      <c r="H77" s="862"/>
      <c r="I77" s="862"/>
      <c r="J77" s="862"/>
      <c r="K77" s="862"/>
      <c r="L77" s="862"/>
      <c r="M77" s="862"/>
      <c r="N77" s="862"/>
      <c r="O77" s="862"/>
      <c r="P77" s="863"/>
      <c r="Q77" s="867">
        <v>892</v>
      </c>
      <c r="R77" s="868"/>
      <c r="S77" s="868"/>
      <c r="T77" s="868"/>
      <c r="U77" s="818"/>
      <c r="V77" s="869">
        <v>846</v>
      </c>
      <c r="W77" s="868"/>
      <c r="X77" s="868"/>
      <c r="Y77" s="868"/>
      <c r="Z77" s="818"/>
      <c r="AA77" s="869">
        <v>47</v>
      </c>
      <c r="AB77" s="868"/>
      <c r="AC77" s="868"/>
      <c r="AD77" s="868"/>
      <c r="AE77" s="818"/>
      <c r="AF77" s="869">
        <v>47</v>
      </c>
      <c r="AG77" s="868"/>
      <c r="AH77" s="868"/>
      <c r="AI77" s="868"/>
      <c r="AJ77" s="818"/>
      <c r="AK77" s="869">
        <v>4</v>
      </c>
      <c r="AL77" s="868"/>
      <c r="AM77" s="868"/>
      <c r="AN77" s="868"/>
      <c r="AO77" s="818"/>
      <c r="AP77" s="869" t="s">
        <v>537</v>
      </c>
      <c r="AQ77" s="868"/>
      <c r="AR77" s="868"/>
      <c r="AS77" s="868"/>
      <c r="AT77" s="818"/>
      <c r="AU77" s="869" t="s">
        <v>537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533</v>
      </c>
      <c r="C78" s="862"/>
      <c r="D78" s="862"/>
      <c r="E78" s="862"/>
      <c r="F78" s="862"/>
      <c r="G78" s="862"/>
      <c r="H78" s="862"/>
      <c r="I78" s="862"/>
      <c r="J78" s="862"/>
      <c r="K78" s="862"/>
      <c r="L78" s="862"/>
      <c r="M78" s="862"/>
      <c r="N78" s="862"/>
      <c r="O78" s="862"/>
      <c r="P78" s="863"/>
      <c r="Q78" s="864">
        <v>12664</v>
      </c>
      <c r="R78" s="819"/>
      <c r="S78" s="819"/>
      <c r="T78" s="819"/>
      <c r="U78" s="819"/>
      <c r="V78" s="819">
        <v>11120</v>
      </c>
      <c r="W78" s="819"/>
      <c r="X78" s="819"/>
      <c r="Y78" s="819"/>
      <c r="Z78" s="819"/>
      <c r="AA78" s="819">
        <v>1544</v>
      </c>
      <c r="AB78" s="819"/>
      <c r="AC78" s="819"/>
      <c r="AD78" s="819"/>
      <c r="AE78" s="819"/>
      <c r="AF78" s="819">
        <v>1544</v>
      </c>
      <c r="AG78" s="819"/>
      <c r="AH78" s="819"/>
      <c r="AI78" s="819"/>
      <c r="AJ78" s="819"/>
      <c r="AK78" s="819" t="s">
        <v>541</v>
      </c>
      <c r="AL78" s="819"/>
      <c r="AM78" s="819"/>
      <c r="AN78" s="819"/>
      <c r="AO78" s="819"/>
      <c r="AP78" s="819" t="s">
        <v>537</v>
      </c>
      <c r="AQ78" s="819"/>
      <c r="AR78" s="819"/>
      <c r="AS78" s="819"/>
      <c r="AT78" s="819"/>
      <c r="AU78" s="819" t="s">
        <v>539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10564</v>
      </c>
      <c r="AG88" s="830"/>
      <c r="AH88" s="830"/>
      <c r="AI88" s="830"/>
      <c r="AJ88" s="830"/>
      <c r="AK88" s="827"/>
      <c r="AL88" s="827"/>
      <c r="AM88" s="827"/>
      <c r="AN88" s="827"/>
      <c r="AO88" s="827"/>
      <c r="AP88" s="830">
        <v>12314</v>
      </c>
      <c r="AQ88" s="830"/>
      <c r="AR88" s="830"/>
      <c r="AS88" s="830"/>
      <c r="AT88" s="830"/>
      <c r="AU88" s="830">
        <v>1460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49</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3532464</v>
      </c>
      <c r="AB110" s="890"/>
      <c r="AC110" s="890"/>
      <c r="AD110" s="890"/>
      <c r="AE110" s="891"/>
      <c r="AF110" s="892">
        <v>3332869</v>
      </c>
      <c r="AG110" s="890"/>
      <c r="AH110" s="890"/>
      <c r="AI110" s="890"/>
      <c r="AJ110" s="891"/>
      <c r="AK110" s="892">
        <v>3264854</v>
      </c>
      <c r="AL110" s="890"/>
      <c r="AM110" s="890"/>
      <c r="AN110" s="890"/>
      <c r="AO110" s="891"/>
      <c r="AP110" s="893">
        <v>28.7</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34999262</v>
      </c>
      <c r="BR110" s="927"/>
      <c r="BS110" s="927"/>
      <c r="BT110" s="927"/>
      <c r="BU110" s="927"/>
      <c r="BV110" s="927">
        <v>35392182</v>
      </c>
      <c r="BW110" s="927"/>
      <c r="BX110" s="927"/>
      <c r="BY110" s="927"/>
      <c r="BZ110" s="927"/>
      <c r="CA110" s="927">
        <v>36410154</v>
      </c>
      <c r="CB110" s="927"/>
      <c r="CC110" s="927"/>
      <c r="CD110" s="927"/>
      <c r="CE110" s="927"/>
      <c r="CF110" s="941">
        <v>319.8</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484248</v>
      </c>
      <c r="BR111" s="920"/>
      <c r="BS111" s="920"/>
      <c r="BT111" s="920"/>
      <c r="BU111" s="920"/>
      <c r="BV111" s="920">
        <v>351821</v>
      </c>
      <c r="BW111" s="920"/>
      <c r="BX111" s="920"/>
      <c r="BY111" s="920"/>
      <c r="BZ111" s="920"/>
      <c r="CA111" s="920">
        <v>153654</v>
      </c>
      <c r="CB111" s="920"/>
      <c r="CC111" s="920"/>
      <c r="CD111" s="920"/>
      <c r="CE111" s="920"/>
      <c r="CF111" s="914">
        <v>1.3</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9220148</v>
      </c>
      <c r="BR112" s="920"/>
      <c r="BS112" s="920"/>
      <c r="BT112" s="920"/>
      <c r="BU112" s="920"/>
      <c r="BV112" s="920">
        <v>9031984</v>
      </c>
      <c r="BW112" s="920"/>
      <c r="BX112" s="920"/>
      <c r="BY112" s="920"/>
      <c r="BZ112" s="920"/>
      <c r="CA112" s="920">
        <v>8950813</v>
      </c>
      <c r="CB112" s="920"/>
      <c r="CC112" s="920"/>
      <c r="CD112" s="920"/>
      <c r="CE112" s="920"/>
      <c r="CF112" s="914">
        <v>78.599999999999994</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175096</v>
      </c>
      <c r="DH112" s="920"/>
      <c r="DI112" s="920"/>
      <c r="DJ112" s="920"/>
      <c r="DK112" s="920"/>
      <c r="DL112" s="920">
        <v>122862</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505215</v>
      </c>
      <c r="AB113" s="934"/>
      <c r="AC113" s="934"/>
      <c r="AD113" s="934"/>
      <c r="AE113" s="935"/>
      <c r="AF113" s="936">
        <v>502855</v>
      </c>
      <c r="AG113" s="934"/>
      <c r="AH113" s="934"/>
      <c r="AI113" s="934"/>
      <c r="AJ113" s="935"/>
      <c r="AK113" s="936">
        <v>519857</v>
      </c>
      <c r="AL113" s="934"/>
      <c r="AM113" s="934"/>
      <c r="AN113" s="934"/>
      <c r="AO113" s="935"/>
      <c r="AP113" s="937">
        <v>4.5999999999999996</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767117</v>
      </c>
      <c r="BR113" s="920"/>
      <c r="BS113" s="920"/>
      <c r="BT113" s="920"/>
      <c r="BU113" s="920"/>
      <c r="BV113" s="920">
        <v>1322619</v>
      </c>
      <c r="BW113" s="920"/>
      <c r="BX113" s="920"/>
      <c r="BY113" s="920"/>
      <c r="BZ113" s="920"/>
      <c r="CA113" s="920">
        <v>1460298</v>
      </c>
      <c r="CB113" s="920"/>
      <c r="CC113" s="920"/>
      <c r="CD113" s="920"/>
      <c r="CE113" s="920"/>
      <c r="CF113" s="914">
        <v>12.8</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213103</v>
      </c>
      <c r="DH113" s="959"/>
      <c r="DI113" s="959"/>
      <c r="DJ113" s="959"/>
      <c r="DK113" s="960"/>
      <c r="DL113" s="961">
        <v>170495</v>
      </c>
      <c r="DM113" s="959"/>
      <c r="DN113" s="959"/>
      <c r="DO113" s="959"/>
      <c r="DP113" s="960"/>
      <c r="DQ113" s="961">
        <v>127881</v>
      </c>
      <c r="DR113" s="959"/>
      <c r="DS113" s="959"/>
      <c r="DT113" s="959"/>
      <c r="DU113" s="960"/>
      <c r="DV113" s="962">
        <v>1.1000000000000001</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46078</v>
      </c>
      <c r="AB114" s="959"/>
      <c r="AC114" s="959"/>
      <c r="AD114" s="959"/>
      <c r="AE114" s="960"/>
      <c r="AF114" s="961">
        <v>39765</v>
      </c>
      <c r="AG114" s="959"/>
      <c r="AH114" s="959"/>
      <c r="AI114" s="959"/>
      <c r="AJ114" s="960"/>
      <c r="AK114" s="961">
        <v>51469</v>
      </c>
      <c r="AL114" s="959"/>
      <c r="AM114" s="959"/>
      <c r="AN114" s="959"/>
      <c r="AO114" s="960"/>
      <c r="AP114" s="962">
        <v>0.5</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5548183</v>
      </c>
      <c r="BR114" s="920"/>
      <c r="BS114" s="920"/>
      <c r="BT114" s="920"/>
      <c r="BU114" s="920"/>
      <c r="BV114" s="920">
        <v>5273536</v>
      </c>
      <c r="BW114" s="920"/>
      <c r="BX114" s="920"/>
      <c r="BY114" s="920"/>
      <c r="BZ114" s="920"/>
      <c r="CA114" s="920">
        <v>4966499</v>
      </c>
      <c r="CB114" s="920"/>
      <c r="CC114" s="920"/>
      <c r="CD114" s="920"/>
      <c r="CE114" s="920"/>
      <c r="CF114" s="914">
        <v>43.6</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143554</v>
      </c>
      <c r="AB115" s="934"/>
      <c r="AC115" s="934"/>
      <c r="AD115" s="934"/>
      <c r="AE115" s="935"/>
      <c r="AF115" s="936">
        <v>133029</v>
      </c>
      <c r="AG115" s="934"/>
      <c r="AH115" s="934"/>
      <c r="AI115" s="934"/>
      <c r="AJ115" s="935"/>
      <c r="AK115" s="936">
        <v>127405</v>
      </c>
      <c r="AL115" s="934"/>
      <c r="AM115" s="934"/>
      <c r="AN115" s="934"/>
      <c r="AO115" s="935"/>
      <c r="AP115" s="937">
        <v>1.1000000000000001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v>27</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47064</v>
      </c>
      <c r="DH116" s="959"/>
      <c r="DI116" s="959"/>
      <c r="DJ116" s="959"/>
      <c r="DK116" s="960"/>
      <c r="DL116" s="961">
        <v>25411</v>
      </c>
      <c r="DM116" s="959"/>
      <c r="DN116" s="959"/>
      <c r="DO116" s="959"/>
      <c r="DP116" s="960"/>
      <c r="DQ116" s="961">
        <v>3891</v>
      </c>
      <c r="DR116" s="959"/>
      <c r="DS116" s="959"/>
      <c r="DT116" s="959"/>
      <c r="DU116" s="960"/>
      <c r="DV116" s="962">
        <v>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4227311</v>
      </c>
      <c r="AB117" s="966"/>
      <c r="AC117" s="966"/>
      <c r="AD117" s="966"/>
      <c r="AE117" s="967"/>
      <c r="AF117" s="965">
        <v>4008518</v>
      </c>
      <c r="AG117" s="966"/>
      <c r="AH117" s="966"/>
      <c r="AI117" s="966"/>
      <c r="AJ117" s="967"/>
      <c r="AK117" s="965">
        <v>3963612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427</v>
      </c>
      <c r="BP118" s="994"/>
      <c r="BQ118" s="985">
        <v>51018958</v>
      </c>
      <c r="BR118" s="986"/>
      <c r="BS118" s="986"/>
      <c r="BT118" s="986"/>
      <c r="BU118" s="986"/>
      <c r="BV118" s="986">
        <v>51372142</v>
      </c>
      <c r="BW118" s="986"/>
      <c r="BX118" s="986"/>
      <c r="BY118" s="986"/>
      <c r="BZ118" s="986"/>
      <c r="CA118" s="986">
        <v>51941418</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3179051</v>
      </c>
      <c r="BR119" s="927"/>
      <c r="BS119" s="927"/>
      <c r="BT119" s="927"/>
      <c r="BU119" s="927"/>
      <c r="BV119" s="927">
        <v>4468252</v>
      </c>
      <c r="BW119" s="927"/>
      <c r="BX119" s="927"/>
      <c r="BY119" s="927"/>
      <c r="BZ119" s="927"/>
      <c r="CA119" s="927">
        <v>5178900</v>
      </c>
      <c r="CB119" s="927"/>
      <c r="CC119" s="927"/>
      <c r="CD119" s="927"/>
      <c r="CE119" s="927"/>
      <c r="CF119" s="941">
        <v>45.5</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48985</v>
      </c>
      <c r="DH119" s="998"/>
      <c r="DI119" s="998"/>
      <c r="DJ119" s="998"/>
      <c r="DK119" s="999"/>
      <c r="DL119" s="1000">
        <v>33053</v>
      </c>
      <c r="DM119" s="998"/>
      <c r="DN119" s="998"/>
      <c r="DO119" s="998"/>
      <c r="DP119" s="999"/>
      <c r="DQ119" s="1000">
        <v>21882</v>
      </c>
      <c r="DR119" s="998"/>
      <c r="DS119" s="998"/>
      <c r="DT119" s="998"/>
      <c r="DU119" s="999"/>
      <c r="DV119" s="1001">
        <v>0.2</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2142421</v>
      </c>
      <c r="BR120" s="920"/>
      <c r="BS120" s="920"/>
      <c r="BT120" s="920"/>
      <c r="BU120" s="920"/>
      <c r="BV120" s="920">
        <v>1993654</v>
      </c>
      <c r="BW120" s="920"/>
      <c r="BX120" s="920"/>
      <c r="BY120" s="920"/>
      <c r="BZ120" s="920"/>
      <c r="CA120" s="920">
        <v>2072434</v>
      </c>
      <c r="CB120" s="920"/>
      <c r="CC120" s="920"/>
      <c r="CD120" s="920"/>
      <c r="CE120" s="920"/>
      <c r="CF120" s="914">
        <v>18.2</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4857728</v>
      </c>
      <c r="DH120" s="927"/>
      <c r="DI120" s="927"/>
      <c r="DJ120" s="927"/>
      <c r="DK120" s="927"/>
      <c r="DL120" s="927">
        <v>4685791</v>
      </c>
      <c r="DM120" s="927"/>
      <c r="DN120" s="927"/>
      <c r="DO120" s="927"/>
      <c r="DP120" s="927"/>
      <c r="DQ120" s="927">
        <v>4557632</v>
      </c>
      <c r="DR120" s="927"/>
      <c r="DS120" s="927"/>
      <c r="DT120" s="927"/>
      <c r="DU120" s="927"/>
      <c r="DV120" s="928">
        <v>40</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92824</v>
      </c>
      <c r="AB121" s="959"/>
      <c r="AC121" s="959"/>
      <c r="AD121" s="959"/>
      <c r="AE121" s="960"/>
      <c r="AF121" s="961">
        <v>92208</v>
      </c>
      <c r="AG121" s="959"/>
      <c r="AH121" s="959"/>
      <c r="AI121" s="959"/>
      <c r="AJ121" s="960"/>
      <c r="AK121" s="961">
        <v>93093</v>
      </c>
      <c r="AL121" s="959"/>
      <c r="AM121" s="959"/>
      <c r="AN121" s="959"/>
      <c r="AO121" s="960"/>
      <c r="AP121" s="962">
        <v>0.8</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26653852</v>
      </c>
      <c r="BR121" s="986"/>
      <c r="BS121" s="986"/>
      <c r="BT121" s="986"/>
      <c r="BU121" s="986"/>
      <c r="BV121" s="986">
        <v>28851840</v>
      </c>
      <c r="BW121" s="986"/>
      <c r="BX121" s="986"/>
      <c r="BY121" s="986"/>
      <c r="BZ121" s="986"/>
      <c r="CA121" s="986">
        <v>29509218</v>
      </c>
      <c r="CB121" s="986"/>
      <c r="CC121" s="986"/>
      <c r="CD121" s="986"/>
      <c r="CE121" s="986"/>
      <c r="CF121" s="1024">
        <v>259.2</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4362420</v>
      </c>
      <c r="DH121" s="920"/>
      <c r="DI121" s="920"/>
      <c r="DJ121" s="920"/>
      <c r="DK121" s="920"/>
      <c r="DL121" s="920">
        <v>4346193</v>
      </c>
      <c r="DM121" s="920"/>
      <c r="DN121" s="920"/>
      <c r="DO121" s="920"/>
      <c r="DP121" s="920"/>
      <c r="DQ121" s="920">
        <v>4393181</v>
      </c>
      <c r="DR121" s="920"/>
      <c r="DS121" s="920"/>
      <c r="DT121" s="920"/>
      <c r="DU121" s="920"/>
      <c r="DV121" s="921">
        <v>38.6</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436</v>
      </c>
      <c r="BP122" s="994"/>
      <c r="BQ122" s="1034">
        <v>31975324</v>
      </c>
      <c r="BR122" s="1035"/>
      <c r="BS122" s="1035"/>
      <c r="BT122" s="1035"/>
      <c r="BU122" s="1035"/>
      <c r="BV122" s="1035">
        <v>35313746</v>
      </c>
      <c r="BW122" s="1035"/>
      <c r="BX122" s="1035"/>
      <c r="BY122" s="1035"/>
      <c r="BZ122" s="1035"/>
      <c r="CA122" s="1035">
        <v>36760552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21755</v>
      </c>
      <c r="AB123" s="959"/>
      <c r="AC123" s="959"/>
      <c r="AD123" s="959"/>
      <c r="AE123" s="960"/>
      <c r="AF123" s="961">
        <v>21653</v>
      </c>
      <c r="AG123" s="959"/>
      <c r="AH123" s="959"/>
      <c r="AI123" s="959"/>
      <c r="AJ123" s="960"/>
      <c r="AK123" s="961">
        <v>21520</v>
      </c>
      <c r="AL123" s="959"/>
      <c r="AM123" s="959"/>
      <c r="AN123" s="959"/>
      <c r="AO123" s="960"/>
      <c r="AP123" s="962">
        <v>0.2</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163.69999999999999</v>
      </c>
      <c r="BR123" s="1027"/>
      <c r="BS123" s="1027"/>
      <c r="BT123" s="1027"/>
      <c r="BU123" s="1027"/>
      <c r="BV123" s="1027">
        <v>138.1</v>
      </c>
      <c r="BW123" s="1027"/>
      <c r="BX123" s="1027"/>
      <c r="BY123" s="1027"/>
      <c r="BZ123" s="1027"/>
      <c r="CA123" s="1027">
        <v>133.30000000000001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22893</v>
      </c>
      <c r="AB126" s="959"/>
      <c r="AC126" s="959"/>
      <c r="AD126" s="959"/>
      <c r="AE126" s="960"/>
      <c r="AF126" s="961">
        <v>14800</v>
      </c>
      <c r="AG126" s="959"/>
      <c r="AH126" s="959"/>
      <c r="AI126" s="959"/>
      <c r="AJ126" s="960"/>
      <c r="AK126" s="961">
        <v>10261</v>
      </c>
      <c r="AL126" s="959"/>
      <c r="AM126" s="959"/>
      <c r="AN126" s="959"/>
      <c r="AO126" s="960"/>
      <c r="AP126" s="962">
        <v>0.1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6082</v>
      </c>
      <c r="AB127" s="959"/>
      <c r="AC127" s="959"/>
      <c r="AD127" s="959"/>
      <c r="AE127" s="960"/>
      <c r="AF127" s="961">
        <v>4368</v>
      </c>
      <c r="AG127" s="959"/>
      <c r="AH127" s="959"/>
      <c r="AI127" s="959"/>
      <c r="AJ127" s="960"/>
      <c r="AK127" s="961">
        <v>2531</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12.88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212995</v>
      </c>
      <c r="AB128" s="1090"/>
      <c r="AC128" s="1090"/>
      <c r="AD128" s="1090"/>
      <c r="AE128" s="1091"/>
      <c r="AF128" s="1092">
        <v>223881</v>
      </c>
      <c r="AG128" s="1090"/>
      <c r="AH128" s="1090"/>
      <c r="AI128" s="1090"/>
      <c r="AJ128" s="1091"/>
      <c r="AK128" s="1092">
        <v>249885</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111</v>
      </c>
      <c r="BG128" s="1067"/>
      <c r="BH128" s="1067"/>
      <c r="BI128" s="1067"/>
      <c r="BJ128" s="1067"/>
      <c r="BK128" s="1067"/>
      <c r="BL128" s="1068"/>
      <c r="BM128" s="1066">
        <v>17.88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13903253</v>
      </c>
      <c r="AB129" s="959"/>
      <c r="AC129" s="959"/>
      <c r="AD129" s="959"/>
      <c r="AE129" s="960"/>
      <c r="AF129" s="961">
        <v>13905906</v>
      </c>
      <c r="AG129" s="959"/>
      <c r="AH129" s="959"/>
      <c r="AI129" s="959"/>
      <c r="AJ129" s="960"/>
      <c r="AK129" s="961">
        <v>13710485</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13.3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2273098</v>
      </c>
      <c r="AB130" s="959"/>
      <c r="AC130" s="959"/>
      <c r="AD130" s="959"/>
      <c r="AE130" s="960"/>
      <c r="AF130" s="961">
        <v>2284122</v>
      </c>
      <c r="AG130" s="959"/>
      <c r="AH130" s="959"/>
      <c r="AI130" s="959"/>
      <c r="AJ130" s="960"/>
      <c r="AK130" s="961">
        <v>2325930</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133.30000000000001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11630155</v>
      </c>
      <c r="AB131" s="998"/>
      <c r="AC131" s="998"/>
      <c r="AD131" s="998"/>
      <c r="AE131" s="999"/>
      <c r="AF131" s="1000">
        <v>11621784</v>
      </c>
      <c r="AG131" s="998"/>
      <c r="AH131" s="998"/>
      <c r="AI131" s="998"/>
      <c r="AJ131" s="999"/>
      <c r="AK131" s="1000">
        <v>11384555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14.971580339999999</v>
      </c>
      <c r="AB132" s="1104"/>
      <c r="AC132" s="1104"/>
      <c r="AD132" s="1104"/>
      <c r="AE132" s="1105"/>
      <c r="AF132" s="1106">
        <v>12.911227739999999</v>
      </c>
      <c r="AG132" s="1104"/>
      <c r="AH132" s="1104"/>
      <c r="AI132" s="1104"/>
      <c r="AJ132" s="1105"/>
      <c r="AK132" s="1106">
        <v>12.190173440000001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15.4</v>
      </c>
      <c r="AB133" s="1111"/>
      <c r="AC133" s="1111"/>
      <c r="AD133" s="1111"/>
      <c r="AE133" s="1112"/>
      <c r="AF133" s="1110">
        <v>14.5</v>
      </c>
      <c r="AG133" s="1111"/>
      <c r="AH133" s="1111"/>
      <c r="AI133" s="1111"/>
      <c r="AJ133" s="1112"/>
      <c r="AK133" s="1110">
        <v>13.3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B21" sqref="B2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B21" sqref="B21:AX2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4112685</v>
      </c>
      <c r="L9" s="264">
        <v>117385</v>
      </c>
      <c r="M9" s="265">
        <v>80825</v>
      </c>
      <c r="N9" s="266">
        <v>45.2</v>
      </c>
    </row>
    <row r="10" spans="1:16">
      <c r="A10" s="248"/>
      <c r="B10" s="244"/>
      <c r="C10" s="244"/>
      <c r="D10" s="244"/>
      <c r="E10" s="244"/>
      <c r="F10" s="244"/>
      <c r="G10" s="1119" t="s">
        <v>469</v>
      </c>
      <c r="H10" s="1120"/>
      <c r="I10" s="1120"/>
      <c r="J10" s="1121"/>
      <c r="K10" s="267">
        <v>118646</v>
      </c>
      <c r="L10" s="268">
        <v>3386</v>
      </c>
      <c r="M10" s="269">
        <v>6342</v>
      </c>
      <c r="N10" s="270">
        <v>-46.6</v>
      </c>
    </row>
    <row r="11" spans="1:16" ht="13.5" customHeight="1">
      <c r="A11" s="248"/>
      <c r="B11" s="244"/>
      <c r="C11" s="244"/>
      <c r="D11" s="244"/>
      <c r="E11" s="244"/>
      <c r="F11" s="244"/>
      <c r="G11" s="1119" t="s">
        <v>470</v>
      </c>
      <c r="H11" s="1120"/>
      <c r="I11" s="1120"/>
      <c r="J11" s="1121"/>
      <c r="K11" s="267">
        <v>118725</v>
      </c>
      <c r="L11" s="268">
        <v>3389</v>
      </c>
      <c r="M11" s="269">
        <v>8139</v>
      </c>
      <c r="N11" s="270">
        <v>-58.4</v>
      </c>
    </row>
    <row r="12" spans="1:16" ht="13.5" customHeight="1">
      <c r="A12" s="248"/>
      <c r="B12" s="244"/>
      <c r="C12" s="244"/>
      <c r="D12" s="244"/>
      <c r="E12" s="244"/>
      <c r="F12" s="244"/>
      <c r="G12" s="1119" t="s">
        <v>471</v>
      </c>
      <c r="H12" s="1120"/>
      <c r="I12" s="1120"/>
      <c r="J12" s="1121"/>
      <c r="K12" s="267">
        <v>59854</v>
      </c>
      <c r="L12" s="268">
        <v>1708</v>
      </c>
      <c r="M12" s="269">
        <v>1344</v>
      </c>
      <c r="N12" s="270">
        <v>27.1</v>
      </c>
    </row>
    <row r="13" spans="1:16" ht="13.5" customHeight="1">
      <c r="A13" s="248"/>
      <c r="B13" s="244"/>
      <c r="C13" s="244"/>
      <c r="D13" s="244"/>
      <c r="E13" s="244"/>
      <c r="F13" s="244"/>
      <c r="G13" s="1119" t="s">
        <v>472</v>
      </c>
      <c r="H13" s="1120"/>
      <c r="I13" s="1120"/>
      <c r="J13" s="1121"/>
      <c r="K13" s="267" t="s">
        <v>473</v>
      </c>
      <c r="L13" s="268" t="s">
        <v>473</v>
      </c>
      <c r="M13" s="269" t="s">
        <v>473</v>
      </c>
      <c r="N13" s="270" t="s">
        <v>473</v>
      </c>
    </row>
    <row r="14" spans="1:16" ht="13.5" customHeight="1">
      <c r="A14" s="248"/>
      <c r="B14" s="244"/>
      <c r="C14" s="244"/>
      <c r="D14" s="244"/>
      <c r="E14" s="244"/>
      <c r="F14" s="244"/>
      <c r="G14" s="1119" t="s">
        <v>474</v>
      </c>
      <c r="H14" s="1120"/>
      <c r="I14" s="1120"/>
      <c r="J14" s="1121"/>
      <c r="K14" s="267">
        <v>216103</v>
      </c>
      <c r="L14" s="268">
        <v>6168</v>
      </c>
      <c r="M14" s="269">
        <v>3637</v>
      </c>
      <c r="N14" s="270">
        <v>69.599999999999994</v>
      </c>
    </row>
    <row r="15" spans="1:16" ht="13.5" customHeight="1">
      <c r="A15" s="248"/>
      <c r="B15" s="244"/>
      <c r="C15" s="244"/>
      <c r="D15" s="244"/>
      <c r="E15" s="244"/>
      <c r="F15" s="244"/>
      <c r="G15" s="1119" t="s">
        <v>475</v>
      </c>
      <c r="H15" s="1120"/>
      <c r="I15" s="1120"/>
      <c r="J15" s="1121"/>
      <c r="K15" s="267">
        <v>70180</v>
      </c>
      <c r="L15" s="268">
        <v>2003</v>
      </c>
      <c r="M15" s="269">
        <v>1906</v>
      </c>
      <c r="N15" s="270">
        <v>5.0999999999999996</v>
      </c>
    </row>
    <row r="16" spans="1:16">
      <c r="A16" s="248"/>
      <c r="B16" s="244"/>
      <c r="C16" s="244"/>
      <c r="D16" s="244"/>
      <c r="E16" s="244"/>
      <c r="F16" s="244"/>
      <c r="G16" s="1122" t="s">
        <v>476</v>
      </c>
      <c r="H16" s="1123"/>
      <c r="I16" s="1123"/>
      <c r="J16" s="1124"/>
      <c r="K16" s="268">
        <v>-548338</v>
      </c>
      <c r="L16" s="268">
        <v>-15651</v>
      </c>
      <c r="M16" s="269">
        <v>-8599</v>
      </c>
      <c r="N16" s="270">
        <v>82</v>
      </c>
    </row>
    <row r="17" spans="1:16">
      <c r="A17" s="248"/>
      <c r="B17" s="244"/>
      <c r="C17" s="244"/>
      <c r="D17" s="244"/>
      <c r="E17" s="244"/>
      <c r="F17" s="244"/>
      <c r="G17" s="1122" t="s">
        <v>169</v>
      </c>
      <c r="H17" s="1123"/>
      <c r="I17" s="1123"/>
      <c r="J17" s="1124"/>
      <c r="K17" s="268">
        <v>4147855</v>
      </c>
      <c r="L17" s="268">
        <v>118388</v>
      </c>
      <c r="M17" s="269">
        <v>93595</v>
      </c>
      <c r="N17" s="270">
        <v>26.5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12.36</v>
      </c>
      <c r="L21" s="281">
        <v>9.1300000000000008</v>
      </c>
      <c r="M21" s="282">
        <v>3.23</v>
      </c>
      <c r="N21" s="249"/>
      <c r="O21" s="283"/>
      <c r="P21" s="279"/>
    </row>
    <row r="22" spans="1:16" s="284" customFormat="1">
      <c r="A22" s="279"/>
      <c r="B22" s="249"/>
      <c r="C22" s="249"/>
      <c r="D22" s="249"/>
      <c r="E22" s="249"/>
      <c r="F22" s="249"/>
      <c r="G22" s="1114" t="s">
        <v>482</v>
      </c>
      <c r="H22" s="1115"/>
      <c r="I22" s="1115"/>
      <c r="J22" s="1116"/>
      <c r="K22" s="285">
        <v>95</v>
      </c>
      <c r="L22" s="286">
        <v>96.9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3264854</v>
      </c>
      <c r="L32" s="294">
        <v>93186</v>
      </c>
      <c r="M32" s="295">
        <v>60757</v>
      </c>
      <c r="N32" s="296">
        <v>53.4</v>
      </c>
    </row>
    <row r="33" spans="1:16" ht="13.5" customHeight="1">
      <c r="A33" s="248"/>
      <c r="B33" s="244"/>
      <c r="C33" s="244"/>
      <c r="D33" s="244"/>
      <c r="E33" s="244"/>
      <c r="F33" s="244"/>
      <c r="G33" s="1130" t="s">
        <v>486</v>
      </c>
      <c r="H33" s="1131"/>
      <c r="I33" s="1131"/>
      <c r="J33" s="1132"/>
      <c r="K33" s="294" t="s">
        <v>473</v>
      </c>
      <c r="L33" s="294" t="s">
        <v>473</v>
      </c>
      <c r="M33" s="295" t="s">
        <v>473</v>
      </c>
      <c r="N33" s="296" t="s">
        <v>473</v>
      </c>
    </row>
    <row r="34" spans="1:16" ht="27" customHeight="1">
      <c r="A34" s="248"/>
      <c r="B34" s="244"/>
      <c r="C34" s="244"/>
      <c r="D34" s="244"/>
      <c r="E34" s="244"/>
      <c r="F34" s="244"/>
      <c r="G34" s="1130" t="s">
        <v>487</v>
      </c>
      <c r="H34" s="1131"/>
      <c r="I34" s="1131"/>
      <c r="J34" s="1132"/>
      <c r="K34" s="294" t="s">
        <v>473</v>
      </c>
      <c r="L34" s="294" t="s">
        <v>473</v>
      </c>
      <c r="M34" s="295">
        <v>12</v>
      </c>
      <c r="N34" s="296" t="s">
        <v>473</v>
      </c>
    </row>
    <row r="35" spans="1:16" ht="27" customHeight="1">
      <c r="A35" s="248"/>
      <c r="B35" s="244"/>
      <c r="C35" s="244"/>
      <c r="D35" s="244"/>
      <c r="E35" s="244"/>
      <c r="F35" s="244"/>
      <c r="G35" s="1130" t="s">
        <v>488</v>
      </c>
      <c r="H35" s="1131"/>
      <c r="I35" s="1131"/>
      <c r="J35" s="1132"/>
      <c r="K35" s="294">
        <v>519857</v>
      </c>
      <c r="L35" s="294">
        <v>14838</v>
      </c>
      <c r="M35" s="295">
        <v>18759</v>
      </c>
      <c r="N35" s="296">
        <v>-20.9</v>
      </c>
    </row>
    <row r="36" spans="1:16" ht="27" customHeight="1">
      <c r="A36" s="248"/>
      <c r="B36" s="244"/>
      <c r="C36" s="244"/>
      <c r="D36" s="244"/>
      <c r="E36" s="244"/>
      <c r="F36" s="244"/>
      <c r="G36" s="1130" t="s">
        <v>489</v>
      </c>
      <c r="H36" s="1131"/>
      <c r="I36" s="1131"/>
      <c r="J36" s="1132"/>
      <c r="K36" s="294">
        <v>51469</v>
      </c>
      <c r="L36" s="294">
        <v>1469</v>
      </c>
      <c r="M36" s="295">
        <v>3072</v>
      </c>
      <c r="N36" s="296">
        <v>-52.2</v>
      </c>
    </row>
    <row r="37" spans="1:16" ht="13.5" customHeight="1">
      <c r="A37" s="248"/>
      <c r="B37" s="244"/>
      <c r="C37" s="244"/>
      <c r="D37" s="244"/>
      <c r="E37" s="244"/>
      <c r="F37" s="244"/>
      <c r="G37" s="1130" t="s">
        <v>490</v>
      </c>
      <c r="H37" s="1131"/>
      <c r="I37" s="1131"/>
      <c r="J37" s="1132"/>
      <c r="K37" s="294">
        <v>127405</v>
      </c>
      <c r="L37" s="294">
        <v>3636</v>
      </c>
      <c r="M37" s="295">
        <v>1649</v>
      </c>
      <c r="N37" s="296">
        <v>120.5</v>
      </c>
    </row>
    <row r="38" spans="1:16" ht="27" customHeight="1">
      <c r="A38" s="248"/>
      <c r="B38" s="244"/>
      <c r="C38" s="244"/>
      <c r="D38" s="244"/>
      <c r="E38" s="244"/>
      <c r="F38" s="244"/>
      <c r="G38" s="1133" t="s">
        <v>491</v>
      </c>
      <c r="H38" s="1134"/>
      <c r="I38" s="1134"/>
      <c r="J38" s="1135"/>
      <c r="K38" s="297">
        <v>27</v>
      </c>
      <c r="L38" s="297">
        <v>1</v>
      </c>
      <c r="M38" s="298">
        <v>6</v>
      </c>
      <c r="N38" s="299">
        <v>-83.3</v>
      </c>
      <c r="O38" s="293"/>
    </row>
    <row r="39" spans="1:16">
      <c r="A39" s="248"/>
      <c r="B39" s="244"/>
      <c r="C39" s="244"/>
      <c r="D39" s="244"/>
      <c r="E39" s="244"/>
      <c r="F39" s="244"/>
      <c r="G39" s="1133" t="s">
        <v>492</v>
      </c>
      <c r="H39" s="1134"/>
      <c r="I39" s="1134"/>
      <c r="J39" s="1135"/>
      <c r="K39" s="300">
        <v>-249885</v>
      </c>
      <c r="L39" s="300">
        <v>-7132</v>
      </c>
      <c r="M39" s="301">
        <v>-3997</v>
      </c>
      <c r="N39" s="302">
        <v>78.400000000000006</v>
      </c>
      <c r="O39" s="293"/>
    </row>
    <row r="40" spans="1:16" ht="27" customHeight="1">
      <c r="A40" s="248"/>
      <c r="B40" s="244"/>
      <c r="C40" s="244"/>
      <c r="D40" s="244"/>
      <c r="E40" s="244"/>
      <c r="F40" s="244"/>
      <c r="G40" s="1130" t="s">
        <v>493</v>
      </c>
      <c r="H40" s="1131"/>
      <c r="I40" s="1131"/>
      <c r="J40" s="1132"/>
      <c r="K40" s="300">
        <v>-2325930</v>
      </c>
      <c r="L40" s="300">
        <v>-66387</v>
      </c>
      <c r="M40" s="301">
        <v>-56436</v>
      </c>
      <c r="N40" s="302">
        <v>17.600000000000001</v>
      </c>
      <c r="O40" s="293"/>
    </row>
    <row r="41" spans="1:16">
      <c r="A41" s="248"/>
      <c r="B41" s="244"/>
      <c r="C41" s="244"/>
      <c r="D41" s="244"/>
      <c r="E41" s="244"/>
      <c r="F41" s="244"/>
      <c r="G41" s="1136" t="s">
        <v>279</v>
      </c>
      <c r="H41" s="1137"/>
      <c r="I41" s="1137"/>
      <c r="J41" s="1138"/>
      <c r="K41" s="294">
        <v>1387797</v>
      </c>
      <c r="L41" s="300">
        <v>39611</v>
      </c>
      <c r="M41" s="301">
        <v>23822</v>
      </c>
      <c r="N41" s="302">
        <v>66.3</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3642863</v>
      </c>
      <c r="J51" s="320">
        <v>98206</v>
      </c>
      <c r="K51" s="321">
        <v>-16.600000000000001</v>
      </c>
      <c r="L51" s="322">
        <v>86381</v>
      </c>
      <c r="M51" s="323">
        <v>9.3000000000000007</v>
      </c>
      <c r="N51" s="324">
        <v>-25.9</v>
      </c>
    </row>
    <row r="52" spans="1:14">
      <c r="A52" s="248"/>
      <c r="B52" s="244"/>
      <c r="C52" s="244"/>
      <c r="D52" s="244"/>
      <c r="E52" s="244"/>
      <c r="F52" s="244"/>
      <c r="G52" s="325"/>
      <c r="H52" s="326" t="s">
        <v>504</v>
      </c>
      <c r="I52" s="327">
        <v>1992550</v>
      </c>
      <c r="J52" s="328">
        <v>53716</v>
      </c>
      <c r="K52" s="329">
        <v>-22.1</v>
      </c>
      <c r="L52" s="330">
        <v>41242</v>
      </c>
      <c r="M52" s="331">
        <v>-10.4</v>
      </c>
      <c r="N52" s="332">
        <v>-11.7</v>
      </c>
    </row>
    <row r="53" spans="1:14">
      <c r="A53" s="248"/>
      <c r="B53" s="244"/>
      <c r="C53" s="244"/>
      <c r="D53" s="244"/>
      <c r="E53" s="244"/>
      <c r="F53" s="244"/>
      <c r="G53" s="310" t="s">
        <v>505</v>
      </c>
      <c r="H53" s="311"/>
      <c r="I53" s="319">
        <v>3633013</v>
      </c>
      <c r="J53" s="320">
        <v>99573</v>
      </c>
      <c r="K53" s="321">
        <v>1.4</v>
      </c>
      <c r="L53" s="322">
        <v>67088</v>
      </c>
      <c r="M53" s="323">
        <v>-22.3</v>
      </c>
      <c r="N53" s="324">
        <v>23.7</v>
      </c>
    </row>
    <row r="54" spans="1:14">
      <c r="A54" s="248"/>
      <c r="B54" s="244"/>
      <c r="C54" s="244"/>
      <c r="D54" s="244"/>
      <c r="E54" s="244"/>
      <c r="F54" s="244"/>
      <c r="G54" s="325"/>
      <c r="H54" s="326" t="s">
        <v>504</v>
      </c>
      <c r="I54" s="327">
        <v>1886418</v>
      </c>
      <c r="J54" s="328">
        <v>51703</v>
      </c>
      <c r="K54" s="329">
        <v>-3.7</v>
      </c>
      <c r="L54" s="330">
        <v>37146</v>
      </c>
      <c r="M54" s="331">
        <v>-9.9</v>
      </c>
      <c r="N54" s="332">
        <v>6.2</v>
      </c>
    </row>
    <row r="55" spans="1:14">
      <c r="A55" s="248"/>
      <c r="B55" s="244"/>
      <c r="C55" s="244"/>
      <c r="D55" s="244"/>
      <c r="E55" s="244"/>
      <c r="F55" s="244"/>
      <c r="G55" s="310" t="s">
        <v>506</v>
      </c>
      <c r="H55" s="311"/>
      <c r="I55" s="319">
        <v>3063198</v>
      </c>
      <c r="J55" s="320">
        <v>85214</v>
      </c>
      <c r="K55" s="321">
        <v>-14.4</v>
      </c>
      <c r="L55" s="322">
        <v>70489</v>
      </c>
      <c r="M55" s="323">
        <v>5.0999999999999996</v>
      </c>
      <c r="N55" s="324">
        <v>-19.5</v>
      </c>
    </row>
    <row r="56" spans="1:14">
      <c r="A56" s="248"/>
      <c r="B56" s="244"/>
      <c r="C56" s="244"/>
      <c r="D56" s="244"/>
      <c r="E56" s="244"/>
      <c r="F56" s="244"/>
      <c r="G56" s="325"/>
      <c r="H56" s="326" t="s">
        <v>504</v>
      </c>
      <c r="I56" s="327">
        <v>1679747</v>
      </c>
      <c r="J56" s="328">
        <v>46728</v>
      </c>
      <c r="K56" s="329">
        <v>-9.6</v>
      </c>
      <c r="L56" s="330">
        <v>37817</v>
      </c>
      <c r="M56" s="331">
        <v>1.8</v>
      </c>
      <c r="N56" s="332">
        <v>-11.4</v>
      </c>
    </row>
    <row r="57" spans="1:14">
      <c r="A57" s="248"/>
      <c r="B57" s="244"/>
      <c r="C57" s="244"/>
      <c r="D57" s="244"/>
      <c r="E57" s="244"/>
      <c r="F57" s="244"/>
      <c r="G57" s="310" t="s">
        <v>507</v>
      </c>
      <c r="H57" s="311"/>
      <c r="I57" s="319">
        <v>2566061</v>
      </c>
      <c r="J57" s="320">
        <v>72214</v>
      </c>
      <c r="K57" s="321">
        <v>-15.3</v>
      </c>
      <c r="L57" s="322">
        <v>84389</v>
      </c>
      <c r="M57" s="323">
        <v>19.7</v>
      </c>
      <c r="N57" s="324">
        <v>-35</v>
      </c>
    </row>
    <row r="58" spans="1:14">
      <c r="A58" s="248"/>
      <c r="B58" s="244"/>
      <c r="C58" s="244"/>
      <c r="D58" s="244"/>
      <c r="E58" s="244"/>
      <c r="F58" s="244"/>
      <c r="G58" s="325"/>
      <c r="H58" s="326" t="s">
        <v>504</v>
      </c>
      <c r="I58" s="327">
        <v>922807</v>
      </c>
      <c r="J58" s="328">
        <v>25970</v>
      </c>
      <c r="K58" s="329">
        <v>-44.4</v>
      </c>
      <c r="L58" s="330">
        <v>44339</v>
      </c>
      <c r="M58" s="331">
        <v>17.2</v>
      </c>
      <c r="N58" s="332">
        <v>-61.6</v>
      </c>
    </row>
    <row r="59" spans="1:14">
      <c r="A59" s="248"/>
      <c r="B59" s="244"/>
      <c r="C59" s="244"/>
      <c r="D59" s="244"/>
      <c r="E59" s="244"/>
      <c r="F59" s="244"/>
      <c r="G59" s="310" t="s">
        <v>508</v>
      </c>
      <c r="H59" s="311"/>
      <c r="I59" s="319">
        <v>2955911</v>
      </c>
      <c r="J59" s="320">
        <v>84368</v>
      </c>
      <c r="K59" s="321">
        <v>16.8</v>
      </c>
      <c r="L59" s="322">
        <v>83623</v>
      </c>
      <c r="M59" s="323">
        <v>-0.9</v>
      </c>
      <c r="N59" s="324">
        <v>17.7</v>
      </c>
    </row>
    <row r="60" spans="1:14">
      <c r="A60" s="248"/>
      <c r="B60" s="244"/>
      <c r="C60" s="244"/>
      <c r="D60" s="244"/>
      <c r="E60" s="244"/>
      <c r="F60" s="244"/>
      <c r="G60" s="325"/>
      <c r="H60" s="326" t="s">
        <v>504</v>
      </c>
      <c r="I60" s="333">
        <v>1627644</v>
      </c>
      <c r="J60" s="328">
        <v>46456</v>
      </c>
      <c r="K60" s="329">
        <v>78.900000000000006</v>
      </c>
      <c r="L60" s="330">
        <v>48787</v>
      </c>
      <c r="M60" s="331">
        <v>10</v>
      </c>
      <c r="N60" s="332">
        <v>68.900000000000006</v>
      </c>
    </row>
    <row r="61" spans="1:14">
      <c r="A61" s="248"/>
      <c r="B61" s="244"/>
      <c r="C61" s="244"/>
      <c r="D61" s="244"/>
      <c r="E61" s="244"/>
      <c r="F61" s="244"/>
      <c r="G61" s="310" t="s">
        <v>509</v>
      </c>
      <c r="H61" s="334"/>
      <c r="I61" s="335">
        <v>3172209</v>
      </c>
      <c r="J61" s="336">
        <v>87915</v>
      </c>
      <c r="K61" s="337">
        <v>-5.6</v>
      </c>
      <c r="L61" s="338">
        <v>78394</v>
      </c>
      <c r="M61" s="339">
        <v>2.2000000000000002</v>
      </c>
      <c r="N61" s="324">
        <v>-7.8</v>
      </c>
    </row>
    <row r="62" spans="1:14">
      <c r="A62" s="248"/>
      <c r="B62" s="244"/>
      <c r="C62" s="244"/>
      <c r="D62" s="244"/>
      <c r="E62" s="244"/>
      <c r="F62" s="244"/>
      <c r="G62" s="325"/>
      <c r="H62" s="326" t="s">
        <v>504</v>
      </c>
      <c r="I62" s="327">
        <v>1621833</v>
      </c>
      <c r="J62" s="328">
        <v>44915</v>
      </c>
      <c r="K62" s="329">
        <v>-0.2</v>
      </c>
      <c r="L62" s="330">
        <v>41866</v>
      </c>
      <c r="M62" s="331">
        <v>1.7</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4.72</v>
      </c>
      <c r="G47" s="12">
        <v>6.91</v>
      </c>
      <c r="H47" s="12">
        <v>11.93</v>
      </c>
      <c r="I47" s="12">
        <v>17.38</v>
      </c>
      <c r="J47" s="13">
        <v>20.329999999999998</v>
      </c>
    </row>
    <row r="48" spans="2:10" ht="57.75" customHeight="1">
      <c r="B48" s="14"/>
      <c r="C48" s="1141" t="s">
        <v>4</v>
      </c>
      <c r="D48" s="1141"/>
      <c r="E48" s="1142"/>
      <c r="F48" s="15">
        <v>2.0299999999999998</v>
      </c>
      <c r="G48" s="16">
        <v>1.92</v>
      </c>
      <c r="H48" s="16">
        <v>3.15</v>
      </c>
      <c r="I48" s="16">
        <v>3.41</v>
      </c>
      <c r="J48" s="17">
        <v>3.29</v>
      </c>
    </row>
    <row r="49" spans="2:10" ht="57.75" customHeight="1" thickBot="1">
      <c r="B49" s="18"/>
      <c r="C49" s="1143" t="s">
        <v>5</v>
      </c>
      <c r="D49" s="1143"/>
      <c r="E49" s="1144"/>
      <c r="F49" s="19">
        <v>2.4</v>
      </c>
      <c r="G49" s="20">
        <v>4.3600000000000003</v>
      </c>
      <c r="H49" s="20">
        <v>6.01</v>
      </c>
      <c r="I49" s="20">
        <v>5.72</v>
      </c>
      <c r="J49" s="21">
        <v>2.5299999999999998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election activeCell="B21" sqref="B21:AX2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516</v>
      </c>
      <c r="D34" s="1151"/>
      <c r="E34" s="1152"/>
      <c r="F34" s="32">
        <v>2.0299999999999998</v>
      </c>
      <c r="G34" s="33">
        <v>1.92</v>
      </c>
      <c r="H34" s="33">
        <v>3.14</v>
      </c>
      <c r="I34" s="33">
        <v>3.41</v>
      </c>
      <c r="J34" s="34">
        <v>3.29</v>
      </c>
      <c r="K34" s="22"/>
      <c r="L34" s="22"/>
      <c r="M34" s="22"/>
      <c r="N34" s="22"/>
      <c r="O34" s="22"/>
      <c r="P34" s="22"/>
    </row>
    <row r="35" spans="1:16" ht="39" customHeight="1">
      <c r="A35" s="22"/>
      <c r="B35" s="35"/>
      <c r="C35" s="1145" t="s">
        <v>517</v>
      </c>
      <c r="D35" s="1146"/>
      <c r="E35" s="1147"/>
      <c r="F35" s="36">
        <v>1.99</v>
      </c>
      <c r="G35" s="37">
        <v>1.1200000000000001</v>
      </c>
      <c r="H35" s="37">
        <v>1.33</v>
      </c>
      <c r="I35" s="37">
        <v>1.77</v>
      </c>
      <c r="J35" s="38">
        <v>1.63</v>
      </c>
      <c r="K35" s="22"/>
      <c r="L35" s="22"/>
      <c r="M35" s="22"/>
      <c r="N35" s="22"/>
      <c r="O35" s="22"/>
      <c r="P35" s="22"/>
    </row>
    <row r="36" spans="1:16" ht="39" customHeight="1">
      <c r="A36" s="22"/>
      <c r="B36" s="35"/>
      <c r="C36" s="1145" t="s">
        <v>518</v>
      </c>
      <c r="D36" s="1146"/>
      <c r="E36" s="1147"/>
      <c r="F36" s="36">
        <v>0.02</v>
      </c>
      <c r="G36" s="37">
        <v>0</v>
      </c>
      <c r="H36" s="37">
        <v>0.03</v>
      </c>
      <c r="I36" s="37">
        <v>0.02</v>
      </c>
      <c r="J36" s="38">
        <v>0.03</v>
      </c>
      <c r="K36" s="22"/>
      <c r="L36" s="22"/>
      <c r="M36" s="22"/>
      <c r="N36" s="22"/>
      <c r="O36" s="22"/>
      <c r="P36" s="22"/>
    </row>
    <row r="37" spans="1:16" ht="39" customHeight="1">
      <c r="A37" s="22"/>
      <c r="B37" s="35"/>
      <c r="C37" s="1145" t="s">
        <v>519</v>
      </c>
      <c r="D37" s="1146"/>
      <c r="E37" s="1147"/>
      <c r="F37" s="36">
        <v>0.03</v>
      </c>
      <c r="G37" s="37">
        <v>0</v>
      </c>
      <c r="H37" s="37">
        <v>0.02</v>
      </c>
      <c r="I37" s="37">
        <v>0.01</v>
      </c>
      <c r="J37" s="38">
        <v>0.02</v>
      </c>
      <c r="K37" s="22"/>
      <c r="L37" s="22"/>
      <c r="M37" s="22"/>
      <c r="N37" s="22"/>
      <c r="O37" s="22"/>
      <c r="P37" s="22"/>
    </row>
    <row r="38" spans="1:16" ht="39" customHeight="1">
      <c r="A38" s="22"/>
      <c r="B38" s="35"/>
      <c r="C38" s="1145" t="s">
        <v>520</v>
      </c>
      <c r="D38" s="1146"/>
      <c r="E38" s="1147"/>
      <c r="F38" s="36">
        <v>0.01</v>
      </c>
      <c r="G38" s="37">
        <v>0</v>
      </c>
      <c r="H38" s="37">
        <v>0</v>
      </c>
      <c r="I38" s="37">
        <v>0</v>
      </c>
      <c r="J38" s="38">
        <v>0</v>
      </c>
      <c r="K38" s="22"/>
      <c r="L38" s="22"/>
      <c r="M38" s="22"/>
      <c r="N38" s="22"/>
      <c r="O38" s="22"/>
      <c r="P38" s="22"/>
    </row>
    <row r="39" spans="1:16" ht="39" customHeight="1">
      <c r="A39" s="22"/>
      <c r="B39" s="35"/>
      <c r="C39" s="1145" t="s">
        <v>521</v>
      </c>
      <c r="D39" s="1146"/>
      <c r="E39" s="1147"/>
      <c r="F39" s="36">
        <v>0</v>
      </c>
      <c r="G39" s="37">
        <v>0</v>
      </c>
      <c r="H39" s="37">
        <v>0.01</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523</v>
      </c>
      <c r="D43" s="1149"/>
      <c r="E43" s="1150"/>
      <c r="F43" s="41">
        <v>0.44</v>
      </c>
      <c r="G43" s="42">
        <v>1.21</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election activeCell="B21" sqref="B21:AX2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3475</v>
      </c>
      <c r="L45" s="60">
        <v>3539</v>
      </c>
      <c r="M45" s="60">
        <v>3532</v>
      </c>
      <c r="N45" s="60">
        <v>3333</v>
      </c>
      <c r="O45" s="61">
        <v>3265</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500</v>
      </c>
      <c r="L48" s="64">
        <v>504</v>
      </c>
      <c r="M48" s="64">
        <v>505</v>
      </c>
      <c r="N48" s="64">
        <v>503</v>
      </c>
      <c r="O48" s="65">
        <v>520</v>
      </c>
      <c r="P48" s="48"/>
      <c r="Q48" s="48"/>
      <c r="R48" s="48"/>
      <c r="S48" s="48"/>
      <c r="T48" s="48"/>
      <c r="U48" s="48"/>
    </row>
    <row r="49" spans="1:21" ht="30.75" customHeight="1">
      <c r="A49" s="48"/>
      <c r="B49" s="1163"/>
      <c r="C49" s="1164"/>
      <c r="D49" s="62"/>
      <c r="E49" s="1155" t="s">
        <v>16</v>
      </c>
      <c r="F49" s="1155"/>
      <c r="G49" s="1155"/>
      <c r="H49" s="1155"/>
      <c r="I49" s="1155"/>
      <c r="J49" s="1156"/>
      <c r="K49" s="63">
        <v>74</v>
      </c>
      <c r="L49" s="64">
        <v>67</v>
      </c>
      <c r="M49" s="64">
        <v>46</v>
      </c>
      <c r="N49" s="64">
        <v>40</v>
      </c>
      <c r="O49" s="65">
        <v>51</v>
      </c>
      <c r="P49" s="48"/>
      <c r="Q49" s="48"/>
      <c r="R49" s="48"/>
      <c r="S49" s="48"/>
      <c r="T49" s="48"/>
      <c r="U49" s="48"/>
    </row>
    <row r="50" spans="1:21" ht="30.75" customHeight="1">
      <c r="A50" s="48"/>
      <c r="B50" s="1163"/>
      <c r="C50" s="1164"/>
      <c r="D50" s="62"/>
      <c r="E50" s="1155" t="s">
        <v>17</v>
      </c>
      <c r="F50" s="1155"/>
      <c r="G50" s="1155"/>
      <c r="H50" s="1155"/>
      <c r="I50" s="1155"/>
      <c r="J50" s="1156"/>
      <c r="K50" s="63">
        <v>206</v>
      </c>
      <c r="L50" s="64">
        <v>183</v>
      </c>
      <c r="M50" s="64">
        <v>144</v>
      </c>
      <c r="N50" s="64">
        <v>133</v>
      </c>
      <c r="O50" s="65">
        <v>127</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473</v>
      </c>
      <c r="M51" s="64" t="s">
        <v>473</v>
      </c>
      <c r="N51" s="64" t="s">
        <v>473</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2303</v>
      </c>
      <c r="L52" s="64">
        <v>2388</v>
      </c>
      <c r="M52" s="64">
        <v>2486</v>
      </c>
      <c r="N52" s="64">
        <v>2508</v>
      </c>
      <c r="O52" s="65">
        <v>2575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1953</v>
      </c>
      <c r="L53" s="69">
        <v>1905</v>
      </c>
      <c r="M53" s="69">
        <v>1741</v>
      </c>
      <c r="N53" s="69">
        <v>1501</v>
      </c>
      <c r="O53" s="70">
        <v>1388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SheetLayoutView="100" workbookViewId="0">
      <selection activeCell="E47" sqref="E47:H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34659</v>
      </c>
      <c r="J41" s="83">
        <v>34911</v>
      </c>
      <c r="K41" s="83">
        <v>34999</v>
      </c>
      <c r="L41" s="83">
        <v>35392</v>
      </c>
      <c r="M41" s="84">
        <v>36410</v>
      </c>
    </row>
    <row r="42" spans="2:13" ht="27.75" customHeight="1">
      <c r="B42" s="1171"/>
      <c r="C42" s="1172"/>
      <c r="D42" s="85"/>
      <c r="E42" s="1177" t="s">
        <v>26</v>
      </c>
      <c r="F42" s="1177"/>
      <c r="G42" s="1177"/>
      <c r="H42" s="1178"/>
      <c r="I42" s="86">
        <v>734</v>
      </c>
      <c r="J42" s="87">
        <v>555</v>
      </c>
      <c r="K42" s="87">
        <v>484</v>
      </c>
      <c r="L42" s="87">
        <v>352</v>
      </c>
      <c r="M42" s="88">
        <v>154</v>
      </c>
    </row>
    <row r="43" spans="2:13" ht="27.75" customHeight="1">
      <c r="B43" s="1171"/>
      <c r="C43" s="1172"/>
      <c r="D43" s="85"/>
      <c r="E43" s="1177" t="s">
        <v>27</v>
      </c>
      <c r="F43" s="1177"/>
      <c r="G43" s="1177"/>
      <c r="H43" s="1178"/>
      <c r="I43" s="86">
        <v>9925</v>
      </c>
      <c r="J43" s="87">
        <v>9543</v>
      </c>
      <c r="K43" s="87">
        <v>9220</v>
      </c>
      <c r="L43" s="87">
        <v>9032</v>
      </c>
      <c r="M43" s="88">
        <v>8951</v>
      </c>
    </row>
    <row r="44" spans="2:13" ht="27.75" customHeight="1">
      <c r="B44" s="1171"/>
      <c r="C44" s="1172"/>
      <c r="D44" s="85"/>
      <c r="E44" s="1177" t="s">
        <v>28</v>
      </c>
      <c r="F44" s="1177"/>
      <c r="G44" s="1177"/>
      <c r="H44" s="1178"/>
      <c r="I44" s="86">
        <v>259</v>
      </c>
      <c r="J44" s="87">
        <v>492</v>
      </c>
      <c r="K44" s="87">
        <v>767</v>
      </c>
      <c r="L44" s="87">
        <v>1323</v>
      </c>
      <c r="M44" s="88">
        <v>1460</v>
      </c>
    </row>
    <row r="45" spans="2:13" ht="27.75" customHeight="1">
      <c r="B45" s="1171"/>
      <c r="C45" s="1172"/>
      <c r="D45" s="85"/>
      <c r="E45" s="1177" t="s">
        <v>29</v>
      </c>
      <c r="F45" s="1177"/>
      <c r="G45" s="1177"/>
      <c r="H45" s="1178"/>
      <c r="I45" s="86">
        <v>5711</v>
      </c>
      <c r="J45" s="87">
        <v>5493</v>
      </c>
      <c r="K45" s="87">
        <v>5548</v>
      </c>
      <c r="L45" s="87">
        <v>5274</v>
      </c>
      <c r="M45" s="88">
        <v>4966</v>
      </c>
    </row>
    <row r="46" spans="2:13" ht="27.75" customHeight="1">
      <c r="B46" s="1171"/>
      <c r="C46" s="1172"/>
      <c r="D46" s="85"/>
      <c r="E46" s="1177" t="s">
        <v>30</v>
      </c>
      <c r="F46" s="1177"/>
      <c r="G46" s="1177"/>
      <c r="H46" s="1178"/>
      <c r="I46" s="86">
        <v>3</v>
      </c>
      <c r="J46" s="87">
        <v>2</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1791</v>
      </c>
      <c r="J49" s="87">
        <v>2062</v>
      </c>
      <c r="K49" s="87">
        <v>3179</v>
      </c>
      <c r="L49" s="87">
        <v>4468</v>
      </c>
      <c r="M49" s="88">
        <v>5179</v>
      </c>
    </row>
    <row r="50" spans="2:13" ht="27.75" customHeight="1">
      <c r="B50" s="1171"/>
      <c r="C50" s="1172"/>
      <c r="D50" s="85"/>
      <c r="E50" s="1177" t="s">
        <v>35</v>
      </c>
      <c r="F50" s="1177"/>
      <c r="G50" s="1177"/>
      <c r="H50" s="1178"/>
      <c r="I50" s="86">
        <v>2621</v>
      </c>
      <c r="J50" s="87">
        <v>2382</v>
      </c>
      <c r="K50" s="87">
        <v>2142</v>
      </c>
      <c r="L50" s="87">
        <v>1994</v>
      </c>
      <c r="M50" s="88">
        <v>2072</v>
      </c>
    </row>
    <row r="51" spans="2:13" ht="27.75" customHeight="1">
      <c r="B51" s="1173"/>
      <c r="C51" s="1174"/>
      <c r="D51" s="85"/>
      <c r="E51" s="1177" t="s">
        <v>36</v>
      </c>
      <c r="F51" s="1177"/>
      <c r="G51" s="1177"/>
      <c r="H51" s="1178"/>
      <c r="I51" s="86">
        <v>26058</v>
      </c>
      <c r="J51" s="87">
        <v>26124</v>
      </c>
      <c r="K51" s="87">
        <v>26654</v>
      </c>
      <c r="L51" s="87">
        <v>28852</v>
      </c>
      <c r="M51" s="88">
        <v>29509</v>
      </c>
    </row>
    <row r="52" spans="2:13" ht="27.75" customHeight="1" thickBot="1">
      <c r="B52" s="1181" t="s">
        <v>37</v>
      </c>
      <c r="C52" s="1182"/>
      <c r="D52" s="90"/>
      <c r="E52" s="1183" t="s">
        <v>38</v>
      </c>
      <c r="F52" s="1183"/>
      <c r="G52" s="1183"/>
      <c r="H52" s="1184"/>
      <c r="I52" s="91">
        <v>20822</v>
      </c>
      <c r="J52" s="92">
        <v>20429</v>
      </c>
      <c r="K52" s="92">
        <v>19044</v>
      </c>
      <c r="L52" s="92">
        <v>16058</v>
      </c>
      <c r="M52" s="93">
        <v>15181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98206</v>
      </c>
      <c r="E3" s="116"/>
      <c r="F3" s="117">
        <v>86381</v>
      </c>
      <c r="G3" s="118"/>
      <c r="H3" s="119"/>
    </row>
    <row r="4" spans="1:8">
      <c r="A4" s="120"/>
      <c r="B4" s="121"/>
      <c r="C4" s="122"/>
      <c r="D4" s="123">
        <v>53716</v>
      </c>
      <c r="E4" s="124"/>
      <c r="F4" s="125">
        <v>41242</v>
      </c>
      <c r="G4" s="126"/>
      <c r="H4" s="127"/>
    </row>
    <row r="5" spans="1:8">
      <c r="A5" s="108" t="s">
        <v>505</v>
      </c>
      <c r="B5" s="113"/>
      <c r="C5" s="114"/>
      <c r="D5" s="115">
        <v>99573</v>
      </c>
      <c r="E5" s="116"/>
      <c r="F5" s="117">
        <v>67088</v>
      </c>
      <c r="G5" s="118"/>
      <c r="H5" s="119"/>
    </row>
    <row r="6" spans="1:8">
      <c r="A6" s="120"/>
      <c r="B6" s="121"/>
      <c r="C6" s="122"/>
      <c r="D6" s="123">
        <v>51703</v>
      </c>
      <c r="E6" s="124"/>
      <c r="F6" s="125">
        <v>37146</v>
      </c>
      <c r="G6" s="126"/>
      <c r="H6" s="127"/>
    </row>
    <row r="7" spans="1:8">
      <c r="A7" s="108" t="s">
        <v>506</v>
      </c>
      <c r="B7" s="113"/>
      <c r="C7" s="114"/>
      <c r="D7" s="115">
        <v>85214</v>
      </c>
      <c r="E7" s="116"/>
      <c r="F7" s="117">
        <v>70489</v>
      </c>
      <c r="G7" s="118"/>
      <c r="H7" s="119"/>
    </row>
    <row r="8" spans="1:8">
      <c r="A8" s="120"/>
      <c r="B8" s="121"/>
      <c r="C8" s="122"/>
      <c r="D8" s="123">
        <v>46728</v>
      </c>
      <c r="E8" s="124"/>
      <c r="F8" s="125">
        <v>37817</v>
      </c>
      <c r="G8" s="126"/>
      <c r="H8" s="127"/>
    </row>
    <row r="9" spans="1:8">
      <c r="A9" s="108" t="s">
        <v>507</v>
      </c>
      <c r="B9" s="113"/>
      <c r="C9" s="114"/>
      <c r="D9" s="115">
        <v>72214</v>
      </c>
      <c r="E9" s="116"/>
      <c r="F9" s="117">
        <v>84389</v>
      </c>
      <c r="G9" s="118"/>
      <c r="H9" s="119"/>
    </row>
    <row r="10" spans="1:8">
      <c r="A10" s="120"/>
      <c r="B10" s="121"/>
      <c r="C10" s="122"/>
      <c r="D10" s="123">
        <v>25970</v>
      </c>
      <c r="E10" s="124"/>
      <c r="F10" s="125">
        <v>44339</v>
      </c>
      <c r="G10" s="126"/>
      <c r="H10" s="127"/>
    </row>
    <row r="11" spans="1:8">
      <c r="A11" s="108" t="s">
        <v>508</v>
      </c>
      <c r="B11" s="113"/>
      <c r="C11" s="114"/>
      <c r="D11" s="115">
        <v>84368</v>
      </c>
      <c r="E11" s="116"/>
      <c r="F11" s="117">
        <v>83623</v>
      </c>
      <c r="G11" s="118"/>
      <c r="H11" s="119"/>
    </row>
    <row r="12" spans="1:8">
      <c r="A12" s="120"/>
      <c r="B12" s="121"/>
      <c r="C12" s="128"/>
      <c r="D12" s="123">
        <v>46456</v>
      </c>
      <c r="E12" s="124"/>
      <c r="F12" s="125">
        <v>48787</v>
      </c>
      <c r="G12" s="126"/>
      <c r="H12" s="127"/>
    </row>
    <row r="13" spans="1:8">
      <c r="A13" s="108"/>
      <c r="B13" s="113"/>
      <c r="C13" s="129"/>
      <c r="D13" s="130">
        <v>87915</v>
      </c>
      <c r="E13" s="131"/>
      <c r="F13" s="132">
        <v>78394</v>
      </c>
      <c r="G13" s="133"/>
      <c r="H13" s="119"/>
    </row>
    <row r="14" spans="1:8">
      <c r="A14" s="120"/>
      <c r="B14" s="121"/>
      <c r="C14" s="122"/>
      <c r="D14" s="123">
        <v>44915</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2.0299999999999998</v>
      </c>
      <c r="C19" s="134">
        <f>ROUND(VALUE(SUBSTITUTE(実質収支比率等に係る経年分析!G$48,"▲","-")),2)</f>
        <v>1.92</v>
      </c>
      <c r="D19" s="134">
        <f>ROUND(VALUE(SUBSTITUTE(実質収支比率等に係る経年分析!H$48,"▲","-")),2)</f>
        <v>3.15</v>
      </c>
      <c r="E19" s="134">
        <f>ROUND(VALUE(SUBSTITUTE(実質収支比率等に係る経年分析!I$48,"▲","-")),2)</f>
        <v>3.41</v>
      </c>
      <c r="F19" s="134">
        <f>ROUND(VALUE(SUBSTITUTE(実質収支比率等に係る経年分析!J$48,"▲","-")),2)</f>
        <v>3.29</v>
      </c>
    </row>
    <row r="20" spans="1:11">
      <c r="A20" s="134" t="s">
        <v>43</v>
      </c>
      <c r="B20" s="134">
        <f>ROUND(VALUE(SUBSTITUTE(実質収支比率等に係る経年分析!F$47,"▲","-")),2)</f>
        <v>4.72</v>
      </c>
      <c r="C20" s="134">
        <f>ROUND(VALUE(SUBSTITUTE(実質収支比率等に係る経年分析!G$47,"▲","-")),2)</f>
        <v>6.91</v>
      </c>
      <c r="D20" s="134">
        <f>ROUND(VALUE(SUBSTITUTE(実質収支比率等に係る経年分析!H$47,"▲","-")),2)</f>
        <v>11.93</v>
      </c>
      <c r="E20" s="134">
        <f>ROUND(VALUE(SUBSTITUTE(実質収支比率等に係る経年分析!I$47,"▲","-")),2)</f>
        <v>17.38</v>
      </c>
      <c r="F20" s="134">
        <f>ROUND(VALUE(SUBSTITUTE(実質収支比率等に係る経年分析!J$47,"▲","-")),2)</f>
        <v>20.329999999999998</v>
      </c>
    </row>
    <row r="21" spans="1:11">
      <c r="A21" s="134" t="s">
        <v>44</v>
      </c>
      <c r="B21" s="134">
        <f>IF(ISNUMBER(VALUE(SUBSTITUTE(実質収支比率等に係る経年分析!F$49,"▲","-"))),ROUND(VALUE(SUBSTITUTE(実質収支比率等に係る経年分析!F$49,"▲","-")),2),NA())</f>
        <v>2.4</v>
      </c>
      <c r="C21" s="134">
        <f>IF(ISNUMBER(VALUE(SUBSTITUTE(実質収支比率等に係る経年分析!G$49,"▲","-"))),ROUND(VALUE(SUBSTITUTE(実質収支比率等に係る経年分析!G$49,"▲","-")),2),NA())</f>
        <v>4.3600000000000003</v>
      </c>
      <c r="D21" s="134">
        <f>IF(ISNUMBER(VALUE(SUBSTITUTE(実質収支比率等に係る経年分析!H$49,"▲","-"))),ROUND(VALUE(SUBSTITUTE(実質収支比率等に係る経年分析!H$49,"▲","-")),2),NA())</f>
        <v>6.01</v>
      </c>
      <c r="E21" s="134">
        <f>IF(ISNUMBER(VALUE(SUBSTITUTE(実質収支比率等に係る経年分析!I$49,"▲","-"))),ROUND(VALUE(SUBSTITUTE(実質収支比率等に係る経年分析!I$49,"▲","-")),2),NA())</f>
        <v>5.72</v>
      </c>
      <c r="F21" s="134">
        <f>IF(ISNUMBER(VALUE(SUBSTITUTE(実質収支比率等に係る経年分析!J$49,"▲","-"))),ROUND(VALUE(SUBSTITUTE(実質収支比率等に係る経年分析!J$49,"▲","-")),2),NA())</f>
        <v>2.5299999999999998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2303</v>
      </c>
      <c r="E42" s="136"/>
      <c r="F42" s="136"/>
      <c r="G42" s="136">
        <f>'実質公債費比率（分子）の構造'!L$52</f>
        <v>2388</v>
      </c>
      <c r="H42" s="136"/>
      <c r="I42" s="136"/>
      <c r="J42" s="136">
        <f>'実質公債費比率（分子）の構造'!M$52</f>
        <v>2486</v>
      </c>
      <c r="K42" s="136"/>
      <c r="L42" s="136"/>
      <c r="M42" s="136">
        <f>'実質公債費比率（分子）の構造'!N$52</f>
        <v>2508</v>
      </c>
      <c r="N42" s="136"/>
      <c r="O42" s="136"/>
      <c r="P42" s="136">
        <f>'実質公債費比率（分子）の構造'!O$52</f>
        <v>2575</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206</v>
      </c>
      <c r="C44" s="136"/>
      <c r="D44" s="136"/>
      <c r="E44" s="136">
        <f>'実質公債費比率（分子）の構造'!L$50</f>
        <v>183</v>
      </c>
      <c r="F44" s="136"/>
      <c r="G44" s="136"/>
      <c r="H44" s="136">
        <f>'実質公債費比率（分子）の構造'!M$50</f>
        <v>144</v>
      </c>
      <c r="I44" s="136"/>
      <c r="J44" s="136"/>
      <c r="K44" s="136">
        <f>'実質公債費比率（分子）の構造'!N$50</f>
        <v>133</v>
      </c>
      <c r="L44" s="136"/>
      <c r="M44" s="136"/>
      <c r="N44" s="136">
        <f>'実質公債費比率（分子）の構造'!O$50</f>
        <v>127</v>
      </c>
      <c r="O44" s="136"/>
      <c r="P44" s="136"/>
    </row>
    <row r="45" spans="1:16">
      <c r="A45" s="136" t="s">
        <v>54</v>
      </c>
      <c r="B45" s="136">
        <f>'実質公債費比率（分子）の構造'!K$49</f>
        <v>74</v>
      </c>
      <c r="C45" s="136"/>
      <c r="D45" s="136"/>
      <c r="E45" s="136">
        <f>'実質公債費比率（分子）の構造'!L$49</f>
        <v>67</v>
      </c>
      <c r="F45" s="136"/>
      <c r="G45" s="136"/>
      <c r="H45" s="136">
        <f>'実質公債費比率（分子）の構造'!M$49</f>
        <v>46</v>
      </c>
      <c r="I45" s="136"/>
      <c r="J45" s="136"/>
      <c r="K45" s="136">
        <f>'実質公債費比率（分子）の構造'!N$49</f>
        <v>40</v>
      </c>
      <c r="L45" s="136"/>
      <c r="M45" s="136"/>
      <c r="N45" s="136">
        <f>'実質公債費比率（分子）の構造'!O$49</f>
        <v>51</v>
      </c>
      <c r="O45" s="136"/>
      <c r="P45" s="136"/>
    </row>
    <row r="46" spans="1:16">
      <c r="A46" s="136" t="s">
        <v>55</v>
      </c>
      <c r="B46" s="136">
        <f>'実質公債費比率（分子）の構造'!K$48</f>
        <v>500</v>
      </c>
      <c r="C46" s="136"/>
      <c r="D46" s="136"/>
      <c r="E46" s="136">
        <f>'実質公債費比率（分子）の構造'!L$48</f>
        <v>504</v>
      </c>
      <c r="F46" s="136"/>
      <c r="G46" s="136"/>
      <c r="H46" s="136">
        <f>'実質公債費比率（分子）の構造'!M$48</f>
        <v>505</v>
      </c>
      <c r="I46" s="136"/>
      <c r="J46" s="136"/>
      <c r="K46" s="136">
        <f>'実質公債費比率（分子）の構造'!N$48</f>
        <v>503</v>
      </c>
      <c r="L46" s="136"/>
      <c r="M46" s="136"/>
      <c r="N46" s="136">
        <f>'実質公債費比率（分子）の構造'!O$48</f>
        <v>520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3475</v>
      </c>
      <c r="C49" s="136"/>
      <c r="D49" s="136"/>
      <c r="E49" s="136">
        <f>'実質公債費比率（分子）の構造'!L$45</f>
        <v>3539</v>
      </c>
      <c r="F49" s="136"/>
      <c r="G49" s="136"/>
      <c r="H49" s="136">
        <f>'実質公債費比率（分子）の構造'!M$45</f>
        <v>3532</v>
      </c>
      <c r="I49" s="136"/>
      <c r="J49" s="136"/>
      <c r="K49" s="136">
        <f>'実質公債費比率（分子）の構造'!N$45</f>
        <v>3333</v>
      </c>
      <c r="L49" s="136"/>
      <c r="M49" s="136"/>
      <c r="N49" s="136">
        <f>'実質公債費比率（分子）の構造'!O$45</f>
        <v>3265</v>
      </c>
      <c r="O49" s="136"/>
      <c r="P49" s="136"/>
    </row>
    <row r="50" spans="1:16">
      <c r="A50" s="136" t="s">
        <v>59</v>
      </c>
      <c r="B50" s="136" t="e">
        <f>NA()</f>
        <v>#N/A</v>
      </c>
      <c r="C50" s="136">
        <f>IF(ISNUMBER('実質公債費比率（分子）の構造'!K$53),'実質公債費比率（分子）の構造'!K$53,NA())</f>
        <v>1953</v>
      </c>
      <c r="D50" s="136" t="e">
        <f>NA()</f>
        <v>#N/A</v>
      </c>
      <c r="E50" s="136" t="e">
        <f>NA()</f>
        <v>#N/A</v>
      </c>
      <c r="F50" s="136">
        <f>IF(ISNUMBER('実質公債費比率（分子）の構造'!L$53),'実質公債費比率（分子）の構造'!L$53,NA())</f>
        <v>1905</v>
      </c>
      <c r="G50" s="136" t="e">
        <f>NA()</f>
        <v>#N/A</v>
      </c>
      <c r="H50" s="136" t="e">
        <f>NA()</f>
        <v>#N/A</v>
      </c>
      <c r="I50" s="136">
        <f>IF(ISNUMBER('実質公債費比率（分子）の構造'!M$53),'実質公債費比率（分子）の構造'!M$53,NA())</f>
        <v>1741</v>
      </c>
      <c r="J50" s="136" t="e">
        <f>NA()</f>
        <v>#N/A</v>
      </c>
      <c r="K50" s="136" t="e">
        <f>NA()</f>
        <v>#N/A</v>
      </c>
      <c r="L50" s="136">
        <f>IF(ISNUMBER('実質公債費比率（分子）の構造'!N$53),'実質公債費比率（分子）の構造'!N$53,NA())</f>
        <v>1501</v>
      </c>
      <c r="M50" s="136" t="e">
        <f>NA()</f>
        <v>#N/A</v>
      </c>
      <c r="N50" s="136" t="e">
        <f>NA()</f>
        <v>#N/A</v>
      </c>
      <c r="O50" s="136">
        <f>IF(ISNUMBER('実質公債費比率（分子）の構造'!O$53),'実質公債費比率（分子）の構造'!O$53,NA())</f>
        <v>1388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26058</v>
      </c>
      <c r="E56" s="135"/>
      <c r="F56" s="135"/>
      <c r="G56" s="135">
        <f>'将来負担比率（分子）の構造'!J$51</f>
        <v>26124</v>
      </c>
      <c r="H56" s="135"/>
      <c r="I56" s="135"/>
      <c r="J56" s="135">
        <f>'将来負担比率（分子）の構造'!K$51</f>
        <v>26654</v>
      </c>
      <c r="K56" s="135"/>
      <c r="L56" s="135"/>
      <c r="M56" s="135">
        <f>'将来負担比率（分子）の構造'!L$51</f>
        <v>28852</v>
      </c>
      <c r="N56" s="135"/>
      <c r="O56" s="135"/>
      <c r="P56" s="135">
        <f>'将来負担比率（分子）の構造'!M$51</f>
        <v>29509</v>
      </c>
    </row>
    <row r="57" spans="1:16">
      <c r="A57" s="135" t="s">
        <v>35</v>
      </c>
      <c r="B57" s="135"/>
      <c r="C57" s="135"/>
      <c r="D57" s="135">
        <f>'将来負担比率（分子）の構造'!I$50</f>
        <v>2621</v>
      </c>
      <c r="E57" s="135"/>
      <c r="F57" s="135"/>
      <c r="G57" s="135">
        <f>'将来負担比率（分子）の構造'!J$50</f>
        <v>2382</v>
      </c>
      <c r="H57" s="135"/>
      <c r="I57" s="135"/>
      <c r="J57" s="135">
        <f>'将来負担比率（分子）の構造'!K$50</f>
        <v>2142</v>
      </c>
      <c r="K57" s="135"/>
      <c r="L57" s="135"/>
      <c r="M57" s="135">
        <f>'将来負担比率（分子）の構造'!L$50</f>
        <v>1994</v>
      </c>
      <c r="N57" s="135"/>
      <c r="O57" s="135"/>
      <c r="P57" s="135">
        <f>'将来負担比率（分子）の構造'!M$50</f>
        <v>2072</v>
      </c>
    </row>
    <row r="58" spans="1:16">
      <c r="A58" s="135" t="s">
        <v>34</v>
      </c>
      <c r="B58" s="135"/>
      <c r="C58" s="135"/>
      <c r="D58" s="135">
        <f>'将来負担比率（分子）の構造'!I$49</f>
        <v>1791</v>
      </c>
      <c r="E58" s="135"/>
      <c r="F58" s="135"/>
      <c r="G58" s="135">
        <f>'将来負担比率（分子）の構造'!J$49</f>
        <v>2062</v>
      </c>
      <c r="H58" s="135"/>
      <c r="I58" s="135"/>
      <c r="J58" s="135">
        <f>'将来負担比率（分子）の構造'!K$49</f>
        <v>3179</v>
      </c>
      <c r="K58" s="135"/>
      <c r="L58" s="135"/>
      <c r="M58" s="135">
        <f>'将来負担比率（分子）の構造'!L$49</f>
        <v>4468</v>
      </c>
      <c r="N58" s="135"/>
      <c r="O58" s="135"/>
      <c r="P58" s="135">
        <f>'将来負担比率（分子）の構造'!M$49</f>
        <v>5179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5711</v>
      </c>
      <c r="C62" s="135"/>
      <c r="D62" s="135"/>
      <c r="E62" s="135">
        <f>'将来負担比率（分子）の構造'!J$45</f>
        <v>5493</v>
      </c>
      <c r="F62" s="135"/>
      <c r="G62" s="135"/>
      <c r="H62" s="135">
        <f>'将来負担比率（分子）の構造'!K$45</f>
        <v>5548</v>
      </c>
      <c r="I62" s="135"/>
      <c r="J62" s="135"/>
      <c r="K62" s="135">
        <f>'将来負担比率（分子）の構造'!L$45</f>
        <v>5274</v>
      </c>
      <c r="L62" s="135"/>
      <c r="M62" s="135"/>
      <c r="N62" s="135">
        <f>'将来負担比率（分子）の構造'!M$45</f>
        <v>4966</v>
      </c>
      <c r="O62" s="135"/>
      <c r="P62" s="135"/>
    </row>
    <row r="63" spans="1:16">
      <c r="A63" s="135" t="s">
        <v>28</v>
      </c>
      <c r="B63" s="135">
        <f>'将来負担比率（分子）の構造'!I$44</f>
        <v>259</v>
      </c>
      <c r="C63" s="135"/>
      <c r="D63" s="135"/>
      <c r="E63" s="135">
        <f>'将来負担比率（分子）の構造'!J$44</f>
        <v>492</v>
      </c>
      <c r="F63" s="135"/>
      <c r="G63" s="135"/>
      <c r="H63" s="135">
        <f>'将来負担比率（分子）の構造'!K$44</f>
        <v>767</v>
      </c>
      <c r="I63" s="135"/>
      <c r="J63" s="135"/>
      <c r="K63" s="135">
        <f>'将来負担比率（分子）の構造'!L$44</f>
        <v>1323</v>
      </c>
      <c r="L63" s="135"/>
      <c r="M63" s="135"/>
      <c r="N63" s="135">
        <f>'将来負担比率（分子）の構造'!M$44</f>
        <v>1460</v>
      </c>
      <c r="O63" s="135"/>
      <c r="P63" s="135"/>
    </row>
    <row r="64" spans="1:16">
      <c r="A64" s="135" t="s">
        <v>27</v>
      </c>
      <c r="B64" s="135">
        <f>'将来負担比率（分子）の構造'!I$43</f>
        <v>9925</v>
      </c>
      <c r="C64" s="135"/>
      <c r="D64" s="135"/>
      <c r="E64" s="135">
        <f>'将来負担比率（分子）の構造'!J$43</f>
        <v>9543</v>
      </c>
      <c r="F64" s="135"/>
      <c r="G64" s="135"/>
      <c r="H64" s="135">
        <f>'将来負担比率（分子）の構造'!K$43</f>
        <v>9220</v>
      </c>
      <c r="I64" s="135"/>
      <c r="J64" s="135"/>
      <c r="K64" s="135">
        <f>'将来負担比率（分子）の構造'!L$43</f>
        <v>9032</v>
      </c>
      <c r="L64" s="135"/>
      <c r="M64" s="135"/>
      <c r="N64" s="135">
        <f>'将来負担比率（分子）の構造'!M$43</f>
        <v>8951</v>
      </c>
      <c r="O64" s="135"/>
      <c r="P64" s="135"/>
    </row>
    <row r="65" spans="1:16">
      <c r="A65" s="135" t="s">
        <v>26</v>
      </c>
      <c r="B65" s="135">
        <f>'将来負担比率（分子）の構造'!I$42</f>
        <v>734</v>
      </c>
      <c r="C65" s="135"/>
      <c r="D65" s="135"/>
      <c r="E65" s="135">
        <f>'将来負担比率（分子）の構造'!J$42</f>
        <v>555</v>
      </c>
      <c r="F65" s="135"/>
      <c r="G65" s="135"/>
      <c r="H65" s="135">
        <f>'将来負担比率（分子）の構造'!K$42</f>
        <v>484</v>
      </c>
      <c r="I65" s="135"/>
      <c r="J65" s="135"/>
      <c r="K65" s="135">
        <f>'将来負担比率（分子）の構造'!L$42</f>
        <v>352</v>
      </c>
      <c r="L65" s="135"/>
      <c r="M65" s="135"/>
      <c r="N65" s="135">
        <f>'将来負担比率（分子）の構造'!M$42</f>
        <v>154</v>
      </c>
      <c r="O65" s="135"/>
      <c r="P65" s="135"/>
    </row>
    <row r="66" spans="1:16">
      <c r="A66" s="135" t="s">
        <v>25</v>
      </c>
      <c r="B66" s="135">
        <f>'将来負担比率（分子）の構造'!I$41</f>
        <v>34659</v>
      </c>
      <c r="C66" s="135"/>
      <c r="D66" s="135"/>
      <c r="E66" s="135">
        <f>'将来負担比率（分子）の構造'!J$41</f>
        <v>34911</v>
      </c>
      <c r="F66" s="135"/>
      <c r="G66" s="135"/>
      <c r="H66" s="135">
        <f>'将来負担比率（分子）の構造'!K$41</f>
        <v>34999</v>
      </c>
      <c r="I66" s="135"/>
      <c r="J66" s="135"/>
      <c r="K66" s="135">
        <f>'将来負担比率（分子）の構造'!L$41</f>
        <v>35392</v>
      </c>
      <c r="L66" s="135"/>
      <c r="M66" s="135"/>
      <c r="N66" s="135">
        <f>'将来負担比率（分子）の構造'!M$41</f>
        <v>36410</v>
      </c>
      <c r="O66" s="135"/>
      <c r="P66" s="135"/>
    </row>
    <row r="67" spans="1:16">
      <c r="A67" s="135" t="s">
        <v>63</v>
      </c>
      <c r="B67" s="135" t="e">
        <f>NA()</f>
        <v>#N/A</v>
      </c>
      <c r="C67" s="135">
        <f>IF(ISNUMBER('将来負担比率（分子）の構造'!I$52), IF('将来負担比率（分子）の構造'!I$52 &lt; 0, 0, '将来負担比率（分子）の構造'!I$52), NA())</f>
        <v>20822</v>
      </c>
      <c r="D67" s="135" t="e">
        <f>NA()</f>
        <v>#N/A</v>
      </c>
      <c r="E67" s="135" t="e">
        <f>NA()</f>
        <v>#N/A</v>
      </c>
      <c r="F67" s="135">
        <f>IF(ISNUMBER('将来負担比率（分子）の構造'!J$52), IF('将来負担比率（分子）の構造'!J$52 &lt; 0, 0, '将来負担比率（分子）の構造'!J$52), NA())</f>
        <v>20429</v>
      </c>
      <c r="G67" s="135" t="e">
        <f>NA()</f>
        <v>#N/A</v>
      </c>
      <c r="H67" s="135" t="e">
        <f>NA()</f>
        <v>#N/A</v>
      </c>
      <c r="I67" s="135">
        <f>IF(ISNUMBER('将来負担比率（分子）の構造'!K$52), IF('将来負担比率（分子）の構造'!K$52 &lt; 0, 0, '将来負担比率（分子）の構造'!K$52), NA())</f>
        <v>19044</v>
      </c>
      <c r="J67" s="135" t="e">
        <f>NA()</f>
        <v>#N/A</v>
      </c>
      <c r="K67" s="135" t="e">
        <f>NA()</f>
        <v>#N/A</v>
      </c>
      <c r="L67" s="135">
        <f>IF(ISNUMBER('将来負担比率（分子）の構造'!L$52), IF('将来負担比率（分子）の構造'!L$52 &lt; 0, 0, '将来負担比率（分子）の構造'!L$52), NA())</f>
        <v>16058</v>
      </c>
      <c r="M67" s="135" t="e">
        <f>NA()</f>
        <v>#N/A</v>
      </c>
      <c r="N67" s="135" t="e">
        <f>NA()</f>
        <v>#N/A</v>
      </c>
      <c r="O67" s="135">
        <f>IF(ISNUMBER('将来負担比率（分子）の構造'!M$52), IF('将来負担比率（分子）の構造'!M$52 &lt; 0, 0, '将来負担比率（分子）の構造'!M$52), NA())</f>
        <v>15181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2016-05-01T06:55:02Z</cp:lastPrinted>
  <dcterms:created xsi:type="dcterms:W3CDTF">2016-02-15T00:31:48Z</dcterms:created>
  <dcterms:modified xsi:type="dcterms:W3CDTF">2018-03-14T05:42:35Z</dcterms:modified>
  <cp:category/>
</cp:coreProperties>
</file>