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財政課\H30\11財政一般\00通知調査\02財政状況資料集\20180328【平成30年5月7日(月)〆切】平成28年度財政状況資料集の作成及び提出について（2回目）\02提出\県ホームページDLデータ（第１回目データ）\"/>
    </mc:Choice>
  </mc:AlternateContent>
  <bookViews>
    <workbookView xWindow="0" yWindow="0" windowWidth="20736" windowHeight="117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AM35" i="9"/>
  <c r="C35" i="9"/>
  <c r="BW34" i="9"/>
  <c r="BW35" i="9" s="1"/>
  <c r="BW36" i="9" s="1"/>
  <c r="BW37" i="9" s="1"/>
  <c r="BW38" i="9" s="1"/>
  <c r="AM34" i="9"/>
  <c r="C34" i="9"/>
  <c r="BW39" i="9" l="1"/>
  <c r="BW40" i="9" s="1"/>
  <c r="BW41" i="9" s="1"/>
  <c r="BW42" i="9" s="1"/>
  <c r="BW43"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BE34" i="9"/>
  <c r="BE35" i="9" s="1"/>
</calcChain>
</file>

<file path=xl/sharedStrings.xml><?xml version="1.0" encoding="utf-8"?>
<sst xmlns="http://schemas.openxmlformats.org/spreadsheetml/2006/main" count="1029" uniqueCount="563">
  <si>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</si>
  <si>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</si>
  <si>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</si>
  <si>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</si>
  <si>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</si>
  <si>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</si>
  <si>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</si>
  <si>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</si>
  <si>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</si>
  <si>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</si>
  <si>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</si>
  <si>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</si>
  <si>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</si>
  <si>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</si>
  <si>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</si>
  <si>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</si>
  <si>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</si>
  <si>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</si>
  <si>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</si>
  <si>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</si>
  <si>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</si>
  <si>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</si>
  <si>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</si>
  <si>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</si>
  <si>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</si>
  <si>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</si>
  <si>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</si>
  <si>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</si>
  <si>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</si>
  <si>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</si>
  <si>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</si>
  <si>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</si>
  <si>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</si>
  <si>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</si>
  <si>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</si>
  <si>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</si>
  <si>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</si>
  <si>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</si>
  <si>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</si>
  <si>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</si>
  <si>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</si>
  <si>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</si>
  <si>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</si>
  <si>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</si>
  <si>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</si>
  <si>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</si>
  <si>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</si>
  <si>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</si>
  <si>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</si>
  <si>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</si>
  <si>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</si>
  <si>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</si>
  <si>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</si>
  <si>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</si>
  <si>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</si>
  <si>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</si>
  <si>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</si>
  <si>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</si>
  <si>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</si>
  <si>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</si>
  <si>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</si>
  <si>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</si>
  <si>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</si>
  <si>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</si>
  <si>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</si>
  <si>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</si>
  <si>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</si>
  <si>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</si>
  <si>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</si>
  <si>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</si>
  <si>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</si>
  <si>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</si>
  <si>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</si>
  <si>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</si>
  <si>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</si>
  <si>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</si>
  <si>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</si>
  <si>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</si>
  <si>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</si>
  <si>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</si>
  <si>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</si>
  <si>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</si>
  <si>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つがる市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</si>
  <si>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</si>
  <si>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</si>
  <si>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</si>
  <si>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</si>
  <si>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</si>
  <si>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</si>
  <si>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</si>
  <si>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</si>
  <si>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</si>
  <si>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</si>
  <si>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</si>
  <si>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</si>
  <si>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</si>
  <si>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</si>
  <si>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</si>
  <si>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</si>
  <si>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</si>
  <si>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</si>
  <si>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</si>
  <si>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</si>
  <si>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</si>
  <si>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</si>
  <si>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</si>
  <si>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</si>
  <si>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</si>
  <si>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</si>
  <si>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</si>
  <si>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</si>
  <si>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</si>
  <si>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</si>
  <si>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</si>
  <si>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</si>
  <si>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</si>
  <si>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</si>
  <si>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</si>
  <si>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</si>
  <si>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</si>
  <si>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</si>
  <si>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</si>
  <si>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</si>
  <si>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</si>
  <si>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</si>
  <si>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</si>
  <si>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</si>
  <si>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</si>
  <si>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</si>
  <si>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</si>
  <si>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</si>
  <si>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</si>
  <si>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</si>
  <si>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</si>
  <si>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</si>
  <si>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</si>
  <si>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</si>
  <si>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</si>
  <si>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</si>
  <si>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</si>
  <si>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</si>
  <si>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</si>
  <si>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</si>
  <si>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</si>
  <si>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</si>
  <si>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</si>
  <si>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</si>
  <si>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</si>
  <si>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</si>
  <si>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</si>
  <si>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</si>
  <si>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</si>
  <si>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</si>
  <si>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</si>
  <si>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</si>
  <si>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</si>
  <si>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</si>
  <si>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</si>
  <si>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</si>
  <si>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</si>
  <si>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</si>
  <si>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</si>
  <si>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</si>
  <si>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</si>
  <si>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</si>
  <si>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</si>
  <si>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</si>
  <si>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</si>
  <si>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</si>
  <si>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</si>
  <si>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</si>
  <si>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</si>
  <si>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</si>
  <si>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</si>
  <si>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</si>
  <si>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</si>
  <si>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</si>
  <si>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</si>
  <si>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</si>
  <si>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</si>
  <si>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</si>
  <si>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</si>
  <si>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</si>
  <si>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</si>
  <si>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</si>
  <si>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</si>
  <si>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</si>
  <si>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</si>
  <si>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</si>
  <si>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</si>
  <si>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</si>
  <si>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</si>
  <si>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</si>
  <si>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</si>
  <si>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</si>
  <si>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</si>
  <si>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青森県つがる市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</si>
  <si>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</si>
  <si>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</si>
  <si>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</si>
  <si>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</si>
  <si>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</si>
  <si>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</si>
  <si>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</si>
  <si>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</si>
  <si>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</si>
  <si>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</si>
  <si>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</si>
  <si>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</si>
  <si>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</si>
  <si>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</si>
  <si>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</si>
  <si>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</si>
  <si>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</si>
  <si>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</si>
  <si>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</si>
  <si>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</si>
  <si>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</si>
  <si>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</si>
  <si>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</si>
  <si>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</si>
  <si>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</si>
  <si>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</si>
  <si>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</si>
  <si>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</si>
  <si>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</si>
  <si>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</si>
  <si>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</si>
  <si>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</si>
  <si>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</si>
  <si>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</si>
  <si>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</si>
  <si>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</si>
  <si>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</si>
  <si>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</si>
  <si>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</si>
  <si>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</si>
  <si>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</si>
  <si>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</si>
  <si>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</si>
  <si>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</si>
  <si>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</si>
  <si>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</si>
  <si>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</si>
  <si>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</si>
  <si>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</si>
  <si>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</si>
  <si>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</si>
  <si>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</si>
  <si>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</si>
  <si>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</si>
  <si>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</si>
  <si>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</si>
  <si>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</si>
  <si>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</si>
  <si>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</si>
  <si>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</si>
  <si>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</si>
  <si>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</si>
  <si>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</si>
  <si>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</si>
  <si>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</si>
  <si>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</si>
  <si>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</si>
  <si>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</si>
  <si>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</si>
  <si>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</si>
  <si>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</si>
  <si>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</si>
  <si>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</si>
  <si>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</si>
  <si>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</si>
  <si>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</si>
  <si>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</si>
  <si>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</si>
  <si>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</si>
  <si>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</si>
  <si>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</si>
  <si>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</si>
  <si>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</si>
  <si>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</si>
  <si>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</si>
  <si>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</si>
  <si>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</si>
  <si>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</si>
  <si>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</si>
  <si>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</si>
  <si>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</si>
  <si>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</si>
  <si>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</si>
  <si>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</si>
  <si>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</si>
  <si>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</si>
  <si>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</si>
  <si>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</si>
  <si>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</si>
  <si>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</si>
  <si>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</si>
  <si>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</si>
  <si>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</si>
  <si>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</si>
  <si>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</si>
  <si>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</si>
  <si>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</si>
  <si>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</si>
  <si>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</si>
  <si>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</si>
  <si>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</si>
  <si>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</si>
  <si>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</si>
  <si>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</si>
  <si>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</si>
  <si>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</si>
  <si>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</si>
  <si>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</si>
  <si>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</si>
  <si>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</si>
  <si>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</si>
  <si>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</si>
  <si>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</si>
  <si>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</si>
  <si>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</si>
  <si>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</si>
  <si>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</si>
  <si>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</si>
  <si>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</si>
  <si>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</si>
  <si>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</si>
  <si>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</si>
  <si>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</si>
  <si>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</si>
  <si>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</si>
  <si>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</si>
  <si>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</si>
  <si>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</si>
  <si>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</si>
  <si>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</si>
  <si>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</si>
  <si>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</si>
  <si>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</si>
  <si>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</si>
  <si>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</si>
  <si>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</si>
  <si>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</si>
  <si>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</si>
  <si>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</si>
  <si>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青森県つがる市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</si>
  <si>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</si>
  <si>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</si>
  <si>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</si>
  <si>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</si>
  <si>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</si>
  <si>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</si>
  <si>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</si>
  <si>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</si>
  <si>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</si>
  <si>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</si>
  <si>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</si>
  <si>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</si>
  <si>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</si>
  <si>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</si>
  <si>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</si>
  <si>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</si>
  <si>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</si>
  <si>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</si>
  <si>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</si>
  <si>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</si>
  <si>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</si>
  <si>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</si>
  <si>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</si>
  <si>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</si>
  <si>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</si>
  <si>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</si>
  <si>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</si>
  <si>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</si>
  <si>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</si>
  <si>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</si>
  <si>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</si>
  <si>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</si>
  <si>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</si>
  <si>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</si>
  <si>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</si>
  <si>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</si>
  <si>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</si>
  <si>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</si>
  <si>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</si>
  <si>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</si>
  <si>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</si>
  <si>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</si>
  <si>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</si>
  <si>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</si>
  <si>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</si>
  <si>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</si>
  <si>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</si>
  <si>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</si>
  <si>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</si>
  <si>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</si>
  <si>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</si>
  <si>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</si>
  <si>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</si>
  <si>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</si>
  <si>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</si>
  <si>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</si>
  <si>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</si>
  <si>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</si>
  <si>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</si>
  <si>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</si>
  <si>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</si>
  <si>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</si>
  <si>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</si>
  <si>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</si>
  <si>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</si>
  <si>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</si>
  <si>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</si>
  <si>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</si>
  <si>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</si>
  <si>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</si>
  <si>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</si>
  <si>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</si>
  <si>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</si>
  <si>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</si>
  <si>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</si>
  <si>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</si>
  <si>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</si>
  <si>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</si>
  <si>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</si>
  <si>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</si>
  <si>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</si>
  <si>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</si>
  <si>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</si>
  <si>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</si>
  <si>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</si>
  <si>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</si>
  <si>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</si>
  <si>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</si>
  <si>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</si>
  <si>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</si>
  <si>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</si>
  <si>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</si>
  <si>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</si>
  <si>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</si>
  <si>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</si>
  <si>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</si>
  <si>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</si>
  <si>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</si>
  <si>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</si>
  <si>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</si>
  <si>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</si>
  <si>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</si>
  <si>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</si>
  <si>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</si>
  <si>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</si>
  <si>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</si>
  <si>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</si>
  <si>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</si>
  <si>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</si>
  <si>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</si>
  <si>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</si>
  <si>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</si>
  <si>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</si>
  <si>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</si>
  <si>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</si>
  <si>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</si>
  <si>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</si>
  <si>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</si>
  <si>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</si>
  <si>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</si>
  <si>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</si>
  <si>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</si>
  <si>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</si>
  <si>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</si>
  <si>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</si>
  <si>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</si>
  <si>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</si>
  <si>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</si>
  <si>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</si>
  <si>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</si>
  <si>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</si>
  <si>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</si>
  <si>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</si>
  <si>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</si>
  <si>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</si>
  <si>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</si>
  <si>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</si>
  <si>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</si>
  <si>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</si>
  <si>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</si>
  <si>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</si>
  <si>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</si>
  <si>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</si>
  <si>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</si>
  <si>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</si>
  <si>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</si>
  <si>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</si>
  <si>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</si>
  <si>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</si>
  <si>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</si>
  <si>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</si>
  <si>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</si>
  <si>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</si>
  <si>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</si>
  <si>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</si>
  <si>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</si>
  <si>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</si>
  <si>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</si>
  <si>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</si>
  <si>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</si>
  <si>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</si>
  <si>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</si>
  <si>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</si>
  <si>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</si>
  <si>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</si>
  <si>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</si>
  <si>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</si>
  <si>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</si>
  <si>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</si>
  <si>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</si>
  <si>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</si>
  <si>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</si>
  <si>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</si>
  <si>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</si>
  <si>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</si>
  <si>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国民健康保険特別会計</t>
  </si>
  <si>
    <t>介護保険特別会計</t>
  </si>
  <si>
    <t>後期高齢者医療特別会計</t>
  </si>
  <si>
    <t>農業集落排水事業特別会計</t>
  </si>
  <si>
    <t>公共下水道事業特別会計</t>
  </si>
  <si>
    <t>その他会計（赤字）</t>
  </si>
  <si>
    <t>その他会計（黒字）</t>
  </si>
  <si>
    <t>-</t>
    <phoneticPr fontId="2"/>
  </si>
  <si>
    <t>-</t>
    <phoneticPr fontId="2"/>
  </si>
  <si>
    <t>青森県市長会館管理組合一般会計</t>
    <rPh sb="0" eb="3">
      <t>アオモリケン</t>
    </rPh>
    <rPh sb="3" eb="5">
      <t>シチョウ</t>
    </rPh>
    <rPh sb="5" eb="7">
      <t>カイカン</t>
    </rPh>
    <rPh sb="7" eb="9">
      <t>カンリ</t>
    </rPh>
    <rPh sb="9" eb="11">
      <t>クミアイ</t>
    </rPh>
    <rPh sb="11" eb="13">
      <t>イッパン</t>
    </rPh>
    <rPh sb="13" eb="15">
      <t>カイケイ</t>
    </rPh>
    <phoneticPr fontId="2"/>
  </si>
  <si>
    <t>青森県交通災害共済組合交通災害共済事業会計</t>
    <rPh sb="0" eb="3">
      <t>アオモリケン</t>
    </rPh>
    <rPh sb="3" eb="5">
      <t>コウツウ</t>
    </rPh>
    <rPh sb="5" eb="7">
      <t>サイガイ</t>
    </rPh>
    <rPh sb="7" eb="9">
      <t>キョウサイ</t>
    </rPh>
    <rPh sb="9" eb="11">
      <t>クミアイ</t>
    </rPh>
    <rPh sb="11" eb="13">
      <t>コウツウ</t>
    </rPh>
    <rPh sb="13" eb="15">
      <t>サイガイ</t>
    </rPh>
    <rPh sb="15" eb="17">
      <t>キョウサイ</t>
    </rPh>
    <rPh sb="17" eb="19">
      <t>ジギョウ</t>
    </rPh>
    <rPh sb="19" eb="21">
      <t>カイケイ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</si>
  <si>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4" eb="16">
      <t>イッパン</t>
    </rPh>
    <rPh sb="16" eb="18">
      <t>カイケイ</t>
    </rPh>
    <phoneticPr fontId="2"/>
  </si>
  <si>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</si>
  <si>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青森県市町村総合事務組合一般会計</t>
    <rPh sb="0" eb="3">
      <t>アオモリケン</t>
    </rPh>
    <rPh sb="3" eb="6">
      <t>シチョウソン</t>
    </rPh>
    <rPh sb="6" eb="8">
      <t>ソウゴウ</t>
    </rPh>
    <rPh sb="8" eb="10">
      <t>ジム</t>
    </rPh>
    <rPh sb="10" eb="12">
      <t>クミアイ</t>
    </rPh>
    <rPh sb="12" eb="14">
      <t>イッパン</t>
    </rPh>
    <rPh sb="14" eb="16">
      <t>カイケイ</t>
    </rPh>
    <phoneticPr fontId="2"/>
  </si>
  <si>
    <t>青森県市町村職員退職手当組合一般会計</t>
    <rPh sb="0" eb="3">
      <t>アオモリケン</t>
    </rPh>
    <rPh sb="3" eb="6">
      <t>シチョウソン</t>
    </rPh>
    <rPh sb="6" eb="8">
      <t>ショクイン</t>
    </rPh>
    <rPh sb="8" eb="10">
      <t>タイショク</t>
    </rPh>
    <rPh sb="10" eb="12">
      <t>テアテ</t>
    </rPh>
    <rPh sb="12" eb="14">
      <t>クミアイ</t>
    </rPh>
    <rPh sb="14" eb="16">
      <t>イッパン</t>
    </rPh>
    <rPh sb="16" eb="18">
      <t>カイケイ</t>
    </rPh>
    <phoneticPr fontId="2"/>
  </si>
  <si>
    <t>屏風山野菜振興会</t>
    <rPh sb="0" eb="2">
      <t>ビョウブ</t>
    </rPh>
    <rPh sb="2" eb="3">
      <t>ザン</t>
    </rPh>
    <rPh sb="3" eb="5">
      <t>ヤサイ</t>
    </rPh>
    <rPh sb="5" eb="8">
      <t>シンコウカイ</t>
    </rPh>
    <phoneticPr fontId="2"/>
  </si>
  <si>
    <t>つがる市土地開発公社</t>
    <rPh sb="3" eb="4">
      <t>シ</t>
    </rPh>
    <rPh sb="4" eb="6">
      <t>トチ</t>
    </rPh>
    <rPh sb="6" eb="8">
      <t>カイハツ</t>
    </rPh>
    <rPh sb="8" eb="10">
      <t>コウシャ</t>
    </rPh>
    <phoneticPr fontId="2"/>
  </si>
  <si>
    <t>○</t>
    <phoneticPr fontId="2"/>
  </si>
  <si>
    <t>つがる地球村</t>
    <rPh sb="3" eb="5">
      <t>チキュウ</t>
    </rPh>
    <rPh sb="5" eb="6">
      <t>ムラ</t>
    </rPh>
    <phoneticPr fontId="2"/>
  </si>
  <si>
    <t>津軽広域水道企業団西北事業部水道事業会計</t>
    <phoneticPr fontId="2"/>
  </si>
  <si>
    <t>つがる西北五広域連合病院事業会計</t>
    <phoneticPr fontId="2"/>
  </si>
  <si>
    <t>西北五広域福祉事務組合一般会計</t>
    <phoneticPr fontId="2"/>
  </si>
  <si>
    <t>つがる西北五広域連合一般会計</t>
    <phoneticPr fontId="2"/>
  </si>
  <si>
    <t>西北五環境整備事務組合一般会計</t>
    <phoneticPr fontId="2"/>
  </si>
  <si>
    <t>-</t>
    <phoneticPr fontId="2"/>
  </si>
  <si>
    <t>法適用企業</t>
    <rPh sb="0" eb="1">
      <t>ホウ</t>
    </rPh>
    <rPh sb="1" eb="3">
      <t>テキヨウ</t>
    </rPh>
    <rPh sb="3" eb="5">
      <t>キギョウ</t>
    </rPh>
    <phoneticPr fontId="2"/>
  </si>
  <si>
    <t>-</t>
    <phoneticPr fontId="2"/>
  </si>
  <si>
    <t>ー</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</si>
  <si>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</si>
  <si>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</si>
  <si>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</si>
  <si>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近年、将来負担の軽減に努め、減少傾向にあるが他団体と比較すると依然とし数値を上回っている。有形固定資産減価償却率は類似団体と比較し高めの傾向にあり、今後の維持補修、施設整備の必要性が高まる。公共施設管理計画を元に施設の統廃合、施設整備の見直し、資産の利活用を検討し、将来負担の軽減に努め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</si>
  <si>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</si>
  <si>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</si>
  <si>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</si>
  <si>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</si>
  <si>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</si>
  <si>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</si>
  <si>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いずれの数値も減少傾向にあるが、類似団体と比較して依然高い水準にある。これは地方債を活用した建設事業により、地方債残高と公債費が類似団体のそれと比べて高止まりしているためと推測される。
今後、総合体育館建設事業等の大規模事業が予定されていること、また既発債の償還が始まっていくことにより、両比率はともに上昇すると見込まれるため、建設事業の適正化を図って地方債の発行を抑制するとともに、既発債の繰上償還の実施を検討していく必要があ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</si>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</sst>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87974</c:v>
                </c:pt>
                <c:pt idx="4">
                  <c:v>78864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85214</c:v>
                </c:pt>
                <c:pt idx="1">
                  <c:v>72214</c:v>
                </c:pt>
                <c:pt idx="2">
                  <c:v>84368</c:v>
                </c:pt>
                <c:pt idx="3">
                  <c:v>94824</c:v>
                </c:pt>
                <c:pt idx="4">
                  <c:v>134977</c:v>
                </c:pt>
              </c:numCache>
            </c:numRef>
          </c:val>
          <c:smooth val="0"/>
        </c:ser>
        <c:dLbls>
          <c:showLegendKey val="0"/>
          <c:showVal val="0"/>
          <c:showCatName val="0"/>
          <c:showSerName val="0"/>
          <c:showPercent val="0"/>
          <c:showBubbleSize val="0"/>
        </c:dLbls>
        <c:marker val="1"/>
        <c:smooth val="0"/>
        <c:axId val="173946680"/>
        <c:axId val="172592368"/>
      </c:lineChart>
      <c:catAx>
        <c:axId val="173946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2592368"/>
        <c:crosses val="autoZero"/>
        <c:auto val="1"/>
        <c:lblAlgn val="ctr"/>
        <c:lblOffset val="100"/>
        <c:tickLblSkip val="1"/>
        <c:tickMarkSkip val="1"/>
        <c:noMultiLvlLbl val="0"/>
      </c:catAx>
      <c:valAx>
        <c:axId val="17259236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946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3.15</c:v>
                </c:pt>
                <c:pt idx="1">
                  <c:v>3.41</c:v>
                </c:pt>
                <c:pt idx="2">
                  <c:v>3.29</c:v>
                </c:pt>
                <c:pt idx="3">
                  <c:v>3.67</c:v>
                </c:pt>
                <c:pt idx="4">
                  <c:v>4.1399999999999997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11.93</c:v>
                </c:pt>
                <c:pt idx="1">
                  <c:v>17.38</c:v>
                </c:pt>
                <c:pt idx="2">
                  <c:v>20.329999999999998</c:v>
                </c:pt>
                <c:pt idx="3">
                  <c:v>28.14</c:v>
                </c:pt>
                <c:pt idx="4">
                  <c:v>33.53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44987408"/>
        <c:axId val="544987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6.01</c:v>
                </c:pt>
                <c:pt idx="1">
                  <c:v>5.72</c:v>
                </c:pt>
                <c:pt idx="2">
                  <c:v>2.5299999999999998</c:v>
                </c:pt>
                <c:pt idx="3">
                  <c:v>10.11</c:v>
                </c:pt>
                <c:pt idx="4">
                  <c:v>7.25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44987408"/>
        <c:axId val="544987792"/>
      </c:lineChart>
      <c:catAx>
        <c:axId val="54498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44987792"/>
        <c:crosses val="autoZero"/>
        <c:auto val="1"/>
        <c:lblAlgn val="ctr"/>
        <c:lblOffset val="100"/>
        <c:tickLblSkip val="1"/>
        <c:tickMarkSkip val="1"/>
        <c:noMultiLvlLbl val="0"/>
      </c:catAx>
      <c:valAx>
        <c:axId val="544987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4987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0.03</c:v>
                </c:pt>
                <c:pt idx="2">
                  <c:v>#N/A</c:v>
                </c:pt>
                <c:pt idx="3">
                  <c:v>0.02</c:v>
                </c:pt>
                <c:pt idx="4">
                  <c:v>#N/A</c:v>
                </c:pt>
                <c:pt idx="5">
                  <c:v>0.03</c:v>
                </c:pt>
                <c:pt idx="6">
                  <c:v>#N/A</c:v>
                </c:pt>
                <c:pt idx="7">
                  <c:v>0.04</c:v>
                </c:pt>
                <c:pt idx="8">
                  <c:v>#N/A</c:v>
                </c:pt>
                <c:pt idx="9">
                  <c:v>0.02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0.02</c:v>
                </c:pt>
                <c:pt idx="2">
                  <c:v>#N/A</c:v>
                </c:pt>
                <c:pt idx="3">
                  <c:v>0.01</c:v>
                </c:pt>
                <c:pt idx="4">
                  <c:v>#N/A</c:v>
                </c:pt>
                <c:pt idx="5">
                  <c:v>0.02</c:v>
                </c:pt>
                <c:pt idx="6">
                  <c:v>#N/A</c:v>
                </c:pt>
                <c:pt idx="7">
                  <c:v>0.02</c:v>
                </c:pt>
                <c:pt idx="8">
                  <c:v>#N/A</c:v>
                </c:pt>
                <c:pt idx="9">
                  <c:v>0.06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1.33</c:v>
                </c:pt>
                <c:pt idx="2">
                  <c:v>#N/A</c:v>
                </c:pt>
                <c:pt idx="3">
                  <c:v>1.77</c:v>
                </c:pt>
                <c:pt idx="4">
                  <c:v>#N/A</c:v>
                </c:pt>
                <c:pt idx="5">
                  <c:v>1.63</c:v>
                </c:pt>
                <c:pt idx="6">
                  <c:v>#N/A</c:v>
                </c:pt>
                <c:pt idx="7">
                  <c:v>1.37</c:v>
                </c:pt>
                <c:pt idx="8">
                  <c:v>#N/A</c:v>
                </c:pt>
                <c:pt idx="9">
                  <c:v>1.51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3.14</c:v>
                </c:pt>
                <c:pt idx="2">
                  <c:v>#N/A</c:v>
                </c:pt>
                <c:pt idx="3">
                  <c:v>3.41</c:v>
                </c:pt>
                <c:pt idx="4">
                  <c:v>#N/A</c:v>
                </c:pt>
                <c:pt idx="5">
                  <c:v>3.29</c:v>
                </c:pt>
                <c:pt idx="6">
                  <c:v>#N/A</c:v>
                </c:pt>
                <c:pt idx="7">
                  <c:v>3.66</c:v>
                </c:pt>
                <c:pt idx="8">
                  <c:v>#N/A</c:v>
                </c:pt>
                <c:pt idx="9">
                  <c:v>4.1399999999999997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45650824"/>
        <c:axId val="545651216"/>
      </c:barChart>
      <c:catAx>
        <c:axId val="545650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5651216"/>
        <c:crosses val="autoZero"/>
        <c:auto val="1"/>
        <c:lblAlgn val="ctr"/>
        <c:lblOffset val="100"/>
        <c:tickLblSkip val="1"/>
        <c:tickMarkSkip val="1"/>
        <c:noMultiLvlLbl val="0"/>
      </c:catAx>
      <c:valAx>
        <c:axId val="545651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5650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2486</c:v>
                </c:pt>
                <c:pt idx="5">
                  <c:v>2508</c:v>
                </c:pt>
                <c:pt idx="8">
                  <c:v>2575</c:v>
                </c:pt>
                <c:pt idx="11">
                  <c:v>2637</c:v>
                </c:pt>
                <c:pt idx="14">
                  <c:v>2719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144</c:v>
                </c:pt>
                <c:pt idx="3">
                  <c:v>133</c:v>
                </c:pt>
                <c:pt idx="6">
                  <c:v>127</c:v>
                </c:pt>
                <c:pt idx="9">
                  <c:v>54</c:v>
                </c:pt>
                <c:pt idx="12">
                  <c:v>50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46</c:v>
                </c:pt>
                <c:pt idx="3">
                  <c:v>40</c:v>
                </c:pt>
                <c:pt idx="6">
                  <c:v>51</c:v>
                </c:pt>
                <c:pt idx="9">
                  <c:v>98</c:v>
                </c:pt>
                <c:pt idx="12">
                  <c:v>117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505</c:v>
                </c:pt>
                <c:pt idx="3">
                  <c:v>503</c:v>
                </c:pt>
                <c:pt idx="6">
                  <c:v>520</c:v>
                </c:pt>
                <c:pt idx="9">
                  <c:v>563</c:v>
                </c:pt>
                <c:pt idx="12">
                  <c:v>598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3532</c:v>
                </c:pt>
                <c:pt idx="3">
                  <c:v>3333</c:v>
                </c:pt>
                <c:pt idx="6">
                  <c:v>3265</c:v>
                </c:pt>
                <c:pt idx="9">
                  <c:v>3235</c:v>
                </c:pt>
                <c:pt idx="12">
                  <c:v>3244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45651608"/>
        <c:axId val="545655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1741</c:v>
                </c:pt>
                <c:pt idx="2">
                  <c:v>#N/A</c:v>
                </c:pt>
                <c:pt idx="3">
                  <c:v>#N/A</c:v>
                </c:pt>
                <c:pt idx="4">
                  <c:v>1501</c:v>
                </c:pt>
                <c:pt idx="5">
                  <c:v>#N/A</c:v>
                </c:pt>
                <c:pt idx="6">
                  <c:v>#N/A</c:v>
                </c:pt>
                <c:pt idx="7">
                  <c:v>1388</c:v>
                </c:pt>
                <c:pt idx="8">
                  <c:v>#N/A</c:v>
                </c:pt>
                <c:pt idx="9">
                  <c:v>#N/A</c:v>
                </c:pt>
                <c:pt idx="10">
                  <c:v>1313</c:v>
                </c:pt>
                <c:pt idx="11">
                  <c:v>#N/A</c:v>
                </c:pt>
                <c:pt idx="12">
                  <c:v>#N/A</c:v>
                </c:pt>
                <c:pt idx="13">
                  <c:v>1290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45651608"/>
        <c:axId val="545655920"/>
      </c:lineChart>
      <c:catAx>
        <c:axId val="545651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5655920"/>
        <c:crosses val="autoZero"/>
        <c:auto val="1"/>
        <c:lblAlgn val="ctr"/>
        <c:lblOffset val="100"/>
        <c:tickLblSkip val="1"/>
        <c:tickMarkSkip val="1"/>
        <c:noMultiLvlLbl val="0"/>
      </c:catAx>
      <c:valAx>
        <c:axId val="545655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5651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26654</c:v>
                </c:pt>
                <c:pt idx="5">
                  <c:v>28852</c:v>
                </c:pt>
                <c:pt idx="8">
                  <c:v>29509</c:v>
                </c:pt>
                <c:pt idx="11">
                  <c:v>28570</c:v>
                </c:pt>
                <c:pt idx="14">
                  <c:v>29357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2142</c:v>
                </c:pt>
                <c:pt idx="5">
                  <c:v>1994</c:v>
                </c:pt>
                <c:pt idx="8">
                  <c:v>2072</c:v>
                </c:pt>
                <c:pt idx="11">
                  <c:v>2343</c:v>
                </c:pt>
                <c:pt idx="14">
                  <c:v>2492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3179</c:v>
                </c:pt>
                <c:pt idx="5">
                  <c:v>4468</c:v>
                </c:pt>
                <c:pt idx="8">
                  <c:v>5179</c:v>
                </c:pt>
                <c:pt idx="11">
                  <c:v>6208</c:v>
                </c:pt>
                <c:pt idx="14">
                  <c:v>7485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5548</c:v>
                </c:pt>
                <c:pt idx="3">
                  <c:v>5274</c:v>
                </c:pt>
                <c:pt idx="6">
                  <c:v>4966</c:v>
                </c:pt>
                <c:pt idx="9">
                  <c:v>4318</c:v>
                </c:pt>
                <c:pt idx="12">
                  <c:v>4309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767</c:v>
                </c:pt>
                <c:pt idx="3">
                  <c:v>1323</c:v>
                </c:pt>
                <c:pt idx="6">
                  <c:v>1460</c:v>
                </c:pt>
                <c:pt idx="9">
                  <c:v>1573</c:v>
                </c:pt>
                <c:pt idx="12">
                  <c:v>1755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9220</c:v>
                </c:pt>
                <c:pt idx="3">
                  <c:v>9032</c:v>
                </c:pt>
                <c:pt idx="6">
                  <c:v>8951</c:v>
                </c:pt>
                <c:pt idx="9">
                  <c:v>9204</c:v>
                </c:pt>
                <c:pt idx="12">
                  <c:v>9506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484</c:v>
                </c:pt>
                <c:pt idx="3">
                  <c:v>352</c:v>
                </c:pt>
                <c:pt idx="6">
                  <c:v>154</c:v>
                </c:pt>
                <c:pt idx="9">
                  <c:v>99</c:v>
                </c:pt>
                <c:pt idx="12">
                  <c:v>63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34999</c:v>
                </c:pt>
                <c:pt idx="3">
                  <c:v>35392</c:v>
                </c:pt>
                <c:pt idx="6">
                  <c:v>36410</c:v>
                </c:pt>
                <c:pt idx="9">
                  <c:v>35965</c:v>
                </c:pt>
                <c:pt idx="12">
                  <c:v>36295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45654744"/>
        <c:axId val="545653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19044</c:v>
                </c:pt>
                <c:pt idx="2">
                  <c:v>#N/A</c:v>
                </c:pt>
                <c:pt idx="3">
                  <c:v>#N/A</c:v>
                </c:pt>
                <c:pt idx="4">
                  <c:v>16058</c:v>
                </c:pt>
                <c:pt idx="5">
                  <c:v>#N/A</c:v>
                </c:pt>
                <c:pt idx="6">
                  <c:v>#N/A</c:v>
                </c:pt>
                <c:pt idx="7">
                  <c:v>15181</c:v>
                </c:pt>
                <c:pt idx="8">
                  <c:v>#N/A</c:v>
                </c:pt>
                <c:pt idx="9">
                  <c:v>#N/A</c:v>
                </c:pt>
                <c:pt idx="10">
                  <c:v>14038</c:v>
                </c:pt>
                <c:pt idx="11">
                  <c:v>#N/A</c:v>
                </c:pt>
                <c:pt idx="12">
                  <c:v>#N/A</c:v>
                </c:pt>
                <c:pt idx="13">
                  <c:v>12594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45654744"/>
        <c:axId val="545653176"/>
      </c:lineChart>
      <c:catAx>
        <c:axId val="545654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5653176"/>
        <c:crosses val="autoZero"/>
        <c:auto val="1"/>
        <c:lblAlgn val="ctr"/>
        <c:lblOffset val="100"/>
        <c:tickLblSkip val="1"/>
        <c:tickMarkSkip val="1"/>
        <c:noMultiLvlLbl val="0"/>
      </c:catAx>
      <c:valAx>
        <c:axId val="545653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5654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{72D1DE62-429E-4CF7-9546-BBC4AA31B719}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{B5A70152-88AE-4FD2-BD04-114C5FA0BCE0}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{705025B3-8F2B-4589-8B3C-E4CE4EB707A6}</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{F7CE1082-8E19-417D-808B-763EF32FAFCF}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{99B62916-AD4F-4FAE-8E39-7360D239FA2A}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59.8</c:v>
                </c:pt>
              </c:numCache>
            </c:numRef>
          </c:xVal>
          <c:yVal>
            <c:numRef>
              <c:f>公会計指標分析・財政指標組合せ分析表!$K$51:$O$51</c:f>
              <c:numCache>
                <c:formatCode>#,##0.0;"▲ "#,##0.0</c:formatCode>
                <c:ptCount val="5"/>
                <c:pt idx="3">
                  <c:v>124.3</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{CC6D08C4-9CDE-4183-8C39-0AA818417C1D}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{1A045DD8-233E-49B8-9647-0E200C24A128}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{20FD44A9-DB37-4747-96D6-336E4682BCB4}</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{E0E72A1B-B015-442E-A99B-7923CB4C2AFB}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{E3280153-AB54-4A74-BAFC-64399672E332}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58.4</c:v>
                </c:pt>
              </c:numCache>
            </c:numRef>
          </c:xVal>
          <c:yVal>
            <c:numRef>
              <c:f>公会計指標分析・財政指標組合せ分析表!$K$55:$O$55</c:f>
              <c:numCache>
                <c:formatCode>#,##0.0;"▲ "#,##0.0</c:formatCode>
                <c:ptCount val="5"/>
                <c:pt idx="3">
                  <c:v>32.799999999999997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722716496"/>
        <c:axId val="722715712"/>
      </c:scatterChart>
      <c:valAx>
        <c:axId val="722716496"/>
        <c:scaling>
          <c:orientation val="minMax"/>
          <c:max val="60"/>
          <c:min val="58.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2715712"/>
        <c:crosses val="autoZero"/>
        <c:crossBetween val="midCat"/>
      </c:valAx>
      <c:valAx>
        <c:axId val="722715712"/>
        <c:scaling>
          <c:orientation val="minMax"/>
          <c:max val="140"/>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2716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{717AC3AA-0BA2-4F8D-94C1-1C5525C242CC}</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{F75845DF-91B6-400B-827F-75B73ED072AE}</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{252C4F8D-3844-4406-8589-2F98D2189DC8}</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{01636F10-6ED9-4520-AF72-C9AC4A1CFFDE}</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{1CBF3ACC-BC3B-4E08-9180-B1F79F9418A0}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15.4</c:v>
                </c:pt>
                <c:pt idx="1">
                  <c:v>14.5</c:v>
                </c:pt>
                <c:pt idx="2">
                  <c:v>13.3</c:v>
                </c:pt>
                <c:pt idx="3">
                  <c:v>12.2</c:v>
                </c:pt>
                <c:pt idx="4">
                  <c:v>11.9</c:v>
                </c:pt>
              </c:numCache>
            </c:numRef>
          </c:xVal>
          <c:yVal>
            <c:numRef>
              <c:f>公会計指標分析・財政指標組合せ分析表!$K$73:$O$73</c:f>
              <c:numCache>
                <c:formatCode>#,##0.0;"▲ "#,##0.0</c:formatCode>
                <c:ptCount val="5"/>
                <c:pt idx="0">
                  <c:v>163.69999999999999</c:v>
                </c:pt>
                <c:pt idx="1">
                  <c:v>138.1</c:v>
                </c:pt>
                <c:pt idx="2">
                  <c:v>133.30000000000001</c:v>
                </c:pt>
                <c:pt idx="3">
                  <c:v>124.3</c:v>
                </c:pt>
                <c:pt idx="4">
                  <c:v>116.3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{3EE338EB-A716-457C-912F-0ABC6C20443D}</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{1D1B9607-4EC8-4BBC-88AC-D63E82FB32ED}</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{A39ADD1F-5B54-4F4F-B37E-B4C0D945B0B6}</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{D45AF53E-BDAE-4EE2-B8BB-C6D9D2CBC3FB}</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{0DBC09B3-9B2E-4D7B-9D69-C421673554C3}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9.5</c:v>
                </c:pt>
                <c:pt idx="4">
                  <c:v>8.6</c:v>
                </c:pt>
              </c:numCache>
            </c:numRef>
          </c:xVal>
          <c:yVal>
            <c:numRef>
              <c:f>公会計指標分析・財政指標組合せ分析表!$K$77:$O$77</c:f>
              <c:numCache>
                <c:formatCode>#,##0.0;"▲ "#,##0.0</c:formatCode>
                <c:ptCount val="5"/>
                <c:pt idx="0">
                  <c:v>64.599999999999994</c:v>
                </c:pt>
                <c:pt idx="1">
                  <c:v>52.8</c:v>
                </c:pt>
                <c:pt idx="2">
                  <c:v>48.6</c:v>
                </c:pt>
                <c:pt idx="3">
                  <c:v>32.799999999999997</c:v>
                </c:pt>
                <c:pt idx="4">
                  <c:v>20.2</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722705128"/>
        <c:axId val="722712576"/>
      </c:scatterChart>
      <c:valAx>
        <c:axId val="722705128"/>
        <c:scaling>
          <c:orientation val="minMax"/>
          <c:max val="16"/>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2712576"/>
        <c:crosses val="autoZero"/>
        <c:crossBetween val="midCat"/>
      </c:valAx>
      <c:valAx>
        <c:axId val="722712576"/>
        <c:scaling>
          <c:orientation val="minMax"/>
          <c:max val="19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27051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一般会計の元利償還金は平成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26</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以降横ばいで推移し、下水道・水道・病院等に係る準元利償還金は増加傾向となっている。一方、これらの元利償還金等から控除する算入公債費等は交付税措置の厚い起債を活用していることにより増加しているため、結果、実質公債費比率の分子は年々縮減傾向にある。しか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分母となる標準財政規模</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は普通交付税額等の減により前年度と比較して</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2.9</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％減</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となって</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おり、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今後</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標準財政規模の増加は見込まれないため、分子の縮減に努め、特に起債依存型の事業の見直しや繰上償還を実施するなどして、実質公債</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費</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比率の上昇抑制を図る。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この５年間、将来負担額については地方債の現在高が高額の状態でほぼ横ばいで推移している。一方、充当可能財源等は毎年増加傾向にあることから将来負担率の分子は結果、縮減傾向となっている。今後は標準財政規模の増加が見込めないため、既発行債の繰上償還等による地方債現在高の減少を図り、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青森県つがる市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36880" y="890905"/>
          <a:ext cx="9086850"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33,833
33,773
253.55
26,160,508
25,593,773
549,444
13,267,263
36,295,186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116.3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257925" y="1708785"/>
          <a:ext cx="326580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0019030" y="890905"/>
          <a:ext cx="1384935" cy="125476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0279380" y="954405"/>
          <a:ext cx="113093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0279380" y="122491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0279380" y="1560195"/>
          <a:ext cx="1130935"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0101580" y="104330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0155555" y="10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0155555" y="13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0200005" y="156019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0120630" y="156019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0200005" y="179451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0120630" y="193357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4" name="テキスト ボックス 33"/>
        <xdr:cNvSpPr txBox="1"/>
      </xdr:nvSpPr>
      <xdr:spPr>
        <a:xfrm>
          <a:off x="419100" y="2790825"/>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365201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785876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785876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27939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355590" y="5142230"/>
          <a:ext cx="408876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他団体と比較し比率が若干高い傾向にあり老朽化した資産が多い事があげられる。今後の維持補修や施設の更新等の増加が懸念されるため、公共施設管理計画を元に計画的な施設整備や民間施設の利活用、資産を使用した収入の確保などの施策が必要</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180465" y="46710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18565" y="697103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795672" y="687722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18565" y="6666412"/>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795672" y="65764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18565" y="6365603"/>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795672" y="627561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18565" y="6064794"/>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795672" y="597480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18565" y="5763986"/>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795672" y="56701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18565" y="5463177"/>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795672" y="536937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18565" y="5158558"/>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795672" y="506856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18565" y="485775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795672" y="476775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66.0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18565" y="4857750"/>
          <a:ext cx="3794125"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104926</xdr:rowOff>
    </xdr:from>
    <xdr:to>
      <xdr:col>3</xdr:col>
      <xdr:colOff>1170940</xdr:colOff>
      <xdr:row>35</xdr:row>
      <xdr:rowOff>83457</xdr:rowOff>
    </xdr:to>
    <xdr:cxnSp macro="">
      <xdr:nvCxnSpPr>
        <xdr:cNvPr id="66" name="直線コネクタ 65"/>
        <xdr:cNvCxnSpPr/>
      </xdr:nvCxnSpPr>
      <xdr:spPr>
        <a:xfrm flipV="1">
          <a:off x="4400550" y="5240806"/>
          <a:ext cx="1270" cy="148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87284</xdr:rowOff>
    </xdr:from>
    <xdr:ext cx="405111" cy="259045"/>
    <xdr:sp macro="" textlink="">
      <xdr:nvSpPr>
        <xdr:cNvPr id="67" name="有形固定資産減価償却率最小値テキスト"/>
        <xdr:cNvSpPr txBox="1"/>
      </xdr:nvSpPr>
      <xdr:spPr>
        <a:xfrm>
          <a:off x="4453255" y="673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3</xdr:col>
      <xdr:colOff>1082675</xdr:colOff>
      <xdr:row>35</xdr:row>
      <xdr:rowOff>83457</xdr:rowOff>
    </xdr:from>
    <xdr:to>
      <xdr:col>3</xdr:col>
      <xdr:colOff>1260475</xdr:colOff>
      <xdr:row>35</xdr:row>
      <xdr:rowOff>83457</xdr:rowOff>
    </xdr:to>
    <xdr:cxnSp macro="">
      <xdr:nvCxnSpPr>
        <xdr:cNvPr id="68" name="直線コネクタ 67"/>
        <xdr:cNvCxnSpPr/>
      </xdr:nvCxnSpPr>
      <xdr:spPr>
        <a:xfrm>
          <a:off x="4313555" y="6728097"/>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51603</xdr:rowOff>
    </xdr:from>
    <xdr:ext cx="405111" cy="259045"/>
    <xdr:sp macro="" textlink="">
      <xdr:nvSpPr>
        <xdr:cNvPr id="69" name="有形固定資産減価償却率最大値テキスト"/>
        <xdr:cNvSpPr txBox="1"/>
      </xdr:nvSpPr>
      <xdr:spPr>
        <a:xfrm>
          <a:off x="4453255" y="5019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3</xdr:col>
      <xdr:colOff>1082675</xdr:colOff>
      <xdr:row>26</xdr:row>
      <xdr:rowOff>104926</xdr:rowOff>
    </xdr:from>
    <xdr:to>
      <xdr:col>3</xdr:col>
      <xdr:colOff>1260475</xdr:colOff>
      <xdr:row>26</xdr:row>
      <xdr:rowOff>104926</xdr:rowOff>
    </xdr:to>
    <xdr:cxnSp macro="">
      <xdr:nvCxnSpPr>
        <xdr:cNvPr id="70" name="直線コネクタ 69"/>
        <xdr:cNvCxnSpPr/>
      </xdr:nvCxnSpPr>
      <xdr:spPr>
        <a:xfrm>
          <a:off x="4313555" y="5240806"/>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42532</xdr:rowOff>
    </xdr:from>
    <xdr:ext cx="405111" cy="259045"/>
    <xdr:sp macro="" textlink="">
      <xdr:nvSpPr>
        <xdr:cNvPr id="71" name="有形固定資産減価償却率平均値テキスト"/>
        <xdr:cNvSpPr txBox="1"/>
      </xdr:nvSpPr>
      <xdr:spPr>
        <a:xfrm>
          <a:off x="4453255" y="5681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64105</xdr:rowOff>
    </xdr:from>
    <xdr:to>
      <xdr:col>3</xdr:col>
      <xdr:colOff>1222375</xdr:colOff>
      <xdr:row>29</xdr:row>
      <xdr:rowOff>165705</xdr:rowOff>
    </xdr:to>
    <xdr:sp macro="" textlink="">
      <xdr:nvSpPr>
        <xdr:cNvPr id="72" name="フローチャート : 判断 71"/>
        <xdr:cNvSpPr/>
      </xdr:nvSpPr>
      <xdr:spPr>
        <a:xfrm>
          <a:off x="4351655" y="57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101902</xdr:rowOff>
    </xdr:from>
    <xdr:to>
      <xdr:col>3</xdr:col>
      <xdr:colOff>511175</xdr:colOff>
      <xdr:row>29</xdr:row>
      <xdr:rowOff>32052</xdr:rowOff>
    </xdr:to>
    <xdr:sp macro="" textlink="">
      <xdr:nvSpPr>
        <xdr:cNvPr id="73" name="フローチャート : 判断 72"/>
        <xdr:cNvSpPr/>
      </xdr:nvSpPr>
      <xdr:spPr>
        <a:xfrm>
          <a:off x="3640455" y="55730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22465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51345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2921000"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159000"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3606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129419</xdr:rowOff>
    </xdr:from>
    <xdr:to>
      <xdr:col>3</xdr:col>
      <xdr:colOff>511175</xdr:colOff>
      <xdr:row>28</xdr:row>
      <xdr:rowOff>59569</xdr:rowOff>
    </xdr:to>
    <xdr:sp macro="" textlink="">
      <xdr:nvSpPr>
        <xdr:cNvPr id="79" name="円/楕円 78"/>
        <xdr:cNvSpPr/>
      </xdr:nvSpPr>
      <xdr:spPr>
        <a:xfrm>
          <a:off x="3640455" y="54329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23179</xdr:rowOff>
    </xdr:from>
    <xdr:ext cx="405111" cy="259045"/>
    <xdr:sp macro="" textlink="">
      <xdr:nvSpPr>
        <xdr:cNvPr id="80" name="n_1aveValue有形固定資産減価償却率"/>
        <xdr:cNvSpPr txBox="1"/>
      </xdr:nvSpPr>
      <xdr:spPr>
        <a:xfrm>
          <a:off x="3475998" y="566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76096</xdr:rowOff>
    </xdr:from>
    <xdr:ext cx="405111" cy="259045"/>
    <xdr:sp macro="" textlink="">
      <xdr:nvSpPr>
        <xdr:cNvPr id="81" name="n_1mainValue有形固定資産減価償却率"/>
        <xdr:cNvSpPr txBox="1"/>
      </xdr:nvSpPr>
      <xdr:spPr>
        <a:xfrm>
          <a:off x="3475998" y="521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5" name="正方形/長方形 84"/>
        <xdr:cNvSpPr/>
      </xdr:nvSpPr>
      <xdr:spPr>
        <a:xfrm>
          <a:off x="1398905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6" name="正方形/長方形 85"/>
        <xdr:cNvSpPr/>
      </xdr:nvSpPr>
      <xdr:spPr>
        <a:xfrm>
          <a:off x="1398905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7" name="正方形/長方形 86"/>
        <xdr:cNvSpPr/>
      </xdr:nvSpPr>
      <xdr:spPr>
        <a:xfrm>
          <a:off x="1537398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8" name="正方形/長方形 87"/>
        <xdr:cNvSpPr/>
      </xdr:nvSpPr>
      <xdr:spPr>
        <a:xfrm>
          <a:off x="1537398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430655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4382750" y="5142230"/>
          <a:ext cx="407352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類似団体と比較すると償還可能年数が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年ほど長くなっている。今後の施設整備により過度な地方債残高とならないよう、世代間の負担の公平性に留意する必要がある。</a:t>
          </a:r>
          <a:endParaRPr lang="ja-JP" altLang="ja-JP">
            <a:effectLst/>
          </a:endParaRPr>
        </a:p>
      </xdr:txBody>
    </xdr:sp>
    <xdr:clientData/>
  </xdr:twoCellAnchor>
  <xdr:oneCellAnchor>
    <xdr:from>
      <xdr:col>8</xdr:col>
      <xdr:colOff>768350</xdr:colOff>
      <xdr:row>23</xdr:row>
      <xdr:rowOff>38100</xdr:rowOff>
    </xdr:from>
    <xdr:ext cx="349839" cy="225703"/>
    <xdr:sp macro="" textlink="">
      <xdr:nvSpPr>
        <xdr:cNvPr id="93" name="テキスト ボックス 92"/>
        <xdr:cNvSpPr txBox="1"/>
      </xdr:nvSpPr>
      <xdr:spPr>
        <a:xfrm>
          <a:off x="10209530" y="46710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年</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8</xdr:col>
      <xdr:colOff>806450</xdr:colOff>
      <xdr:row>36</xdr:row>
      <xdr:rowOff>158750</xdr:rowOff>
    </xdr:from>
    <xdr:to>
      <xdr:col>11</xdr:col>
      <xdr:colOff>552450</xdr:colOff>
      <xdr:row>36</xdr:row>
      <xdr:rowOff>158750</xdr:rowOff>
    </xdr:to>
    <xdr:cxnSp macro="">
      <xdr:nvCxnSpPr>
        <xdr:cNvPr id="94" name="直線コネクタ 93"/>
        <xdr:cNvCxnSpPr/>
      </xdr:nvCxnSpPr>
      <xdr:spPr>
        <a:xfrm>
          <a:off x="10247630" y="6971030"/>
          <a:ext cx="37922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36</xdr:row>
      <xdr:rowOff>64949</xdr:rowOff>
    </xdr:from>
    <xdr:ext cx="308097" cy="225703"/>
    <xdr:sp macro="" textlink="">
      <xdr:nvSpPr>
        <xdr:cNvPr id="95" name="テキスト ボックス 94"/>
        <xdr:cNvSpPr txBox="1"/>
      </xdr:nvSpPr>
      <xdr:spPr>
        <a:xfrm>
          <a:off x="9876033" y="687722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a:t>
          </a:r>
          <a:endParaRPr kumimoji="1" lang="ja-JP" altLang="en-US" sz="800">
            <a:latin typeface="ＭＳ Ｐゴシック"/>
          </a:endParaRPr>
        </a:p>
      </xdr:txBody>
    </xdr:sp>
    <xdr:clientData/>
  </xdr:oneCellAnchor>
  <xdr:twoCellAnchor>
    <xdr:from>
      <xdr:col>8</xdr:col>
      <xdr:colOff>806450</xdr:colOff>
      <xdr:row>34</xdr:row>
      <xdr:rowOff>141817</xdr:rowOff>
    </xdr:from>
    <xdr:to>
      <xdr:col>11</xdr:col>
      <xdr:colOff>552450</xdr:colOff>
      <xdr:row>34</xdr:row>
      <xdr:rowOff>141817</xdr:rowOff>
    </xdr:to>
    <xdr:cxnSp macro="">
      <xdr:nvCxnSpPr>
        <xdr:cNvPr id="96" name="直線コネクタ 95"/>
        <xdr:cNvCxnSpPr/>
      </xdr:nvCxnSpPr>
      <xdr:spPr>
        <a:xfrm>
          <a:off x="10247630" y="6618817"/>
          <a:ext cx="37922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34</xdr:row>
      <xdr:rowOff>48016</xdr:rowOff>
    </xdr:from>
    <xdr:ext cx="308097" cy="225703"/>
    <xdr:sp macro="" textlink="">
      <xdr:nvSpPr>
        <xdr:cNvPr id="97" name="テキスト ボックス 96"/>
        <xdr:cNvSpPr txBox="1"/>
      </xdr:nvSpPr>
      <xdr:spPr>
        <a:xfrm>
          <a:off x="9876033" y="652501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a:t>
          </a:r>
          <a:endParaRPr kumimoji="1" lang="ja-JP" altLang="en-US" sz="800">
            <a:latin typeface="ＭＳ Ｐゴシック"/>
          </a:endParaRPr>
        </a:p>
      </xdr:txBody>
    </xdr:sp>
    <xdr:clientData/>
  </xdr:oneCellAnchor>
  <xdr:twoCellAnchor>
    <xdr:from>
      <xdr:col>8</xdr:col>
      <xdr:colOff>806450</xdr:colOff>
      <xdr:row>32</xdr:row>
      <xdr:rowOff>124883</xdr:rowOff>
    </xdr:from>
    <xdr:to>
      <xdr:col>11</xdr:col>
      <xdr:colOff>552450</xdr:colOff>
      <xdr:row>32</xdr:row>
      <xdr:rowOff>124883</xdr:rowOff>
    </xdr:to>
    <xdr:cxnSp macro="">
      <xdr:nvCxnSpPr>
        <xdr:cNvPr id="98" name="直線コネクタ 97"/>
        <xdr:cNvCxnSpPr/>
      </xdr:nvCxnSpPr>
      <xdr:spPr>
        <a:xfrm>
          <a:off x="10247630" y="6266603"/>
          <a:ext cx="37922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32</xdr:row>
      <xdr:rowOff>31082</xdr:rowOff>
    </xdr:from>
    <xdr:ext cx="308097" cy="225703"/>
    <xdr:sp macro="" textlink="">
      <xdr:nvSpPr>
        <xdr:cNvPr id="99" name="テキスト ボックス 98"/>
        <xdr:cNvSpPr txBox="1"/>
      </xdr:nvSpPr>
      <xdr:spPr>
        <a:xfrm>
          <a:off x="9876033" y="61728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a:t>
          </a:r>
          <a:endParaRPr kumimoji="1" lang="ja-JP" altLang="en-US" sz="800">
            <a:latin typeface="ＭＳ Ｐゴシック"/>
          </a:endParaRPr>
        </a:p>
      </xdr:txBody>
    </xdr:sp>
    <xdr:clientData/>
  </xdr:oneCellAnchor>
  <xdr:twoCellAnchor>
    <xdr:from>
      <xdr:col>8</xdr:col>
      <xdr:colOff>806450</xdr:colOff>
      <xdr:row>30</xdr:row>
      <xdr:rowOff>107950</xdr:rowOff>
    </xdr:from>
    <xdr:to>
      <xdr:col>11</xdr:col>
      <xdr:colOff>552450</xdr:colOff>
      <xdr:row>30</xdr:row>
      <xdr:rowOff>107950</xdr:rowOff>
    </xdr:to>
    <xdr:cxnSp macro="">
      <xdr:nvCxnSpPr>
        <xdr:cNvPr id="100" name="直線コネクタ 99"/>
        <xdr:cNvCxnSpPr/>
      </xdr:nvCxnSpPr>
      <xdr:spPr>
        <a:xfrm>
          <a:off x="10247630" y="5914390"/>
          <a:ext cx="37922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30</xdr:row>
      <xdr:rowOff>14149</xdr:rowOff>
    </xdr:from>
    <xdr:ext cx="359393" cy="225703"/>
    <xdr:sp macro="" textlink="">
      <xdr:nvSpPr>
        <xdr:cNvPr id="101" name="テキスト ボックス 100"/>
        <xdr:cNvSpPr txBox="1"/>
      </xdr:nvSpPr>
      <xdr:spPr>
        <a:xfrm>
          <a:off x="9824737" y="582058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8</xdr:col>
      <xdr:colOff>806450</xdr:colOff>
      <xdr:row>28</xdr:row>
      <xdr:rowOff>91017</xdr:rowOff>
    </xdr:from>
    <xdr:to>
      <xdr:col>11</xdr:col>
      <xdr:colOff>552450</xdr:colOff>
      <xdr:row>28</xdr:row>
      <xdr:rowOff>91017</xdr:rowOff>
    </xdr:to>
    <xdr:cxnSp macro="">
      <xdr:nvCxnSpPr>
        <xdr:cNvPr id="102" name="直線コネクタ 101"/>
        <xdr:cNvCxnSpPr/>
      </xdr:nvCxnSpPr>
      <xdr:spPr>
        <a:xfrm>
          <a:off x="10247630" y="5562177"/>
          <a:ext cx="37922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27</xdr:row>
      <xdr:rowOff>168666</xdr:rowOff>
    </xdr:from>
    <xdr:ext cx="359393" cy="225703"/>
    <xdr:sp macro="" textlink="">
      <xdr:nvSpPr>
        <xdr:cNvPr id="103" name="テキスト ボックス 102"/>
        <xdr:cNvSpPr txBox="1"/>
      </xdr:nvSpPr>
      <xdr:spPr>
        <a:xfrm>
          <a:off x="9824737" y="547218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12.0</a:t>
          </a:r>
          <a:endParaRPr kumimoji="1" lang="ja-JP" altLang="en-US" sz="800">
            <a:latin typeface="ＭＳ Ｐゴシック"/>
          </a:endParaRPr>
        </a:p>
      </xdr:txBody>
    </xdr:sp>
    <xdr:clientData/>
  </xdr:oneCellAnchor>
  <xdr:twoCellAnchor>
    <xdr:from>
      <xdr:col>8</xdr:col>
      <xdr:colOff>806450</xdr:colOff>
      <xdr:row>26</xdr:row>
      <xdr:rowOff>74083</xdr:rowOff>
    </xdr:from>
    <xdr:to>
      <xdr:col>11</xdr:col>
      <xdr:colOff>552450</xdr:colOff>
      <xdr:row>26</xdr:row>
      <xdr:rowOff>74083</xdr:rowOff>
    </xdr:to>
    <xdr:cxnSp macro="">
      <xdr:nvCxnSpPr>
        <xdr:cNvPr id="104" name="直線コネクタ 103"/>
        <xdr:cNvCxnSpPr/>
      </xdr:nvCxnSpPr>
      <xdr:spPr>
        <a:xfrm>
          <a:off x="10247630" y="5209963"/>
          <a:ext cx="37922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25</xdr:row>
      <xdr:rowOff>151732</xdr:rowOff>
    </xdr:from>
    <xdr:ext cx="359393" cy="225703"/>
    <xdr:sp macro="" textlink="">
      <xdr:nvSpPr>
        <xdr:cNvPr id="105" name="テキスト ボックス 104"/>
        <xdr:cNvSpPr txBox="1"/>
      </xdr:nvSpPr>
      <xdr:spPr>
        <a:xfrm>
          <a:off x="9824737" y="511997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14.0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24</xdr:row>
      <xdr:rowOff>57150</xdr:rowOff>
    </xdr:to>
    <xdr:cxnSp macro="">
      <xdr:nvCxnSpPr>
        <xdr:cNvPr id="106" name="直線コネクタ 105"/>
        <xdr:cNvCxnSpPr/>
      </xdr:nvCxnSpPr>
      <xdr:spPr>
        <a:xfrm>
          <a:off x="10247630" y="4857750"/>
          <a:ext cx="37922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23</xdr:row>
      <xdr:rowOff>134799</xdr:rowOff>
    </xdr:from>
    <xdr:ext cx="359393" cy="225703"/>
    <xdr:sp macro="" textlink="">
      <xdr:nvSpPr>
        <xdr:cNvPr id="107" name="テキスト ボックス 106"/>
        <xdr:cNvSpPr txBox="1"/>
      </xdr:nvSpPr>
      <xdr:spPr>
        <a:xfrm>
          <a:off x="9824737" y="476775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16.0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36</xdr:row>
      <xdr:rowOff>158750</xdr:rowOff>
    </xdr:to>
    <xdr:sp macro="" textlink="">
      <xdr:nvSpPr>
        <xdr:cNvPr id="108" name="債務償還可能年数グラフ枠"/>
        <xdr:cNvSpPr/>
      </xdr:nvSpPr>
      <xdr:spPr>
        <a:xfrm>
          <a:off x="10247630" y="4857750"/>
          <a:ext cx="37922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422275</xdr:colOff>
      <xdr:row>33</xdr:row>
      <xdr:rowOff>64558</xdr:rowOff>
    </xdr:from>
    <xdr:to>
      <xdr:col>10</xdr:col>
      <xdr:colOff>523875</xdr:colOff>
      <xdr:row>33</xdr:row>
      <xdr:rowOff>166158</xdr:rowOff>
    </xdr:to>
    <xdr:sp macro="" textlink="">
      <xdr:nvSpPr>
        <xdr:cNvPr id="109" name="フローチャート : 判断 108"/>
        <xdr:cNvSpPr/>
      </xdr:nvSpPr>
      <xdr:spPr>
        <a:xfrm>
          <a:off x="12667615" y="6373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290135</xdr:colOff>
      <xdr:row>33</xdr:row>
      <xdr:rowOff>157285</xdr:rowOff>
    </xdr:from>
    <xdr:ext cx="340478" cy="259045"/>
    <xdr:sp macro="" textlink="">
      <xdr:nvSpPr>
        <xdr:cNvPr id="110" name="n_1aveValue債務償還可能年数"/>
        <xdr:cNvSpPr txBox="1"/>
      </xdr:nvSpPr>
      <xdr:spPr>
        <a:xfrm>
          <a:off x="12535475" y="6466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10</xdr:col>
      <xdr:colOff>1006475</xdr:colOff>
      <xdr:row>37</xdr:row>
      <xdr:rowOff>33199</xdr:rowOff>
    </xdr:from>
    <xdr:ext cx="762000" cy="225703"/>
    <xdr:sp macro="" textlink="">
      <xdr:nvSpPr>
        <xdr:cNvPr id="111" name="テキスト ボックス 110"/>
        <xdr:cNvSpPr txBox="1"/>
      </xdr:nvSpPr>
      <xdr:spPr>
        <a:xfrm>
          <a:off x="1325181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10</xdr:col>
      <xdr:colOff>295275</xdr:colOff>
      <xdr:row>37</xdr:row>
      <xdr:rowOff>33199</xdr:rowOff>
    </xdr:from>
    <xdr:ext cx="762000" cy="225703"/>
    <xdr:sp macro="" textlink="">
      <xdr:nvSpPr>
        <xdr:cNvPr id="112" name="テキスト ボックス 111"/>
        <xdr:cNvSpPr txBox="1"/>
      </xdr:nvSpPr>
      <xdr:spPr>
        <a:xfrm>
          <a:off x="1254061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9</xdr:col>
      <xdr:colOff>1266825</xdr:colOff>
      <xdr:row>37</xdr:row>
      <xdr:rowOff>33199</xdr:rowOff>
    </xdr:from>
    <xdr:ext cx="762000" cy="225703"/>
    <xdr:sp macro="" textlink="">
      <xdr:nvSpPr>
        <xdr:cNvPr id="113" name="テキスト ボックス 112"/>
        <xdr:cNvSpPr txBox="1"/>
      </xdr:nvSpPr>
      <xdr:spPr>
        <a:xfrm>
          <a:off x="1195006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9</xdr:col>
      <xdr:colOff>504825</xdr:colOff>
      <xdr:row>37</xdr:row>
      <xdr:rowOff>33199</xdr:rowOff>
    </xdr:from>
    <xdr:ext cx="762000" cy="225703"/>
    <xdr:sp macro="" textlink="">
      <xdr:nvSpPr>
        <xdr:cNvPr id="114" name="テキスト ボックス 113"/>
        <xdr:cNvSpPr txBox="1"/>
      </xdr:nvSpPr>
      <xdr:spPr>
        <a:xfrm>
          <a:off x="1118806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8</xdr:col>
      <xdr:colOff>1123950</xdr:colOff>
      <xdr:row>37</xdr:row>
      <xdr:rowOff>33199</xdr:rowOff>
    </xdr:from>
    <xdr:ext cx="762000" cy="225703"/>
    <xdr:sp macro="" textlink="">
      <xdr:nvSpPr>
        <xdr:cNvPr id="115" name="テキスト ボックス 114"/>
        <xdr:cNvSpPr txBox="1"/>
      </xdr:nvSpPr>
      <xdr:spPr>
        <a:xfrm>
          <a:off x="10565130"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10</xdr:col>
      <xdr:colOff>422275</xdr:colOff>
      <xdr:row>32</xdr:row>
      <xdr:rowOff>20108</xdr:rowOff>
    </xdr:from>
    <xdr:to>
      <xdr:col>10</xdr:col>
      <xdr:colOff>523875</xdr:colOff>
      <xdr:row>32</xdr:row>
      <xdr:rowOff>121708</xdr:rowOff>
    </xdr:to>
    <xdr:sp macro="" textlink="">
      <xdr:nvSpPr>
        <xdr:cNvPr id="116" name="円/楕円 115"/>
        <xdr:cNvSpPr/>
      </xdr:nvSpPr>
      <xdr:spPr>
        <a:xfrm>
          <a:off x="12667615" y="616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290135</xdr:colOff>
      <xdr:row>30</xdr:row>
      <xdr:rowOff>138235</xdr:rowOff>
    </xdr:from>
    <xdr:ext cx="340478" cy="259045"/>
    <xdr:sp macro="" textlink="">
      <xdr:nvSpPr>
        <xdr:cNvPr id="117" name="n_1mainValue債務償還可能年数"/>
        <xdr:cNvSpPr txBox="1"/>
      </xdr:nvSpPr>
      <xdr:spPr>
        <a:xfrm>
          <a:off x="12535475" y="59446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784225</xdr:colOff>
      <xdr:row>41</xdr:row>
      <xdr:rowOff>142875</xdr:rowOff>
    </xdr:from>
    <xdr:to>
      <xdr:col>5</xdr:col>
      <xdr:colOff>822325</xdr:colOff>
      <xdr:row>43</xdr:row>
      <xdr:rowOff>142875</xdr:rowOff>
    </xdr:to>
    <xdr:sp macro="" textlink="">
      <xdr:nvSpPr>
        <xdr:cNvPr id="118" name="正方形/長方形 117"/>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19" name="正方形/長方形 118"/>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20" name="テキスト ボックス 119"/>
        <xdr:cNvSpPr txBox="1"/>
      </xdr:nvSpPr>
      <xdr:spPr>
        <a:xfrm>
          <a:off x="862965" y="80778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21" name="テキスト ボックス 120"/>
        <xdr:cNvSpPr txBox="1"/>
      </xdr:nvSpPr>
      <xdr:spPr>
        <a:xfrm>
          <a:off x="6346825" y="1068768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22" name="テキスト ボックス 121"/>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23" name="テキスト ボックス 122"/>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青森県つがる市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33,833
33,773
253.55
26,160,508
25,593,773
549,444
13,267,263
36,295,186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116.3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6487795" y="1676400"/>
          <a:ext cx="3340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691515" y="521589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65341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691515" y="74523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691515" y="70065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691515" y="655701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691515" y="61112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691515" y="56654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691515" y="52158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691515" y="521589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160782</xdr:rowOff>
    </xdr:from>
    <xdr:to>
      <xdr:col>6</xdr:col>
      <xdr:colOff>510540</xdr:colOff>
      <xdr:row>40</xdr:row>
      <xdr:rowOff>131064</xdr:rowOff>
    </xdr:to>
    <xdr:cxnSp macro="">
      <xdr:nvCxnSpPr>
        <xdr:cNvPr id="55" name="直線コネクタ 54"/>
        <xdr:cNvCxnSpPr/>
      </xdr:nvCxnSpPr>
      <xdr:spPr>
        <a:xfrm flipV="1">
          <a:off x="4221480" y="5692902"/>
          <a:ext cx="0" cy="114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134891</xdr:rowOff>
    </xdr:from>
    <xdr:ext cx="405111" cy="259045"/>
    <xdr:sp macro="" textlink="">
      <xdr:nvSpPr>
        <xdr:cNvPr id="56" name="【道路】&#10;有形固定資産減価償却率最小値テキスト"/>
        <xdr:cNvSpPr txBox="1"/>
      </xdr:nvSpPr>
      <xdr:spPr>
        <a:xfrm>
          <a:off x="4311015" y="684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a:t>
          </a:r>
          <a:endParaRPr kumimoji="1" lang="ja-JP" altLang="en-US" sz="1000" b="1">
            <a:latin typeface="ＭＳ Ｐゴシック"/>
          </a:endParaRPr>
        </a:p>
      </xdr:txBody>
    </xdr:sp>
    <xdr:clientData/>
  </xdr:oneCellAnchor>
  <xdr:twoCellAnchor>
    <xdr:from>
      <xdr:col>6</xdr:col>
      <xdr:colOff>422275</xdr:colOff>
      <xdr:row>40</xdr:row>
      <xdr:rowOff>131064</xdr:rowOff>
    </xdr:from>
    <xdr:to>
      <xdr:col>6</xdr:col>
      <xdr:colOff>600075</xdr:colOff>
      <xdr:row>40</xdr:row>
      <xdr:rowOff>131064</xdr:rowOff>
    </xdr:to>
    <xdr:cxnSp macro="">
      <xdr:nvCxnSpPr>
        <xdr:cNvPr id="57" name="直線コネクタ 56"/>
        <xdr:cNvCxnSpPr/>
      </xdr:nvCxnSpPr>
      <xdr:spPr>
        <a:xfrm>
          <a:off x="4133215" y="683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107459</xdr:rowOff>
    </xdr:from>
    <xdr:ext cx="405111" cy="259045"/>
    <xdr:sp macro="" textlink="">
      <xdr:nvSpPr>
        <xdr:cNvPr id="58" name="【道路】&#10;有形固定資産減価償却率最大値テキスト"/>
        <xdr:cNvSpPr txBox="1"/>
      </xdr:nvSpPr>
      <xdr:spPr>
        <a:xfrm>
          <a:off x="4311015" y="5471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6</xdr:col>
      <xdr:colOff>422275</xdr:colOff>
      <xdr:row>33</xdr:row>
      <xdr:rowOff>160782</xdr:rowOff>
    </xdr:from>
    <xdr:to>
      <xdr:col>6</xdr:col>
      <xdr:colOff>600075</xdr:colOff>
      <xdr:row>33</xdr:row>
      <xdr:rowOff>160782</xdr:rowOff>
    </xdr:to>
    <xdr:cxnSp macro="">
      <xdr:nvCxnSpPr>
        <xdr:cNvPr id="59" name="直線コネクタ 58"/>
        <xdr:cNvCxnSpPr/>
      </xdr:nvCxnSpPr>
      <xdr:spPr>
        <a:xfrm>
          <a:off x="4133215" y="569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65549</xdr:rowOff>
    </xdr:from>
    <xdr:ext cx="405111" cy="259045"/>
    <xdr:sp macro="" textlink="">
      <xdr:nvSpPr>
        <xdr:cNvPr id="60" name="【道路】&#10;有形固定資産減価償却率平均値テキスト"/>
        <xdr:cNvSpPr txBox="1"/>
      </xdr:nvSpPr>
      <xdr:spPr>
        <a:xfrm>
          <a:off x="4311015" y="6268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87122</xdr:rowOff>
    </xdr:from>
    <xdr:to>
      <xdr:col>6</xdr:col>
      <xdr:colOff>561975</xdr:colOff>
      <xdr:row>38</xdr:row>
      <xdr:rowOff>17272</xdr:rowOff>
    </xdr:to>
    <xdr:sp macro="" textlink="">
      <xdr:nvSpPr>
        <xdr:cNvPr id="61" name="フローチャート : 判断 60"/>
        <xdr:cNvSpPr/>
      </xdr:nvSpPr>
      <xdr:spPr>
        <a:xfrm>
          <a:off x="4171315" y="62898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4826</xdr:rowOff>
    </xdr:from>
    <xdr:to>
      <xdr:col>5</xdr:col>
      <xdr:colOff>409575</xdr:colOff>
      <xdr:row>39</xdr:row>
      <xdr:rowOff>106426</xdr:rowOff>
    </xdr:to>
    <xdr:sp macro="" textlink="">
      <xdr:nvSpPr>
        <xdr:cNvPr id="62" name="フローチャート : 判断 61"/>
        <xdr:cNvSpPr/>
      </xdr:nvSpPr>
      <xdr:spPr>
        <a:xfrm>
          <a:off x="3401695"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0316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26199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479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6897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8693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132842</xdr:rowOff>
    </xdr:from>
    <xdr:to>
      <xdr:col>5</xdr:col>
      <xdr:colOff>409575</xdr:colOff>
      <xdr:row>40</xdr:row>
      <xdr:rowOff>62992</xdr:rowOff>
    </xdr:to>
    <xdr:sp macro="" textlink="">
      <xdr:nvSpPr>
        <xdr:cNvPr id="68" name="円/楕円 67"/>
        <xdr:cNvSpPr/>
      </xdr:nvSpPr>
      <xdr:spPr>
        <a:xfrm>
          <a:off x="3401695" y="66708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122953</xdr:rowOff>
    </xdr:from>
    <xdr:ext cx="405111" cy="259045"/>
    <xdr:sp macro="" textlink="">
      <xdr:nvSpPr>
        <xdr:cNvPr id="69" name="n_1aveValue【道路】&#10;有形固定資産減価償却率"/>
        <xdr:cNvSpPr txBox="1"/>
      </xdr:nvSpPr>
      <xdr:spPr>
        <a:xfrm>
          <a:off x="3237238" y="6325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54119</xdr:rowOff>
    </xdr:from>
    <xdr:ext cx="405111" cy="259045"/>
    <xdr:sp macro="" textlink="">
      <xdr:nvSpPr>
        <xdr:cNvPr id="70" name="n_1mainValue【道路】&#10;有形固定資産減価償却率"/>
        <xdr:cNvSpPr txBox="1"/>
      </xdr:nvSpPr>
      <xdr:spPr>
        <a:xfrm>
          <a:off x="3237238" y="675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598487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5946775"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598487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5563416"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2" name="直線コネクタ 81"/>
        <xdr:cNvCxnSpPr/>
      </xdr:nvCxnSpPr>
      <xdr:spPr>
        <a:xfrm>
          <a:off x="5984875" y="7006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3" name="テキスト ボックス 82"/>
        <xdr:cNvSpPr txBox="1"/>
      </xdr:nvSpPr>
      <xdr:spPr>
        <a:xfrm>
          <a:off x="5522156" y="686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4" name="直線コネクタ 83"/>
        <xdr:cNvCxnSpPr/>
      </xdr:nvCxnSpPr>
      <xdr:spPr>
        <a:xfrm>
          <a:off x="5984875" y="65570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5" name="テキスト ボックス 84"/>
        <xdr:cNvSpPr txBox="1"/>
      </xdr:nvSpPr>
      <xdr:spPr>
        <a:xfrm>
          <a:off x="5522156"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6" name="直線コネクタ 85"/>
        <xdr:cNvCxnSpPr/>
      </xdr:nvCxnSpPr>
      <xdr:spPr>
        <a:xfrm>
          <a:off x="5984875" y="61112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7" name="テキスト ボックス 86"/>
        <xdr:cNvSpPr txBox="1"/>
      </xdr:nvSpPr>
      <xdr:spPr>
        <a:xfrm>
          <a:off x="5522156"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8" name="直線コネクタ 87"/>
        <xdr:cNvCxnSpPr/>
      </xdr:nvCxnSpPr>
      <xdr:spPr>
        <a:xfrm>
          <a:off x="5984875" y="56654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9" name="テキスト ボックス 88"/>
        <xdr:cNvSpPr txBox="1"/>
      </xdr:nvSpPr>
      <xdr:spPr>
        <a:xfrm>
          <a:off x="5522156"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598487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1" name="テキスト ボックス 90"/>
        <xdr:cNvSpPr txBox="1"/>
      </xdr:nvSpPr>
      <xdr:spPr>
        <a:xfrm>
          <a:off x="5522156"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2" name="【道路】&#10;一人当たり延長グラフ枠"/>
        <xdr:cNvSpPr/>
      </xdr:nvSpPr>
      <xdr:spPr>
        <a:xfrm>
          <a:off x="598487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135819</xdr:rowOff>
    </xdr:from>
    <xdr:to>
      <xdr:col>15</xdr:col>
      <xdr:colOff>180340</xdr:colOff>
      <xdr:row>41</xdr:row>
      <xdr:rowOff>125669</xdr:rowOff>
    </xdr:to>
    <xdr:cxnSp macro="">
      <xdr:nvCxnSpPr>
        <xdr:cNvPr id="93" name="直線コネクタ 92"/>
        <xdr:cNvCxnSpPr/>
      </xdr:nvCxnSpPr>
      <xdr:spPr>
        <a:xfrm flipV="1">
          <a:off x="9446260" y="5835579"/>
          <a:ext cx="0" cy="116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129496</xdr:rowOff>
    </xdr:from>
    <xdr:ext cx="534377" cy="259045"/>
    <xdr:sp macro="" textlink="">
      <xdr:nvSpPr>
        <xdr:cNvPr id="94" name="【道路】&#10;一人当たり延長最小値テキスト"/>
        <xdr:cNvSpPr txBox="1"/>
      </xdr:nvSpPr>
      <xdr:spPr>
        <a:xfrm>
          <a:off x="9535795" y="700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10.168</a:t>
          </a:r>
          <a:endParaRPr kumimoji="1" lang="ja-JP" altLang="en-US" sz="1000" b="1">
            <a:latin typeface="ＭＳ Ｐゴシック"/>
          </a:endParaRPr>
        </a:p>
      </xdr:txBody>
    </xdr:sp>
    <xdr:clientData/>
  </xdr:oneCellAnchor>
  <xdr:twoCellAnchor>
    <xdr:from>
      <xdr:col>15</xdr:col>
      <xdr:colOff>92075</xdr:colOff>
      <xdr:row>41</xdr:row>
      <xdr:rowOff>125669</xdr:rowOff>
    </xdr:from>
    <xdr:to>
      <xdr:col>15</xdr:col>
      <xdr:colOff>269875</xdr:colOff>
      <xdr:row>41</xdr:row>
      <xdr:rowOff>125669</xdr:rowOff>
    </xdr:to>
    <xdr:cxnSp macro="">
      <xdr:nvCxnSpPr>
        <xdr:cNvPr id="95" name="直線コネクタ 94"/>
        <xdr:cNvCxnSpPr/>
      </xdr:nvCxnSpPr>
      <xdr:spPr>
        <a:xfrm>
          <a:off x="9357995" y="69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82496</xdr:rowOff>
    </xdr:from>
    <xdr:ext cx="534377" cy="259045"/>
    <xdr:sp macro="" textlink="">
      <xdr:nvSpPr>
        <xdr:cNvPr id="96" name="【道路】&#10;一人当たり延長最大値テキスト"/>
        <xdr:cNvSpPr txBox="1"/>
      </xdr:nvSpPr>
      <xdr:spPr>
        <a:xfrm>
          <a:off x="9535795" y="561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36.196</a:t>
          </a:r>
          <a:endParaRPr kumimoji="1" lang="ja-JP" altLang="en-US" sz="1000" b="1">
            <a:latin typeface="ＭＳ Ｐゴシック"/>
          </a:endParaRPr>
        </a:p>
      </xdr:txBody>
    </xdr:sp>
    <xdr:clientData/>
  </xdr:oneCellAnchor>
  <xdr:twoCellAnchor>
    <xdr:from>
      <xdr:col>15</xdr:col>
      <xdr:colOff>92075</xdr:colOff>
      <xdr:row>34</xdr:row>
      <xdr:rowOff>135819</xdr:rowOff>
    </xdr:from>
    <xdr:to>
      <xdr:col>15</xdr:col>
      <xdr:colOff>269875</xdr:colOff>
      <xdr:row>34</xdr:row>
      <xdr:rowOff>135819</xdr:rowOff>
    </xdr:to>
    <xdr:cxnSp macro="">
      <xdr:nvCxnSpPr>
        <xdr:cNvPr id="97" name="直線コネクタ 96"/>
        <xdr:cNvCxnSpPr/>
      </xdr:nvCxnSpPr>
      <xdr:spPr>
        <a:xfrm>
          <a:off x="9357995" y="5835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169882</xdr:rowOff>
    </xdr:from>
    <xdr:ext cx="534377" cy="259045"/>
    <xdr:sp macro="" textlink="">
      <xdr:nvSpPr>
        <xdr:cNvPr id="98" name="【道路】&#10;一人当たり延長平均値テキスト"/>
        <xdr:cNvSpPr txBox="1"/>
      </xdr:nvSpPr>
      <xdr:spPr>
        <a:xfrm>
          <a:off x="9535795" y="637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22.618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20005</xdr:rowOff>
    </xdr:from>
    <xdr:to>
      <xdr:col>15</xdr:col>
      <xdr:colOff>231775</xdr:colOff>
      <xdr:row>38</xdr:row>
      <xdr:rowOff>121605</xdr:rowOff>
    </xdr:to>
    <xdr:sp macro="" textlink="">
      <xdr:nvSpPr>
        <xdr:cNvPr id="99" name="フローチャート : 判断 98"/>
        <xdr:cNvSpPr/>
      </xdr:nvSpPr>
      <xdr:spPr>
        <a:xfrm>
          <a:off x="9396095" y="639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30155</xdr:rowOff>
    </xdr:from>
    <xdr:to>
      <xdr:col>14</xdr:col>
      <xdr:colOff>79375</xdr:colOff>
      <xdr:row>36</xdr:row>
      <xdr:rowOff>131755</xdr:rowOff>
    </xdr:to>
    <xdr:sp macro="" textlink="">
      <xdr:nvSpPr>
        <xdr:cNvPr id="100" name="フローチャート : 判断 99"/>
        <xdr:cNvSpPr/>
      </xdr:nvSpPr>
      <xdr:spPr>
        <a:xfrm>
          <a:off x="8649335" y="60651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1" name="テキスト ボックス 100"/>
        <xdr:cNvSpPr txBox="1"/>
      </xdr:nvSpPr>
      <xdr:spPr>
        <a:xfrm>
          <a:off x="92640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2" name="テキスト ボックス 101"/>
        <xdr:cNvSpPr txBox="1"/>
      </xdr:nvSpPr>
      <xdr:spPr>
        <a:xfrm>
          <a:off x="855535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3" name="テキスト ボックス 102"/>
        <xdr:cNvSpPr txBox="1"/>
      </xdr:nvSpPr>
      <xdr:spPr>
        <a:xfrm>
          <a:off x="77349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4" name="テキスト ボックス 103"/>
        <xdr:cNvSpPr txBox="1"/>
      </xdr:nvSpPr>
      <xdr:spPr>
        <a:xfrm>
          <a:off x="69145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5" name="テキスト ボックス 104"/>
        <xdr:cNvSpPr txBox="1"/>
      </xdr:nvSpPr>
      <xdr:spPr>
        <a:xfrm>
          <a:off x="6162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28829</xdr:rowOff>
    </xdr:from>
    <xdr:to>
      <xdr:col>14</xdr:col>
      <xdr:colOff>79375</xdr:colOff>
      <xdr:row>39</xdr:row>
      <xdr:rowOff>130429</xdr:rowOff>
    </xdr:to>
    <xdr:sp macro="" textlink="">
      <xdr:nvSpPr>
        <xdr:cNvPr id="106" name="円/楕円 105"/>
        <xdr:cNvSpPr/>
      </xdr:nvSpPr>
      <xdr:spPr>
        <a:xfrm>
          <a:off x="8649335" y="65667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34</xdr:row>
      <xdr:rowOff>148282</xdr:rowOff>
    </xdr:from>
    <xdr:ext cx="534377" cy="259045"/>
    <xdr:sp macro="" textlink="">
      <xdr:nvSpPr>
        <xdr:cNvPr id="107" name="n_1aveValue【道路】&#10;一人当たり延長"/>
        <xdr:cNvSpPr txBox="1"/>
      </xdr:nvSpPr>
      <xdr:spPr>
        <a:xfrm>
          <a:off x="8465965" y="58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29.896</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121556</xdr:rowOff>
    </xdr:from>
    <xdr:ext cx="534377" cy="259045"/>
    <xdr:sp macro="" textlink="">
      <xdr:nvSpPr>
        <xdr:cNvPr id="108" name="n_1mainValue【道路】&#10;一人当たり延長"/>
        <xdr:cNvSpPr txBox="1"/>
      </xdr:nvSpPr>
      <xdr:spPr>
        <a:xfrm>
          <a:off x="8465965" y="665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18.675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9" name="正方形/長方形 108"/>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6" name="正方形/長方形 115"/>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9" name="テキスト ボックス 118"/>
        <xdr:cNvSpPr txBox="1"/>
      </xdr:nvSpPr>
      <xdr:spPr>
        <a:xfrm>
          <a:off x="35894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0" name="直線コネクタ 119"/>
        <xdr:cNvCxnSpPr/>
      </xdr:nvCxnSpPr>
      <xdr:spPr>
        <a:xfrm>
          <a:off x="691515" y="108051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1" name="テキスト ボックス 120"/>
        <xdr:cNvSpPr txBox="1"/>
      </xdr:nvSpPr>
      <xdr:spPr>
        <a:xfrm>
          <a:off x="35894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2" name="直線コネクタ 121"/>
        <xdr:cNvCxnSpPr/>
      </xdr:nvCxnSpPr>
      <xdr:spPr>
        <a:xfrm>
          <a:off x="691515" y="104317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3" name="テキスト ボックス 122"/>
        <xdr:cNvSpPr txBox="1"/>
      </xdr:nvSpPr>
      <xdr:spPr>
        <a:xfrm>
          <a:off x="35894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4" name="直線コネクタ 123"/>
        <xdr:cNvCxnSpPr/>
      </xdr:nvCxnSpPr>
      <xdr:spPr>
        <a:xfrm>
          <a:off x="691515" y="100584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5" name="テキスト ボックス 124"/>
        <xdr:cNvSpPr txBox="1"/>
      </xdr:nvSpPr>
      <xdr:spPr>
        <a:xfrm>
          <a:off x="35894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6" name="直線コネクタ 125"/>
        <xdr:cNvCxnSpPr/>
      </xdr:nvCxnSpPr>
      <xdr:spPr>
        <a:xfrm>
          <a:off x="691515" y="96888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7" name="テキスト ボックス 126"/>
        <xdr:cNvSpPr txBox="1"/>
      </xdr:nvSpPr>
      <xdr:spPr>
        <a:xfrm>
          <a:off x="35894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8" name="直線コネクタ 127"/>
        <xdr:cNvCxnSpPr/>
      </xdr:nvCxnSpPr>
      <xdr:spPr>
        <a:xfrm>
          <a:off x="691515" y="93154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9" name="テキスト ボックス 128"/>
        <xdr:cNvSpPr txBox="1"/>
      </xdr:nvSpPr>
      <xdr:spPr>
        <a:xfrm>
          <a:off x="35894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xdr:cNvSpPr txBox="1"/>
      </xdr:nvSpPr>
      <xdr:spPr>
        <a:xfrm>
          <a:off x="35894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45720</xdr:rowOff>
    </xdr:from>
    <xdr:to>
      <xdr:col>6</xdr:col>
      <xdr:colOff>510540</xdr:colOff>
      <xdr:row>64</xdr:row>
      <xdr:rowOff>167640</xdr:rowOff>
    </xdr:to>
    <xdr:cxnSp macro="">
      <xdr:nvCxnSpPr>
        <xdr:cNvPr id="133" name="直線コネクタ 132"/>
        <xdr:cNvCxnSpPr/>
      </xdr:nvCxnSpPr>
      <xdr:spPr>
        <a:xfrm flipV="1">
          <a:off x="4221480" y="94335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65</xdr:row>
      <xdr:rowOff>17</xdr:rowOff>
    </xdr:from>
    <xdr:ext cx="405111" cy="259045"/>
    <xdr:sp macro="" textlink="">
      <xdr:nvSpPr>
        <xdr:cNvPr id="134" name="【橋りょう・トンネル】&#10;有形固定資産減価償却率最小値テキスト"/>
        <xdr:cNvSpPr txBox="1"/>
      </xdr:nvSpPr>
      <xdr:spPr>
        <a:xfrm>
          <a:off x="4311015"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a:t>
          </a:r>
          <a:endParaRPr kumimoji="1" lang="ja-JP" altLang="en-US" sz="1000" b="1">
            <a:latin typeface="ＭＳ Ｐゴシック"/>
          </a:endParaRPr>
        </a:p>
      </xdr:txBody>
    </xdr:sp>
    <xdr:clientData/>
  </xdr:oneCellAnchor>
  <xdr:twoCellAnchor>
    <xdr:from>
      <xdr:col>6</xdr:col>
      <xdr:colOff>422275</xdr:colOff>
      <xdr:row>64</xdr:row>
      <xdr:rowOff>167640</xdr:rowOff>
    </xdr:from>
    <xdr:to>
      <xdr:col>6</xdr:col>
      <xdr:colOff>600075</xdr:colOff>
      <xdr:row>64</xdr:row>
      <xdr:rowOff>167640</xdr:rowOff>
    </xdr:to>
    <xdr:cxnSp macro="">
      <xdr:nvCxnSpPr>
        <xdr:cNvPr id="135" name="直線コネクタ 134"/>
        <xdr:cNvCxnSpPr/>
      </xdr:nvCxnSpPr>
      <xdr:spPr>
        <a:xfrm>
          <a:off x="4133215"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163847</xdr:rowOff>
    </xdr:from>
    <xdr:ext cx="405111" cy="259045"/>
    <xdr:sp macro="" textlink="">
      <xdr:nvSpPr>
        <xdr:cNvPr id="136" name="【橋りょう・トンネル】&#10;有形固定資産減価償却率最大値テキスト"/>
        <xdr:cNvSpPr txBox="1"/>
      </xdr:nvSpPr>
      <xdr:spPr>
        <a:xfrm>
          <a:off x="4311015"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56</xdr:row>
      <xdr:rowOff>45720</xdr:rowOff>
    </xdr:from>
    <xdr:to>
      <xdr:col>6</xdr:col>
      <xdr:colOff>600075</xdr:colOff>
      <xdr:row>56</xdr:row>
      <xdr:rowOff>45720</xdr:rowOff>
    </xdr:to>
    <xdr:cxnSp macro="">
      <xdr:nvCxnSpPr>
        <xdr:cNvPr id="137" name="直線コネクタ 136"/>
        <xdr:cNvCxnSpPr/>
      </xdr:nvCxnSpPr>
      <xdr:spPr>
        <a:xfrm>
          <a:off x="4133215"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121937</xdr:rowOff>
    </xdr:from>
    <xdr:ext cx="405111" cy="259045"/>
    <xdr:sp macro="" textlink="">
      <xdr:nvSpPr>
        <xdr:cNvPr id="138" name="【橋りょう・トンネル】&#10;有形固定資産減価償却率平均値テキスト"/>
        <xdr:cNvSpPr txBox="1"/>
      </xdr:nvSpPr>
      <xdr:spPr>
        <a:xfrm>
          <a:off x="4311015" y="10012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143510</xdr:rowOff>
    </xdr:from>
    <xdr:to>
      <xdr:col>6</xdr:col>
      <xdr:colOff>561975</xdr:colOff>
      <xdr:row>60</xdr:row>
      <xdr:rowOff>73660</xdr:rowOff>
    </xdr:to>
    <xdr:sp macro="" textlink="">
      <xdr:nvSpPr>
        <xdr:cNvPr id="139" name="フローチャート : 判断 138"/>
        <xdr:cNvSpPr/>
      </xdr:nvSpPr>
      <xdr:spPr>
        <a:xfrm>
          <a:off x="4171315" y="10034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10160</xdr:rowOff>
    </xdr:from>
    <xdr:to>
      <xdr:col>5</xdr:col>
      <xdr:colOff>409575</xdr:colOff>
      <xdr:row>62</xdr:row>
      <xdr:rowOff>111760</xdr:rowOff>
    </xdr:to>
    <xdr:sp macro="" textlink="">
      <xdr:nvSpPr>
        <xdr:cNvPr id="140" name="フローチャート : 判断 139"/>
        <xdr:cNvSpPr/>
      </xdr:nvSpPr>
      <xdr:spPr>
        <a:xfrm>
          <a:off x="3401695"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93980</xdr:rowOff>
    </xdr:from>
    <xdr:to>
      <xdr:col>5</xdr:col>
      <xdr:colOff>409575</xdr:colOff>
      <xdr:row>61</xdr:row>
      <xdr:rowOff>24130</xdr:rowOff>
    </xdr:to>
    <xdr:sp macro="" textlink="">
      <xdr:nvSpPr>
        <xdr:cNvPr id="146" name="円/楕円 145"/>
        <xdr:cNvSpPr/>
      </xdr:nvSpPr>
      <xdr:spPr>
        <a:xfrm>
          <a:off x="3401695" y="10152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102887</xdr:rowOff>
    </xdr:from>
    <xdr:ext cx="405111" cy="259045"/>
    <xdr:sp macro="" textlink="">
      <xdr:nvSpPr>
        <xdr:cNvPr id="147" name="n_1aveValue【橋りょう・トンネル】&#10;有形固定資産減価償却率"/>
        <xdr:cNvSpPr txBox="1"/>
      </xdr:nvSpPr>
      <xdr:spPr>
        <a:xfrm>
          <a:off x="3237238"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40657</xdr:rowOff>
    </xdr:from>
    <xdr:ext cx="405111" cy="259045"/>
    <xdr:sp macro="" textlink="">
      <xdr:nvSpPr>
        <xdr:cNvPr id="148" name="n_1mainValue【橋りょう・トンネル】&#10;有形固定資産減価償却率"/>
        <xdr:cNvSpPr txBox="1"/>
      </xdr:nvSpPr>
      <xdr:spPr>
        <a:xfrm>
          <a:off x="3237238"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65</xdr:row>
      <xdr:rowOff>143527</xdr:rowOff>
    </xdr:from>
    <xdr:ext cx="531299" cy="259045"/>
    <xdr:sp macro="" textlink="">
      <xdr:nvSpPr>
        <xdr:cNvPr id="159" name="テキスト ボックス 158"/>
        <xdr:cNvSpPr txBox="1"/>
      </xdr:nvSpPr>
      <xdr:spPr>
        <a:xfrm>
          <a:off x="5522156" y="11040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598487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63</xdr:row>
      <xdr:rowOff>105427</xdr:rowOff>
    </xdr:from>
    <xdr:ext cx="595419" cy="259045"/>
    <xdr:sp macro="" textlink="">
      <xdr:nvSpPr>
        <xdr:cNvPr id="161" name="テキスト ボックス 160"/>
        <xdr:cNvSpPr txBox="1"/>
      </xdr:nvSpPr>
      <xdr:spPr>
        <a:xfrm>
          <a:off x="5458036" y="106667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598487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5458036"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598487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5" name="テキスト ボックス 164"/>
        <xdr:cNvSpPr txBox="1"/>
      </xdr:nvSpPr>
      <xdr:spPr>
        <a:xfrm>
          <a:off x="5458036"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598487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7" name="テキスト ボックス 166"/>
        <xdr:cNvSpPr txBox="1"/>
      </xdr:nvSpPr>
      <xdr:spPr>
        <a:xfrm>
          <a:off x="5458036"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598487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9" name="テキスト ボックス 168"/>
        <xdr:cNvSpPr txBox="1"/>
      </xdr:nvSpPr>
      <xdr:spPr>
        <a:xfrm>
          <a:off x="5458036"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5458036"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115024</xdr:rowOff>
    </xdr:from>
    <xdr:to>
      <xdr:col>15</xdr:col>
      <xdr:colOff>180340</xdr:colOff>
      <xdr:row>61</xdr:row>
      <xdr:rowOff>103343</xdr:rowOff>
    </xdr:to>
    <xdr:cxnSp macro="">
      <xdr:nvCxnSpPr>
        <xdr:cNvPr id="173" name="直線コネクタ 172"/>
        <xdr:cNvCxnSpPr/>
      </xdr:nvCxnSpPr>
      <xdr:spPr>
        <a:xfrm flipV="1">
          <a:off x="9446260" y="9670504"/>
          <a:ext cx="0" cy="658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107170</xdr:rowOff>
    </xdr:from>
    <xdr:ext cx="599010" cy="259045"/>
    <xdr:sp macro="" textlink="">
      <xdr:nvSpPr>
        <xdr:cNvPr id="174" name="【橋りょう・トンネル】&#10;一人当たり有形固定資産（償却資産）額最小値テキスト"/>
        <xdr:cNvSpPr txBox="1"/>
      </xdr:nvSpPr>
      <xdr:spPr>
        <a:xfrm>
          <a:off x="9535795" y="1033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163,938</a:t>
          </a:r>
          <a:endParaRPr kumimoji="1" lang="ja-JP" altLang="en-US" sz="1000" b="1">
            <a:latin typeface="ＭＳ Ｐゴシック"/>
          </a:endParaRPr>
        </a:p>
      </xdr:txBody>
    </xdr:sp>
    <xdr:clientData/>
  </xdr:oneCellAnchor>
  <xdr:twoCellAnchor>
    <xdr:from>
      <xdr:col>15</xdr:col>
      <xdr:colOff>92075</xdr:colOff>
      <xdr:row>61</xdr:row>
      <xdr:rowOff>103343</xdr:rowOff>
    </xdr:from>
    <xdr:to>
      <xdr:col>15</xdr:col>
      <xdr:colOff>269875</xdr:colOff>
      <xdr:row>61</xdr:row>
      <xdr:rowOff>103343</xdr:rowOff>
    </xdr:to>
    <xdr:cxnSp macro="">
      <xdr:nvCxnSpPr>
        <xdr:cNvPr id="175" name="直線コネクタ 174"/>
        <xdr:cNvCxnSpPr/>
      </xdr:nvCxnSpPr>
      <xdr:spPr>
        <a:xfrm>
          <a:off x="9357995" y="1032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61701</xdr:rowOff>
    </xdr:from>
    <xdr:ext cx="599010" cy="259045"/>
    <xdr:sp macro="" textlink="">
      <xdr:nvSpPr>
        <xdr:cNvPr id="176" name="【橋りょう・トンネル】&#10;一人当たり有形固定資産（償却資産）額最大値テキスト"/>
        <xdr:cNvSpPr txBox="1"/>
      </xdr:nvSpPr>
      <xdr:spPr>
        <a:xfrm>
          <a:off x="9535795" y="944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252,405</a:t>
          </a:r>
          <a:endParaRPr kumimoji="1" lang="ja-JP" altLang="en-US" sz="1000" b="1">
            <a:latin typeface="ＭＳ Ｐゴシック"/>
          </a:endParaRPr>
        </a:p>
      </xdr:txBody>
    </xdr:sp>
    <xdr:clientData/>
  </xdr:oneCellAnchor>
  <xdr:twoCellAnchor>
    <xdr:from>
      <xdr:col>15</xdr:col>
      <xdr:colOff>92075</xdr:colOff>
      <xdr:row>57</xdr:row>
      <xdr:rowOff>115024</xdr:rowOff>
    </xdr:from>
    <xdr:to>
      <xdr:col>15</xdr:col>
      <xdr:colOff>269875</xdr:colOff>
      <xdr:row>57</xdr:row>
      <xdr:rowOff>115024</xdr:rowOff>
    </xdr:to>
    <xdr:cxnSp macro="">
      <xdr:nvCxnSpPr>
        <xdr:cNvPr id="177" name="直線コネクタ 176"/>
        <xdr:cNvCxnSpPr/>
      </xdr:nvCxnSpPr>
      <xdr:spPr>
        <a:xfrm>
          <a:off x="9357995" y="967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146207</xdr:rowOff>
    </xdr:from>
    <xdr:ext cx="599010" cy="259045"/>
    <xdr:sp macro="" textlink="">
      <xdr:nvSpPr>
        <xdr:cNvPr id="178" name="【橋りょう・トンネル】&#10;一人当たり有形固定資産（償却資産）額平均値テキスト"/>
        <xdr:cNvSpPr txBox="1"/>
      </xdr:nvSpPr>
      <xdr:spPr>
        <a:xfrm>
          <a:off x="9535795" y="10036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193,815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167780</xdr:rowOff>
    </xdr:from>
    <xdr:to>
      <xdr:col>15</xdr:col>
      <xdr:colOff>231775</xdr:colOff>
      <xdr:row>60</xdr:row>
      <xdr:rowOff>97930</xdr:rowOff>
    </xdr:to>
    <xdr:sp macro="" textlink="">
      <xdr:nvSpPr>
        <xdr:cNvPr id="179" name="フローチャート : 判断 178"/>
        <xdr:cNvSpPr/>
      </xdr:nvSpPr>
      <xdr:spPr>
        <a:xfrm>
          <a:off x="9396095" y="1005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83937</xdr:rowOff>
    </xdr:from>
    <xdr:to>
      <xdr:col>14</xdr:col>
      <xdr:colOff>79375</xdr:colOff>
      <xdr:row>57</xdr:row>
      <xdr:rowOff>14087</xdr:rowOff>
    </xdr:to>
    <xdr:sp macro="" textlink="">
      <xdr:nvSpPr>
        <xdr:cNvPr id="180" name="フローチャート : 判断 179"/>
        <xdr:cNvSpPr/>
      </xdr:nvSpPr>
      <xdr:spPr>
        <a:xfrm>
          <a:off x="8649335" y="94717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29728</xdr:rowOff>
    </xdr:from>
    <xdr:to>
      <xdr:col>14</xdr:col>
      <xdr:colOff>79375</xdr:colOff>
      <xdr:row>63</xdr:row>
      <xdr:rowOff>131328</xdr:rowOff>
    </xdr:to>
    <xdr:sp macro="" textlink="">
      <xdr:nvSpPr>
        <xdr:cNvPr id="186" name="円/楕円 185"/>
        <xdr:cNvSpPr/>
      </xdr:nvSpPr>
      <xdr:spPr>
        <a:xfrm>
          <a:off x="8649335" y="105910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55</xdr:row>
      <xdr:rowOff>30614</xdr:rowOff>
    </xdr:from>
    <xdr:ext cx="599010" cy="259045"/>
    <xdr:sp macro="" textlink="">
      <xdr:nvSpPr>
        <xdr:cNvPr id="187" name="n_1aveValue【橋りょう・トンネル】&#10;一人当たり有形固定資産（償却資産）額"/>
        <xdr:cNvSpPr txBox="1"/>
      </xdr:nvSpPr>
      <xdr:spPr>
        <a:xfrm>
          <a:off x="8433649" y="9250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272,318</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122455</xdr:rowOff>
    </xdr:from>
    <xdr:ext cx="599010" cy="259045"/>
    <xdr:sp macro="" textlink="">
      <xdr:nvSpPr>
        <xdr:cNvPr id="188" name="n_1mainValue【橋りょう・トンネル】&#10;一人当たり有形固定資産（償却資産）額"/>
        <xdr:cNvSpPr txBox="1"/>
      </xdr:nvSpPr>
      <xdr:spPr>
        <a:xfrm>
          <a:off x="8433649" y="10683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121,932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691515" y="1266825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65341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691515" y="14904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0" name="直線コネクタ 199"/>
        <xdr:cNvCxnSpPr/>
      </xdr:nvCxnSpPr>
      <xdr:spPr>
        <a:xfrm>
          <a:off x="691515" y="144551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1" name="テキスト ボックス 200"/>
        <xdr:cNvSpPr txBox="1"/>
      </xdr:nvSpPr>
      <xdr:spPr>
        <a:xfrm>
          <a:off x="35894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2" name="直線コネクタ 201"/>
        <xdr:cNvCxnSpPr/>
      </xdr:nvCxnSpPr>
      <xdr:spPr>
        <a:xfrm>
          <a:off x="691515" y="140093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3" name="テキスト ボックス 202"/>
        <xdr:cNvSpPr txBox="1"/>
      </xdr:nvSpPr>
      <xdr:spPr>
        <a:xfrm>
          <a:off x="35894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4" name="直線コネクタ 203"/>
        <xdr:cNvCxnSpPr/>
      </xdr:nvCxnSpPr>
      <xdr:spPr>
        <a:xfrm>
          <a:off x="691515" y="135636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5" name="テキスト ボックス 204"/>
        <xdr:cNvSpPr txBox="1"/>
      </xdr:nvSpPr>
      <xdr:spPr>
        <a:xfrm>
          <a:off x="35894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6" name="直線コネクタ 205"/>
        <xdr:cNvCxnSpPr/>
      </xdr:nvCxnSpPr>
      <xdr:spPr>
        <a:xfrm>
          <a:off x="691515" y="131140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7" name="テキスト ボックス 206"/>
        <xdr:cNvSpPr txBox="1"/>
      </xdr:nvSpPr>
      <xdr:spPr>
        <a:xfrm>
          <a:off x="35894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691515" y="126682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9" name="テキスト ボックス 208"/>
        <xdr:cNvSpPr txBox="1"/>
      </xdr:nvSpPr>
      <xdr:spPr>
        <a:xfrm>
          <a:off x="35894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xdr:cNvSpPr/>
      </xdr:nvSpPr>
      <xdr:spPr>
        <a:xfrm>
          <a:off x="691515" y="1266825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118111</xdr:rowOff>
    </xdr:from>
    <xdr:to>
      <xdr:col>6</xdr:col>
      <xdr:colOff>510540</xdr:colOff>
      <xdr:row>86</xdr:row>
      <xdr:rowOff>6096</xdr:rowOff>
    </xdr:to>
    <xdr:cxnSp macro="">
      <xdr:nvCxnSpPr>
        <xdr:cNvPr id="211" name="直線コネクタ 210"/>
        <xdr:cNvCxnSpPr/>
      </xdr:nvCxnSpPr>
      <xdr:spPr>
        <a:xfrm flipV="1">
          <a:off x="4221480" y="13361671"/>
          <a:ext cx="0" cy="106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212" name="【公営住宅】&#10;有形固定資産減価償却率最小値テキスト"/>
        <xdr:cNvSpPr txBox="1"/>
      </xdr:nvSpPr>
      <xdr:spPr>
        <a:xfrm>
          <a:off x="4311015" y="1442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213" name="直線コネクタ 212"/>
        <xdr:cNvCxnSpPr/>
      </xdr:nvCxnSpPr>
      <xdr:spPr>
        <a:xfrm>
          <a:off x="4133215" y="1442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64788</xdr:rowOff>
    </xdr:from>
    <xdr:ext cx="405111" cy="259045"/>
    <xdr:sp macro="" textlink="">
      <xdr:nvSpPr>
        <xdr:cNvPr id="214" name="【公営住宅】&#10;有形固定資産減価償却率最大値テキスト"/>
        <xdr:cNvSpPr txBox="1"/>
      </xdr:nvSpPr>
      <xdr:spPr>
        <a:xfrm>
          <a:off x="4311015" y="13140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6</xdr:col>
      <xdr:colOff>422275</xdr:colOff>
      <xdr:row>79</xdr:row>
      <xdr:rowOff>118111</xdr:rowOff>
    </xdr:from>
    <xdr:to>
      <xdr:col>6</xdr:col>
      <xdr:colOff>600075</xdr:colOff>
      <xdr:row>79</xdr:row>
      <xdr:rowOff>118111</xdr:rowOff>
    </xdr:to>
    <xdr:cxnSp macro="">
      <xdr:nvCxnSpPr>
        <xdr:cNvPr id="215" name="直線コネクタ 214"/>
        <xdr:cNvCxnSpPr/>
      </xdr:nvCxnSpPr>
      <xdr:spPr>
        <a:xfrm>
          <a:off x="4133215" y="1336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6875</xdr:rowOff>
    </xdr:from>
    <xdr:ext cx="405111" cy="259045"/>
    <xdr:sp macro="" textlink="">
      <xdr:nvSpPr>
        <xdr:cNvPr id="216" name="【公営住宅】&#10;有形固定資産減価償却率平均値テキスト"/>
        <xdr:cNvSpPr txBox="1"/>
      </xdr:nvSpPr>
      <xdr:spPr>
        <a:xfrm>
          <a:off x="4311015" y="13753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28448</xdr:rowOff>
    </xdr:from>
    <xdr:to>
      <xdr:col>6</xdr:col>
      <xdr:colOff>561975</xdr:colOff>
      <xdr:row>82</xdr:row>
      <xdr:rowOff>130048</xdr:rowOff>
    </xdr:to>
    <xdr:sp macro="" textlink="">
      <xdr:nvSpPr>
        <xdr:cNvPr id="217" name="フローチャート : 判断 216"/>
        <xdr:cNvSpPr/>
      </xdr:nvSpPr>
      <xdr:spPr>
        <a:xfrm>
          <a:off x="4171315" y="1377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124461</xdr:rowOff>
    </xdr:from>
    <xdr:to>
      <xdr:col>5</xdr:col>
      <xdr:colOff>409575</xdr:colOff>
      <xdr:row>83</xdr:row>
      <xdr:rowOff>54611</xdr:rowOff>
    </xdr:to>
    <xdr:sp macro="" textlink="">
      <xdr:nvSpPr>
        <xdr:cNvPr id="218" name="フローチャート : 判断 217"/>
        <xdr:cNvSpPr/>
      </xdr:nvSpPr>
      <xdr:spPr>
        <a:xfrm>
          <a:off x="3401695" y="138709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0316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26199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479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6897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8693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3302</xdr:rowOff>
    </xdr:from>
    <xdr:to>
      <xdr:col>5</xdr:col>
      <xdr:colOff>409575</xdr:colOff>
      <xdr:row>81</xdr:row>
      <xdr:rowOff>104902</xdr:rowOff>
    </xdr:to>
    <xdr:sp macro="" textlink="">
      <xdr:nvSpPr>
        <xdr:cNvPr id="224" name="円/楕円 223"/>
        <xdr:cNvSpPr/>
      </xdr:nvSpPr>
      <xdr:spPr>
        <a:xfrm>
          <a:off x="3401695" y="1358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45738</xdr:rowOff>
    </xdr:from>
    <xdr:ext cx="405111" cy="259045"/>
    <xdr:sp macro="" textlink="">
      <xdr:nvSpPr>
        <xdr:cNvPr id="225" name="n_1aveValue【公営住宅】&#10;有形固定資産減価償却率"/>
        <xdr:cNvSpPr txBox="1"/>
      </xdr:nvSpPr>
      <xdr:spPr>
        <a:xfrm>
          <a:off x="3237238" y="1395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121429</xdr:rowOff>
    </xdr:from>
    <xdr:ext cx="405111" cy="259045"/>
    <xdr:sp macro="" textlink="">
      <xdr:nvSpPr>
        <xdr:cNvPr id="226" name="n_1mainValue【公営住宅】&#10;有形固定資産減価償却率"/>
        <xdr:cNvSpPr txBox="1"/>
      </xdr:nvSpPr>
      <xdr:spPr>
        <a:xfrm>
          <a:off x="3237238" y="13364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598487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594677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598487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7" name="直線コネクタ 236"/>
        <xdr:cNvCxnSpPr/>
      </xdr:nvCxnSpPr>
      <xdr:spPr>
        <a:xfrm>
          <a:off x="5984875" y="1458576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8" name="テキスト ボックス 237"/>
        <xdr:cNvSpPr txBox="1"/>
      </xdr:nvSpPr>
      <xdr:spPr>
        <a:xfrm>
          <a:off x="5563416"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9" name="直線コネクタ 238"/>
        <xdr:cNvCxnSpPr/>
      </xdr:nvCxnSpPr>
      <xdr:spPr>
        <a:xfrm>
          <a:off x="5984875" y="1426300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0" name="テキスト ボックス 239"/>
        <xdr:cNvSpPr txBox="1"/>
      </xdr:nvSpPr>
      <xdr:spPr>
        <a:xfrm>
          <a:off x="5563416"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1" name="直線コネクタ 240"/>
        <xdr:cNvCxnSpPr/>
      </xdr:nvCxnSpPr>
      <xdr:spPr>
        <a:xfrm>
          <a:off x="5984875" y="1394405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2" name="テキスト ボックス 241"/>
        <xdr:cNvSpPr txBox="1"/>
      </xdr:nvSpPr>
      <xdr:spPr>
        <a:xfrm>
          <a:off x="5563416"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3" name="直線コネクタ 242"/>
        <xdr:cNvCxnSpPr/>
      </xdr:nvCxnSpPr>
      <xdr:spPr>
        <a:xfrm>
          <a:off x="5984875" y="1362510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4" name="テキスト ボックス 243"/>
        <xdr:cNvSpPr txBox="1"/>
      </xdr:nvSpPr>
      <xdr:spPr>
        <a:xfrm>
          <a:off x="5563416"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5" name="直線コネクタ 244"/>
        <xdr:cNvCxnSpPr/>
      </xdr:nvCxnSpPr>
      <xdr:spPr>
        <a:xfrm>
          <a:off x="5984875" y="1330615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6" name="テキスト ボックス 245"/>
        <xdr:cNvSpPr txBox="1"/>
      </xdr:nvSpPr>
      <xdr:spPr>
        <a:xfrm>
          <a:off x="5563416"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7" name="直線コネクタ 246"/>
        <xdr:cNvCxnSpPr/>
      </xdr:nvCxnSpPr>
      <xdr:spPr>
        <a:xfrm>
          <a:off x="5984875" y="1298720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8" name="テキスト ボックス 247"/>
        <xdr:cNvSpPr txBox="1"/>
      </xdr:nvSpPr>
      <xdr:spPr>
        <a:xfrm>
          <a:off x="5563416"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598487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xdr:cNvSpPr txBox="1"/>
      </xdr:nvSpPr>
      <xdr:spPr>
        <a:xfrm>
          <a:off x="556341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xdr:cNvSpPr/>
      </xdr:nvSpPr>
      <xdr:spPr>
        <a:xfrm>
          <a:off x="598487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81</xdr:row>
      <xdr:rowOff>37773</xdr:rowOff>
    </xdr:from>
    <xdr:to>
      <xdr:col>15</xdr:col>
      <xdr:colOff>180340</xdr:colOff>
      <xdr:row>85</xdr:row>
      <xdr:rowOff>165790</xdr:rowOff>
    </xdr:to>
    <xdr:cxnSp macro="">
      <xdr:nvCxnSpPr>
        <xdr:cNvPr id="252" name="直線コネクタ 251"/>
        <xdr:cNvCxnSpPr/>
      </xdr:nvCxnSpPr>
      <xdr:spPr>
        <a:xfrm flipV="1">
          <a:off x="9446260" y="13616613"/>
          <a:ext cx="0" cy="798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169617</xdr:rowOff>
    </xdr:from>
    <xdr:ext cx="469744" cy="259045"/>
    <xdr:sp macro="" textlink="">
      <xdr:nvSpPr>
        <xdr:cNvPr id="253" name="【公営住宅】&#10;一人当たり面積最小値テキスト"/>
        <xdr:cNvSpPr txBox="1"/>
      </xdr:nvSpPr>
      <xdr:spPr>
        <a:xfrm>
          <a:off x="9535795" y="1441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0.267</a:t>
          </a:r>
          <a:endParaRPr kumimoji="1" lang="ja-JP" altLang="en-US" sz="1000" b="1">
            <a:latin typeface="ＭＳ Ｐゴシック"/>
          </a:endParaRPr>
        </a:p>
      </xdr:txBody>
    </xdr:sp>
    <xdr:clientData/>
  </xdr:oneCellAnchor>
  <xdr:twoCellAnchor>
    <xdr:from>
      <xdr:col>15</xdr:col>
      <xdr:colOff>92075</xdr:colOff>
      <xdr:row>85</xdr:row>
      <xdr:rowOff>165790</xdr:rowOff>
    </xdr:from>
    <xdr:to>
      <xdr:col>15</xdr:col>
      <xdr:colOff>269875</xdr:colOff>
      <xdr:row>85</xdr:row>
      <xdr:rowOff>165790</xdr:rowOff>
    </xdr:to>
    <xdr:cxnSp macro="">
      <xdr:nvCxnSpPr>
        <xdr:cNvPr id="254" name="直線コネクタ 253"/>
        <xdr:cNvCxnSpPr/>
      </xdr:nvCxnSpPr>
      <xdr:spPr>
        <a:xfrm>
          <a:off x="9357995" y="1441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79</xdr:row>
      <xdr:rowOff>155900</xdr:rowOff>
    </xdr:from>
    <xdr:ext cx="469744" cy="259045"/>
    <xdr:sp macro="" textlink="">
      <xdr:nvSpPr>
        <xdr:cNvPr id="255" name="【公営住宅】&#10;一人当たり面積最大値テキスト"/>
        <xdr:cNvSpPr txBox="1"/>
      </xdr:nvSpPr>
      <xdr:spPr>
        <a:xfrm>
          <a:off x="9535795" y="1339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a:t>
          </a:r>
          <a:endParaRPr kumimoji="1" lang="ja-JP" altLang="en-US" sz="1000" b="1">
            <a:latin typeface="ＭＳ Ｐゴシック"/>
          </a:endParaRPr>
        </a:p>
      </xdr:txBody>
    </xdr:sp>
    <xdr:clientData/>
  </xdr:oneCellAnchor>
  <xdr:twoCellAnchor>
    <xdr:from>
      <xdr:col>15</xdr:col>
      <xdr:colOff>92075</xdr:colOff>
      <xdr:row>81</xdr:row>
      <xdr:rowOff>37773</xdr:rowOff>
    </xdr:from>
    <xdr:to>
      <xdr:col>15</xdr:col>
      <xdr:colOff>269875</xdr:colOff>
      <xdr:row>81</xdr:row>
      <xdr:rowOff>37773</xdr:rowOff>
    </xdr:to>
    <xdr:cxnSp macro="">
      <xdr:nvCxnSpPr>
        <xdr:cNvPr id="256" name="直線コネクタ 255"/>
        <xdr:cNvCxnSpPr/>
      </xdr:nvCxnSpPr>
      <xdr:spPr>
        <a:xfrm>
          <a:off x="9357995" y="13616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37899</xdr:rowOff>
    </xdr:from>
    <xdr:ext cx="469744" cy="259045"/>
    <xdr:sp macro="" textlink="">
      <xdr:nvSpPr>
        <xdr:cNvPr id="257" name="【公営住宅】&#10;一人当たり面積平均値テキスト"/>
        <xdr:cNvSpPr txBox="1"/>
      </xdr:nvSpPr>
      <xdr:spPr>
        <a:xfrm>
          <a:off x="9535795" y="13952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0.877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59472</xdr:rowOff>
    </xdr:from>
    <xdr:to>
      <xdr:col>15</xdr:col>
      <xdr:colOff>231775</xdr:colOff>
      <xdr:row>83</xdr:row>
      <xdr:rowOff>161072</xdr:rowOff>
    </xdr:to>
    <xdr:sp macro="" textlink="">
      <xdr:nvSpPr>
        <xdr:cNvPr id="258" name="フローチャート : 判断 257"/>
        <xdr:cNvSpPr/>
      </xdr:nvSpPr>
      <xdr:spPr>
        <a:xfrm>
          <a:off x="9396095" y="1397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162342</xdr:rowOff>
    </xdr:from>
    <xdr:to>
      <xdr:col>14</xdr:col>
      <xdr:colOff>79375</xdr:colOff>
      <xdr:row>83</xdr:row>
      <xdr:rowOff>92492</xdr:rowOff>
    </xdr:to>
    <xdr:sp macro="" textlink="">
      <xdr:nvSpPr>
        <xdr:cNvPr id="259" name="フローチャート : 判断 258"/>
        <xdr:cNvSpPr/>
      </xdr:nvSpPr>
      <xdr:spPr>
        <a:xfrm>
          <a:off x="8649335" y="139088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92640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855535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77349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69145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162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84618</xdr:rowOff>
    </xdr:from>
    <xdr:to>
      <xdr:col>14</xdr:col>
      <xdr:colOff>79375</xdr:colOff>
      <xdr:row>79</xdr:row>
      <xdr:rowOff>14768</xdr:rowOff>
    </xdr:to>
    <xdr:sp macro="" textlink="">
      <xdr:nvSpPr>
        <xdr:cNvPr id="265" name="円/楕円 264"/>
        <xdr:cNvSpPr/>
      </xdr:nvSpPr>
      <xdr:spPr>
        <a:xfrm>
          <a:off x="8649335" y="131605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83619</xdr:rowOff>
    </xdr:from>
    <xdr:ext cx="469744" cy="259045"/>
    <xdr:sp macro="" textlink="">
      <xdr:nvSpPr>
        <xdr:cNvPr id="266" name="n_1aveValue【公営住宅】&#10;一人当たり面積"/>
        <xdr:cNvSpPr txBox="1"/>
      </xdr:nvSpPr>
      <xdr:spPr>
        <a:xfrm>
          <a:off x="8498282" y="1399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0.982</a:t>
          </a:r>
          <a:endParaRPr kumimoji="1" lang="ja-JP" altLang="en-US" sz="1000" b="1">
            <a:solidFill>
              <a:srgbClr val="000080"/>
            </a:solidFill>
            <a:latin typeface="ＭＳ Ｐゴシック"/>
          </a:endParaRPr>
        </a:p>
      </xdr:txBody>
    </xdr:sp>
    <xdr:clientData/>
  </xdr:oneCellAnchor>
  <xdr:oneCellAnchor>
    <xdr:from>
      <xdr:col>13</xdr:col>
      <xdr:colOff>466802</xdr:colOff>
      <xdr:row>77</xdr:row>
      <xdr:rowOff>31295</xdr:rowOff>
    </xdr:from>
    <xdr:ext cx="469744" cy="259045"/>
    <xdr:sp macro="" textlink="">
      <xdr:nvSpPr>
        <xdr:cNvPr id="267" name="n_1mainValue【公営住宅】&#10;一人当たり面積"/>
        <xdr:cNvSpPr txBox="1"/>
      </xdr:nvSpPr>
      <xdr:spPr>
        <a:xfrm>
          <a:off x="8498282" y="1293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9" name="正方形/長方形 268"/>
        <xdr:cNvSpPr/>
      </xdr:nvSpPr>
      <xdr:spPr>
        <a:xfrm>
          <a:off x="691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0" name="正方形/長方形 269"/>
        <xdr:cNvSpPr/>
      </xdr:nvSpPr>
      <xdr:spPr>
        <a:xfrm>
          <a:off x="691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1" name="正方形/長方形 270"/>
        <xdr:cNvSpPr/>
      </xdr:nvSpPr>
      <xdr:spPr>
        <a:xfrm>
          <a:off x="18624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2" name="正方形/長方形 271"/>
        <xdr:cNvSpPr/>
      </xdr:nvSpPr>
      <xdr:spPr>
        <a:xfrm>
          <a:off x="18624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691515" y="16394430"/>
          <a:ext cx="42519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xdr:cNvSpPr txBox="1"/>
      </xdr:nvSpPr>
      <xdr:spPr>
        <a:xfrm>
          <a:off x="65341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xdr:cNvCxnSpPr/>
      </xdr:nvCxnSpPr>
      <xdr:spPr>
        <a:xfrm>
          <a:off x="691515" y="186270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6" name="テキスト ボックス 275"/>
        <xdr:cNvSpPr txBox="1"/>
      </xdr:nvSpPr>
      <xdr:spPr>
        <a:xfrm>
          <a:off x="35894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7" name="直線コネクタ 276"/>
        <xdr:cNvCxnSpPr/>
      </xdr:nvCxnSpPr>
      <xdr:spPr>
        <a:xfrm>
          <a:off x="691515" y="182575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8" name="テキスト ボックス 277"/>
        <xdr:cNvSpPr txBox="1"/>
      </xdr:nvSpPr>
      <xdr:spPr>
        <a:xfrm>
          <a:off x="35894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9" name="直線コネクタ 278"/>
        <xdr:cNvCxnSpPr/>
      </xdr:nvCxnSpPr>
      <xdr:spPr>
        <a:xfrm>
          <a:off x="691515" y="178841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0" name="テキスト ボックス 279"/>
        <xdr:cNvSpPr txBox="1"/>
      </xdr:nvSpPr>
      <xdr:spPr>
        <a:xfrm>
          <a:off x="35894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1" name="直線コネクタ 280"/>
        <xdr:cNvCxnSpPr/>
      </xdr:nvCxnSpPr>
      <xdr:spPr>
        <a:xfrm>
          <a:off x="691515" y="175107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2" name="テキスト ボックス 281"/>
        <xdr:cNvSpPr txBox="1"/>
      </xdr:nvSpPr>
      <xdr:spPr>
        <a:xfrm>
          <a:off x="35894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3" name="直線コネクタ 282"/>
        <xdr:cNvCxnSpPr/>
      </xdr:nvCxnSpPr>
      <xdr:spPr>
        <a:xfrm>
          <a:off x="691515" y="171373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4" name="テキスト ボックス 283"/>
        <xdr:cNvSpPr txBox="1"/>
      </xdr:nvSpPr>
      <xdr:spPr>
        <a:xfrm>
          <a:off x="35894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5" name="直線コネクタ 284"/>
        <xdr:cNvCxnSpPr/>
      </xdr:nvCxnSpPr>
      <xdr:spPr>
        <a:xfrm>
          <a:off x="691515" y="167640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6" name="テキスト ボックス 285"/>
        <xdr:cNvSpPr txBox="1"/>
      </xdr:nvSpPr>
      <xdr:spPr>
        <a:xfrm>
          <a:off x="35894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7" name="直線コネクタ 286"/>
        <xdr:cNvCxnSpPr/>
      </xdr:nvCxnSpPr>
      <xdr:spPr>
        <a:xfrm>
          <a:off x="691515" y="163944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8" name="テキスト ボックス 287"/>
        <xdr:cNvSpPr txBox="1"/>
      </xdr:nvSpPr>
      <xdr:spPr>
        <a:xfrm>
          <a:off x="35894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9" name="【港湾・漁港】&#10;有形固定資産減価償却率グラフ枠"/>
        <xdr:cNvSpPr/>
      </xdr:nvSpPr>
      <xdr:spPr>
        <a:xfrm>
          <a:off x="691515" y="16394430"/>
          <a:ext cx="42519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158750</xdr:rowOff>
    </xdr:from>
    <xdr:to>
      <xdr:col>5</xdr:col>
      <xdr:colOff>409575</xdr:colOff>
      <xdr:row>102</xdr:row>
      <xdr:rowOff>88900</xdr:rowOff>
    </xdr:to>
    <xdr:sp macro="" textlink="">
      <xdr:nvSpPr>
        <xdr:cNvPr id="290" name="フローチャート : 判断 289"/>
        <xdr:cNvSpPr/>
      </xdr:nvSpPr>
      <xdr:spPr>
        <a:xfrm>
          <a:off x="3401695" y="17090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1" name="テキスト ボックス 290"/>
        <xdr:cNvSpPr txBox="1"/>
      </xdr:nvSpPr>
      <xdr:spPr>
        <a:xfrm>
          <a:off x="40316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2" name="テキスト ボックス 291"/>
        <xdr:cNvSpPr txBox="1"/>
      </xdr:nvSpPr>
      <xdr:spPr>
        <a:xfrm>
          <a:off x="326199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3" name="テキスト ボックス 292"/>
        <xdr:cNvSpPr txBox="1"/>
      </xdr:nvSpPr>
      <xdr:spPr>
        <a:xfrm>
          <a:off x="247967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4" name="テキスト ボックス 293"/>
        <xdr:cNvSpPr txBox="1"/>
      </xdr:nvSpPr>
      <xdr:spPr>
        <a:xfrm>
          <a:off x="168973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5" name="テキスト ボックス 294"/>
        <xdr:cNvSpPr txBox="1"/>
      </xdr:nvSpPr>
      <xdr:spPr>
        <a:xfrm>
          <a:off x="8693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55880</xdr:rowOff>
    </xdr:from>
    <xdr:to>
      <xdr:col>5</xdr:col>
      <xdr:colOff>409575</xdr:colOff>
      <xdr:row>108</xdr:row>
      <xdr:rowOff>157480</xdr:rowOff>
    </xdr:to>
    <xdr:sp macro="" textlink="">
      <xdr:nvSpPr>
        <xdr:cNvPr id="296" name="円/楕円 295"/>
        <xdr:cNvSpPr/>
      </xdr:nvSpPr>
      <xdr:spPr>
        <a:xfrm>
          <a:off x="3401695"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100</xdr:row>
      <xdr:rowOff>105427</xdr:rowOff>
    </xdr:from>
    <xdr:ext cx="405111" cy="259045"/>
    <xdr:sp macro="" textlink="">
      <xdr:nvSpPr>
        <xdr:cNvPr id="297" name="n_1aveValue【港湾・漁港】&#10;有形固定資産減価償却率"/>
        <xdr:cNvSpPr txBox="1"/>
      </xdr:nvSpPr>
      <xdr:spPr>
        <a:xfrm>
          <a:off x="3237238" y="1686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oneCellAnchor>
    <xdr:from>
      <xdr:col>5</xdr:col>
      <xdr:colOff>143518</xdr:colOff>
      <xdr:row>108</xdr:row>
      <xdr:rowOff>148607</xdr:rowOff>
    </xdr:from>
    <xdr:ext cx="405111" cy="259045"/>
    <xdr:sp macro="" textlink="">
      <xdr:nvSpPr>
        <xdr:cNvPr id="298" name="n_1mainValue【港湾・漁港】&#10;有形固定資産減価償却率"/>
        <xdr:cNvSpPr txBox="1"/>
      </xdr:nvSpPr>
      <xdr:spPr>
        <a:xfrm>
          <a:off x="3237238"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9" name="正方形/長方形 298"/>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300" name="正方形/長方形 299"/>
        <xdr:cNvSpPr/>
      </xdr:nvSpPr>
      <xdr:spPr>
        <a:xfrm>
          <a:off x="59848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301" name="正方形/長方形 300"/>
        <xdr:cNvSpPr/>
      </xdr:nvSpPr>
      <xdr:spPr>
        <a:xfrm>
          <a:off x="59848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02" name="正方形/長方形 301"/>
        <xdr:cNvSpPr/>
      </xdr:nvSpPr>
      <xdr:spPr>
        <a:xfrm>
          <a:off x="7117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03" name="正方形/長方形 302"/>
        <xdr:cNvSpPr/>
      </xdr:nvSpPr>
      <xdr:spPr>
        <a:xfrm>
          <a:off x="7117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4" name="正方形/長方形 303"/>
        <xdr:cNvSpPr/>
      </xdr:nvSpPr>
      <xdr:spPr>
        <a:xfrm>
          <a:off x="598487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5" name="テキスト ボックス 304"/>
        <xdr:cNvSpPr txBox="1"/>
      </xdr:nvSpPr>
      <xdr:spPr>
        <a:xfrm>
          <a:off x="594677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6" name="直線コネクタ 305"/>
        <xdr:cNvCxnSpPr/>
      </xdr:nvCxnSpPr>
      <xdr:spPr>
        <a:xfrm>
          <a:off x="598487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110</xdr:row>
      <xdr:rowOff>48277</xdr:rowOff>
    </xdr:from>
    <xdr:ext cx="595419" cy="259045"/>
    <xdr:sp macro="" textlink="">
      <xdr:nvSpPr>
        <xdr:cNvPr id="307" name="テキスト ボックス 306"/>
        <xdr:cNvSpPr txBox="1"/>
      </xdr:nvSpPr>
      <xdr:spPr>
        <a:xfrm>
          <a:off x="5458036" y="1848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08" name="直線コネクタ 307"/>
        <xdr:cNvCxnSpPr/>
      </xdr:nvCxnSpPr>
      <xdr:spPr>
        <a:xfrm>
          <a:off x="5984875" y="182575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108</xdr:row>
      <xdr:rowOff>10177</xdr:rowOff>
    </xdr:from>
    <xdr:ext cx="595419" cy="259045"/>
    <xdr:sp macro="" textlink="">
      <xdr:nvSpPr>
        <xdr:cNvPr id="309" name="テキスト ボックス 308"/>
        <xdr:cNvSpPr txBox="1"/>
      </xdr:nvSpPr>
      <xdr:spPr>
        <a:xfrm>
          <a:off x="5458036" y="181152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0" name="直線コネクタ 309"/>
        <xdr:cNvCxnSpPr/>
      </xdr:nvCxnSpPr>
      <xdr:spPr>
        <a:xfrm>
          <a:off x="5984875" y="17884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11" name="テキスト ボックス 310"/>
        <xdr:cNvSpPr txBox="1"/>
      </xdr:nvSpPr>
      <xdr:spPr>
        <a:xfrm>
          <a:off x="5458036" y="17745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2" name="直線コネクタ 311"/>
        <xdr:cNvCxnSpPr/>
      </xdr:nvCxnSpPr>
      <xdr:spPr>
        <a:xfrm>
          <a:off x="5984875" y="175107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13" name="テキスト ボックス 312"/>
        <xdr:cNvSpPr txBox="1"/>
      </xdr:nvSpPr>
      <xdr:spPr>
        <a:xfrm>
          <a:off x="5458036" y="173723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4" name="直線コネクタ 313"/>
        <xdr:cNvCxnSpPr/>
      </xdr:nvCxnSpPr>
      <xdr:spPr>
        <a:xfrm>
          <a:off x="5984875" y="171373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15" name="テキスト ボックス 314"/>
        <xdr:cNvSpPr txBox="1"/>
      </xdr:nvSpPr>
      <xdr:spPr>
        <a:xfrm>
          <a:off x="5458036" y="169989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6" name="直線コネクタ 315"/>
        <xdr:cNvCxnSpPr/>
      </xdr:nvCxnSpPr>
      <xdr:spPr>
        <a:xfrm>
          <a:off x="5984875" y="167640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17" name="テキスト ボックス 316"/>
        <xdr:cNvSpPr txBox="1"/>
      </xdr:nvSpPr>
      <xdr:spPr>
        <a:xfrm>
          <a:off x="5458036" y="16625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8" name="直線コネクタ 317"/>
        <xdr:cNvCxnSpPr/>
      </xdr:nvCxnSpPr>
      <xdr:spPr>
        <a:xfrm>
          <a:off x="598487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19" name="テキスト ボックス 318"/>
        <xdr:cNvSpPr txBox="1"/>
      </xdr:nvSpPr>
      <xdr:spPr>
        <a:xfrm>
          <a:off x="5458036"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0" name="【港湾・漁港】&#10;一人当たり有形固定資産（償却資産）額グラフ枠"/>
        <xdr:cNvSpPr/>
      </xdr:nvSpPr>
      <xdr:spPr>
        <a:xfrm>
          <a:off x="598487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107</xdr:row>
      <xdr:rowOff>55995</xdr:rowOff>
    </xdr:from>
    <xdr:to>
      <xdr:col>14</xdr:col>
      <xdr:colOff>79375</xdr:colOff>
      <xdr:row>107</xdr:row>
      <xdr:rowOff>157595</xdr:rowOff>
    </xdr:to>
    <xdr:sp macro="" textlink="">
      <xdr:nvSpPr>
        <xdr:cNvPr id="321" name="フローチャート : 判断 320"/>
        <xdr:cNvSpPr/>
      </xdr:nvSpPr>
      <xdr:spPr>
        <a:xfrm>
          <a:off x="8649335" y="179934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2" name="テキスト ボックス 321"/>
        <xdr:cNvSpPr txBox="1"/>
      </xdr:nvSpPr>
      <xdr:spPr>
        <a:xfrm>
          <a:off x="92640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3" name="テキスト ボックス 322"/>
        <xdr:cNvSpPr txBox="1"/>
      </xdr:nvSpPr>
      <xdr:spPr>
        <a:xfrm>
          <a:off x="855535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4" name="テキスト ボックス 323"/>
        <xdr:cNvSpPr txBox="1"/>
      </xdr:nvSpPr>
      <xdr:spPr>
        <a:xfrm>
          <a:off x="773493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5" name="テキスト ボックス 324"/>
        <xdr:cNvSpPr txBox="1"/>
      </xdr:nvSpPr>
      <xdr:spPr>
        <a:xfrm>
          <a:off x="69145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6" name="テキスト ボックス 325"/>
        <xdr:cNvSpPr txBox="1"/>
      </xdr:nvSpPr>
      <xdr:spPr>
        <a:xfrm>
          <a:off x="616267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101</xdr:row>
      <xdr:rowOff>39136</xdr:rowOff>
    </xdr:from>
    <xdr:to>
      <xdr:col>14</xdr:col>
      <xdr:colOff>79375</xdr:colOff>
      <xdr:row>101</xdr:row>
      <xdr:rowOff>140736</xdr:rowOff>
    </xdr:to>
    <xdr:sp macro="" textlink="">
      <xdr:nvSpPr>
        <xdr:cNvPr id="327" name="円/楕円 326"/>
        <xdr:cNvSpPr/>
      </xdr:nvSpPr>
      <xdr:spPr>
        <a:xfrm>
          <a:off x="8649335" y="169707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107</xdr:row>
      <xdr:rowOff>148722</xdr:rowOff>
    </xdr:from>
    <xdr:ext cx="599010" cy="259045"/>
    <xdr:sp macro="" textlink="">
      <xdr:nvSpPr>
        <xdr:cNvPr id="328" name="n_1aveValue【港湾・漁港】&#10;一人当たり有形固定資産（償却資産）額"/>
        <xdr:cNvSpPr txBox="1"/>
      </xdr:nvSpPr>
      <xdr:spPr>
        <a:xfrm>
          <a:off x="8433649" y="1808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211,394</a:t>
          </a:r>
          <a:endParaRPr kumimoji="1" lang="ja-JP" altLang="en-US" sz="1000" b="1">
            <a:solidFill>
              <a:srgbClr val="000080"/>
            </a:solidFill>
            <a:latin typeface="ＭＳ Ｐゴシック"/>
          </a:endParaRPr>
        </a:p>
      </xdr:txBody>
    </xdr:sp>
    <xdr:clientData/>
  </xdr:oneCellAnchor>
  <xdr:oneCellAnchor>
    <xdr:from>
      <xdr:col>13</xdr:col>
      <xdr:colOff>402169</xdr:colOff>
      <xdr:row>99</xdr:row>
      <xdr:rowOff>157263</xdr:rowOff>
    </xdr:from>
    <xdr:ext cx="599010" cy="259045"/>
    <xdr:sp macro="" textlink="">
      <xdr:nvSpPr>
        <xdr:cNvPr id="329" name="n_1mainValue【港湾・漁港】&#10;一人当たり有形固定資産（償却資産）額"/>
        <xdr:cNvSpPr txBox="1"/>
      </xdr:nvSpPr>
      <xdr:spPr>
        <a:xfrm>
          <a:off x="8433649" y="1675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266,279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0" name="正方形/長方形 329"/>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1" name="正方形/長方形 330"/>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2" name="正方形/長方形 331"/>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3" name="正方形/長方形 332"/>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4" name="正方形/長方形 333"/>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5" name="正方形/長方形 334"/>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6" name="正方形/長方形 335"/>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37" name="正方形/長方形 336"/>
        <xdr:cNvSpPr/>
      </xdr:nvSpPr>
      <xdr:spPr>
        <a:xfrm>
          <a:off x="1120584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38" name="テキスト ボックス 337"/>
        <xdr:cNvSpPr txBox="1"/>
      </xdr:nvSpPr>
      <xdr:spPr>
        <a:xfrm>
          <a:off x="1116774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39" name="直線コネクタ 338"/>
        <xdr:cNvCxnSpPr/>
      </xdr:nvCxnSpPr>
      <xdr:spPr>
        <a:xfrm>
          <a:off x="11205845" y="74523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40" name="テキスト ボックス 339"/>
        <xdr:cNvSpPr txBox="1"/>
      </xdr:nvSpPr>
      <xdr:spPr>
        <a:xfrm>
          <a:off x="1087327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41" name="直線コネクタ 340"/>
        <xdr:cNvCxnSpPr/>
      </xdr:nvCxnSpPr>
      <xdr:spPr>
        <a:xfrm>
          <a:off x="11205845" y="70789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42" name="テキスト ボックス 341"/>
        <xdr:cNvSpPr txBox="1"/>
      </xdr:nvSpPr>
      <xdr:spPr>
        <a:xfrm>
          <a:off x="1087327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43" name="直線コネクタ 342"/>
        <xdr:cNvCxnSpPr/>
      </xdr:nvCxnSpPr>
      <xdr:spPr>
        <a:xfrm>
          <a:off x="11205845" y="67056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44" name="テキスト ボックス 343"/>
        <xdr:cNvSpPr txBox="1"/>
      </xdr:nvSpPr>
      <xdr:spPr>
        <a:xfrm>
          <a:off x="1087327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45" name="直線コネクタ 344"/>
        <xdr:cNvCxnSpPr/>
      </xdr:nvCxnSpPr>
      <xdr:spPr>
        <a:xfrm>
          <a:off x="11205845" y="63360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46" name="テキスト ボックス 345"/>
        <xdr:cNvSpPr txBox="1"/>
      </xdr:nvSpPr>
      <xdr:spPr>
        <a:xfrm>
          <a:off x="1087327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47" name="直線コネクタ 346"/>
        <xdr:cNvCxnSpPr/>
      </xdr:nvCxnSpPr>
      <xdr:spPr>
        <a:xfrm>
          <a:off x="11205845" y="59626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48" name="テキスト ボックス 347"/>
        <xdr:cNvSpPr txBox="1"/>
      </xdr:nvSpPr>
      <xdr:spPr>
        <a:xfrm>
          <a:off x="1087327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49" name="直線コネクタ 348"/>
        <xdr:cNvCxnSpPr/>
      </xdr:nvCxnSpPr>
      <xdr:spPr>
        <a:xfrm>
          <a:off x="11205845" y="55892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50" name="テキスト ボックス 349"/>
        <xdr:cNvSpPr txBox="1"/>
      </xdr:nvSpPr>
      <xdr:spPr>
        <a:xfrm>
          <a:off x="1087327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1" name="直線コネクタ 350"/>
        <xdr:cNvCxnSpPr/>
      </xdr:nvCxnSpPr>
      <xdr:spPr>
        <a:xfrm>
          <a:off x="11205845" y="52158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2" name="テキスト ボックス 351"/>
        <xdr:cNvSpPr txBox="1"/>
      </xdr:nvSpPr>
      <xdr:spPr>
        <a:xfrm>
          <a:off x="1080915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53" name="【認定こども園・幼稚園・保育所】&#10;有形固定資産減価償却率グラフ枠"/>
        <xdr:cNvSpPr/>
      </xdr:nvSpPr>
      <xdr:spPr>
        <a:xfrm>
          <a:off x="1120584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39</xdr:row>
      <xdr:rowOff>76200</xdr:rowOff>
    </xdr:from>
    <xdr:to>
      <xdr:col>23</xdr:col>
      <xdr:colOff>516889</xdr:colOff>
      <xdr:row>42</xdr:row>
      <xdr:rowOff>64770</xdr:rowOff>
    </xdr:to>
    <xdr:cxnSp macro="">
      <xdr:nvCxnSpPr>
        <xdr:cNvPr id="354" name="直線コネクタ 353"/>
        <xdr:cNvCxnSpPr/>
      </xdr:nvCxnSpPr>
      <xdr:spPr>
        <a:xfrm flipV="1">
          <a:off x="14735809" y="6614160"/>
          <a:ext cx="0" cy="49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68597</xdr:rowOff>
    </xdr:from>
    <xdr:ext cx="405111" cy="259045"/>
    <xdr:sp macro="" textlink="">
      <xdr:nvSpPr>
        <xdr:cNvPr id="355" name="【認定こども園・幼稚園・保育所】&#10;有形固定資産減価償却率最小値テキスト"/>
        <xdr:cNvSpPr txBox="1"/>
      </xdr:nvSpPr>
      <xdr:spPr>
        <a:xfrm>
          <a:off x="14825345"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23</xdr:col>
      <xdr:colOff>428625</xdr:colOff>
      <xdr:row>42</xdr:row>
      <xdr:rowOff>64770</xdr:rowOff>
    </xdr:from>
    <xdr:to>
      <xdr:col>23</xdr:col>
      <xdr:colOff>606425</xdr:colOff>
      <xdr:row>42</xdr:row>
      <xdr:rowOff>64770</xdr:rowOff>
    </xdr:to>
    <xdr:cxnSp macro="">
      <xdr:nvCxnSpPr>
        <xdr:cNvPr id="356" name="直線コネクタ 355"/>
        <xdr:cNvCxnSpPr/>
      </xdr:nvCxnSpPr>
      <xdr:spPr>
        <a:xfrm>
          <a:off x="14647545"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22877</xdr:rowOff>
    </xdr:from>
    <xdr:ext cx="405111" cy="259045"/>
    <xdr:sp macro="" textlink="">
      <xdr:nvSpPr>
        <xdr:cNvPr id="357" name="【認定こども園・幼稚園・保育所】&#10;有形固定資産減価償却率最大値テキスト"/>
        <xdr:cNvSpPr txBox="1"/>
      </xdr:nvSpPr>
      <xdr:spPr>
        <a:xfrm>
          <a:off x="14825345"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a:t>
          </a:r>
          <a:endParaRPr kumimoji="1" lang="ja-JP" altLang="en-US" sz="1000" b="1">
            <a:latin typeface="ＭＳ Ｐゴシック"/>
          </a:endParaRPr>
        </a:p>
      </xdr:txBody>
    </xdr:sp>
    <xdr:clientData/>
  </xdr:oneCellAnchor>
  <xdr:twoCellAnchor>
    <xdr:from>
      <xdr:col>23</xdr:col>
      <xdr:colOff>428625</xdr:colOff>
      <xdr:row>39</xdr:row>
      <xdr:rowOff>76200</xdr:rowOff>
    </xdr:from>
    <xdr:to>
      <xdr:col>23</xdr:col>
      <xdr:colOff>606425</xdr:colOff>
      <xdr:row>39</xdr:row>
      <xdr:rowOff>76200</xdr:rowOff>
    </xdr:to>
    <xdr:cxnSp macro="">
      <xdr:nvCxnSpPr>
        <xdr:cNvPr id="358" name="直線コネクタ 357"/>
        <xdr:cNvCxnSpPr/>
      </xdr:nvCxnSpPr>
      <xdr:spPr>
        <a:xfrm>
          <a:off x="14647545" y="6614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137177</xdr:rowOff>
    </xdr:from>
    <xdr:ext cx="405111" cy="259045"/>
    <xdr:sp macro="" textlink="">
      <xdr:nvSpPr>
        <xdr:cNvPr id="359" name="【認定こども園・幼稚園・保育所】&#10;有形固定資産減価償却率平均値テキスト"/>
        <xdr:cNvSpPr txBox="1"/>
      </xdr:nvSpPr>
      <xdr:spPr>
        <a:xfrm>
          <a:off x="14825345" y="6842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23</xdr:col>
      <xdr:colOff>466725</xdr:colOff>
      <xdr:row>40</xdr:row>
      <xdr:rowOff>158750</xdr:rowOff>
    </xdr:from>
    <xdr:to>
      <xdr:col>23</xdr:col>
      <xdr:colOff>568325</xdr:colOff>
      <xdr:row>41</xdr:row>
      <xdr:rowOff>88900</xdr:rowOff>
    </xdr:to>
    <xdr:sp macro="" textlink="">
      <xdr:nvSpPr>
        <xdr:cNvPr id="360" name="フローチャート : 判断 359"/>
        <xdr:cNvSpPr/>
      </xdr:nvSpPr>
      <xdr:spPr>
        <a:xfrm>
          <a:off x="14685645" y="6864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151130</xdr:rowOff>
    </xdr:from>
    <xdr:to>
      <xdr:col>22</xdr:col>
      <xdr:colOff>415925</xdr:colOff>
      <xdr:row>41</xdr:row>
      <xdr:rowOff>81280</xdr:rowOff>
    </xdr:to>
    <xdr:sp macro="" textlink="">
      <xdr:nvSpPr>
        <xdr:cNvPr id="361" name="フローチャート : 判断 360"/>
        <xdr:cNvSpPr/>
      </xdr:nvSpPr>
      <xdr:spPr>
        <a:xfrm>
          <a:off x="13916025" y="6856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2" name="テキスト ボックス 361"/>
        <xdr:cNvSpPr txBox="1"/>
      </xdr:nvSpPr>
      <xdr:spPr>
        <a:xfrm>
          <a:off x="145459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3" name="テキスト ボックス 362"/>
        <xdr:cNvSpPr txBox="1"/>
      </xdr:nvSpPr>
      <xdr:spPr>
        <a:xfrm>
          <a:off x="137763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4" name="テキスト ボックス 363"/>
        <xdr:cNvSpPr txBox="1"/>
      </xdr:nvSpPr>
      <xdr:spPr>
        <a:xfrm>
          <a:off x="129863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5" name="テキスト ボックス 364"/>
        <xdr:cNvSpPr txBox="1"/>
      </xdr:nvSpPr>
      <xdr:spPr>
        <a:xfrm>
          <a:off x="122040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6" name="テキスト ボックス 365"/>
        <xdr:cNvSpPr txBox="1"/>
      </xdr:nvSpPr>
      <xdr:spPr>
        <a:xfrm>
          <a:off x="113836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71120</xdr:rowOff>
    </xdr:from>
    <xdr:to>
      <xdr:col>22</xdr:col>
      <xdr:colOff>415925</xdr:colOff>
      <xdr:row>35</xdr:row>
      <xdr:rowOff>1270</xdr:rowOff>
    </xdr:to>
    <xdr:sp macro="" textlink="">
      <xdr:nvSpPr>
        <xdr:cNvPr id="367" name="円/楕円 366"/>
        <xdr:cNvSpPr/>
      </xdr:nvSpPr>
      <xdr:spPr>
        <a:xfrm>
          <a:off x="13916025" y="5770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72407</xdr:rowOff>
    </xdr:from>
    <xdr:ext cx="405111" cy="259045"/>
    <xdr:sp macro="" textlink="">
      <xdr:nvSpPr>
        <xdr:cNvPr id="368" name="n_1aveValue【認定こども園・幼稚園・保育所】&#10;有形固定資産減価償却率"/>
        <xdr:cNvSpPr txBox="1"/>
      </xdr:nvSpPr>
      <xdr:spPr>
        <a:xfrm>
          <a:off x="13751568" y="694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17797</xdr:rowOff>
    </xdr:from>
    <xdr:ext cx="405111" cy="259045"/>
    <xdr:sp macro="" textlink="">
      <xdr:nvSpPr>
        <xdr:cNvPr id="369" name="n_1mainValue【認定こども園・幼稚園・保育所】&#10;有形固定資産減価償却率"/>
        <xdr:cNvSpPr txBox="1"/>
      </xdr:nvSpPr>
      <xdr:spPr>
        <a:xfrm>
          <a:off x="13751568" y="55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0" name="正方形/長方形 369"/>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1" name="正方形/長方形 370"/>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2" name="正方形/長方形 371"/>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3" name="正方形/長方形 372"/>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4" name="正方形/長方形 373"/>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5" name="正方形/長方形 374"/>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6" name="正方形/長方形 375"/>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77" name="正方形/長方形 376"/>
        <xdr:cNvSpPr/>
      </xdr:nvSpPr>
      <xdr:spPr>
        <a:xfrm>
          <a:off x="1649920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8" name="テキスト ボックス 377"/>
        <xdr:cNvSpPr txBox="1"/>
      </xdr:nvSpPr>
      <xdr:spPr>
        <a:xfrm>
          <a:off x="1646110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9" name="直線コネクタ 378"/>
        <xdr:cNvCxnSpPr/>
      </xdr:nvCxnSpPr>
      <xdr:spPr>
        <a:xfrm>
          <a:off x="1649920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80" name="テキスト ボックス 379"/>
        <xdr:cNvSpPr txBox="1"/>
      </xdr:nvSpPr>
      <xdr:spPr>
        <a:xfrm>
          <a:off x="16070126"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81" name="直線コネクタ 380"/>
        <xdr:cNvCxnSpPr/>
      </xdr:nvCxnSpPr>
      <xdr:spPr>
        <a:xfrm>
          <a:off x="16499205" y="713340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82" name="テキスト ボックス 381"/>
        <xdr:cNvSpPr txBox="1"/>
      </xdr:nvSpPr>
      <xdr:spPr>
        <a:xfrm>
          <a:off x="16070126"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83" name="直線コネクタ 382"/>
        <xdr:cNvCxnSpPr/>
      </xdr:nvCxnSpPr>
      <xdr:spPr>
        <a:xfrm>
          <a:off x="16499205" y="681445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84" name="テキスト ボックス 383"/>
        <xdr:cNvSpPr txBox="1"/>
      </xdr:nvSpPr>
      <xdr:spPr>
        <a:xfrm>
          <a:off x="16070126"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85" name="直線コネクタ 384"/>
        <xdr:cNvCxnSpPr/>
      </xdr:nvCxnSpPr>
      <xdr:spPr>
        <a:xfrm>
          <a:off x="16499205" y="649550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86" name="テキスト ボックス 385"/>
        <xdr:cNvSpPr txBox="1"/>
      </xdr:nvSpPr>
      <xdr:spPr>
        <a:xfrm>
          <a:off x="16070126"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87" name="直線コネクタ 386"/>
        <xdr:cNvCxnSpPr/>
      </xdr:nvCxnSpPr>
      <xdr:spPr>
        <a:xfrm>
          <a:off x="16499205" y="617655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88" name="テキスト ボックス 387"/>
        <xdr:cNvSpPr txBox="1"/>
      </xdr:nvSpPr>
      <xdr:spPr>
        <a:xfrm>
          <a:off x="16070126"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89" name="直線コネクタ 388"/>
        <xdr:cNvCxnSpPr/>
      </xdr:nvCxnSpPr>
      <xdr:spPr>
        <a:xfrm>
          <a:off x="16499205" y="585760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90" name="テキスト ボックス 389"/>
        <xdr:cNvSpPr txBox="1"/>
      </xdr:nvSpPr>
      <xdr:spPr>
        <a:xfrm>
          <a:off x="16070126"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91" name="直線コネクタ 390"/>
        <xdr:cNvCxnSpPr/>
      </xdr:nvCxnSpPr>
      <xdr:spPr>
        <a:xfrm>
          <a:off x="16499205" y="553484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92" name="テキスト ボックス 391"/>
        <xdr:cNvSpPr txBox="1"/>
      </xdr:nvSpPr>
      <xdr:spPr>
        <a:xfrm>
          <a:off x="16070126"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3" name="直線コネクタ 392"/>
        <xdr:cNvCxnSpPr/>
      </xdr:nvCxnSpPr>
      <xdr:spPr>
        <a:xfrm>
          <a:off x="1649920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4" name="テキスト ボックス 393"/>
        <xdr:cNvSpPr txBox="1"/>
      </xdr:nvSpPr>
      <xdr:spPr>
        <a:xfrm>
          <a:off x="16070126"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0.270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5" name="【認定こども園・幼稚園・保育所】&#10;一人当たり面積グラフ枠"/>
        <xdr:cNvSpPr/>
      </xdr:nvSpPr>
      <xdr:spPr>
        <a:xfrm>
          <a:off x="1649920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46264</xdr:rowOff>
    </xdr:from>
    <xdr:to>
      <xdr:col>32</xdr:col>
      <xdr:colOff>186689</xdr:colOff>
      <xdr:row>41</xdr:row>
      <xdr:rowOff>133350</xdr:rowOff>
    </xdr:to>
    <xdr:cxnSp macro="">
      <xdr:nvCxnSpPr>
        <xdr:cNvPr id="396" name="直線コネクタ 395"/>
        <xdr:cNvCxnSpPr/>
      </xdr:nvCxnSpPr>
      <xdr:spPr>
        <a:xfrm flipV="1">
          <a:off x="19960589" y="5578384"/>
          <a:ext cx="0" cy="1428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137177</xdr:rowOff>
    </xdr:from>
    <xdr:ext cx="469744" cy="259045"/>
    <xdr:sp macro="" textlink="">
      <xdr:nvSpPr>
        <xdr:cNvPr id="397" name="【認定こども園・幼稚園・保育所】&#10;一人当たり面積最小値テキスト"/>
        <xdr:cNvSpPr txBox="1"/>
      </xdr:nvSpPr>
      <xdr:spPr>
        <a:xfrm>
          <a:off x="20050125"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0.102</a:t>
          </a:r>
          <a:endParaRPr kumimoji="1" lang="ja-JP" altLang="en-US" sz="1000" b="1">
            <a:latin typeface="ＭＳ Ｐゴシック"/>
          </a:endParaRPr>
        </a:p>
      </xdr:txBody>
    </xdr:sp>
    <xdr:clientData/>
  </xdr:oneCellAnchor>
  <xdr:twoCellAnchor>
    <xdr:from>
      <xdr:col>32</xdr:col>
      <xdr:colOff>98425</xdr:colOff>
      <xdr:row>41</xdr:row>
      <xdr:rowOff>133350</xdr:rowOff>
    </xdr:from>
    <xdr:to>
      <xdr:col>32</xdr:col>
      <xdr:colOff>276225</xdr:colOff>
      <xdr:row>41</xdr:row>
      <xdr:rowOff>133350</xdr:rowOff>
    </xdr:to>
    <xdr:cxnSp macro="">
      <xdr:nvCxnSpPr>
        <xdr:cNvPr id="398" name="直線コネクタ 397"/>
        <xdr:cNvCxnSpPr/>
      </xdr:nvCxnSpPr>
      <xdr:spPr>
        <a:xfrm>
          <a:off x="19872325" y="700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164391</xdr:rowOff>
    </xdr:from>
    <xdr:ext cx="469744" cy="259045"/>
    <xdr:sp macro="" textlink="">
      <xdr:nvSpPr>
        <xdr:cNvPr id="399" name="【認定こども園・幼稚園・保育所】&#10;一人当たり面積最大値テキスト"/>
        <xdr:cNvSpPr txBox="1"/>
      </xdr:nvSpPr>
      <xdr:spPr>
        <a:xfrm>
          <a:off x="20050125" y="536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0.236</a:t>
          </a:r>
          <a:endParaRPr kumimoji="1" lang="ja-JP" altLang="en-US" sz="1000" b="1">
            <a:latin typeface="ＭＳ Ｐゴシック"/>
          </a:endParaRPr>
        </a:p>
      </xdr:txBody>
    </xdr:sp>
    <xdr:clientData/>
  </xdr:oneCellAnchor>
  <xdr:twoCellAnchor>
    <xdr:from>
      <xdr:col>32</xdr:col>
      <xdr:colOff>98425</xdr:colOff>
      <xdr:row>33</xdr:row>
      <xdr:rowOff>46264</xdr:rowOff>
    </xdr:from>
    <xdr:to>
      <xdr:col>32</xdr:col>
      <xdr:colOff>276225</xdr:colOff>
      <xdr:row>33</xdr:row>
      <xdr:rowOff>46264</xdr:rowOff>
    </xdr:to>
    <xdr:cxnSp macro="">
      <xdr:nvCxnSpPr>
        <xdr:cNvPr id="400" name="直線コネクタ 399"/>
        <xdr:cNvCxnSpPr/>
      </xdr:nvCxnSpPr>
      <xdr:spPr>
        <a:xfrm>
          <a:off x="19872325" y="5578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28320</xdr:rowOff>
    </xdr:from>
    <xdr:ext cx="469744" cy="259045"/>
    <xdr:sp macro="" textlink="">
      <xdr:nvSpPr>
        <xdr:cNvPr id="401" name="【認定こども園・幼稚園・保育所】&#10;一人当たり面積平均値テキスト"/>
        <xdr:cNvSpPr txBox="1"/>
      </xdr:nvSpPr>
      <xdr:spPr>
        <a:xfrm>
          <a:off x="20050125" y="6231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49893</xdr:rowOff>
    </xdr:from>
    <xdr:to>
      <xdr:col>32</xdr:col>
      <xdr:colOff>238125</xdr:colOff>
      <xdr:row>37</xdr:row>
      <xdr:rowOff>151493</xdr:rowOff>
    </xdr:to>
    <xdr:sp macro="" textlink="">
      <xdr:nvSpPr>
        <xdr:cNvPr id="402" name="フローチャート : 判断 401"/>
        <xdr:cNvSpPr/>
      </xdr:nvSpPr>
      <xdr:spPr>
        <a:xfrm>
          <a:off x="19910425" y="625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71664</xdr:rowOff>
    </xdr:from>
    <xdr:to>
      <xdr:col>31</xdr:col>
      <xdr:colOff>85725</xdr:colOff>
      <xdr:row>38</xdr:row>
      <xdr:rowOff>1814</xdr:rowOff>
    </xdr:to>
    <xdr:sp macro="" textlink="">
      <xdr:nvSpPr>
        <xdr:cNvPr id="403" name="フローチャート : 判断 402"/>
        <xdr:cNvSpPr/>
      </xdr:nvSpPr>
      <xdr:spPr>
        <a:xfrm>
          <a:off x="19156045" y="627434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4" name="テキスト ボックス 403"/>
        <xdr:cNvSpPr txBox="1"/>
      </xdr:nvSpPr>
      <xdr:spPr>
        <a:xfrm>
          <a:off x="197707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5" name="テキスト ボックス 404"/>
        <xdr:cNvSpPr txBox="1"/>
      </xdr:nvSpPr>
      <xdr:spPr>
        <a:xfrm>
          <a:off x="190696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6" name="テキスト ボックス 405"/>
        <xdr:cNvSpPr txBox="1"/>
      </xdr:nvSpPr>
      <xdr:spPr>
        <a:xfrm>
          <a:off x="182492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7" name="テキスト ボックス 406"/>
        <xdr:cNvSpPr txBox="1"/>
      </xdr:nvSpPr>
      <xdr:spPr>
        <a:xfrm>
          <a:off x="174288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8" name="テキスト ボックス 407"/>
        <xdr:cNvSpPr txBox="1"/>
      </xdr:nvSpPr>
      <xdr:spPr>
        <a:xfrm>
          <a:off x="1667700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44450</xdr:rowOff>
    </xdr:from>
    <xdr:to>
      <xdr:col>31</xdr:col>
      <xdr:colOff>85725</xdr:colOff>
      <xdr:row>35</xdr:row>
      <xdr:rowOff>146050</xdr:rowOff>
    </xdr:to>
    <xdr:sp macro="" textlink="">
      <xdr:nvSpPr>
        <xdr:cNvPr id="409" name="円/楕円 408"/>
        <xdr:cNvSpPr/>
      </xdr:nvSpPr>
      <xdr:spPr>
        <a:xfrm>
          <a:off x="19156045" y="591185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164392</xdr:rowOff>
    </xdr:from>
    <xdr:ext cx="469744" cy="259045"/>
    <xdr:sp macro="" textlink="">
      <xdr:nvSpPr>
        <xdr:cNvPr id="410" name="n_1aveValue【認定こども園・幼稚園・保育所】&#10;一人当たり面積"/>
        <xdr:cNvSpPr txBox="1"/>
      </xdr:nvSpPr>
      <xdr:spPr>
        <a:xfrm>
          <a:off x="19012612" y="636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162577</xdr:rowOff>
    </xdr:from>
    <xdr:ext cx="469744" cy="259045"/>
    <xdr:sp macro="" textlink="">
      <xdr:nvSpPr>
        <xdr:cNvPr id="411" name="n_1mainValue【認定こども園・幼稚園・保育所】&#10;一人当たり面積"/>
        <xdr:cNvSpPr txBox="1"/>
      </xdr:nvSpPr>
      <xdr:spPr>
        <a:xfrm>
          <a:off x="19012612" y="56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2" name="正方形/長方形 411"/>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3" name="正方形/長方形 412"/>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4" name="正方形/長方形 413"/>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5" name="正方形/長方形 414"/>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6" name="正方形/長方形 415"/>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7" name="正方形/長方形 416"/>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8" name="正方形/長方形 417"/>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19" name="正方形/長方形 418"/>
        <xdr:cNvSpPr/>
      </xdr:nvSpPr>
      <xdr:spPr>
        <a:xfrm>
          <a:off x="1120584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0" name="テキスト ボックス 419"/>
        <xdr:cNvSpPr txBox="1"/>
      </xdr:nvSpPr>
      <xdr:spPr>
        <a:xfrm>
          <a:off x="1116774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1" name="直線コネクタ 420"/>
        <xdr:cNvCxnSpPr/>
      </xdr:nvCxnSpPr>
      <xdr:spPr>
        <a:xfrm>
          <a:off x="11205845" y="111785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22" name="テキスト ボックス 421"/>
        <xdr:cNvSpPr txBox="1"/>
      </xdr:nvSpPr>
      <xdr:spPr>
        <a:xfrm>
          <a:off x="1087327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18</xdr:col>
      <xdr:colOff>73025</xdr:colOff>
      <xdr:row>65</xdr:row>
      <xdr:rowOff>0</xdr:rowOff>
    </xdr:from>
    <xdr:to>
      <xdr:col>24</xdr:col>
      <xdr:colOff>644525</xdr:colOff>
      <xdr:row>65</xdr:row>
      <xdr:rowOff>0</xdr:rowOff>
    </xdr:to>
    <xdr:cxnSp macro="">
      <xdr:nvCxnSpPr>
        <xdr:cNvPr id="423" name="直線コネクタ 422"/>
        <xdr:cNvCxnSpPr/>
      </xdr:nvCxnSpPr>
      <xdr:spPr>
        <a:xfrm>
          <a:off x="11205845" y="108966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64</xdr:row>
      <xdr:rowOff>29227</xdr:rowOff>
    </xdr:from>
    <xdr:ext cx="403059" cy="259045"/>
    <xdr:sp macro="" textlink="">
      <xdr:nvSpPr>
        <xdr:cNvPr id="424" name="テキスト ボックス 423"/>
        <xdr:cNvSpPr txBox="1"/>
      </xdr:nvSpPr>
      <xdr:spPr>
        <a:xfrm>
          <a:off x="10873271" y="10758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425" name="直線コネクタ 424"/>
        <xdr:cNvCxnSpPr/>
      </xdr:nvCxnSpPr>
      <xdr:spPr>
        <a:xfrm>
          <a:off x="11205845" y="106184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426" name="テキスト ボックス 425"/>
        <xdr:cNvSpPr txBox="1"/>
      </xdr:nvSpPr>
      <xdr:spPr>
        <a:xfrm>
          <a:off x="1087327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61</xdr:row>
      <xdr:rowOff>114300</xdr:rowOff>
    </xdr:from>
    <xdr:to>
      <xdr:col>24</xdr:col>
      <xdr:colOff>644525</xdr:colOff>
      <xdr:row>61</xdr:row>
      <xdr:rowOff>114300</xdr:rowOff>
    </xdr:to>
    <xdr:cxnSp macro="">
      <xdr:nvCxnSpPr>
        <xdr:cNvPr id="427" name="直線コネクタ 426"/>
        <xdr:cNvCxnSpPr/>
      </xdr:nvCxnSpPr>
      <xdr:spPr>
        <a:xfrm>
          <a:off x="11205845" y="103403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143527</xdr:rowOff>
    </xdr:from>
    <xdr:ext cx="403059" cy="259045"/>
    <xdr:sp macro="" textlink="">
      <xdr:nvSpPr>
        <xdr:cNvPr id="428" name="テキスト ボックス 427"/>
        <xdr:cNvSpPr txBox="1"/>
      </xdr:nvSpPr>
      <xdr:spPr>
        <a:xfrm>
          <a:off x="10873271" y="1020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29" name="直線コネクタ 428"/>
        <xdr:cNvCxnSpPr/>
      </xdr:nvCxnSpPr>
      <xdr:spPr>
        <a:xfrm>
          <a:off x="11205845" y="100584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0" name="テキスト ボックス 429"/>
        <xdr:cNvSpPr txBox="1"/>
      </xdr:nvSpPr>
      <xdr:spPr>
        <a:xfrm>
          <a:off x="1087327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18</xdr:col>
      <xdr:colOff>73025</xdr:colOff>
      <xdr:row>58</xdr:row>
      <xdr:rowOff>57150</xdr:rowOff>
    </xdr:from>
    <xdr:to>
      <xdr:col>24</xdr:col>
      <xdr:colOff>644525</xdr:colOff>
      <xdr:row>58</xdr:row>
      <xdr:rowOff>57150</xdr:rowOff>
    </xdr:to>
    <xdr:cxnSp macro="">
      <xdr:nvCxnSpPr>
        <xdr:cNvPr id="431" name="直線コネクタ 430"/>
        <xdr:cNvCxnSpPr/>
      </xdr:nvCxnSpPr>
      <xdr:spPr>
        <a:xfrm>
          <a:off x="11205845" y="97802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86377</xdr:rowOff>
    </xdr:from>
    <xdr:ext cx="403059" cy="259045"/>
    <xdr:sp macro="" textlink="">
      <xdr:nvSpPr>
        <xdr:cNvPr id="432" name="テキスト ボックス 431"/>
        <xdr:cNvSpPr txBox="1"/>
      </xdr:nvSpPr>
      <xdr:spPr>
        <a:xfrm>
          <a:off x="10873271" y="9641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433" name="直線コネクタ 432"/>
        <xdr:cNvCxnSpPr/>
      </xdr:nvCxnSpPr>
      <xdr:spPr>
        <a:xfrm>
          <a:off x="11205845" y="95021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434" name="テキスト ボックス 433"/>
        <xdr:cNvSpPr txBox="1"/>
      </xdr:nvSpPr>
      <xdr:spPr>
        <a:xfrm>
          <a:off x="1087327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55</xdr:row>
      <xdr:rowOff>0</xdr:rowOff>
    </xdr:from>
    <xdr:to>
      <xdr:col>24</xdr:col>
      <xdr:colOff>644525</xdr:colOff>
      <xdr:row>55</xdr:row>
      <xdr:rowOff>0</xdr:rowOff>
    </xdr:to>
    <xdr:cxnSp macro="">
      <xdr:nvCxnSpPr>
        <xdr:cNvPr id="435" name="直線コネクタ 434"/>
        <xdr:cNvCxnSpPr/>
      </xdr:nvCxnSpPr>
      <xdr:spPr>
        <a:xfrm>
          <a:off x="11205845" y="92202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29227</xdr:rowOff>
    </xdr:from>
    <xdr:ext cx="403059" cy="259045"/>
    <xdr:sp macro="" textlink="">
      <xdr:nvSpPr>
        <xdr:cNvPr id="436" name="テキスト ボックス 435"/>
        <xdr:cNvSpPr txBox="1"/>
      </xdr:nvSpPr>
      <xdr:spPr>
        <a:xfrm>
          <a:off x="10873271" y="908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7" name="直線コネクタ 436"/>
        <xdr:cNvCxnSpPr/>
      </xdr:nvCxnSpPr>
      <xdr:spPr>
        <a:xfrm>
          <a:off x="11205845" y="8942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38" name="テキスト ボックス 437"/>
        <xdr:cNvSpPr txBox="1"/>
      </xdr:nvSpPr>
      <xdr:spPr>
        <a:xfrm>
          <a:off x="1087327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9" name="【学校施設】&#10;有形固定資産減価償却率グラフ枠"/>
        <xdr:cNvSpPr/>
      </xdr:nvSpPr>
      <xdr:spPr>
        <a:xfrm>
          <a:off x="1120584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114300</xdr:rowOff>
    </xdr:from>
    <xdr:to>
      <xdr:col>23</xdr:col>
      <xdr:colOff>516889</xdr:colOff>
      <xdr:row>63</xdr:row>
      <xdr:rowOff>28575</xdr:rowOff>
    </xdr:to>
    <xdr:cxnSp macro="">
      <xdr:nvCxnSpPr>
        <xdr:cNvPr id="440" name="直線コネクタ 439"/>
        <xdr:cNvCxnSpPr/>
      </xdr:nvCxnSpPr>
      <xdr:spPr>
        <a:xfrm flipV="1">
          <a:off x="14735809" y="933450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32402</xdr:rowOff>
    </xdr:from>
    <xdr:ext cx="405111" cy="259045"/>
    <xdr:sp macro="" textlink="">
      <xdr:nvSpPr>
        <xdr:cNvPr id="441" name="【学校施設】&#10;有形固定資産減価償却率最小値テキスト"/>
        <xdr:cNvSpPr txBox="1"/>
      </xdr:nvSpPr>
      <xdr:spPr>
        <a:xfrm>
          <a:off x="14825345"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a:t>
          </a:r>
          <a:endParaRPr kumimoji="1" lang="ja-JP" altLang="en-US" sz="1000" b="1">
            <a:latin typeface="ＭＳ Ｐゴシック"/>
          </a:endParaRPr>
        </a:p>
      </xdr:txBody>
    </xdr:sp>
    <xdr:clientData/>
  </xdr:oneCellAnchor>
  <xdr:twoCellAnchor>
    <xdr:from>
      <xdr:col>23</xdr:col>
      <xdr:colOff>428625</xdr:colOff>
      <xdr:row>63</xdr:row>
      <xdr:rowOff>28575</xdr:rowOff>
    </xdr:from>
    <xdr:to>
      <xdr:col>23</xdr:col>
      <xdr:colOff>606425</xdr:colOff>
      <xdr:row>63</xdr:row>
      <xdr:rowOff>28575</xdr:rowOff>
    </xdr:to>
    <xdr:cxnSp macro="">
      <xdr:nvCxnSpPr>
        <xdr:cNvPr id="442" name="直線コネクタ 441"/>
        <xdr:cNvCxnSpPr/>
      </xdr:nvCxnSpPr>
      <xdr:spPr>
        <a:xfrm>
          <a:off x="14647545" y="1058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60977</xdr:rowOff>
    </xdr:from>
    <xdr:ext cx="405111" cy="259045"/>
    <xdr:sp macro="" textlink="">
      <xdr:nvSpPr>
        <xdr:cNvPr id="443" name="【学校施設】&#10;有形固定資産減価償却率最大値テキスト"/>
        <xdr:cNvSpPr txBox="1"/>
      </xdr:nvSpPr>
      <xdr:spPr>
        <a:xfrm>
          <a:off x="14825345" y="911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a:t>
          </a:r>
          <a:endParaRPr kumimoji="1" lang="ja-JP" altLang="en-US" sz="1000" b="1">
            <a:latin typeface="ＭＳ Ｐゴシック"/>
          </a:endParaRPr>
        </a:p>
      </xdr:txBody>
    </xdr:sp>
    <xdr:clientData/>
  </xdr:oneCellAnchor>
  <xdr:twoCellAnchor>
    <xdr:from>
      <xdr:col>23</xdr:col>
      <xdr:colOff>428625</xdr:colOff>
      <xdr:row>55</xdr:row>
      <xdr:rowOff>114300</xdr:rowOff>
    </xdr:from>
    <xdr:to>
      <xdr:col>23</xdr:col>
      <xdr:colOff>606425</xdr:colOff>
      <xdr:row>55</xdr:row>
      <xdr:rowOff>114300</xdr:rowOff>
    </xdr:to>
    <xdr:cxnSp macro="">
      <xdr:nvCxnSpPr>
        <xdr:cNvPr id="444" name="直線コネクタ 443"/>
        <xdr:cNvCxnSpPr/>
      </xdr:nvCxnSpPr>
      <xdr:spPr>
        <a:xfrm>
          <a:off x="14647545"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70502</xdr:rowOff>
    </xdr:from>
    <xdr:ext cx="405111" cy="259045"/>
    <xdr:sp macro="" textlink="">
      <xdr:nvSpPr>
        <xdr:cNvPr id="445" name="【学校施設】&#10;有形固定資産減価償却率平均値テキスト"/>
        <xdr:cNvSpPr txBox="1"/>
      </xdr:nvSpPr>
      <xdr:spPr>
        <a:xfrm>
          <a:off x="14825345" y="979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92075</xdr:rowOff>
    </xdr:from>
    <xdr:to>
      <xdr:col>23</xdr:col>
      <xdr:colOff>568325</xdr:colOff>
      <xdr:row>59</xdr:row>
      <xdr:rowOff>22225</xdr:rowOff>
    </xdr:to>
    <xdr:sp macro="" textlink="">
      <xdr:nvSpPr>
        <xdr:cNvPr id="446" name="フローチャート : 判断 445"/>
        <xdr:cNvSpPr/>
      </xdr:nvSpPr>
      <xdr:spPr>
        <a:xfrm>
          <a:off x="14685645" y="9815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55</xdr:row>
      <xdr:rowOff>63500</xdr:rowOff>
    </xdr:from>
    <xdr:to>
      <xdr:col>22</xdr:col>
      <xdr:colOff>415925</xdr:colOff>
      <xdr:row>55</xdr:row>
      <xdr:rowOff>165100</xdr:rowOff>
    </xdr:to>
    <xdr:sp macro="" textlink="">
      <xdr:nvSpPr>
        <xdr:cNvPr id="447" name="フローチャート : 判断 446"/>
        <xdr:cNvSpPr/>
      </xdr:nvSpPr>
      <xdr:spPr>
        <a:xfrm>
          <a:off x="13916025" y="92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8" name="テキスト ボックス 447"/>
        <xdr:cNvSpPr txBox="1"/>
      </xdr:nvSpPr>
      <xdr:spPr>
        <a:xfrm>
          <a:off x="145459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9" name="テキスト ボックス 448"/>
        <xdr:cNvSpPr txBox="1"/>
      </xdr:nvSpPr>
      <xdr:spPr>
        <a:xfrm>
          <a:off x="137763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0" name="テキスト ボックス 449"/>
        <xdr:cNvSpPr txBox="1"/>
      </xdr:nvSpPr>
      <xdr:spPr>
        <a:xfrm>
          <a:off x="129863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1" name="テキスト ボックス 450"/>
        <xdr:cNvSpPr txBox="1"/>
      </xdr:nvSpPr>
      <xdr:spPr>
        <a:xfrm>
          <a:off x="122040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2" name="テキスト ボックス 451"/>
        <xdr:cNvSpPr txBox="1"/>
      </xdr:nvSpPr>
      <xdr:spPr>
        <a:xfrm>
          <a:off x="113836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101600</xdr:rowOff>
    </xdr:from>
    <xdr:to>
      <xdr:col>22</xdr:col>
      <xdr:colOff>415925</xdr:colOff>
      <xdr:row>64</xdr:row>
      <xdr:rowOff>31750</xdr:rowOff>
    </xdr:to>
    <xdr:sp macro="" textlink="">
      <xdr:nvSpPr>
        <xdr:cNvPr id="453" name="円/楕円 452"/>
        <xdr:cNvSpPr/>
      </xdr:nvSpPr>
      <xdr:spPr>
        <a:xfrm>
          <a:off x="13916025" y="10662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10177</xdr:rowOff>
    </xdr:from>
    <xdr:ext cx="405111" cy="259045"/>
    <xdr:sp macro="" textlink="">
      <xdr:nvSpPr>
        <xdr:cNvPr id="454" name="n_1aveValue【学校施設】&#10;有形固定資産減価償却率"/>
        <xdr:cNvSpPr txBox="1"/>
      </xdr:nvSpPr>
      <xdr:spPr>
        <a:xfrm>
          <a:off x="13751568" y="906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22877</xdr:rowOff>
    </xdr:from>
    <xdr:ext cx="405111" cy="259045"/>
    <xdr:sp macro="" textlink="">
      <xdr:nvSpPr>
        <xdr:cNvPr id="455" name="n_1mainValue【学校施設】&#10;有形固定資産減価償却率"/>
        <xdr:cNvSpPr txBox="1"/>
      </xdr:nvSpPr>
      <xdr:spPr>
        <a:xfrm>
          <a:off x="13751568"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6" name="正方形/長方形 455"/>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7" name="正方形/長方形 456"/>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8" name="正方形/長方形 457"/>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9" name="正方形/長方形 458"/>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0" name="正方形/長方形 459"/>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1" name="正方形/長方形 460"/>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2" name="正方形/長方形 461"/>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3" name="正方形/長方形 462"/>
        <xdr:cNvSpPr/>
      </xdr:nvSpPr>
      <xdr:spPr>
        <a:xfrm>
          <a:off x="1649920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4" name="テキスト ボックス 463"/>
        <xdr:cNvSpPr txBox="1"/>
      </xdr:nvSpPr>
      <xdr:spPr>
        <a:xfrm>
          <a:off x="1646110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5" name="直線コネクタ 464"/>
        <xdr:cNvCxnSpPr/>
      </xdr:nvCxnSpPr>
      <xdr:spPr>
        <a:xfrm>
          <a:off x="1649920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66" name="テキスト ボックス 465"/>
        <xdr:cNvSpPr txBox="1"/>
      </xdr:nvSpPr>
      <xdr:spPr>
        <a:xfrm>
          <a:off x="16070126"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67" name="直線コネクタ 466"/>
        <xdr:cNvCxnSpPr/>
      </xdr:nvCxnSpPr>
      <xdr:spPr>
        <a:xfrm>
          <a:off x="1649920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68" name="テキスト ボックス 467"/>
        <xdr:cNvSpPr txBox="1"/>
      </xdr:nvSpPr>
      <xdr:spPr>
        <a:xfrm>
          <a:off x="16070126"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69" name="直線コネクタ 468"/>
        <xdr:cNvCxnSpPr/>
      </xdr:nvCxnSpPr>
      <xdr:spPr>
        <a:xfrm>
          <a:off x="1649920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0" name="テキスト ボックス 469"/>
        <xdr:cNvSpPr txBox="1"/>
      </xdr:nvSpPr>
      <xdr:spPr>
        <a:xfrm>
          <a:off x="16070126"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1" name="直線コネクタ 470"/>
        <xdr:cNvCxnSpPr/>
      </xdr:nvCxnSpPr>
      <xdr:spPr>
        <a:xfrm>
          <a:off x="1649920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2" name="テキスト ボックス 471"/>
        <xdr:cNvSpPr txBox="1"/>
      </xdr:nvSpPr>
      <xdr:spPr>
        <a:xfrm>
          <a:off x="16070126"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73" name="直線コネクタ 472"/>
        <xdr:cNvCxnSpPr/>
      </xdr:nvCxnSpPr>
      <xdr:spPr>
        <a:xfrm>
          <a:off x="1649920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74" name="テキスト ボックス 473"/>
        <xdr:cNvSpPr txBox="1"/>
      </xdr:nvSpPr>
      <xdr:spPr>
        <a:xfrm>
          <a:off x="16070126"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75" name="直線コネクタ 474"/>
        <xdr:cNvCxnSpPr/>
      </xdr:nvCxnSpPr>
      <xdr:spPr>
        <a:xfrm>
          <a:off x="1649920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76" name="テキスト ボックス 475"/>
        <xdr:cNvSpPr txBox="1"/>
      </xdr:nvSpPr>
      <xdr:spPr>
        <a:xfrm>
          <a:off x="16070126"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7" name="直線コネクタ 476"/>
        <xdr:cNvCxnSpPr/>
      </xdr:nvCxnSpPr>
      <xdr:spPr>
        <a:xfrm>
          <a:off x="1649920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8" name="テキスト ボックス 477"/>
        <xdr:cNvSpPr txBox="1"/>
      </xdr:nvSpPr>
      <xdr:spPr>
        <a:xfrm>
          <a:off x="1607012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9" name="【学校施設】&#10;一人当たり面積グラフ枠"/>
        <xdr:cNvSpPr/>
      </xdr:nvSpPr>
      <xdr:spPr>
        <a:xfrm>
          <a:off x="1649920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90170</xdr:rowOff>
    </xdr:from>
    <xdr:to>
      <xdr:col>32</xdr:col>
      <xdr:colOff>186689</xdr:colOff>
      <xdr:row>64</xdr:row>
      <xdr:rowOff>86360</xdr:rowOff>
    </xdr:to>
    <xdr:cxnSp macro="">
      <xdr:nvCxnSpPr>
        <xdr:cNvPr id="480" name="直線コネクタ 479"/>
        <xdr:cNvCxnSpPr/>
      </xdr:nvCxnSpPr>
      <xdr:spPr>
        <a:xfrm flipV="1">
          <a:off x="19960589" y="931037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90187</xdr:rowOff>
    </xdr:from>
    <xdr:ext cx="469744" cy="259045"/>
    <xdr:sp macro="" textlink="">
      <xdr:nvSpPr>
        <xdr:cNvPr id="481" name="【学校施設】&#10;一人当たり面積最小値テキスト"/>
        <xdr:cNvSpPr txBox="1"/>
      </xdr:nvSpPr>
      <xdr:spPr>
        <a:xfrm>
          <a:off x="20050125" y="1081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32</xdr:col>
      <xdr:colOff>98425</xdr:colOff>
      <xdr:row>64</xdr:row>
      <xdr:rowOff>86360</xdr:rowOff>
    </xdr:from>
    <xdr:to>
      <xdr:col>32</xdr:col>
      <xdr:colOff>276225</xdr:colOff>
      <xdr:row>64</xdr:row>
      <xdr:rowOff>86360</xdr:rowOff>
    </xdr:to>
    <xdr:cxnSp macro="">
      <xdr:nvCxnSpPr>
        <xdr:cNvPr id="482" name="直線コネクタ 481"/>
        <xdr:cNvCxnSpPr/>
      </xdr:nvCxnSpPr>
      <xdr:spPr>
        <a:xfrm>
          <a:off x="19872325" y="1081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36847</xdr:rowOff>
    </xdr:from>
    <xdr:ext cx="469744" cy="259045"/>
    <xdr:sp macro="" textlink="">
      <xdr:nvSpPr>
        <xdr:cNvPr id="483" name="【学校施設】&#10;一人当たり面積最大値テキスト"/>
        <xdr:cNvSpPr txBox="1"/>
      </xdr:nvSpPr>
      <xdr:spPr>
        <a:xfrm>
          <a:off x="20050125" y="908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a:t>
          </a:r>
          <a:endParaRPr kumimoji="1" lang="ja-JP" altLang="en-US" sz="1000" b="1">
            <a:latin typeface="ＭＳ Ｐゴシック"/>
          </a:endParaRPr>
        </a:p>
      </xdr:txBody>
    </xdr:sp>
    <xdr:clientData/>
  </xdr:oneCellAnchor>
  <xdr:twoCellAnchor>
    <xdr:from>
      <xdr:col>32</xdr:col>
      <xdr:colOff>98425</xdr:colOff>
      <xdr:row>55</xdr:row>
      <xdr:rowOff>90170</xdr:rowOff>
    </xdr:from>
    <xdr:to>
      <xdr:col>32</xdr:col>
      <xdr:colOff>276225</xdr:colOff>
      <xdr:row>55</xdr:row>
      <xdr:rowOff>90170</xdr:rowOff>
    </xdr:to>
    <xdr:cxnSp macro="">
      <xdr:nvCxnSpPr>
        <xdr:cNvPr id="484" name="直線コネクタ 483"/>
        <xdr:cNvCxnSpPr/>
      </xdr:nvCxnSpPr>
      <xdr:spPr>
        <a:xfrm>
          <a:off x="19872325" y="931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25417</xdr:rowOff>
    </xdr:from>
    <xdr:ext cx="469744" cy="259045"/>
    <xdr:sp macro="" textlink="">
      <xdr:nvSpPr>
        <xdr:cNvPr id="485" name="【学校施設】&#10;一人当たり面積平均値テキスト"/>
        <xdr:cNvSpPr txBox="1"/>
      </xdr:nvSpPr>
      <xdr:spPr>
        <a:xfrm>
          <a:off x="20050125" y="10251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46990</xdr:rowOff>
    </xdr:from>
    <xdr:to>
      <xdr:col>32</xdr:col>
      <xdr:colOff>238125</xdr:colOff>
      <xdr:row>61</xdr:row>
      <xdr:rowOff>148590</xdr:rowOff>
    </xdr:to>
    <xdr:sp macro="" textlink="">
      <xdr:nvSpPr>
        <xdr:cNvPr id="486" name="フローチャート : 判断 485"/>
        <xdr:cNvSpPr/>
      </xdr:nvSpPr>
      <xdr:spPr>
        <a:xfrm>
          <a:off x="19910425" y="102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1270</xdr:rowOff>
    </xdr:from>
    <xdr:to>
      <xdr:col>31</xdr:col>
      <xdr:colOff>85725</xdr:colOff>
      <xdr:row>62</xdr:row>
      <xdr:rowOff>102870</xdr:rowOff>
    </xdr:to>
    <xdr:sp macro="" textlink="">
      <xdr:nvSpPr>
        <xdr:cNvPr id="487" name="フローチャート : 判断 486"/>
        <xdr:cNvSpPr/>
      </xdr:nvSpPr>
      <xdr:spPr>
        <a:xfrm>
          <a:off x="19156045" y="1039495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8" name="テキスト ボックス 487"/>
        <xdr:cNvSpPr txBox="1"/>
      </xdr:nvSpPr>
      <xdr:spPr>
        <a:xfrm>
          <a:off x="197707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9" name="テキスト ボックス 488"/>
        <xdr:cNvSpPr txBox="1"/>
      </xdr:nvSpPr>
      <xdr:spPr>
        <a:xfrm>
          <a:off x="190696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0" name="テキスト ボックス 489"/>
        <xdr:cNvSpPr txBox="1"/>
      </xdr:nvSpPr>
      <xdr:spPr>
        <a:xfrm>
          <a:off x="182492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1" name="テキスト ボックス 490"/>
        <xdr:cNvSpPr txBox="1"/>
      </xdr:nvSpPr>
      <xdr:spPr>
        <a:xfrm>
          <a:off x="174288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2" name="テキスト ボックス 491"/>
        <xdr:cNvSpPr txBox="1"/>
      </xdr:nvSpPr>
      <xdr:spPr>
        <a:xfrm>
          <a:off x="1667700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147320</xdr:rowOff>
    </xdr:from>
    <xdr:to>
      <xdr:col>31</xdr:col>
      <xdr:colOff>85725</xdr:colOff>
      <xdr:row>61</xdr:row>
      <xdr:rowOff>77470</xdr:rowOff>
    </xdr:to>
    <xdr:sp macro="" textlink="">
      <xdr:nvSpPr>
        <xdr:cNvPr id="493" name="円/楕円 492"/>
        <xdr:cNvSpPr/>
      </xdr:nvSpPr>
      <xdr:spPr>
        <a:xfrm>
          <a:off x="19156045" y="1020572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93997</xdr:rowOff>
    </xdr:from>
    <xdr:ext cx="469744" cy="259045"/>
    <xdr:sp macro="" textlink="">
      <xdr:nvSpPr>
        <xdr:cNvPr id="494" name="n_1aveValue【学校施設】&#10;一人当たり面積"/>
        <xdr:cNvSpPr txBox="1"/>
      </xdr:nvSpPr>
      <xdr:spPr>
        <a:xfrm>
          <a:off x="19012612"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2.089</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93997</xdr:rowOff>
    </xdr:from>
    <xdr:ext cx="469744" cy="259045"/>
    <xdr:sp macro="" textlink="">
      <xdr:nvSpPr>
        <xdr:cNvPr id="495" name="n_1mainValue【学校施設】&#10;一人当たり面積"/>
        <xdr:cNvSpPr txBox="1"/>
      </xdr:nvSpPr>
      <xdr:spPr>
        <a:xfrm>
          <a:off x="19012612" y="998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6" name="正方形/長方形 495"/>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7" name="正方形/長方形 496"/>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8" name="正方形/長方形 497"/>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9" name="正方形/長方形 498"/>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0" name="正方形/長方形 499"/>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1" name="正方形/長方形 500"/>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2" name="正方形/長方形 501"/>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3" name="正方形/長方形 502"/>
        <xdr:cNvSpPr/>
      </xdr:nvSpPr>
      <xdr:spPr>
        <a:xfrm>
          <a:off x="1120584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4" name="テキスト ボックス 503"/>
        <xdr:cNvSpPr txBox="1"/>
      </xdr:nvSpPr>
      <xdr:spPr>
        <a:xfrm>
          <a:off x="1116774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5" name="直線コネクタ 504"/>
        <xdr:cNvCxnSpPr/>
      </xdr:nvCxnSpPr>
      <xdr:spPr>
        <a:xfrm>
          <a:off x="11205845" y="149047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06" name="テキスト ボックス 505"/>
        <xdr:cNvSpPr txBox="1"/>
      </xdr:nvSpPr>
      <xdr:spPr>
        <a:xfrm>
          <a:off x="1087327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07" name="直線コネクタ 506"/>
        <xdr:cNvCxnSpPr/>
      </xdr:nvCxnSpPr>
      <xdr:spPr>
        <a:xfrm>
          <a:off x="11205845" y="145313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08" name="テキスト ボックス 507"/>
        <xdr:cNvSpPr txBox="1"/>
      </xdr:nvSpPr>
      <xdr:spPr>
        <a:xfrm>
          <a:off x="1087327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09" name="直線コネクタ 508"/>
        <xdr:cNvCxnSpPr/>
      </xdr:nvCxnSpPr>
      <xdr:spPr>
        <a:xfrm>
          <a:off x="11205845" y="141579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10" name="テキスト ボックス 509"/>
        <xdr:cNvSpPr txBox="1"/>
      </xdr:nvSpPr>
      <xdr:spPr>
        <a:xfrm>
          <a:off x="1087327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11" name="直線コネクタ 510"/>
        <xdr:cNvCxnSpPr/>
      </xdr:nvCxnSpPr>
      <xdr:spPr>
        <a:xfrm>
          <a:off x="11205845" y="137845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12" name="テキスト ボックス 511"/>
        <xdr:cNvSpPr txBox="1"/>
      </xdr:nvSpPr>
      <xdr:spPr>
        <a:xfrm>
          <a:off x="1087327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13" name="直線コネクタ 512"/>
        <xdr:cNvCxnSpPr/>
      </xdr:nvCxnSpPr>
      <xdr:spPr>
        <a:xfrm>
          <a:off x="11205845" y="134112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14" name="テキスト ボックス 513"/>
        <xdr:cNvSpPr txBox="1"/>
      </xdr:nvSpPr>
      <xdr:spPr>
        <a:xfrm>
          <a:off x="1087327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15" name="直線コネクタ 514"/>
        <xdr:cNvCxnSpPr/>
      </xdr:nvCxnSpPr>
      <xdr:spPr>
        <a:xfrm>
          <a:off x="11205845" y="130416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16" name="テキスト ボックス 515"/>
        <xdr:cNvSpPr txBox="1"/>
      </xdr:nvSpPr>
      <xdr:spPr>
        <a:xfrm>
          <a:off x="1087327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7" name="直線コネクタ 516"/>
        <xdr:cNvCxnSpPr/>
      </xdr:nvCxnSpPr>
      <xdr:spPr>
        <a:xfrm>
          <a:off x="11205845" y="126682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18" name="テキスト ボックス 517"/>
        <xdr:cNvSpPr txBox="1"/>
      </xdr:nvSpPr>
      <xdr:spPr>
        <a:xfrm>
          <a:off x="1087327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9" name="【児童館】&#10;有形固定資産減価償却率グラフ枠"/>
        <xdr:cNvSpPr/>
      </xdr:nvSpPr>
      <xdr:spPr>
        <a:xfrm>
          <a:off x="1120584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95250</xdr:rowOff>
    </xdr:from>
    <xdr:to>
      <xdr:col>23</xdr:col>
      <xdr:colOff>516889</xdr:colOff>
      <xdr:row>84</xdr:row>
      <xdr:rowOff>95250</xdr:rowOff>
    </xdr:to>
    <xdr:cxnSp macro="">
      <xdr:nvCxnSpPr>
        <xdr:cNvPr id="520" name="直線コネクタ 519"/>
        <xdr:cNvCxnSpPr/>
      </xdr:nvCxnSpPr>
      <xdr:spPr>
        <a:xfrm flipV="1">
          <a:off x="14735809" y="1317117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99077</xdr:rowOff>
    </xdr:from>
    <xdr:ext cx="405111" cy="259045"/>
    <xdr:sp macro="" textlink="">
      <xdr:nvSpPr>
        <xdr:cNvPr id="521" name="【児童館】&#10;有形固定資産減価償却率最小値テキスト"/>
        <xdr:cNvSpPr txBox="1"/>
      </xdr:nvSpPr>
      <xdr:spPr>
        <a:xfrm>
          <a:off x="14825345" y="1418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a:t>
          </a:r>
          <a:endParaRPr kumimoji="1" lang="ja-JP" altLang="en-US" sz="1000" b="1">
            <a:latin typeface="ＭＳ Ｐゴシック"/>
          </a:endParaRPr>
        </a:p>
      </xdr:txBody>
    </xdr:sp>
    <xdr:clientData/>
  </xdr:oneCellAnchor>
  <xdr:twoCellAnchor>
    <xdr:from>
      <xdr:col>23</xdr:col>
      <xdr:colOff>428625</xdr:colOff>
      <xdr:row>84</xdr:row>
      <xdr:rowOff>95250</xdr:rowOff>
    </xdr:from>
    <xdr:to>
      <xdr:col>23</xdr:col>
      <xdr:colOff>606425</xdr:colOff>
      <xdr:row>84</xdr:row>
      <xdr:rowOff>95250</xdr:rowOff>
    </xdr:to>
    <xdr:cxnSp macro="">
      <xdr:nvCxnSpPr>
        <xdr:cNvPr id="522" name="直線コネクタ 521"/>
        <xdr:cNvCxnSpPr/>
      </xdr:nvCxnSpPr>
      <xdr:spPr>
        <a:xfrm>
          <a:off x="14647545" y="1417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41927</xdr:rowOff>
    </xdr:from>
    <xdr:ext cx="405111" cy="259045"/>
    <xdr:sp macro="" textlink="">
      <xdr:nvSpPr>
        <xdr:cNvPr id="523" name="【児童館】&#10;有形固定資産減価償却率最大値テキスト"/>
        <xdr:cNvSpPr txBox="1"/>
      </xdr:nvSpPr>
      <xdr:spPr>
        <a:xfrm>
          <a:off x="14825345" y="1295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78</xdr:row>
      <xdr:rowOff>95250</xdr:rowOff>
    </xdr:from>
    <xdr:to>
      <xdr:col>23</xdr:col>
      <xdr:colOff>606425</xdr:colOff>
      <xdr:row>78</xdr:row>
      <xdr:rowOff>95250</xdr:rowOff>
    </xdr:to>
    <xdr:cxnSp macro="">
      <xdr:nvCxnSpPr>
        <xdr:cNvPr id="524" name="直線コネクタ 523"/>
        <xdr:cNvCxnSpPr/>
      </xdr:nvCxnSpPr>
      <xdr:spPr>
        <a:xfrm>
          <a:off x="14647545" y="13171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110507</xdr:rowOff>
    </xdr:from>
    <xdr:ext cx="405111" cy="259045"/>
    <xdr:sp macro="" textlink="">
      <xdr:nvSpPr>
        <xdr:cNvPr id="525" name="【児童館】&#10;有形固定資産減価償却率平均値テキスト"/>
        <xdr:cNvSpPr txBox="1"/>
      </xdr:nvSpPr>
      <xdr:spPr>
        <a:xfrm>
          <a:off x="14825345" y="13354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132080</xdr:rowOff>
    </xdr:from>
    <xdr:to>
      <xdr:col>23</xdr:col>
      <xdr:colOff>568325</xdr:colOff>
      <xdr:row>80</xdr:row>
      <xdr:rowOff>62230</xdr:rowOff>
    </xdr:to>
    <xdr:sp macro="" textlink="">
      <xdr:nvSpPr>
        <xdr:cNvPr id="526" name="フローチャート : 判断 525"/>
        <xdr:cNvSpPr/>
      </xdr:nvSpPr>
      <xdr:spPr>
        <a:xfrm>
          <a:off x="14685645" y="13375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10161</xdr:rowOff>
    </xdr:from>
    <xdr:to>
      <xdr:col>22</xdr:col>
      <xdr:colOff>415925</xdr:colOff>
      <xdr:row>82</xdr:row>
      <xdr:rowOff>111761</xdr:rowOff>
    </xdr:to>
    <xdr:sp macro="" textlink="">
      <xdr:nvSpPr>
        <xdr:cNvPr id="527" name="フローチャート : 判断 526"/>
        <xdr:cNvSpPr/>
      </xdr:nvSpPr>
      <xdr:spPr>
        <a:xfrm>
          <a:off x="13916025" y="13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8" name="テキスト ボックス 527"/>
        <xdr:cNvSpPr txBox="1"/>
      </xdr:nvSpPr>
      <xdr:spPr>
        <a:xfrm>
          <a:off x="145459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9" name="テキスト ボックス 528"/>
        <xdr:cNvSpPr txBox="1"/>
      </xdr:nvSpPr>
      <xdr:spPr>
        <a:xfrm>
          <a:off x="137763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0" name="テキスト ボックス 529"/>
        <xdr:cNvSpPr txBox="1"/>
      </xdr:nvSpPr>
      <xdr:spPr>
        <a:xfrm>
          <a:off x="129863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1" name="テキスト ボックス 530"/>
        <xdr:cNvSpPr txBox="1"/>
      </xdr:nvSpPr>
      <xdr:spPr>
        <a:xfrm>
          <a:off x="122040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2" name="テキスト ボックス 531"/>
        <xdr:cNvSpPr txBox="1"/>
      </xdr:nvSpPr>
      <xdr:spPr>
        <a:xfrm>
          <a:off x="113836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33020</xdr:rowOff>
    </xdr:from>
    <xdr:to>
      <xdr:col>22</xdr:col>
      <xdr:colOff>415925</xdr:colOff>
      <xdr:row>85</xdr:row>
      <xdr:rowOff>134620</xdr:rowOff>
    </xdr:to>
    <xdr:sp macro="" textlink="">
      <xdr:nvSpPr>
        <xdr:cNvPr id="533" name="円/楕円 532"/>
        <xdr:cNvSpPr/>
      </xdr:nvSpPr>
      <xdr:spPr>
        <a:xfrm>
          <a:off x="13916025"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128288</xdr:rowOff>
    </xdr:from>
    <xdr:ext cx="405111" cy="259045"/>
    <xdr:sp macro="" textlink="">
      <xdr:nvSpPr>
        <xdr:cNvPr id="534" name="n_1aveValue【児童館】&#10;有形固定資産減価償却率"/>
        <xdr:cNvSpPr txBox="1"/>
      </xdr:nvSpPr>
      <xdr:spPr>
        <a:xfrm>
          <a:off x="13751568"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125747</xdr:rowOff>
    </xdr:from>
    <xdr:ext cx="405111" cy="259045"/>
    <xdr:sp macro="" textlink="">
      <xdr:nvSpPr>
        <xdr:cNvPr id="535" name="n_1mainValue【児童館】&#10;有形固定資産減価償却率"/>
        <xdr:cNvSpPr txBox="1"/>
      </xdr:nvSpPr>
      <xdr:spPr>
        <a:xfrm>
          <a:off x="13751568"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6" name="正方形/長方形 535"/>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7" name="正方形/長方形 536"/>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8" name="正方形/長方形 537"/>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9" name="正方形/長方形 538"/>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0" name="正方形/長方形 539"/>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1" name="正方形/長方形 540"/>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2" name="正方形/長方形 541"/>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3" name="正方形/長方形 542"/>
        <xdr:cNvSpPr/>
      </xdr:nvSpPr>
      <xdr:spPr>
        <a:xfrm>
          <a:off x="1649920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4" name="テキスト ボックス 543"/>
        <xdr:cNvSpPr txBox="1"/>
      </xdr:nvSpPr>
      <xdr:spPr>
        <a:xfrm>
          <a:off x="1646110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5" name="直線コネクタ 544"/>
        <xdr:cNvCxnSpPr/>
      </xdr:nvCxnSpPr>
      <xdr:spPr>
        <a:xfrm>
          <a:off x="1649920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46" name="直線コネクタ 545"/>
        <xdr:cNvCxnSpPr/>
      </xdr:nvCxnSpPr>
      <xdr:spPr>
        <a:xfrm>
          <a:off x="16499205" y="1458576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47" name="テキスト ボックス 546"/>
        <xdr:cNvSpPr txBox="1"/>
      </xdr:nvSpPr>
      <xdr:spPr>
        <a:xfrm>
          <a:off x="16070126"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48" name="直線コネクタ 547"/>
        <xdr:cNvCxnSpPr/>
      </xdr:nvCxnSpPr>
      <xdr:spPr>
        <a:xfrm>
          <a:off x="16499205" y="1426300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49" name="テキスト ボックス 548"/>
        <xdr:cNvSpPr txBox="1"/>
      </xdr:nvSpPr>
      <xdr:spPr>
        <a:xfrm>
          <a:off x="16070126"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50" name="直線コネクタ 549"/>
        <xdr:cNvCxnSpPr/>
      </xdr:nvCxnSpPr>
      <xdr:spPr>
        <a:xfrm>
          <a:off x="16499205" y="1394405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51" name="テキスト ボックス 550"/>
        <xdr:cNvSpPr txBox="1"/>
      </xdr:nvSpPr>
      <xdr:spPr>
        <a:xfrm>
          <a:off x="16070126"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52" name="直線コネクタ 551"/>
        <xdr:cNvCxnSpPr/>
      </xdr:nvCxnSpPr>
      <xdr:spPr>
        <a:xfrm>
          <a:off x="16499205" y="1362510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53" name="テキスト ボックス 552"/>
        <xdr:cNvSpPr txBox="1"/>
      </xdr:nvSpPr>
      <xdr:spPr>
        <a:xfrm>
          <a:off x="16070126"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54" name="直線コネクタ 553"/>
        <xdr:cNvCxnSpPr/>
      </xdr:nvCxnSpPr>
      <xdr:spPr>
        <a:xfrm>
          <a:off x="16499205" y="1330615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55" name="テキスト ボックス 554"/>
        <xdr:cNvSpPr txBox="1"/>
      </xdr:nvSpPr>
      <xdr:spPr>
        <a:xfrm>
          <a:off x="16070126"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56" name="直線コネクタ 555"/>
        <xdr:cNvCxnSpPr/>
      </xdr:nvCxnSpPr>
      <xdr:spPr>
        <a:xfrm>
          <a:off x="16499205" y="1298720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57" name="テキスト ボックス 556"/>
        <xdr:cNvSpPr txBox="1"/>
      </xdr:nvSpPr>
      <xdr:spPr>
        <a:xfrm>
          <a:off x="16070126"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8" name="直線コネクタ 557"/>
        <xdr:cNvCxnSpPr/>
      </xdr:nvCxnSpPr>
      <xdr:spPr>
        <a:xfrm>
          <a:off x="1649920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9" name="テキスト ボックス 558"/>
        <xdr:cNvSpPr txBox="1"/>
      </xdr:nvSpPr>
      <xdr:spPr>
        <a:xfrm>
          <a:off x="1607012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0" name="【児童館】&#10;一人当たり面積グラフ枠"/>
        <xdr:cNvSpPr/>
      </xdr:nvSpPr>
      <xdr:spPr>
        <a:xfrm>
          <a:off x="1649920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76</xdr:row>
      <xdr:rowOff>152400</xdr:rowOff>
    </xdr:from>
    <xdr:to>
      <xdr:col>32</xdr:col>
      <xdr:colOff>186689</xdr:colOff>
      <xdr:row>86</xdr:row>
      <xdr:rowOff>5443</xdr:rowOff>
    </xdr:to>
    <xdr:cxnSp macro="">
      <xdr:nvCxnSpPr>
        <xdr:cNvPr id="561" name="直線コネクタ 560"/>
        <xdr:cNvCxnSpPr/>
      </xdr:nvCxnSpPr>
      <xdr:spPr>
        <a:xfrm flipV="1">
          <a:off x="19960589" y="12893040"/>
          <a:ext cx="0" cy="152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9270</xdr:rowOff>
    </xdr:from>
    <xdr:ext cx="469744" cy="259045"/>
    <xdr:sp macro="" textlink="">
      <xdr:nvSpPr>
        <xdr:cNvPr id="562" name="【児童館】&#10;一人当たり面積最小値テキスト"/>
        <xdr:cNvSpPr txBox="1"/>
      </xdr:nvSpPr>
      <xdr:spPr>
        <a:xfrm>
          <a:off x="20050125" y="1442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86</xdr:row>
      <xdr:rowOff>5443</xdr:rowOff>
    </xdr:from>
    <xdr:to>
      <xdr:col>32</xdr:col>
      <xdr:colOff>276225</xdr:colOff>
      <xdr:row>86</xdr:row>
      <xdr:rowOff>5443</xdr:rowOff>
    </xdr:to>
    <xdr:cxnSp macro="">
      <xdr:nvCxnSpPr>
        <xdr:cNvPr id="563" name="直線コネクタ 562"/>
        <xdr:cNvCxnSpPr/>
      </xdr:nvCxnSpPr>
      <xdr:spPr>
        <a:xfrm>
          <a:off x="19872325" y="14422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99077</xdr:rowOff>
    </xdr:from>
    <xdr:ext cx="469744" cy="259045"/>
    <xdr:sp macro="" textlink="">
      <xdr:nvSpPr>
        <xdr:cNvPr id="564" name="【児童館】&#10;一人当たり面積最大値テキスト"/>
        <xdr:cNvSpPr txBox="1"/>
      </xdr:nvSpPr>
      <xdr:spPr>
        <a:xfrm>
          <a:off x="20050125" y="1267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0.053</a:t>
          </a:r>
          <a:endParaRPr kumimoji="1" lang="ja-JP" altLang="en-US" sz="1000" b="1">
            <a:latin typeface="ＭＳ Ｐゴシック"/>
          </a:endParaRPr>
        </a:p>
      </xdr:txBody>
    </xdr:sp>
    <xdr:clientData/>
  </xdr:oneCellAnchor>
  <xdr:twoCellAnchor>
    <xdr:from>
      <xdr:col>32</xdr:col>
      <xdr:colOff>98425</xdr:colOff>
      <xdr:row>76</xdr:row>
      <xdr:rowOff>152400</xdr:rowOff>
    </xdr:from>
    <xdr:to>
      <xdr:col>32</xdr:col>
      <xdr:colOff>276225</xdr:colOff>
      <xdr:row>76</xdr:row>
      <xdr:rowOff>152400</xdr:rowOff>
    </xdr:to>
    <xdr:cxnSp macro="">
      <xdr:nvCxnSpPr>
        <xdr:cNvPr id="565" name="直線コネクタ 564"/>
        <xdr:cNvCxnSpPr/>
      </xdr:nvCxnSpPr>
      <xdr:spPr>
        <a:xfrm>
          <a:off x="19872325" y="1289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6548</xdr:rowOff>
    </xdr:from>
    <xdr:ext cx="469744" cy="259045"/>
    <xdr:sp macro="" textlink="">
      <xdr:nvSpPr>
        <xdr:cNvPr id="566" name="【児童館】&#10;一人当たり面積平均値テキスト"/>
        <xdr:cNvSpPr txBox="1"/>
      </xdr:nvSpPr>
      <xdr:spPr>
        <a:xfrm>
          <a:off x="20050125" y="13585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28121</xdr:rowOff>
    </xdr:from>
    <xdr:to>
      <xdr:col>32</xdr:col>
      <xdr:colOff>238125</xdr:colOff>
      <xdr:row>81</xdr:row>
      <xdr:rowOff>129721</xdr:rowOff>
    </xdr:to>
    <xdr:sp macro="" textlink="">
      <xdr:nvSpPr>
        <xdr:cNvPr id="567" name="フローチャート : 判断 566"/>
        <xdr:cNvSpPr/>
      </xdr:nvSpPr>
      <xdr:spPr>
        <a:xfrm>
          <a:off x="19910425" y="1360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52614</xdr:rowOff>
    </xdr:from>
    <xdr:to>
      <xdr:col>31</xdr:col>
      <xdr:colOff>85725</xdr:colOff>
      <xdr:row>82</xdr:row>
      <xdr:rowOff>154214</xdr:rowOff>
    </xdr:to>
    <xdr:sp macro="" textlink="">
      <xdr:nvSpPr>
        <xdr:cNvPr id="568" name="フローチャート : 判断 567"/>
        <xdr:cNvSpPr/>
      </xdr:nvSpPr>
      <xdr:spPr>
        <a:xfrm>
          <a:off x="19156045" y="1379909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69" name="テキスト ボックス 568"/>
        <xdr:cNvSpPr txBox="1"/>
      </xdr:nvSpPr>
      <xdr:spPr>
        <a:xfrm>
          <a:off x="197707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0" name="テキスト ボックス 569"/>
        <xdr:cNvSpPr txBox="1"/>
      </xdr:nvSpPr>
      <xdr:spPr>
        <a:xfrm>
          <a:off x="190696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1" name="テキスト ボックス 570"/>
        <xdr:cNvSpPr txBox="1"/>
      </xdr:nvSpPr>
      <xdr:spPr>
        <a:xfrm>
          <a:off x="182492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2" name="テキスト ボックス 571"/>
        <xdr:cNvSpPr txBox="1"/>
      </xdr:nvSpPr>
      <xdr:spPr>
        <a:xfrm>
          <a:off x="174288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3" name="テキスト ボックス 572"/>
        <xdr:cNvSpPr txBox="1"/>
      </xdr:nvSpPr>
      <xdr:spPr>
        <a:xfrm>
          <a:off x="1667700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3629</xdr:rowOff>
    </xdr:from>
    <xdr:to>
      <xdr:col>31</xdr:col>
      <xdr:colOff>85725</xdr:colOff>
      <xdr:row>84</xdr:row>
      <xdr:rowOff>105229</xdr:rowOff>
    </xdr:to>
    <xdr:sp macro="" textlink="">
      <xdr:nvSpPr>
        <xdr:cNvPr id="574" name="円/楕円 573"/>
        <xdr:cNvSpPr/>
      </xdr:nvSpPr>
      <xdr:spPr>
        <a:xfrm>
          <a:off x="19156045" y="14085389"/>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170741</xdr:rowOff>
    </xdr:from>
    <xdr:ext cx="469744" cy="259045"/>
    <xdr:sp macro="" textlink="">
      <xdr:nvSpPr>
        <xdr:cNvPr id="575" name="n_1aveValue【児童館】&#10;一人当たり面積"/>
        <xdr:cNvSpPr txBox="1"/>
      </xdr:nvSpPr>
      <xdr:spPr>
        <a:xfrm>
          <a:off x="19012612" y="1358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96356</xdr:rowOff>
    </xdr:from>
    <xdr:ext cx="469744" cy="259045"/>
    <xdr:sp macro="" textlink="">
      <xdr:nvSpPr>
        <xdr:cNvPr id="576" name="n_1mainValue【児童館】&#10;一人当たり面積"/>
        <xdr:cNvSpPr txBox="1"/>
      </xdr:nvSpPr>
      <xdr:spPr>
        <a:xfrm>
          <a:off x="19012612" y="1417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7" name="正方形/長方形 576"/>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8" name="正方形/長方形 577"/>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9" name="正方形/長方形 578"/>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0" name="正方形/長方形 579"/>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1" name="正方形/長方形 580"/>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2" name="正方形/長方形 581"/>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3" name="正方形/長方形 582"/>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4" name="正方形/長方形 583"/>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5" name="テキスト ボックス 584"/>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6" name="直線コネクタ 585"/>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87" name="テキスト ボックス 586"/>
        <xdr:cNvSpPr txBox="1"/>
      </xdr:nvSpPr>
      <xdr:spPr>
        <a:xfrm>
          <a:off x="1087327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88" name="直線コネクタ 587"/>
        <xdr:cNvCxnSpPr/>
      </xdr:nvCxnSpPr>
      <xdr:spPr>
        <a:xfrm>
          <a:off x="11205845" y="18308139"/>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89" name="テキスト ボックス 588"/>
        <xdr:cNvSpPr txBox="1"/>
      </xdr:nvSpPr>
      <xdr:spPr>
        <a:xfrm>
          <a:off x="1087327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90" name="直線コネクタ 589"/>
        <xdr:cNvCxnSpPr/>
      </xdr:nvCxnSpPr>
      <xdr:spPr>
        <a:xfrm>
          <a:off x="11205845" y="1798918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91" name="テキスト ボックス 590"/>
        <xdr:cNvSpPr txBox="1"/>
      </xdr:nvSpPr>
      <xdr:spPr>
        <a:xfrm>
          <a:off x="1087327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92" name="直線コネクタ 591"/>
        <xdr:cNvCxnSpPr/>
      </xdr:nvCxnSpPr>
      <xdr:spPr>
        <a:xfrm>
          <a:off x="11205845" y="17670236"/>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93" name="テキスト ボックス 592"/>
        <xdr:cNvSpPr txBox="1"/>
      </xdr:nvSpPr>
      <xdr:spPr>
        <a:xfrm>
          <a:off x="1087327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94" name="直線コネクタ 593"/>
        <xdr:cNvCxnSpPr/>
      </xdr:nvCxnSpPr>
      <xdr:spPr>
        <a:xfrm>
          <a:off x="11205845" y="17351284"/>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95" name="テキスト ボックス 594"/>
        <xdr:cNvSpPr txBox="1"/>
      </xdr:nvSpPr>
      <xdr:spPr>
        <a:xfrm>
          <a:off x="1087327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96" name="直線コネクタ 595"/>
        <xdr:cNvCxnSpPr/>
      </xdr:nvCxnSpPr>
      <xdr:spPr>
        <a:xfrm>
          <a:off x="11205845" y="1703233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97" name="テキスト ボックス 596"/>
        <xdr:cNvSpPr txBox="1"/>
      </xdr:nvSpPr>
      <xdr:spPr>
        <a:xfrm>
          <a:off x="1087327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98" name="直線コネクタ 597"/>
        <xdr:cNvCxnSpPr/>
      </xdr:nvCxnSpPr>
      <xdr:spPr>
        <a:xfrm>
          <a:off x="11205845" y="16713381"/>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99" name="テキスト ボックス 598"/>
        <xdr:cNvSpPr txBox="1"/>
      </xdr:nvSpPr>
      <xdr:spPr>
        <a:xfrm>
          <a:off x="10873271" y="165749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0" name="直線コネクタ 599"/>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01" name="テキスト ボックス 600"/>
        <xdr:cNvSpPr txBox="1"/>
      </xdr:nvSpPr>
      <xdr:spPr>
        <a:xfrm>
          <a:off x="1087327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2" name="【公民館】&#10;有形固定資産減価償却率グラフ枠"/>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81099</xdr:rowOff>
    </xdr:from>
    <xdr:to>
      <xdr:col>23</xdr:col>
      <xdr:colOff>516889</xdr:colOff>
      <xdr:row>108</xdr:row>
      <xdr:rowOff>128451</xdr:rowOff>
    </xdr:to>
    <xdr:cxnSp macro="">
      <xdr:nvCxnSpPr>
        <xdr:cNvPr id="603" name="直線コネクタ 602"/>
        <xdr:cNvCxnSpPr/>
      </xdr:nvCxnSpPr>
      <xdr:spPr>
        <a:xfrm flipV="1">
          <a:off x="14735809" y="16677459"/>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132278</xdr:rowOff>
    </xdr:from>
    <xdr:ext cx="405111" cy="259045"/>
    <xdr:sp macro="" textlink="">
      <xdr:nvSpPr>
        <xdr:cNvPr id="604" name="【公民館】&#10;有形固定資産減価償却率最小値テキスト"/>
        <xdr:cNvSpPr txBox="1"/>
      </xdr:nvSpPr>
      <xdr:spPr>
        <a:xfrm>
          <a:off x="14825345" y="18237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108</xdr:row>
      <xdr:rowOff>128451</xdr:rowOff>
    </xdr:from>
    <xdr:to>
      <xdr:col>23</xdr:col>
      <xdr:colOff>606425</xdr:colOff>
      <xdr:row>108</xdr:row>
      <xdr:rowOff>128451</xdr:rowOff>
    </xdr:to>
    <xdr:cxnSp macro="">
      <xdr:nvCxnSpPr>
        <xdr:cNvPr id="605" name="直線コネクタ 604"/>
        <xdr:cNvCxnSpPr/>
      </xdr:nvCxnSpPr>
      <xdr:spPr>
        <a:xfrm>
          <a:off x="14647545" y="18233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27776</xdr:rowOff>
    </xdr:from>
    <xdr:ext cx="405111" cy="259045"/>
    <xdr:sp macro="" textlink="">
      <xdr:nvSpPr>
        <xdr:cNvPr id="606" name="【公民館】&#10;有形固定資産減価償却率最大値テキスト"/>
        <xdr:cNvSpPr txBox="1"/>
      </xdr:nvSpPr>
      <xdr:spPr>
        <a:xfrm>
          <a:off x="14825345" y="16456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99</xdr:row>
      <xdr:rowOff>81099</xdr:rowOff>
    </xdr:from>
    <xdr:to>
      <xdr:col>23</xdr:col>
      <xdr:colOff>606425</xdr:colOff>
      <xdr:row>99</xdr:row>
      <xdr:rowOff>81099</xdr:rowOff>
    </xdr:to>
    <xdr:cxnSp macro="">
      <xdr:nvCxnSpPr>
        <xdr:cNvPr id="607" name="直線コネクタ 606"/>
        <xdr:cNvCxnSpPr/>
      </xdr:nvCxnSpPr>
      <xdr:spPr>
        <a:xfrm>
          <a:off x="14647545" y="16677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139354</xdr:rowOff>
    </xdr:from>
    <xdr:ext cx="405111" cy="259045"/>
    <xdr:sp macro="" textlink="">
      <xdr:nvSpPr>
        <xdr:cNvPr id="608" name="【公民館】&#10;有形固定資産減価償却率平均値テキスト"/>
        <xdr:cNvSpPr txBox="1"/>
      </xdr:nvSpPr>
      <xdr:spPr>
        <a:xfrm>
          <a:off x="14825345" y="174062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160927</xdr:rowOff>
    </xdr:from>
    <xdr:to>
      <xdr:col>23</xdr:col>
      <xdr:colOff>568325</xdr:colOff>
      <xdr:row>104</xdr:row>
      <xdr:rowOff>91077</xdr:rowOff>
    </xdr:to>
    <xdr:sp macro="" textlink="">
      <xdr:nvSpPr>
        <xdr:cNvPr id="609" name="フローチャート : 判断 608"/>
        <xdr:cNvSpPr/>
      </xdr:nvSpPr>
      <xdr:spPr>
        <a:xfrm>
          <a:off x="14685645" y="174278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89081</xdr:rowOff>
    </xdr:from>
    <xdr:to>
      <xdr:col>22</xdr:col>
      <xdr:colOff>415925</xdr:colOff>
      <xdr:row>104</xdr:row>
      <xdr:rowOff>19231</xdr:rowOff>
    </xdr:to>
    <xdr:sp macro="" textlink="">
      <xdr:nvSpPr>
        <xdr:cNvPr id="610" name="フローチャート : 判断 609"/>
        <xdr:cNvSpPr/>
      </xdr:nvSpPr>
      <xdr:spPr>
        <a:xfrm>
          <a:off x="13916025" y="173560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11" name="テキスト ボックス 610"/>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2" name="テキスト ボックス 611"/>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3" name="テキスト ボックス 612"/>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4" name="テキスト ボックス 613"/>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5" name="テキスト ボックス 614"/>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31931</xdr:rowOff>
    </xdr:from>
    <xdr:to>
      <xdr:col>22</xdr:col>
      <xdr:colOff>415925</xdr:colOff>
      <xdr:row>102</xdr:row>
      <xdr:rowOff>133531</xdr:rowOff>
    </xdr:to>
    <xdr:sp macro="" textlink="">
      <xdr:nvSpPr>
        <xdr:cNvPr id="616" name="円/楕円 615"/>
        <xdr:cNvSpPr/>
      </xdr:nvSpPr>
      <xdr:spPr>
        <a:xfrm>
          <a:off x="13916025" y="1713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10358</xdr:rowOff>
    </xdr:from>
    <xdr:ext cx="405111" cy="259045"/>
    <xdr:sp macro="" textlink="">
      <xdr:nvSpPr>
        <xdr:cNvPr id="617" name="n_1aveValue【公民館】&#10;有形固定資産減価償却率"/>
        <xdr:cNvSpPr txBox="1"/>
      </xdr:nvSpPr>
      <xdr:spPr>
        <a:xfrm>
          <a:off x="13751568" y="17444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150058</xdr:rowOff>
    </xdr:from>
    <xdr:ext cx="405111" cy="259045"/>
    <xdr:sp macro="" textlink="">
      <xdr:nvSpPr>
        <xdr:cNvPr id="618" name="n_1mainValue【公民館】&#10;有形固定資産減価償却率"/>
        <xdr:cNvSpPr txBox="1"/>
      </xdr:nvSpPr>
      <xdr:spPr>
        <a:xfrm>
          <a:off x="13751568" y="1691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9" name="正方形/長方形 618"/>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0" name="正方形/長方形 619"/>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1" name="正方形/長方形 620"/>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2" name="正方形/長方形 621"/>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3" name="正方形/長方形 622"/>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4" name="正方形/長方形 623"/>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5" name="正方形/長方形 624"/>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6" name="正方形/長方形 625"/>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7" name="テキスト ボックス 626"/>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8" name="直線コネクタ 627"/>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29" name="テキスト ボックス 628"/>
        <xdr:cNvSpPr txBox="1"/>
      </xdr:nvSpPr>
      <xdr:spPr>
        <a:xfrm>
          <a:off x="16070126"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30" name="直線コネクタ 629"/>
        <xdr:cNvCxnSpPr/>
      </xdr:nvCxnSpPr>
      <xdr:spPr>
        <a:xfrm>
          <a:off x="16499205" y="1830813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31" name="テキスト ボックス 630"/>
        <xdr:cNvSpPr txBox="1"/>
      </xdr:nvSpPr>
      <xdr:spPr>
        <a:xfrm>
          <a:off x="16070126"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32" name="直線コネクタ 631"/>
        <xdr:cNvCxnSpPr/>
      </xdr:nvCxnSpPr>
      <xdr:spPr>
        <a:xfrm>
          <a:off x="16499205" y="1798918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33" name="テキスト ボックス 632"/>
        <xdr:cNvSpPr txBox="1"/>
      </xdr:nvSpPr>
      <xdr:spPr>
        <a:xfrm>
          <a:off x="16070126"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34" name="直線コネクタ 633"/>
        <xdr:cNvCxnSpPr/>
      </xdr:nvCxnSpPr>
      <xdr:spPr>
        <a:xfrm>
          <a:off x="16499205" y="1767023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35" name="テキスト ボックス 634"/>
        <xdr:cNvSpPr txBox="1"/>
      </xdr:nvSpPr>
      <xdr:spPr>
        <a:xfrm>
          <a:off x="16070126"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36" name="直線コネクタ 635"/>
        <xdr:cNvCxnSpPr/>
      </xdr:nvCxnSpPr>
      <xdr:spPr>
        <a:xfrm>
          <a:off x="16499205" y="1735128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37" name="テキスト ボックス 636"/>
        <xdr:cNvSpPr txBox="1"/>
      </xdr:nvSpPr>
      <xdr:spPr>
        <a:xfrm>
          <a:off x="16070126"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38" name="直線コネクタ 637"/>
        <xdr:cNvCxnSpPr/>
      </xdr:nvCxnSpPr>
      <xdr:spPr>
        <a:xfrm>
          <a:off x="16499205" y="1703233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39" name="テキスト ボックス 638"/>
        <xdr:cNvSpPr txBox="1"/>
      </xdr:nvSpPr>
      <xdr:spPr>
        <a:xfrm>
          <a:off x="16070126"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40" name="直線コネクタ 639"/>
        <xdr:cNvCxnSpPr/>
      </xdr:nvCxnSpPr>
      <xdr:spPr>
        <a:xfrm>
          <a:off x="16499205" y="1671338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41" name="テキスト ボックス 640"/>
        <xdr:cNvSpPr txBox="1"/>
      </xdr:nvSpPr>
      <xdr:spPr>
        <a:xfrm>
          <a:off x="16070126"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2" name="直線コネクタ 641"/>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3" name="テキスト ボックス 642"/>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4" name="【公民館】&#10;一人当たり面積グラフ枠"/>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133350</xdr:rowOff>
    </xdr:from>
    <xdr:to>
      <xdr:col>32</xdr:col>
      <xdr:colOff>186689</xdr:colOff>
      <xdr:row>108</xdr:row>
      <xdr:rowOff>89263</xdr:rowOff>
    </xdr:to>
    <xdr:cxnSp macro="">
      <xdr:nvCxnSpPr>
        <xdr:cNvPr id="645" name="直線コネクタ 644"/>
        <xdr:cNvCxnSpPr/>
      </xdr:nvCxnSpPr>
      <xdr:spPr>
        <a:xfrm flipV="1">
          <a:off x="19960589" y="16729710"/>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93090</xdr:rowOff>
    </xdr:from>
    <xdr:ext cx="469744" cy="259045"/>
    <xdr:sp macro="" textlink="">
      <xdr:nvSpPr>
        <xdr:cNvPr id="646" name="【公民館】&#10;一人当たり面積最小値テキスト"/>
        <xdr:cNvSpPr txBox="1"/>
      </xdr:nvSpPr>
      <xdr:spPr>
        <a:xfrm>
          <a:off x="20050125" y="18198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0.136</a:t>
          </a:r>
          <a:endParaRPr kumimoji="1" lang="ja-JP" altLang="en-US" sz="1000" b="1">
            <a:latin typeface="ＭＳ Ｐゴシック"/>
          </a:endParaRPr>
        </a:p>
      </xdr:txBody>
    </xdr:sp>
    <xdr:clientData/>
  </xdr:oneCellAnchor>
  <xdr:twoCellAnchor>
    <xdr:from>
      <xdr:col>32</xdr:col>
      <xdr:colOff>98425</xdr:colOff>
      <xdr:row>108</xdr:row>
      <xdr:rowOff>89263</xdr:rowOff>
    </xdr:from>
    <xdr:to>
      <xdr:col>32</xdr:col>
      <xdr:colOff>276225</xdr:colOff>
      <xdr:row>108</xdr:row>
      <xdr:rowOff>89263</xdr:rowOff>
    </xdr:to>
    <xdr:cxnSp macro="">
      <xdr:nvCxnSpPr>
        <xdr:cNvPr id="647" name="直線コネクタ 646"/>
        <xdr:cNvCxnSpPr/>
      </xdr:nvCxnSpPr>
      <xdr:spPr>
        <a:xfrm>
          <a:off x="19872325" y="18194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80027</xdr:rowOff>
    </xdr:from>
    <xdr:ext cx="469744" cy="259045"/>
    <xdr:sp macro="" textlink="">
      <xdr:nvSpPr>
        <xdr:cNvPr id="648" name="【公民館】&#10;一人当たり面積最大値テキスト"/>
        <xdr:cNvSpPr txBox="1"/>
      </xdr:nvSpPr>
      <xdr:spPr>
        <a:xfrm>
          <a:off x="20050125" y="1650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0.595</a:t>
          </a:r>
          <a:endParaRPr kumimoji="1" lang="ja-JP" altLang="en-US" sz="1000" b="1">
            <a:latin typeface="ＭＳ Ｐゴシック"/>
          </a:endParaRPr>
        </a:p>
      </xdr:txBody>
    </xdr:sp>
    <xdr:clientData/>
  </xdr:oneCellAnchor>
  <xdr:twoCellAnchor>
    <xdr:from>
      <xdr:col>32</xdr:col>
      <xdr:colOff>98425</xdr:colOff>
      <xdr:row>99</xdr:row>
      <xdr:rowOff>133350</xdr:rowOff>
    </xdr:from>
    <xdr:to>
      <xdr:col>32</xdr:col>
      <xdr:colOff>276225</xdr:colOff>
      <xdr:row>99</xdr:row>
      <xdr:rowOff>133350</xdr:rowOff>
    </xdr:to>
    <xdr:cxnSp macro="">
      <xdr:nvCxnSpPr>
        <xdr:cNvPr id="649" name="直線コネクタ 648"/>
        <xdr:cNvCxnSpPr/>
      </xdr:nvCxnSpPr>
      <xdr:spPr>
        <a:xfrm>
          <a:off x="19872325" y="1672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121393</xdr:rowOff>
    </xdr:from>
    <xdr:ext cx="469744" cy="259045"/>
    <xdr:sp macro="" textlink="">
      <xdr:nvSpPr>
        <xdr:cNvPr id="650" name="【公民館】&#10;一人当たり面積平均値テキスト"/>
        <xdr:cNvSpPr txBox="1"/>
      </xdr:nvSpPr>
      <xdr:spPr>
        <a:xfrm>
          <a:off x="20050125" y="17555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142966</xdr:rowOff>
    </xdr:from>
    <xdr:to>
      <xdr:col>32</xdr:col>
      <xdr:colOff>238125</xdr:colOff>
      <xdr:row>105</xdr:row>
      <xdr:rowOff>73116</xdr:rowOff>
    </xdr:to>
    <xdr:sp macro="" textlink="">
      <xdr:nvSpPr>
        <xdr:cNvPr id="651" name="フローチャート : 判断 650"/>
        <xdr:cNvSpPr/>
      </xdr:nvSpPr>
      <xdr:spPr>
        <a:xfrm>
          <a:off x="19910425" y="175775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100512</xdr:rowOff>
    </xdr:from>
    <xdr:to>
      <xdr:col>31</xdr:col>
      <xdr:colOff>85725</xdr:colOff>
      <xdr:row>107</xdr:row>
      <xdr:rowOff>30662</xdr:rowOff>
    </xdr:to>
    <xdr:sp macro="" textlink="">
      <xdr:nvSpPr>
        <xdr:cNvPr id="652" name="フローチャート : 判断 651"/>
        <xdr:cNvSpPr/>
      </xdr:nvSpPr>
      <xdr:spPr>
        <a:xfrm>
          <a:off x="19156045" y="17870352"/>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53" name="テキスト ボックス 652"/>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4" name="テキスト ボックス 653"/>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5" name="テキスト ボックス 654"/>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6" name="テキスト ボックス 655"/>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7" name="テキスト ボックス 656"/>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2539</xdr:rowOff>
    </xdr:from>
    <xdr:to>
      <xdr:col>31</xdr:col>
      <xdr:colOff>85725</xdr:colOff>
      <xdr:row>108</xdr:row>
      <xdr:rowOff>104139</xdr:rowOff>
    </xdr:to>
    <xdr:sp macro="" textlink="">
      <xdr:nvSpPr>
        <xdr:cNvPr id="658" name="円/楕円 657"/>
        <xdr:cNvSpPr/>
      </xdr:nvSpPr>
      <xdr:spPr>
        <a:xfrm>
          <a:off x="19156045" y="18107659"/>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47189</xdr:rowOff>
    </xdr:from>
    <xdr:ext cx="469744" cy="259045"/>
    <xdr:sp macro="" textlink="">
      <xdr:nvSpPr>
        <xdr:cNvPr id="659" name="n_1aveValue【公民館】&#10;一人当たり面積"/>
        <xdr:cNvSpPr txBox="1"/>
      </xdr:nvSpPr>
      <xdr:spPr>
        <a:xfrm>
          <a:off x="19012612" y="1764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0.222</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95266</xdr:rowOff>
    </xdr:from>
    <xdr:ext cx="469744" cy="259045"/>
    <xdr:sp macro="" textlink="">
      <xdr:nvSpPr>
        <xdr:cNvPr id="660" name="n_1mainValue【公民館】&#10;一人当たり面積"/>
        <xdr:cNvSpPr txBox="1"/>
      </xdr:nvSpPr>
      <xdr:spPr>
        <a:xfrm>
          <a:off x="19012612" y="1820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1" name="正方形/長方形 660"/>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2" name="正方形/長方形 661"/>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3" name="テキスト ボックス 662"/>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旧</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町村が合併し、市のほぼ全域が平野部であり農地が大部分を占める地域であるため、全国平均と比較し、一人あたりの道路延長は短く、橋りょう・トンネルの固定資産額は低くなっている。橋梁については減価償却率が類似団体と比べ高くなっているが、計画が策定され</a:t>
          </a:r>
          <a:r>
            <a:rPr kumimoji="1" lang="ja-JP" altLang="en-US" sz="1300">
              <a:solidFill>
                <a:schemeClr val="dk1"/>
              </a:solidFill>
              <a:effectLst/>
              <a:latin typeface="+mn-lt"/>
              <a:ea typeface="+mn-ea"/>
              <a:cs typeface="+mn-cs"/>
            </a:rPr>
            <a:t>て</a:t>
          </a:r>
          <a:r>
            <a:rPr kumimoji="1" lang="ja-JP" altLang="ja-JP" sz="1300">
              <a:solidFill>
                <a:schemeClr val="dk1"/>
              </a:solidFill>
              <a:effectLst/>
              <a:latin typeface="+mn-lt"/>
              <a:ea typeface="+mn-ea"/>
              <a:cs typeface="+mn-cs"/>
            </a:rPr>
            <a:t>おり維持補修が行われている。公営住宅については旧町村からの住宅が点在しているため住民一人あたりの面積が多く、減価償却率も高くなっているが、更新計画が順次策定され、施設整備が行われている。認定こども園については市所有が一箇所となっており、民間への移譲が決定している。学校施設については再編計画に基づき統廃合が進められており比較的新しい施設が多いため減価償却率も低くなっている。児童館についても複合化、転用が行われており、減価償却率も類似団体と比較すると低くなっている。公民館については類似団体と比べ減価償却率が高くなっているが今後、集約化及び複合化を推し進める必要がある。</a:t>
          </a:r>
          <a:endParaRPr lang="ja-JP" altLang="ja-JP" sz="13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青森県つがる市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33,833
33,773
253.55
26,160,508
25,593,773
549,444
13,267,263
36,295,186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116.3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6487795" y="167640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691515" y="5215890"/>
          <a:ext cx="42519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5984875" y="521589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60" name="直線コネクタ 59"/>
        <xdr:cNvCxnSpPr/>
      </xdr:nvCxnSpPr>
      <xdr:spPr>
        <a:xfrm>
          <a:off x="691515" y="10859588"/>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61" name="テキスト ボックス 60"/>
        <xdr:cNvSpPr txBox="1"/>
      </xdr:nvSpPr>
      <xdr:spPr>
        <a:xfrm>
          <a:off x="35894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2" name="直線コネクタ 61"/>
        <xdr:cNvCxnSpPr/>
      </xdr:nvCxnSpPr>
      <xdr:spPr>
        <a:xfrm>
          <a:off x="691515" y="1054063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3" name="テキスト ボックス 62"/>
        <xdr:cNvSpPr txBox="1"/>
      </xdr:nvSpPr>
      <xdr:spPr>
        <a:xfrm>
          <a:off x="35894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4" name="直線コネクタ 63"/>
        <xdr:cNvCxnSpPr/>
      </xdr:nvCxnSpPr>
      <xdr:spPr>
        <a:xfrm>
          <a:off x="691515" y="1022168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5" name="テキスト ボックス 64"/>
        <xdr:cNvSpPr txBox="1"/>
      </xdr:nvSpPr>
      <xdr:spPr>
        <a:xfrm>
          <a:off x="35894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6" name="直線コネクタ 65"/>
        <xdr:cNvCxnSpPr/>
      </xdr:nvCxnSpPr>
      <xdr:spPr>
        <a:xfrm>
          <a:off x="691515" y="989892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7" name="テキスト ボックス 66"/>
        <xdr:cNvSpPr txBox="1"/>
      </xdr:nvSpPr>
      <xdr:spPr>
        <a:xfrm>
          <a:off x="35894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8" name="直線コネクタ 67"/>
        <xdr:cNvCxnSpPr/>
      </xdr:nvCxnSpPr>
      <xdr:spPr>
        <a:xfrm>
          <a:off x="691515" y="957997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9" name="テキスト ボックス 68"/>
        <xdr:cNvSpPr txBox="1"/>
      </xdr:nvSpPr>
      <xdr:spPr>
        <a:xfrm>
          <a:off x="35894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70" name="直線コネクタ 69"/>
        <xdr:cNvCxnSpPr/>
      </xdr:nvCxnSpPr>
      <xdr:spPr>
        <a:xfrm>
          <a:off x="691515" y="9261022"/>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71" name="テキスト ボックス 70"/>
        <xdr:cNvSpPr txBox="1"/>
      </xdr:nvSpPr>
      <xdr:spPr>
        <a:xfrm>
          <a:off x="35894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2" name="直線コネクタ 71"/>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3" name="テキスト ボックス 72"/>
        <xdr:cNvSpPr txBox="1"/>
      </xdr:nvSpPr>
      <xdr:spPr>
        <a:xfrm>
          <a:off x="29482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4" name="【体育館・プール】&#10;有形固定資産減価償却率グラフ枠"/>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61</xdr:row>
      <xdr:rowOff>27759</xdr:rowOff>
    </xdr:from>
    <xdr:to>
      <xdr:col>6</xdr:col>
      <xdr:colOff>510540</xdr:colOff>
      <xdr:row>64</xdr:row>
      <xdr:rowOff>9797</xdr:rowOff>
    </xdr:to>
    <xdr:cxnSp macro="">
      <xdr:nvCxnSpPr>
        <xdr:cNvPr id="75" name="直線コネクタ 74"/>
        <xdr:cNvCxnSpPr/>
      </xdr:nvCxnSpPr>
      <xdr:spPr>
        <a:xfrm flipV="1">
          <a:off x="4221480" y="10253799"/>
          <a:ext cx="0" cy="48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13624</xdr:rowOff>
    </xdr:from>
    <xdr:ext cx="405111" cy="259045"/>
    <xdr:sp macro="" textlink="">
      <xdr:nvSpPr>
        <xdr:cNvPr id="76" name="【体育館・プール】&#10;有形固定資産減価償却率最小値テキスト"/>
        <xdr:cNvSpPr txBox="1"/>
      </xdr:nvSpPr>
      <xdr:spPr>
        <a:xfrm>
          <a:off x="4311015" y="1074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6</xdr:col>
      <xdr:colOff>422275</xdr:colOff>
      <xdr:row>64</xdr:row>
      <xdr:rowOff>9797</xdr:rowOff>
    </xdr:from>
    <xdr:to>
      <xdr:col>6</xdr:col>
      <xdr:colOff>600075</xdr:colOff>
      <xdr:row>64</xdr:row>
      <xdr:rowOff>9797</xdr:rowOff>
    </xdr:to>
    <xdr:cxnSp macro="">
      <xdr:nvCxnSpPr>
        <xdr:cNvPr id="77" name="直線コネクタ 76"/>
        <xdr:cNvCxnSpPr/>
      </xdr:nvCxnSpPr>
      <xdr:spPr>
        <a:xfrm>
          <a:off x="4133215" y="1073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145886</xdr:rowOff>
    </xdr:from>
    <xdr:ext cx="405111" cy="259045"/>
    <xdr:sp macro="" textlink="">
      <xdr:nvSpPr>
        <xdr:cNvPr id="78" name="【体育館・プール】&#10;有形固定資産減価償却率最大値テキスト"/>
        <xdr:cNvSpPr txBox="1"/>
      </xdr:nvSpPr>
      <xdr:spPr>
        <a:xfrm>
          <a:off x="4311015" y="10036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a:t>
          </a:r>
          <a:endParaRPr kumimoji="1" lang="ja-JP" altLang="en-US" sz="1000" b="1">
            <a:latin typeface="ＭＳ Ｐゴシック"/>
          </a:endParaRPr>
        </a:p>
      </xdr:txBody>
    </xdr:sp>
    <xdr:clientData/>
  </xdr:oneCellAnchor>
  <xdr:twoCellAnchor>
    <xdr:from>
      <xdr:col>6</xdr:col>
      <xdr:colOff>422275</xdr:colOff>
      <xdr:row>61</xdr:row>
      <xdr:rowOff>27759</xdr:rowOff>
    </xdr:from>
    <xdr:to>
      <xdr:col>6</xdr:col>
      <xdr:colOff>600075</xdr:colOff>
      <xdr:row>61</xdr:row>
      <xdr:rowOff>27759</xdr:rowOff>
    </xdr:to>
    <xdr:cxnSp macro="">
      <xdr:nvCxnSpPr>
        <xdr:cNvPr id="79" name="直線コネクタ 78"/>
        <xdr:cNvCxnSpPr/>
      </xdr:nvCxnSpPr>
      <xdr:spPr>
        <a:xfrm>
          <a:off x="4133215" y="1025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61521</xdr:rowOff>
    </xdr:from>
    <xdr:ext cx="405111" cy="259045"/>
    <xdr:sp macro="" textlink="">
      <xdr:nvSpPr>
        <xdr:cNvPr id="80" name="【体育館・プール】&#10;有形固定資産減価償却率平均値テキスト"/>
        <xdr:cNvSpPr txBox="1"/>
      </xdr:nvSpPr>
      <xdr:spPr>
        <a:xfrm>
          <a:off x="4311015" y="10455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6</xdr:col>
      <xdr:colOff>460375</xdr:colOff>
      <xdr:row>62</xdr:row>
      <xdr:rowOff>83094</xdr:rowOff>
    </xdr:from>
    <xdr:to>
      <xdr:col>6</xdr:col>
      <xdr:colOff>561975</xdr:colOff>
      <xdr:row>63</xdr:row>
      <xdr:rowOff>13244</xdr:rowOff>
    </xdr:to>
    <xdr:sp macro="" textlink="">
      <xdr:nvSpPr>
        <xdr:cNvPr id="81" name="フローチャート : 判断 80"/>
        <xdr:cNvSpPr/>
      </xdr:nvSpPr>
      <xdr:spPr>
        <a:xfrm>
          <a:off x="4171315" y="104767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37374</xdr:rowOff>
    </xdr:from>
    <xdr:to>
      <xdr:col>5</xdr:col>
      <xdr:colOff>409575</xdr:colOff>
      <xdr:row>60</xdr:row>
      <xdr:rowOff>138974</xdr:rowOff>
    </xdr:to>
    <xdr:sp macro="" textlink="">
      <xdr:nvSpPr>
        <xdr:cNvPr id="82" name="フローチャート : 判断 81"/>
        <xdr:cNvSpPr/>
      </xdr:nvSpPr>
      <xdr:spPr>
        <a:xfrm>
          <a:off x="3401695"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130101</xdr:rowOff>
    </xdr:from>
    <xdr:ext cx="405111" cy="259045"/>
    <xdr:sp macro="" textlink="">
      <xdr:nvSpPr>
        <xdr:cNvPr id="83" name="n_1aveValue【体育館・プール】&#10;有形固定資産減価償却率"/>
        <xdr:cNvSpPr txBox="1"/>
      </xdr:nvSpPr>
      <xdr:spPr>
        <a:xfrm>
          <a:off x="3237238" y="1018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4" name="テキスト ボックス 83"/>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5" name="テキスト ボックス 84"/>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6" name="テキスト ボックス 85"/>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7" name="テキスト ボックス 86"/>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8" name="テキスト ボックス 87"/>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140244</xdr:rowOff>
    </xdr:from>
    <xdr:to>
      <xdr:col>5</xdr:col>
      <xdr:colOff>409575</xdr:colOff>
      <xdr:row>56</xdr:row>
      <xdr:rowOff>70394</xdr:rowOff>
    </xdr:to>
    <xdr:sp macro="" textlink="">
      <xdr:nvSpPr>
        <xdr:cNvPr id="89" name="円/楕円 88"/>
        <xdr:cNvSpPr/>
      </xdr:nvSpPr>
      <xdr:spPr>
        <a:xfrm>
          <a:off x="3401695" y="93604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86921</xdr:rowOff>
    </xdr:from>
    <xdr:ext cx="405111" cy="259045"/>
    <xdr:sp macro="" textlink="">
      <xdr:nvSpPr>
        <xdr:cNvPr id="90" name="n_1mainValue【体育館・プール】&#10;有形固定資産減価償却率"/>
        <xdr:cNvSpPr txBox="1"/>
      </xdr:nvSpPr>
      <xdr:spPr>
        <a:xfrm>
          <a:off x="3237238" y="913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1" name="正方形/長方形 90"/>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2" name="正方形/長方形 91"/>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3" name="正方形/長方形 92"/>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4" name="正方形/長方形 93"/>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5" name="正方形/長方形 94"/>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6" name="正方形/長方形 95"/>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7" name="正方形/長方形 96"/>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8" name="正方形/長方形 97"/>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9" name="テキスト ボックス 98"/>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0" name="直線コネクタ 99"/>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01" name="テキスト ボックス 100"/>
        <xdr:cNvSpPr txBox="1"/>
      </xdr:nvSpPr>
      <xdr:spPr>
        <a:xfrm>
          <a:off x="5563416"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02" name="直線コネクタ 101"/>
        <xdr:cNvCxnSpPr/>
      </xdr:nvCxnSpPr>
      <xdr:spPr>
        <a:xfrm>
          <a:off x="5984875" y="10728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03" name="テキスト ボックス 102"/>
        <xdr:cNvSpPr txBox="1"/>
      </xdr:nvSpPr>
      <xdr:spPr>
        <a:xfrm>
          <a:off x="5563416"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04" name="直線コネクタ 103"/>
        <xdr:cNvCxnSpPr/>
      </xdr:nvCxnSpPr>
      <xdr:spPr>
        <a:xfrm>
          <a:off x="5984875" y="102831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5" name="テキスト ボックス 104"/>
        <xdr:cNvSpPr txBox="1"/>
      </xdr:nvSpPr>
      <xdr:spPr>
        <a:xfrm>
          <a:off x="556341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6" name="直線コネクタ 105"/>
        <xdr:cNvCxnSpPr/>
      </xdr:nvCxnSpPr>
      <xdr:spPr>
        <a:xfrm>
          <a:off x="5984875" y="98374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7" name="テキスト ボックス 106"/>
        <xdr:cNvSpPr txBox="1"/>
      </xdr:nvSpPr>
      <xdr:spPr>
        <a:xfrm>
          <a:off x="5563416"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8" name="直線コネクタ 107"/>
        <xdr:cNvCxnSpPr/>
      </xdr:nvCxnSpPr>
      <xdr:spPr>
        <a:xfrm>
          <a:off x="5984875" y="93878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09" name="テキスト ボックス 108"/>
        <xdr:cNvSpPr txBox="1"/>
      </xdr:nvSpPr>
      <xdr:spPr>
        <a:xfrm>
          <a:off x="5563416"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0" name="直線コネクタ 109"/>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1" name="テキスト ボックス 110"/>
        <xdr:cNvSpPr txBox="1"/>
      </xdr:nvSpPr>
      <xdr:spPr>
        <a:xfrm>
          <a:off x="556341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2" name="【体育館・プール】&#10;一人当たり面積グラフ枠"/>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141732</xdr:rowOff>
    </xdr:from>
    <xdr:to>
      <xdr:col>15</xdr:col>
      <xdr:colOff>180340</xdr:colOff>
      <xdr:row>63</xdr:row>
      <xdr:rowOff>75438</xdr:rowOff>
    </xdr:to>
    <xdr:cxnSp macro="">
      <xdr:nvCxnSpPr>
        <xdr:cNvPr id="113" name="直線コネクタ 112"/>
        <xdr:cNvCxnSpPr/>
      </xdr:nvCxnSpPr>
      <xdr:spPr>
        <a:xfrm flipV="1">
          <a:off x="9446260" y="9529572"/>
          <a:ext cx="0" cy="1107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79265</xdr:rowOff>
    </xdr:from>
    <xdr:ext cx="469744" cy="259045"/>
    <xdr:sp macro="" textlink="">
      <xdr:nvSpPr>
        <xdr:cNvPr id="114" name="【体育館・プール】&#10;一人当たり面積最小値テキスト"/>
        <xdr:cNvSpPr txBox="1"/>
      </xdr:nvSpPr>
      <xdr:spPr>
        <a:xfrm>
          <a:off x="9535795" y="1064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0.221</a:t>
          </a:r>
          <a:endParaRPr kumimoji="1" lang="ja-JP" altLang="en-US" sz="1000" b="1">
            <a:latin typeface="ＭＳ Ｐゴシック"/>
          </a:endParaRPr>
        </a:p>
      </xdr:txBody>
    </xdr:sp>
    <xdr:clientData/>
  </xdr:oneCellAnchor>
  <xdr:twoCellAnchor>
    <xdr:from>
      <xdr:col>15</xdr:col>
      <xdr:colOff>92075</xdr:colOff>
      <xdr:row>63</xdr:row>
      <xdr:rowOff>75438</xdr:rowOff>
    </xdr:from>
    <xdr:to>
      <xdr:col>15</xdr:col>
      <xdr:colOff>269875</xdr:colOff>
      <xdr:row>63</xdr:row>
      <xdr:rowOff>75438</xdr:rowOff>
    </xdr:to>
    <xdr:cxnSp macro="">
      <xdr:nvCxnSpPr>
        <xdr:cNvPr id="115" name="直線コネクタ 114"/>
        <xdr:cNvCxnSpPr/>
      </xdr:nvCxnSpPr>
      <xdr:spPr>
        <a:xfrm>
          <a:off x="9357995" y="1063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88409</xdr:rowOff>
    </xdr:from>
    <xdr:ext cx="469744" cy="259045"/>
    <xdr:sp macro="" textlink="">
      <xdr:nvSpPr>
        <xdr:cNvPr id="116" name="【体育館・プール】&#10;一人当たり面積最大値テキスト"/>
        <xdr:cNvSpPr txBox="1"/>
      </xdr:nvSpPr>
      <xdr:spPr>
        <a:xfrm>
          <a:off x="9535795" y="930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0.469</a:t>
          </a:r>
          <a:endParaRPr kumimoji="1" lang="ja-JP" altLang="en-US" sz="1000" b="1">
            <a:latin typeface="ＭＳ Ｐゴシック"/>
          </a:endParaRPr>
        </a:p>
      </xdr:txBody>
    </xdr:sp>
    <xdr:clientData/>
  </xdr:oneCellAnchor>
  <xdr:twoCellAnchor>
    <xdr:from>
      <xdr:col>15</xdr:col>
      <xdr:colOff>92075</xdr:colOff>
      <xdr:row>56</xdr:row>
      <xdr:rowOff>141732</xdr:rowOff>
    </xdr:from>
    <xdr:to>
      <xdr:col>15</xdr:col>
      <xdr:colOff>269875</xdr:colOff>
      <xdr:row>56</xdr:row>
      <xdr:rowOff>141732</xdr:rowOff>
    </xdr:to>
    <xdr:cxnSp macro="">
      <xdr:nvCxnSpPr>
        <xdr:cNvPr id="117" name="直線コネクタ 116"/>
        <xdr:cNvCxnSpPr/>
      </xdr:nvCxnSpPr>
      <xdr:spPr>
        <a:xfrm>
          <a:off x="9357995" y="952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39641</xdr:rowOff>
    </xdr:from>
    <xdr:ext cx="469744" cy="259045"/>
    <xdr:sp macro="" textlink="">
      <xdr:nvSpPr>
        <xdr:cNvPr id="118" name="【体育館・プール】&#10;一人当たり面積平均値テキスト"/>
        <xdr:cNvSpPr txBox="1"/>
      </xdr:nvSpPr>
      <xdr:spPr>
        <a:xfrm>
          <a:off x="9535795" y="9930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0.363</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61214</xdr:rowOff>
    </xdr:from>
    <xdr:to>
      <xdr:col>15</xdr:col>
      <xdr:colOff>231775</xdr:colOff>
      <xdr:row>59</xdr:row>
      <xdr:rowOff>162814</xdr:rowOff>
    </xdr:to>
    <xdr:sp macro="" textlink="">
      <xdr:nvSpPr>
        <xdr:cNvPr id="119" name="フローチャート : 判断 118"/>
        <xdr:cNvSpPr/>
      </xdr:nvSpPr>
      <xdr:spPr>
        <a:xfrm>
          <a:off x="9396095" y="99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70358</xdr:rowOff>
    </xdr:from>
    <xdr:to>
      <xdr:col>14</xdr:col>
      <xdr:colOff>79375</xdr:colOff>
      <xdr:row>60</xdr:row>
      <xdr:rowOff>508</xdr:rowOff>
    </xdr:to>
    <xdr:sp macro="" textlink="">
      <xdr:nvSpPr>
        <xdr:cNvPr id="120" name="フローチャート : 判断 119"/>
        <xdr:cNvSpPr/>
      </xdr:nvSpPr>
      <xdr:spPr>
        <a:xfrm>
          <a:off x="8649335" y="99611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17035</xdr:rowOff>
    </xdr:from>
    <xdr:ext cx="469744" cy="259045"/>
    <xdr:sp macro="" textlink="">
      <xdr:nvSpPr>
        <xdr:cNvPr id="121" name="n_1aveValue【体育館・プール】&#10;一人当たり面積"/>
        <xdr:cNvSpPr txBox="1"/>
      </xdr:nvSpPr>
      <xdr:spPr>
        <a:xfrm>
          <a:off x="8498282" y="974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2" name="テキスト ボックス 121"/>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3" name="テキスト ボックス 122"/>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4" name="テキスト ボックス 123"/>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5" name="テキスト ボックス 124"/>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6" name="テキスト ボックス 125"/>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148082</xdr:rowOff>
    </xdr:from>
    <xdr:to>
      <xdr:col>14</xdr:col>
      <xdr:colOff>79375</xdr:colOff>
      <xdr:row>60</xdr:row>
      <xdr:rowOff>78232</xdr:rowOff>
    </xdr:to>
    <xdr:sp macro="" textlink="">
      <xdr:nvSpPr>
        <xdr:cNvPr id="127" name="円/楕円 126"/>
        <xdr:cNvSpPr/>
      </xdr:nvSpPr>
      <xdr:spPr>
        <a:xfrm>
          <a:off x="8649335" y="100388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69359</xdr:rowOff>
    </xdr:from>
    <xdr:ext cx="469744" cy="259045"/>
    <xdr:sp macro="" textlink="">
      <xdr:nvSpPr>
        <xdr:cNvPr id="128" name="n_1mainValue【体育館・プール】&#10;一人当たり面積"/>
        <xdr:cNvSpPr txBox="1"/>
      </xdr:nvSpPr>
      <xdr:spPr>
        <a:xfrm>
          <a:off x="8498282" y="1012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9" name="正方形/長方形 128"/>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0" name="正方形/長方形 129"/>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1" name="正方形/長方形 130"/>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2" name="正方形/長方形 131"/>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3" name="正方形/長方形 132"/>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4" name="正方形/長方形 133"/>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5" name="正方形/長方形 134"/>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6" name="正方形/長方形 135"/>
        <xdr:cNvSpPr/>
      </xdr:nvSpPr>
      <xdr:spPr>
        <a:xfrm>
          <a:off x="691515" y="1266825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7" name="テキスト ボックス 136"/>
        <xdr:cNvSpPr txBox="1"/>
      </xdr:nvSpPr>
      <xdr:spPr>
        <a:xfrm>
          <a:off x="65341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8" name="直線コネクタ 137"/>
        <xdr:cNvCxnSpPr/>
      </xdr:nvCxnSpPr>
      <xdr:spPr>
        <a:xfrm>
          <a:off x="691515" y="14904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9" name="テキスト ボックス 138"/>
        <xdr:cNvSpPr txBox="1"/>
      </xdr:nvSpPr>
      <xdr:spPr>
        <a:xfrm>
          <a:off x="35894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0" name="直線コネクタ 139"/>
        <xdr:cNvCxnSpPr/>
      </xdr:nvCxnSpPr>
      <xdr:spPr>
        <a:xfrm>
          <a:off x="691515" y="145313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1" name="テキスト ボックス 140"/>
        <xdr:cNvSpPr txBox="1"/>
      </xdr:nvSpPr>
      <xdr:spPr>
        <a:xfrm>
          <a:off x="35894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2" name="直線コネクタ 141"/>
        <xdr:cNvCxnSpPr/>
      </xdr:nvCxnSpPr>
      <xdr:spPr>
        <a:xfrm>
          <a:off x="691515" y="141579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3" name="テキスト ボックス 142"/>
        <xdr:cNvSpPr txBox="1"/>
      </xdr:nvSpPr>
      <xdr:spPr>
        <a:xfrm>
          <a:off x="35894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4" name="直線コネクタ 143"/>
        <xdr:cNvCxnSpPr/>
      </xdr:nvCxnSpPr>
      <xdr:spPr>
        <a:xfrm>
          <a:off x="691515" y="137845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5" name="テキスト ボックス 144"/>
        <xdr:cNvSpPr txBox="1"/>
      </xdr:nvSpPr>
      <xdr:spPr>
        <a:xfrm>
          <a:off x="35894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6" name="直線コネクタ 145"/>
        <xdr:cNvCxnSpPr/>
      </xdr:nvCxnSpPr>
      <xdr:spPr>
        <a:xfrm>
          <a:off x="691515" y="134112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7" name="テキスト ボックス 146"/>
        <xdr:cNvSpPr txBox="1"/>
      </xdr:nvSpPr>
      <xdr:spPr>
        <a:xfrm>
          <a:off x="35894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8" name="直線コネクタ 147"/>
        <xdr:cNvCxnSpPr/>
      </xdr:nvCxnSpPr>
      <xdr:spPr>
        <a:xfrm>
          <a:off x="691515" y="130416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49" name="テキスト ボックス 148"/>
        <xdr:cNvSpPr txBox="1"/>
      </xdr:nvSpPr>
      <xdr:spPr>
        <a:xfrm>
          <a:off x="35894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0" name="直線コネクタ 149"/>
        <xdr:cNvCxnSpPr/>
      </xdr:nvCxnSpPr>
      <xdr:spPr>
        <a:xfrm>
          <a:off x="691515" y="126682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51" name="テキスト ボックス 150"/>
        <xdr:cNvSpPr txBox="1"/>
      </xdr:nvSpPr>
      <xdr:spPr>
        <a:xfrm>
          <a:off x="35894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2" name="【福祉施設】&#10;有形固定資産減価償却率グラフ枠"/>
        <xdr:cNvSpPr/>
      </xdr:nvSpPr>
      <xdr:spPr>
        <a:xfrm>
          <a:off x="691515" y="1266825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80</xdr:row>
      <xdr:rowOff>76200</xdr:rowOff>
    </xdr:from>
    <xdr:to>
      <xdr:col>6</xdr:col>
      <xdr:colOff>510540</xdr:colOff>
      <xdr:row>86</xdr:row>
      <xdr:rowOff>114300</xdr:rowOff>
    </xdr:to>
    <xdr:cxnSp macro="">
      <xdr:nvCxnSpPr>
        <xdr:cNvPr id="153" name="直線コネクタ 152"/>
        <xdr:cNvCxnSpPr/>
      </xdr:nvCxnSpPr>
      <xdr:spPr>
        <a:xfrm flipV="1">
          <a:off x="4221480" y="13487400"/>
          <a:ext cx="0" cy="104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118127</xdr:rowOff>
    </xdr:from>
    <xdr:ext cx="405111" cy="259045"/>
    <xdr:sp macro="" textlink="">
      <xdr:nvSpPr>
        <xdr:cNvPr id="154" name="【福祉施設】&#10;有形固定資産減価償却率最小値テキスト"/>
        <xdr:cNvSpPr txBox="1"/>
      </xdr:nvSpPr>
      <xdr:spPr>
        <a:xfrm>
          <a:off x="4311015" y="1453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6</xdr:col>
      <xdr:colOff>422275</xdr:colOff>
      <xdr:row>86</xdr:row>
      <xdr:rowOff>114300</xdr:rowOff>
    </xdr:from>
    <xdr:to>
      <xdr:col>6</xdr:col>
      <xdr:colOff>600075</xdr:colOff>
      <xdr:row>86</xdr:row>
      <xdr:rowOff>114300</xdr:rowOff>
    </xdr:to>
    <xdr:cxnSp macro="">
      <xdr:nvCxnSpPr>
        <xdr:cNvPr id="155" name="直線コネクタ 154"/>
        <xdr:cNvCxnSpPr/>
      </xdr:nvCxnSpPr>
      <xdr:spPr>
        <a:xfrm>
          <a:off x="4133215" y="1453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22877</xdr:rowOff>
    </xdr:from>
    <xdr:ext cx="405111" cy="259045"/>
    <xdr:sp macro="" textlink="">
      <xdr:nvSpPr>
        <xdr:cNvPr id="156" name="【福祉施設】&#10;有形固定資産減価償却率最大値テキスト"/>
        <xdr:cNvSpPr txBox="1"/>
      </xdr:nvSpPr>
      <xdr:spPr>
        <a:xfrm>
          <a:off x="4311015" y="1326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6</xdr:col>
      <xdr:colOff>422275</xdr:colOff>
      <xdr:row>80</xdr:row>
      <xdr:rowOff>76200</xdr:rowOff>
    </xdr:from>
    <xdr:to>
      <xdr:col>6</xdr:col>
      <xdr:colOff>600075</xdr:colOff>
      <xdr:row>80</xdr:row>
      <xdr:rowOff>76200</xdr:rowOff>
    </xdr:to>
    <xdr:cxnSp macro="">
      <xdr:nvCxnSpPr>
        <xdr:cNvPr id="157" name="直線コネクタ 156"/>
        <xdr:cNvCxnSpPr/>
      </xdr:nvCxnSpPr>
      <xdr:spPr>
        <a:xfrm>
          <a:off x="4133215"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60977</xdr:rowOff>
    </xdr:from>
    <xdr:ext cx="405111" cy="259045"/>
    <xdr:sp macro="" textlink="">
      <xdr:nvSpPr>
        <xdr:cNvPr id="158" name="【福祉施設】&#10;有形固定資産減価償却率平均値テキスト"/>
        <xdr:cNvSpPr txBox="1"/>
      </xdr:nvSpPr>
      <xdr:spPr>
        <a:xfrm>
          <a:off x="4311015" y="1431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twoCellAnchor>
    <xdr:from>
      <xdr:col>6</xdr:col>
      <xdr:colOff>460375</xdr:colOff>
      <xdr:row>85</xdr:row>
      <xdr:rowOff>82550</xdr:rowOff>
    </xdr:from>
    <xdr:to>
      <xdr:col>6</xdr:col>
      <xdr:colOff>561975</xdr:colOff>
      <xdr:row>86</xdr:row>
      <xdr:rowOff>12700</xdr:rowOff>
    </xdr:to>
    <xdr:sp macro="" textlink="">
      <xdr:nvSpPr>
        <xdr:cNvPr id="159" name="フローチャート : 判断 158"/>
        <xdr:cNvSpPr/>
      </xdr:nvSpPr>
      <xdr:spPr>
        <a:xfrm>
          <a:off x="4171315" y="14331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139700</xdr:rowOff>
    </xdr:from>
    <xdr:to>
      <xdr:col>5</xdr:col>
      <xdr:colOff>409575</xdr:colOff>
      <xdr:row>85</xdr:row>
      <xdr:rowOff>69850</xdr:rowOff>
    </xdr:to>
    <xdr:sp macro="" textlink="">
      <xdr:nvSpPr>
        <xdr:cNvPr id="160" name="フローチャート : 判断 159"/>
        <xdr:cNvSpPr/>
      </xdr:nvSpPr>
      <xdr:spPr>
        <a:xfrm>
          <a:off x="3401695" y="1422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60977</xdr:rowOff>
    </xdr:from>
    <xdr:ext cx="405111" cy="259045"/>
    <xdr:sp macro="" textlink="">
      <xdr:nvSpPr>
        <xdr:cNvPr id="161" name="n_1aveValue【福祉施設】&#10;有形固定資産減価償却率"/>
        <xdr:cNvSpPr txBox="1"/>
      </xdr:nvSpPr>
      <xdr:spPr>
        <a:xfrm>
          <a:off x="3237238"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2" name="テキスト ボックス 161"/>
        <xdr:cNvSpPr txBox="1"/>
      </xdr:nvSpPr>
      <xdr:spPr>
        <a:xfrm>
          <a:off x="40316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3" name="テキスト ボックス 162"/>
        <xdr:cNvSpPr txBox="1"/>
      </xdr:nvSpPr>
      <xdr:spPr>
        <a:xfrm>
          <a:off x="326199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4" name="テキスト ボックス 163"/>
        <xdr:cNvSpPr txBox="1"/>
      </xdr:nvSpPr>
      <xdr:spPr>
        <a:xfrm>
          <a:off x="2479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5" name="テキスト ボックス 164"/>
        <xdr:cNvSpPr txBox="1"/>
      </xdr:nvSpPr>
      <xdr:spPr>
        <a:xfrm>
          <a:off x="16897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6" name="テキスト ボックス 165"/>
        <xdr:cNvSpPr txBox="1"/>
      </xdr:nvSpPr>
      <xdr:spPr>
        <a:xfrm>
          <a:off x="8693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76</xdr:row>
      <xdr:rowOff>158750</xdr:rowOff>
    </xdr:from>
    <xdr:to>
      <xdr:col>5</xdr:col>
      <xdr:colOff>409575</xdr:colOff>
      <xdr:row>77</xdr:row>
      <xdr:rowOff>88900</xdr:rowOff>
    </xdr:to>
    <xdr:sp macro="" textlink="">
      <xdr:nvSpPr>
        <xdr:cNvPr id="167" name="円/楕円 166"/>
        <xdr:cNvSpPr/>
      </xdr:nvSpPr>
      <xdr:spPr>
        <a:xfrm>
          <a:off x="3401695" y="12899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75</xdr:row>
      <xdr:rowOff>105427</xdr:rowOff>
    </xdr:from>
    <xdr:ext cx="405111" cy="259045"/>
    <xdr:sp macro="" textlink="">
      <xdr:nvSpPr>
        <xdr:cNvPr id="168" name="n_1mainValue【福祉施設】&#10;有形固定資産減価償却率"/>
        <xdr:cNvSpPr txBox="1"/>
      </xdr:nvSpPr>
      <xdr:spPr>
        <a:xfrm>
          <a:off x="3237238" y="1267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9" name="正方形/長方形 168"/>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0" name="正方形/長方形 169"/>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1" name="正方形/長方形 170"/>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2" name="正方形/長方形 171"/>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3" name="正方形/長方形 172"/>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4" name="正方形/長方形 173"/>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5" name="正方形/長方形 174"/>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6" name="正方形/長方形 175"/>
        <xdr:cNvSpPr/>
      </xdr:nvSpPr>
      <xdr:spPr>
        <a:xfrm>
          <a:off x="598487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7" name="テキスト ボックス 176"/>
        <xdr:cNvSpPr txBox="1"/>
      </xdr:nvSpPr>
      <xdr:spPr>
        <a:xfrm>
          <a:off x="594677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8" name="直線コネクタ 177"/>
        <xdr:cNvCxnSpPr/>
      </xdr:nvCxnSpPr>
      <xdr:spPr>
        <a:xfrm>
          <a:off x="598487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179" name="直線コネクタ 178"/>
        <xdr:cNvCxnSpPr/>
      </xdr:nvCxnSpPr>
      <xdr:spPr>
        <a:xfrm>
          <a:off x="5984875" y="145313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80" name="テキスト ボックス 179"/>
        <xdr:cNvSpPr txBox="1"/>
      </xdr:nvSpPr>
      <xdr:spPr>
        <a:xfrm>
          <a:off x="5563416"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81" name="直線コネクタ 180"/>
        <xdr:cNvCxnSpPr/>
      </xdr:nvCxnSpPr>
      <xdr:spPr>
        <a:xfrm>
          <a:off x="5984875" y="14157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82" name="テキスト ボックス 181"/>
        <xdr:cNvSpPr txBox="1"/>
      </xdr:nvSpPr>
      <xdr:spPr>
        <a:xfrm>
          <a:off x="5563416"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3" name="直線コネクタ 182"/>
        <xdr:cNvCxnSpPr/>
      </xdr:nvCxnSpPr>
      <xdr:spPr>
        <a:xfrm>
          <a:off x="5984875" y="137845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4" name="テキスト ボックス 183"/>
        <xdr:cNvSpPr txBox="1"/>
      </xdr:nvSpPr>
      <xdr:spPr>
        <a:xfrm>
          <a:off x="5563416"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85" name="直線コネクタ 184"/>
        <xdr:cNvCxnSpPr/>
      </xdr:nvCxnSpPr>
      <xdr:spPr>
        <a:xfrm>
          <a:off x="5984875" y="134112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6" name="テキスト ボックス 185"/>
        <xdr:cNvSpPr txBox="1"/>
      </xdr:nvSpPr>
      <xdr:spPr>
        <a:xfrm>
          <a:off x="5563416"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7" name="直線コネクタ 186"/>
        <xdr:cNvCxnSpPr/>
      </xdr:nvCxnSpPr>
      <xdr:spPr>
        <a:xfrm>
          <a:off x="5984875" y="130416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8" name="テキスト ボックス 187"/>
        <xdr:cNvSpPr txBox="1"/>
      </xdr:nvSpPr>
      <xdr:spPr>
        <a:xfrm>
          <a:off x="5563416"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9" name="直線コネクタ 188"/>
        <xdr:cNvCxnSpPr/>
      </xdr:nvCxnSpPr>
      <xdr:spPr>
        <a:xfrm>
          <a:off x="598487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0" name="テキスト ボックス 189"/>
        <xdr:cNvSpPr txBox="1"/>
      </xdr:nvSpPr>
      <xdr:spPr>
        <a:xfrm>
          <a:off x="556341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1" name="【福祉施設】&#10;一人当たり面積グラフ枠"/>
        <xdr:cNvSpPr/>
      </xdr:nvSpPr>
      <xdr:spPr>
        <a:xfrm>
          <a:off x="598487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83</xdr:row>
      <xdr:rowOff>121920</xdr:rowOff>
    </xdr:from>
    <xdr:to>
      <xdr:col>15</xdr:col>
      <xdr:colOff>180340</xdr:colOff>
      <xdr:row>86</xdr:row>
      <xdr:rowOff>22861</xdr:rowOff>
    </xdr:to>
    <xdr:cxnSp macro="">
      <xdr:nvCxnSpPr>
        <xdr:cNvPr id="192" name="直線コネクタ 191"/>
        <xdr:cNvCxnSpPr/>
      </xdr:nvCxnSpPr>
      <xdr:spPr>
        <a:xfrm flipV="1">
          <a:off x="9446260" y="14036040"/>
          <a:ext cx="0" cy="4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26688</xdr:rowOff>
    </xdr:from>
    <xdr:ext cx="469744" cy="259045"/>
    <xdr:sp macro="" textlink="">
      <xdr:nvSpPr>
        <xdr:cNvPr id="193" name="【福祉施設】&#10;一人当たり面積最小値テキスト"/>
        <xdr:cNvSpPr txBox="1"/>
      </xdr:nvSpPr>
      <xdr:spPr>
        <a:xfrm>
          <a:off x="9535795" y="1444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15</xdr:col>
      <xdr:colOff>92075</xdr:colOff>
      <xdr:row>86</xdr:row>
      <xdr:rowOff>22861</xdr:rowOff>
    </xdr:from>
    <xdr:to>
      <xdr:col>15</xdr:col>
      <xdr:colOff>269875</xdr:colOff>
      <xdr:row>86</xdr:row>
      <xdr:rowOff>22861</xdr:rowOff>
    </xdr:to>
    <xdr:cxnSp macro="">
      <xdr:nvCxnSpPr>
        <xdr:cNvPr id="194" name="直線コネクタ 193"/>
        <xdr:cNvCxnSpPr/>
      </xdr:nvCxnSpPr>
      <xdr:spPr>
        <a:xfrm>
          <a:off x="9357995" y="14439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68597</xdr:rowOff>
    </xdr:from>
    <xdr:ext cx="469744" cy="259045"/>
    <xdr:sp macro="" textlink="">
      <xdr:nvSpPr>
        <xdr:cNvPr id="195" name="【福祉施設】&#10;一人当たり面積最大値テキスト"/>
        <xdr:cNvSpPr txBox="1"/>
      </xdr:nvSpPr>
      <xdr:spPr>
        <a:xfrm>
          <a:off x="9535795" y="1381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0.133</a:t>
          </a:r>
          <a:endParaRPr kumimoji="1" lang="ja-JP" altLang="en-US" sz="1000" b="1">
            <a:latin typeface="ＭＳ Ｐゴシック"/>
          </a:endParaRPr>
        </a:p>
      </xdr:txBody>
    </xdr:sp>
    <xdr:clientData/>
  </xdr:oneCellAnchor>
  <xdr:twoCellAnchor>
    <xdr:from>
      <xdr:col>15</xdr:col>
      <xdr:colOff>92075</xdr:colOff>
      <xdr:row>83</xdr:row>
      <xdr:rowOff>121920</xdr:rowOff>
    </xdr:from>
    <xdr:to>
      <xdr:col>15</xdr:col>
      <xdr:colOff>269875</xdr:colOff>
      <xdr:row>83</xdr:row>
      <xdr:rowOff>121920</xdr:rowOff>
    </xdr:to>
    <xdr:cxnSp macro="">
      <xdr:nvCxnSpPr>
        <xdr:cNvPr id="196" name="直線コネクタ 195"/>
        <xdr:cNvCxnSpPr/>
      </xdr:nvCxnSpPr>
      <xdr:spPr>
        <a:xfrm>
          <a:off x="9357995" y="14036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110507</xdr:rowOff>
    </xdr:from>
    <xdr:ext cx="469744" cy="259045"/>
    <xdr:sp macro="" textlink="">
      <xdr:nvSpPr>
        <xdr:cNvPr id="197" name="【福祉施設】&#10;一人当たり面積平均値テキスト"/>
        <xdr:cNvSpPr txBox="1"/>
      </xdr:nvSpPr>
      <xdr:spPr>
        <a:xfrm>
          <a:off x="9535795" y="1419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132080</xdr:rowOff>
    </xdr:from>
    <xdr:to>
      <xdr:col>15</xdr:col>
      <xdr:colOff>231775</xdr:colOff>
      <xdr:row>85</xdr:row>
      <xdr:rowOff>62230</xdr:rowOff>
    </xdr:to>
    <xdr:sp macro="" textlink="">
      <xdr:nvSpPr>
        <xdr:cNvPr id="198" name="フローチャート : 判断 197"/>
        <xdr:cNvSpPr/>
      </xdr:nvSpPr>
      <xdr:spPr>
        <a:xfrm>
          <a:off x="9396095" y="14213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13970</xdr:rowOff>
    </xdr:from>
    <xdr:to>
      <xdr:col>14</xdr:col>
      <xdr:colOff>79375</xdr:colOff>
      <xdr:row>83</xdr:row>
      <xdr:rowOff>115570</xdr:rowOff>
    </xdr:to>
    <xdr:sp macro="" textlink="">
      <xdr:nvSpPr>
        <xdr:cNvPr id="199" name="フローチャート : 判断 198"/>
        <xdr:cNvSpPr/>
      </xdr:nvSpPr>
      <xdr:spPr>
        <a:xfrm>
          <a:off x="8649335" y="139280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106697</xdr:rowOff>
    </xdr:from>
    <xdr:ext cx="469744" cy="259045"/>
    <xdr:sp macro="" textlink="">
      <xdr:nvSpPr>
        <xdr:cNvPr id="200" name="n_1aveValue【福祉施設】&#10;一人当たり面積"/>
        <xdr:cNvSpPr txBox="1"/>
      </xdr:nvSpPr>
      <xdr:spPr>
        <a:xfrm>
          <a:off x="8498282" y="1402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1" name="テキスト ボックス 200"/>
        <xdr:cNvSpPr txBox="1"/>
      </xdr:nvSpPr>
      <xdr:spPr>
        <a:xfrm>
          <a:off x="92640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2" name="テキスト ボックス 201"/>
        <xdr:cNvSpPr txBox="1"/>
      </xdr:nvSpPr>
      <xdr:spPr>
        <a:xfrm>
          <a:off x="855535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3" name="テキスト ボックス 202"/>
        <xdr:cNvSpPr txBox="1"/>
      </xdr:nvSpPr>
      <xdr:spPr>
        <a:xfrm>
          <a:off x="77349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4" name="テキスト ボックス 203"/>
        <xdr:cNvSpPr txBox="1"/>
      </xdr:nvSpPr>
      <xdr:spPr>
        <a:xfrm>
          <a:off x="69145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5" name="テキスト ボックス 204"/>
        <xdr:cNvSpPr txBox="1"/>
      </xdr:nvSpPr>
      <xdr:spPr>
        <a:xfrm>
          <a:off x="6162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170180</xdr:rowOff>
    </xdr:from>
    <xdr:to>
      <xdr:col>14</xdr:col>
      <xdr:colOff>79375</xdr:colOff>
      <xdr:row>78</xdr:row>
      <xdr:rowOff>100330</xdr:rowOff>
    </xdr:to>
    <xdr:sp macro="" textlink="">
      <xdr:nvSpPr>
        <xdr:cNvPr id="206" name="円/楕円 205"/>
        <xdr:cNvSpPr/>
      </xdr:nvSpPr>
      <xdr:spPr>
        <a:xfrm>
          <a:off x="8649335" y="13078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116857</xdr:rowOff>
    </xdr:from>
    <xdr:ext cx="469744" cy="259045"/>
    <xdr:sp macro="" textlink="">
      <xdr:nvSpPr>
        <xdr:cNvPr id="207" name="n_1mainValue【福祉施設】&#10;一人当たり面積"/>
        <xdr:cNvSpPr txBox="1"/>
      </xdr:nvSpPr>
      <xdr:spPr>
        <a:xfrm>
          <a:off x="8498282" y="1285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8" name="正方形/長方形 207"/>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09" name="正方形/長方形 208"/>
        <xdr:cNvSpPr/>
      </xdr:nvSpPr>
      <xdr:spPr>
        <a:xfrm>
          <a:off x="691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10" name="正方形/長方形 209"/>
        <xdr:cNvSpPr/>
      </xdr:nvSpPr>
      <xdr:spPr>
        <a:xfrm>
          <a:off x="691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11" name="正方形/長方形 210"/>
        <xdr:cNvSpPr/>
      </xdr:nvSpPr>
      <xdr:spPr>
        <a:xfrm>
          <a:off x="18624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12" name="正方形/長方形 211"/>
        <xdr:cNvSpPr/>
      </xdr:nvSpPr>
      <xdr:spPr>
        <a:xfrm>
          <a:off x="18624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3" name="正方形/長方形 212"/>
        <xdr:cNvSpPr/>
      </xdr:nvSpPr>
      <xdr:spPr>
        <a:xfrm>
          <a:off x="691515" y="16394430"/>
          <a:ext cx="42519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4" name="正方形/長方形 213"/>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15" name="正方形/長方形 214"/>
        <xdr:cNvSpPr/>
      </xdr:nvSpPr>
      <xdr:spPr>
        <a:xfrm>
          <a:off x="59848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16" name="正方形/長方形 215"/>
        <xdr:cNvSpPr/>
      </xdr:nvSpPr>
      <xdr:spPr>
        <a:xfrm>
          <a:off x="59848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17" name="正方形/長方形 216"/>
        <xdr:cNvSpPr/>
      </xdr:nvSpPr>
      <xdr:spPr>
        <a:xfrm>
          <a:off x="7117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18" name="正方形/長方形 217"/>
        <xdr:cNvSpPr/>
      </xdr:nvSpPr>
      <xdr:spPr>
        <a:xfrm>
          <a:off x="7117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9" name="正方形/長方形 218"/>
        <xdr:cNvSpPr/>
      </xdr:nvSpPr>
      <xdr:spPr>
        <a:xfrm>
          <a:off x="5984875" y="16394430"/>
          <a:ext cx="42443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0" name="正方形/長方形 219"/>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221" name="正方形/長方形 220"/>
        <xdr:cNvSpPr/>
      </xdr:nvSpPr>
      <xdr:spPr>
        <a:xfrm>
          <a:off x="11205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222" name="正方形/長方形 221"/>
        <xdr:cNvSpPr/>
      </xdr:nvSpPr>
      <xdr:spPr>
        <a:xfrm>
          <a:off x="11205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223" name="正方形/長方形 222"/>
        <xdr:cNvSpPr/>
      </xdr:nvSpPr>
      <xdr:spPr>
        <a:xfrm>
          <a:off x="123691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224" name="正方形/長方形 223"/>
        <xdr:cNvSpPr/>
      </xdr:nvSpPr>
      <xdr:spPr>
        <a:xfrm>
          <a:off x="123691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5" name="正方形/長方形 224"/>
        <xdr:cNvSpPr/>
      </xdr:nvSpPr>
      <xdr:spPr>
        <a:xfrm>
          <a:off x="1120584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6" name="テキスト ボックス 225"/>
        <xdr:cNvSpPr txBox="1"/>
      </xdr:nvSpPr>
      <xdr:spPr>
        <a:xfrm>
          <a:off x="1116774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7" name="直線コネクタ 226"/>
        <xdr:cNvCxnSpPr/>
      </xdr:nvCxnSpPr>
      <xdr:spPr>
        <a:xfrm>
          <a:off x="11205845" y="74523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28" name="テキスト ボックス 227"/>
        <xdr:cNvSpPr txBox="1"/>
      </xdr:nvSpPr>
      <xdr:spPr>
        <a:xfrm>
          <a:off x="1087327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29" name="直線コネクタ 228"/>
        <xdr:cNvCxnSpPr/>
      </xdr:nvCxnSpPr>
      <xdr:spPr>
        <a:xfrm>
          <a:off x="11205845" y="7133408"/>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30" name="テキスト ボックス 229"/>
        <xdr:cNvSpPr txBox="1"/>
      </xdr:nvSpPr>
      <xdr:spPr>
        <a:xfrm>
          <a:off x="1087327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31" name="直線コネクタ 230"/>
        <xdr:cNvCxnSpPr/>
      </xdr:nvCxnSpPr>
      <xdr:spPr>
        <a:xfrm>
          <a:off x="11205845" y="681445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32" name="テキスト ボックス 231"/>
        <xdr:cNvSpPr txBox="1"/>
      </xdr:nvSpPr>
      <xdr:spPr>
        <a:xfrm>
          <a:off x="1087327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33" name="直線コネクタ 232"/>
        <xdr:cNvCxnSpPr/>
      </xdr:nvCxnSpPr>
      <xdr:spPr>
        <a:xfrm>
          <a:off x="11205845" y="6495505"/>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34" name="テキスト ボックス 233"/>
        <xdr:cNvSpPr txBox="1"/>
      </xdr:nvSpPr>
      <xdr:spPr>
        <a:xfrm>
          <a:off x="1087327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35" name="直線コネクタ 234"/>
        <xdr:cNvCxnSpPr/>
      </xdr:nvCxnSpPr>
      <xdr:spPr>
        <a:xfrm>
          <a:off x="11205845" y="6176554"/>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36" name="テキスト ボックス 235"/>
        <xdr:cNvSpPr txBox="1"/>
      </xdr:nvSpPr>
      <xdr:spPr>
        <a:xfrm>
          <a:off x="1087327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37" name="直線コネクタ 236"/>
        <xdr:cNvCxnSpPr/>
      </xdr:nvCxnSpPr>
      <xdr:spPr>
        <a:xfrm>
          <a:off x="11205845" y="585760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38" name="テキスト ボックス 237"/>
        <xdr:cNvSpPr txBox="1"/>
      </xdr:nvSpPr>
      <xdr:spPr>
        <a:xfrm>
          <a:off x="1087327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39" name="直線コネクタ 238"/>
        <xdr:cNvCxnSpPr/>
      </xdr:nvCxnSpPr>
      <xdr:spPr>
        <a:xfrm>
          <a:off x="11205845" y="5534842"/>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240" name="テキスト ボックス 239"/>
        <xdr:cNvSpPr txBox="1"/>
      </xdr:nvSpPr>
      <xdr:spPr>
        <a:xfrm>
          <a:off x="1087327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1" name="直線コネクタ 240"/>
        <xdr:cNvCxnSpPr/>
      </xdr:nvCxnSpPr>
      <xdr:spPr>
        <a:xfrm>
          <a:off x="11205845" y="52158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2" name="テキスト ボックス 241"/>
        <xdr:cNvSpPr txBox="1"/>
      </xdr:nvSpPr>
      <xdr:spPr>
        <a:xfrm>
          <a:off x="1080915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3" name="【一般廃棄物処理施設】&#10;有形固定資産減価償却率グラフ枠"/>
        <xdr:cNvSpPr/>
      </xdr:nvSpPr>
      <xdr:spPr>
        <a:xfrm>
          <a:off x="1120584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90715</xdr:rowOff>
    </xdr:from>
    <xdr:to>
      <xdr:col>22</xdr:col>
      <xdr:colOff>415925</xdr:colOff>
      <xdr:row>39</xdr:row>
      <xdr:rowOff>20865</xdr:rowOff>
    </xdr:to>
    <xdr:sp macro="" textlink="">
      <xdr:nvSpPr>
        <xdr:cNvPr id="244" name="フローチャート : 判断 243"/>
        <xdr:cNvSpPr/>
      </xdr:nvSpPr>
      <xdr:spPr>
        <a:xfrm>
          <a:off x="13916025" y="6461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37391</xdr:rowOff>
    </xdr:from>
    <xdr:ext cx="405111" cy="259045"/>
    <xdr:sp macro="" textlink="">
      <xdr:nvSpPr>
        <xdr:cNvPr id="245" name="n_1aveValue【一般廃棄物処理施設】&#10;有形固定資産減価償却率"/>
        <xdr:cNvSpPr txBox="1"/>
      </xdr:nvSpPr>
      <xdr:spPr>
        <a:xfrm>
          <a:off x="13751568"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46" name="テキスト ボックス 245"/>
        <xdr:cNvSpPr txBox="1"/>
      </xdr:nvSpPr>
      <xdr:spPr>
        <a:xfrm>
          <a:off x="145459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47" name="テキスト ボックス 246"/>
        <xdr:cNvSpPr txBox="1"/>
      </xdr:nvSpPr>
      <xdr:spPr>
        <a:xfrm>
          <a:off x="137763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48" name="テキスト ボックス 247"/>
        <xdr:cNvSpPr txBox="1"/>
      </xdr:nvSpPr>
      <xdr:spPr>
        <a:xfrm>
          <a:off x="129863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49" name="テキスト ボックス 248"/>
        <xdr:cNvSpPr txBox="1"/>
      </xdr:nvSpPr>
      <xdr:spPr>
        <a:xfrm>
          <a:off x="122040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0" name="テキスト ボックス 249"/>
        <xdr:cNvSpPr txBox="1"/>
      </xdr:nvSpPr>
      <xdr:spPr>
        <a:xfrm>
          <a:off x="113836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165826</xdr:rowOff>
    </xdr:from>
    <xdr:to>
      <xdr:col>22</xdr:col>
      <xdr:colOff>415925</xdr:colOff>
      <xdr:row>41</xdr:row>
      <xdr:rowOff>95976</xdr:rowOff>
    </xdr:to>
    <xdr:sp macro="" textlink="">
      <xdr:nvSpPr>
        <xdr:cNvPr id="251" name="円/楕円 250"/>
        <xdr:cNvSpPr/>
      </xdr:nvSpPr>
      <xdr:spPr>
        <a:xfrm>
          <a:off x="13916025" y="68714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87103</xdr:rowOff>
    </xdr:from>
    <xdr:ext cx="405111" cy="259045"/>
    <xdr:sp macro="" textlink="">
      <xdr:nvSpPr>
        <xdr:cNvPr id="252" name="n_1mainValue【一般廃棄物処理施設】&#10;有形固定資産減価償却率"/>
        <xdr:cNvSpPr txBox="1"/>
      </xdr:nvSpPr>
      <xdr:spPr>
        <a:xfrm>
          <a:off x="13751568" y="696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53" name="正方形/長方形 252"/>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254" name="正方形/長方形 253"/>
        <xdr:cNvSpPr/>
      </xdr:nvSpPr>
      <xdr:spPr>
        <a:xfrm>
          <a:off x="164992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255" name="正方形/長方形 254"/>
        <xdr:cNvSpPr/>
      </xdr:nvSpPr>
      <xdr:spPr>
        <a:xfrm>
          <a:off x="164992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256" name="正方形/長方形 255"/>
        <xdr:cNvSpPr/>
      </xdr:nvSpPr>
      <xdr:spPr>
        <a:xfrm>
          <a:off x="17632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257" name="正方形/長方形 256"/>
        <xdr:cNvSpPr/>
      </xdr:nvSpPr>
      <xdr:spPr>
        <a:xfrm>
          <a:off x="17632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58" name="正方形/長方形 257"/>
        <xdr:cNvSpPr/>
      </xdr:nvSpPr>
      <xdr:spPr>
        <a:xfrm>
          <a:off x="1649920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59" name="テキスト ボックス 258"/>
        <xdr:cNvSpPr txBox="1"/>
      </xdr:nvSpPr>
      <xdr:spPr>
        <a:xfrm>
          <a:off x="1646110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0" name="直線コネクタ 259"/>
        <xdr:cNvCxnSpPr/>
      </xdr:nvCxnSpPr>
      <xdr:spPr>
        <a:xfrm>
          <a:off x="1649920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261" name="テキスト ボックス 260"/>
        <xdr:cNvSpPr txBox="1"/>
      </xdr:nvSpPr>
      <xdr:spPr>
        <a:xfrm>
          <a:off x="16250419" y="73139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262" name="直線コネクタ 261"/>
        <xdr:cNvCxnSpPr/>
      </xdr:nvCxnSpPr>
      <xdr:spPr>
        <a:xfrm>
          <a:off x="16499205" y="70789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263" name="テキスト ボックス 262"/>
        <xdr:cNvSpPr txBox="1"/>
      </xdr:nvSpPr>
      <xdr:spPr>
        <a:xfrm>
          <a:off x="16036486" y="69405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64" name="直線コネクタ 263"/>
        <xdr:cNvCxnSpPr/>
      </xdr:nvCxnSpPr>
      <xdr:spPr>
        <a:xfrm>
          <a:off x="16499205" y="6705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265" name="テキスト ボックス 264"/>
        <xdr:cNvSpPr txBox="1"/>
      </xdr:nvSpPr>
      <xdr:spPr>
        <a:xfrm>
          <a:off x="16036486"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66" name="直線コネクタ 265"/>
        <xdr:cNvCxnSpPr/>
      </xdr:nvCxnSpPr>
      <xdr:spPr>
        <a:xfrm>
          <a:off x="16499205" y="6336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267" name="テキスト ボックス 266"/>
        <xdr:cNvSpPr txBox="1"/>
      </xdr:nvSpPr>
      <xdr:spPr>
        <a:xfrm>
          <a:off x="16036486"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68" name="直線コネクタ 267"/>
        <xdr:cNvCxnSpPr/>
      </xdr:nvCxnSpPr>
      <xdr:spPr>
        <a:xfrm>
          <a:off x="16499205" y="59626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269" name="テキスト ボックス 268"/>
        <xdr:cNvSpPr txBox="1"/>
      </xdr:nvSpPr>
      <xdr:spPr>
        <a:xfrm>
          <a:off x="16036486"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70" name="直線コネクタ 269"/>
        <xdr:cNvCxnSpPr/>
      </xdr:nvCxnSpPr>
      <xdr:spPr>
        <a:xfrm>
          <a:off x="16499205" y="55892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86377</xdr:rowOff>
    </xdr:from>
    <xdr:ext cx="531299" cy="259045"/>
    <xdr:sp macro="" textlink="">
      <xdr:nvSpPr>
        <xdr:cNvPr id="271" name="テキスト ボックス 270"/>
        <xdr:cNvSpPr txBox="1"/>
      </xdr:nvSpPr>
      <xdr:spPr>
        <a:xfrm>
          <a:off x="16036486"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2" name="直線コネクタ 271"/>
        <xdr:cNvCxnSpPr/>
      </xdr:nvCxnSpPr>
      <xdr:spPr>
        <a:xfrm>
          <a:off x="1649920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273" name="テキスト ボックス 272"/>
        <xdr:cNvSpPr txBox="1"/>
      </xdr:nvSpPr>
      <xdr:spPr>
        <a:xfrm>
          <a:off x="16036486"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74" name="【一般廃棄物処理施設】&#10;一人当たり有形固定資産（償却資産）額グラフ枠"/>
        <xdr:cNvSpPr/>
      </xdr:nvSpPr>
      <xdr:spPr>
        <a:xfrm>
          <a:off x="1649920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32</xdr:row>
      <xdr:rowOff>84455</xdr:rowOff>
    </xdr:from>
    <xdr:to>
      <xdr:col>31</xdr:col>
      <xdr:colOff>85725</xdr:colOff>
      <xdr:row>33</xdr:row>
      <xdr:rowOff>14605</xdr:rowOff>
    </xdr:to>
    <xdr:sp macro="" textlink="">
      <xdr:nvSpPr>
        <xdr:cNvPr id="275" name="フローチャート : 判断 274"/>
        <xdr:cNvSpPr/>
      </xdr:nvSpPr>
      <xdr:spPr>
        <a:xfrm>
          <a:off x="19156045" y="544893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31</xdr:row>
      <xdr:rowOff>31132</xdr:rowOff>
    </xdr:from>
    <xdr:ext cx="534377" cy="259045"/>
    <xdr:sp macro="" textlink="">
      <xdr:nvSpPr>
        <xdr:cNvPr id="276" name="n_1aveValue【一般廃棄物処理施設】&#10;一人当たり有形固定資産（償却資産）額"/>
        <xdr:cNvSpPr txBox="1"/>
      </xdr:nvSpPr>
      <xdr:spPr>
        <a:xfrm>
          <a:off x="18980296" y="522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52,450</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77" name="テキスト ボックス 276"/>
        <xdr:cNvSpPr txBox="1"/>
      </xdr:nvSpPr>
      <xdr:spPr>
        <a:xfrm>
          <a:off x="197707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78" name="テキスト ボックス 277"/>
        <xdr:cNvSpPr txBox="1"/>
      </xdr:nvSpPr>
      <xdr:spPr>
        <a:xfrm>
          <a:off x="190696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79" name="テキスト ボックス 278"/>
        <xdr:cNvSpPr txBox="1"/>
      </xdr:nvSpPr>
      <xdr:spPr>
        <a:xfrm>
          <a:off x="182492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80" name="テキスト ボックス 279"/>
        <xdr:cNvSpPr txBox="1"/>
      </xdr:nvSpPr>
      <xdr:spPr>
        <a:xfrm>
          <a:off x="174288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81" name="テキスト ボックス 280"/>
        <xdr:cNvSpPr txBox="1"/>
      </xdr:nvSpPr>
      <xdr:spPr>
        <a:xfrm>
          <a:off x="1667700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38507</xdr:rowOff>
    </xdr:from>
    <xdr:to>
      <xdr:col>31</xdr:col>
      <xdr:colOff>85725</xdr:colOff>
      <xdr:row>36</xdr:row>
      <xdr:rowOff>140107</xdr:rowOff>
    </xdr:to>
    <xdr:sp macro="" textlink="">
      <xdr:nvSpPr>
        <xdr:cNvPr id="282" name="円/楕円 281"/>
        <xdr:cNvSpPr/>
      </xdr:nvSpPr>
      <xdr:spPr>
        <a:xfrm>
          <a:off x="19156045" y="6073547"/>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36</xdr:row>
      <xdr:rowOff>131234</xdr:rowOff>
    </xdr:from>
    <xdr:ext cx="534377" cy="259045"/>
    <xdr:sp macro="" textlink="">
      <xdr:nvSpPr>
        <xdr:cNvPr id="283" name="n_1mainValue【一般廃棄物処理施設】&#10;一人当たり有形固定資産（償却資産）額"/>
        <xdr:cNvSpPr txBox="1"/>
      </xdr:nvSpPr>
      <xdr:spPr>
        <a:xfrm>
          <a:off x="18980296" y="616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35,656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84" name="正方形/長方形 283"/>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85" name="正方形/長方形 284"/>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86" name="正方形/長方形 285"/>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87" name="正方形/長方形 286"/>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88" name="正方形/長方形 287"/>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89" name="正方形/長方形 288"/>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90" name="正方形/長方形 289"/>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91" name="正方形/長方形 290"/>
        <xdr:cNvSpPr/>
      </xdr:nvSpPr>
      <xdr:spPr>
        <a:xfrm>
          <a:off x="1120584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92" name="テキスト ボックス 291"/>
        <xdr:cNvSpPr txBox="1"/>
      </xdr:nvSpPr>
      <xdr:spPr>
        <a:xfrm>
          <a:off x="1116774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93" name="直線コネクタ 292"/>
        <xdr:cNvCxnSpPr/>
      </xdr:nvCxnSpPr>
      <xdr:spPr>
        <a:xfrm>
          <a:off x="11205845" y="111785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94" name="テキスト ボックス 293"/>
        <xdr:cNvSpPr txBox="1"/>
      </xdr:nvSpPr>
      <xdr:spPr>
        <a:xfrm>
          <a:off x="1087327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95" name="直線コネクタ 294"/>
        <xdr:cNvCxnSpPr/>
      </xdr:nvCxnSpPr>
      <xdr:spPr>
        <a:xfrm>
          <a:off x="11205845" y="108051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96" name="テキスト ボックス 295"/>
        <xdr:cNvSpPr txBox="1"/>
      </xdr:nvSpPr>
      <xdr:spPr>
        <a:xfrm>
          <a:off x="1087327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97" name="直線コネクタ 296"/>
        <xdr:cNvCxnSpPr/>
      </xdr:nvCxnSpPr>
      <xdr:spPr>
        <a:xfrm>
          <a:off x="11205845" y="104317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98" name="テキスト ボックス 297"/>
        <xdr:cNvSpPr txBox="1"/>
      </xdr:nvSpPr>
      <xdr:spPr>
        <a:xfrm>
          <a:off x="1087327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99" name="直線コネクタ 298"/>
        <xdr:cNvCxnSpPr/>
      </xdr:nvCxnSpPr>
      <xdr:spPr>
        <a:xfrm>
          <a:off x="11205845" y="100584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00" name="テキスト ボックス 299"/>
        <xdr:cNvSpPr txBox="1"/>
      </xdr:nvSpPr>
      <xdr:spPr>
        <a:xfrm>
          <a:off x="1087327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01" name="直線コネクタ 300"/>
        <xdr:cNvCxnSpPr/>
      </xdr:nvCxnSpPr>
      <xdr:spPr>
        <a:xfrm>
          <a:off x="11205845" y="96888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02" name="テキスト ボックス 301"/>
        <xdr:cNvSpPr txBox="1"/>
      </xdr:nvSpPr>
      <xdr:spPr>
        <a:xfrm>
          <a:off x="1087327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03" name="直線コネクタ 302"/>
        <xdr:cNvCxnSpPr/>
      </xdr:nvCxnSpPr>
      <xdr:spPr>
        <a:xfrm>
          <a:off x="11205845" y="93154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04" name="テキスト ボックス 303"/>
        <xdr:cNvSpPr txBox="1"/>
      </xdr:nvSpPr>
      <xdr:spPr>
        <a:xfrm>
          <a:off x="1087327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05" name="直線コネクタ 304"/>
        <xdr:cNvCxnSpPr/>
      </xdr:nvCxnSpPr>
      <xdr:spPr>
        <a:xfrm>
          <a:off x="11205845" y="8942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06" name="テキスト ボックス 305"/>
        <xdr:cNvSpPr txBox="1"/>
      </xdr:nvSpPr>
      <xdr:spPr>
        <a:xfrm>
          <a:off x="1087327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07" name="【保健センター・保健所】&#10;有形固定資産減価償却率グラフ枠"/>
        <xdr:cNvSpPr/>
      </xdr:nvSpPr>
      <xdr:spPr>
        <a:xfrm>
          <a:off x="1120584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125730</xdr:rowOff>
    </xdr:from>
    <xdr:to>
      <xdr:col>23</xdr:col>
      <xdr:colOff>516889</xdr:colOff>
      <xdr:row>63</xdr:row>
      <xdr:rowOff>80010</xdr:rowOff>
    </xdr:to>
    <xdr:cxnSp macro="">
      <xdr:nvCxnSpPr>
        <xdr:cNvPr id="308" name="直線コネクタ 307"/>
        <xdr:cNvCxnSpPr/>
      </xdr:nvCxnSpPr>
      <xdr:spPr>
        <a:xfrm flipV="1">
          <a:off x="14735809" y="934593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83837</xdr:rowOff>
    </xdr:from>
    <xdr:ext cx="405111" cy="259045"/>
    <xdr:sp macro="" textlink="">
      <xdr:nvSpPr>
        <xdr:cNvPr id="309" name="【保健センター・保健所】&#10;有形固定資産減価償却率最小値テキスト"/>
        <xdr:cNvSpPr txBox="1"/>
      </xdr:nvSpPr>
      <xdr:spPr>
        <a:xfrm>
          <a:off x="14825345"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23</xdr:col>
      <xdr:colOff>428625</xdr:colOff>
      <xdr:row>63</xdr:row>
      <xdr:rowOff>80010</xdr:rowOff>
    </xdr:from>
    <xdr:to>
      <xdr:col>23</xdr:col>
      <xdr:colOff>606425</xdr:colOff>
      <xdr:row>63</xdr:row>
      <xdr:rowOff>80010</xdr:rowOff>
    </xdr:to>
    <xdr:cxnSp macro="">
      <xdr:nvCxnSpPr>
        <xdr:cNvPr id="310" name="直線コネクタ 309"/>
        <xdr:cNvCxnSpPr/>
      </xdr:nvCxnSpPr>
      <xdr:spPr>
        <a:xfrm>
          <a:off x="14647545" y="1064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72407</xdr:rowOff>
    </xdr:from>
    <xdr:ext cx="405111" cy="259045"/>
    <xdr:sp macro="" textlink="">
      <xdr:nvSpPr>
        <xdr:cNvPr id="311" name="【保健センター・保健所】&#10;有形固定資産減価償却率最大値テキスト"/>
        <xdr:cNvSpPr txBox="1"/>
      </xdr:nvSpPr>
      <xdr:spPr>
        <a:xfrm>
          <a:off x="14825345" y="9124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49.6</a:t>
          </a:r>
          <a:endParaRPr kumimoji="1" lang="ja-JP" altLang="en-US" sz="1000" b="1">
            <a:latin typeface="ＭＳ Ｐゴシック"/>
          </a:endParaRPr>
        </a:p>
      </xdr:txBody>
    </xdr:sp>
    <xdr:clientData/>
  </xdr:oneCellAnchor>
  <xdr:twoCellAnchor>
    <xdr:from>
      <xdr:col>23</xdr:col>
      <xdr:colOff>428625</xdr:colOff>
      <xdr:row>55</xdr:row>
      <xdr:rowOff>125730</xdr:rowOff>
    </xdr:from>
    <xdr:to>
      <xdr:col>23</xdr:col>
      <xdr:colOff>606425</xdr:colOff>
      <xdr:row>55</xdr:row>
      <xdr:rowOff>125730</xdr:rowOff>
    </xdr:to>
    <xdr:cxnSp macro="">
      <xdr:nvCxnSpPr>
        <xdr:cNvPr id="312" name="直線コネクタ 311"/>
        <xdr:cNvCxnSpPr/>
      </xdr:nvCxnSpPr>
      <xdr:spPr>
        <a:xfrm>
          <a:off x="14647545" y="9345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160037</xdr:rowOff>
    </xdr:from>
    <xdr:ext cx="405111" cy="259045"/>
    <xdr:sp macro="" textlink="">
      <xdr:nvSpPr>
        <xdr:cNvPr id="313" name="【保健センター・保健所】&#10;有形固定資産減価償却率平均値テキスト"/>
        <xdr:cNvSpPr txBox="1"/>
      </xdr:nvSpPr>
      <xdr:spPr>
        <a:xfrm>
          <a:off x="14825345" y="9715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10160</xdr:rowOff>
    </xdr:from>
    <xdr:to>
      <xdr:col>23</xdr:col>
      <xdr:colOff>568325</xdr:colOff>
      <xdr:row>58</xdr:row>
      <xdr:rowOff>111760</xdr:rowOff>
    </xdr:to>
    <xdr:sp macro="" textlink="">
      <xdr:nvSpPr>
        <xdr:cNvPr id="314" name="フローチャート : 判断 313"/>
        <xdr:cNvSpPr/>
      </xdr:nvSpPr>
      <xdr:spPr>
        <a:xfrm>
          <a:off x="14685645"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90170</xdr:rowOff>
    </xdr:from>
    <xdr:to>
      <xdr:col>22</xdr:col>
      <xdr:colOff>415925</xdr:colOff>
      <xdr:row>60</xdr:row>
      <xdr:rowOff>20320</xdr:rowOff>
    </xdr:to>
    <xdr:sp macro="" textlink="">
      <xdr:nvSpPr>
        <xdr:cNvPr id="315" name="フローチャート : 判断 314"/>
        <xdr:cNvSpPr/>
      </xdr:nvSpPr>
      <xdr:spPr>
        <a:xfrm>
          <a:off x="13916025" y="9980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36847</xdr:rowOff>
    </xdr:from>
    <xdr:ext cx="405111" cy="259045"/>
    <xdr:sp macro="" textlink="">
      <xdr:nvSpPr>
        <xdr:cNvPr id="316" name="n_1aveValue【保健センター・保健所】&#10;有形固定資産減価償却率"/>
        <xdr:cNvSpPr txBox="1"/>
      </xdr:nvSpPr>
      <xdr:spPr>
        <a:xfrm>
          <a:off x="13751568"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17" name="テキスト ボックス 316"/>
        <xdr:cNvSpPr txBox="1"/>
      </xdr:nvSpPr>
      <xdr:spPr>
        <a:xfrm>
          <a:off x="145459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18" name="テキスト ボックス 317"/>
        <xdr:cNvSpPr txBox="1"/>
      </xdr:nvSpPr>
      <xdr:spPr>
        <a:xfrm>
          <a:off x="137763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19" name="テキスト ボックス 318"/>
        <xdr:cNvSpPr txBox="1"/>
      </xdr:nvSpPr>
      <xdr:spPr>
        <a:xfrm>
          <a:off x="129863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20" name="テキスト ボックス 319"/>
        <xdr:cNvSpPr txBox="1"/>
      </xdr:nvSpPr>
      <xdr:spPr>
        <a:xfrm>
          <a:off x="122040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21" name="テキスト ボックス 320"/>
        <xdr:cNvSpPr txBox="1"/>
      </xdr:nvSpPr>
      <xdr:spPr>
        <a:xfrm>
          <a:off x="113836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135890</xdr:rowOff>
    </xdr:from>
    <xdr:to>
      <xdr:col>22</xdr:col>
      <xdr:colOff>415925</xdr:colOff>
      <xdr:row>64</xdr:row>
      <xdr:rowOff>66040</xdr:rowOff>
    </xdr:to>
    <xdr:sp macro="" textlink="">
      <xdr:nvSpPr>
        <xdr:cNvPr id="322" name="円/楕円 321"/>
        <xdr:cNvSpPr/>
      </xdr:nvSpPr>
      <xdr:spPr>
        <a:xfrm>
          <a:off x="13916025" y="10697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57167</xdr:rowOff>
    </xdr:from>
    <xdr:ext cx="405111" cy="259045"/>
    <xdr:sp macro="" textlink="">
      <xdr:nvSpPr>
        <xdr:cNvPr id="323" name="n_1mainValue【保健センター・保健所】&#10;有形固定資産減価償却率"/>
        <xdr:cNvSpPr txBox="1"/>
      </xdr:nvSpPr>
      <xdr:spPr>
        <a:xfrm>
          <a:off x="13751568"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24" name="正方形/長方形 323"/>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25" name="正方形/長方形 324"/>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26" name="正方形/長方形 325"/>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27" name="正方形/長方形 326"/>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28" name="正方形/長方形 327"/>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29" name="正方形/長方形 328"/>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30" name="正方形/長方形 329"/>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31" name="正方形/長方形 330"/>
        <xdr:cNvSpPr/>
      </xdr:nvSpPr>
      <xdr:spPr>
        <a:xfrm>
          <a:off x="1649920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32" name="テキスト ボックス 331"/>
        <xdr:cNvSpPr txBox="1"/>
      </xdr:nvSpPr>
      <xdr:spPr>
        <a:xfrm>
          <a:off x="1646110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33" name="直線コネクタ 332"/>
        <xdr:cNvCxnSpPr/>
      </xdr:nvCxnSpPr>
      <xdr:spPr>
        <a:xfrm>
          <a:off x="1649920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334" name="直線コネクタ 333"/>
        <xdr:cNvCxnSpPr/>
      </xdr:nvCxnSpPr>
      <xdr:spPr>
        <a:xfrm>
          <a:off x="1649920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35" name="テキスト ボックス 334"/>
        <xdr:cNvSpPr txBox="1"/>
      </xdr:nvSpPr>
      <xdr:spPr>
        <a:xfrm>
          <a:off x="16070126"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36" name="直線コネクタ 335"/>
        <xdr:cNvCxnSpPr/>
      </xdr:nvCxnSpPr>
      <xdr:spPr>
        <a:xfrm>
          <a:off x="1649920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37" name="テキスト ボックス 336"/>
        <xdr:cNvSpPr txBox="1"/>
      </xdr:nvSpPr>
      <xdr:spPr>
        <a:xfrm>
          <a:off x="16070126"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38" name="直線コネクタ 337"/>
        <xdr:cNvCxnSpPr/>
      </xdr:nvCxnSpPr>
      <xdr:spPr>
        <a:xfrm>
          <a:off x="1649920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39" name="テキスト ボックス 338"/>
        <xdr:cNvSpPr txBox="1"/>
      </xdr:nvSpPr>
      <xdr:spPr>
        <a:xfrm>
          <a:off x="16070126"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40" name="直線コネクタ 339"/>
        <xdr:cNvCxnSpPr/>
      </xdr:nvCxnSpPr>
      <xdr:spPr>
        <a:xfrm>
          <a:off x="1649920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41" name="テキスト ボックス 340"/>
        <xdr:cNvSpPr txBox="1"/>
      </xdr:nvSpPr>
      <xdr:spPr>
        <a:xfrm>
          <a:off x="16070126"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42" name="直線コネクタ 341"/>
        <xdr:cNvCxnSpPr/>
      </xdr:nvCxnSpPr>
      <xdr:spPr>
        <a:xfrm>
          <a:off x="1649920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43" name="テキスト ボックス 342"/>
        <xdr:cNvSpPr txBox="1"/>
      </xdr:nvSpPr>
      <xdr:spPr>
        <a:xfrm>
          <a:off x="16070126"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44" name="直線コネクタ 343"/>
        <xdr:cNvCxnSpPr/>
      </xdr:nvCxnSpPr>
      <xdr:spPr>
        <a:xfrm>
          <a:off x="1649920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45" name="テキスト ボックス 344"/>
        <xdr:cNvSpPr txBox="1"/>
      </xdr:nvSpPr>
      <xdr:spPr>
        <a:xfrm>
          <a:off x="1607012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46" name="【保健センター・保健所】&#10;一人当たり面積グラフ枠"/>
        <xdr:cNvSpPr/>
      </xdr:nvSpPr>
      <xdr:spPr>
        <a:xfrm>
          <a:off x="1649920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58</xdr:row>
      <xdr:rowOff>25400</xdr:rowOff>
    </xdr:from>
    <xdr:to>
      <xdr:col>32</xdr:col>
      <xdr:colOff>186689</xdr:colOff>
      <xdr:row>63</xdr:row>
      <xdr:rowOff>146050</xdr:rowOff>
    </xdr:to>
    <xdr:cxnSp macro="">
      <xdr:nvCxnSpPr>
        <xdr:cNvPr id="347" name="直線コネクタ 346"/>
        <xdr:cNvCxnSpPr/>
      </xdr:nvCxnSpPr>
      <xdr:spPr>
        <a:xfrm flipV="1">
          <a:off x="19960589" y="9748520"/>
          <a:ext cx="0" cy="958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149877</xdr:rowOff>
    </xdr:from>
    <xdr:ext cx="469744" cy="259045"/>
    <xdr:sp macro="" textlink="">
      <xdr:nvSpPr>
        <xdr:cNvPr id="348" name="【保健センター・保健所】&#10;一人当たり面積最小値テキスト"/>
        <xdr:cNvSpPr txBox="1"/>
      </xdr:nvSpPr>
      <xdr:spPr>
        <a:xfrm>
          <a:off x="20050125" y="1071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63</xdr:row>
      <xdr:rowOff>146050</xdr:rowOff>
    </xdr:from>
    <xdr:to>
      <xdr:col>32</xdr:col>
      <xdr:colOff>276225</xdr:colOff>
      <xdr:row>63</xdr:row>
      <xdr:rowOff>146050</xdr:rowOff>
    </xdr:to>
    <xdr:cxnSp macro="">
      <xdr:nvCxnSpPr>
        <xdr:cNvPr id="349" name="直線コネクタ 348"/>
        <xdr:cNvCxnSpPr/>
      </xdr:nvCxnSpPr>
      <xdr:spPr>
        <a:xfrm>
          <a:off x="19872325" y="1070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143527</xdr:rowOff>
    </xdr:from>
    <xdr:ext cx="469744" cy="259045"/>
    <xdr:sp macro="" textlink="">
      <xdr:nvSpPr>
        <xdr:cNvPr id="350" name="【保健センター・保健所】&#10;一人当たり面積最大値テキスト"/>
        <xdr:cNvSpPr txBox="1"/>
      </xdr:nvSpPr>
      <xdr:spPr>
        <a:xfrm>
          <a:off x="20050125" y="953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351" name="直線コネクタ 350"/>
        <xdr:cNvCxnSpPr/>
      </xdr:nvCxnSpPr>
      <xdr:spPr>
        <a:xfrm>
          <a:off x="19872325" y="974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60977</xdr:rowOff>
    </xdr:from>
    <xdr:ext cx="469744" cy="259045"/>
    <xdr:sp macro="" textlink="">
      <xdr:nvSpPr>
        <xdr:cNvPr id="352" name="【保健センター・保健所】&#10;一人当たり面積平均値テキスト"/>
        <xdr:cNvSpPr txBox="1"/>
      </xdr:nvSpPr>
      <xdr:spPr>
        <a:xfrm>
          <a:off x="20050125" y="10287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82550</xdr:rowOff>
    </xdr:from>
    <xdr:to>
      <xdr:col>32</xdr:col>
      <xdr:colOff>238125</xdr:colOff>
      <xdr:row>62</xdr:row>
      <xdr:rowOff>12700</xdr:rowOff>
    </xdr:to>
    <xdr:sp macro="" textlink="">
      <xdr:nvSpPr>
        <xdr:cNvPr id="353" name="フローチャート : 判断 352"/>
        <xdr:cNvSpPr/>
      </xdr:nvSpPr>
      <xdr:spPr>
        <a:xfrm>
          <a:off x="19910425" y="10308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12700</xdr:rowOff>
    </xdr:from>
    <xdr:to>
      <xdr:col>31</xdr:col>
      <xdr:colOff>85725</xdr:colOff>
      <xdr:row>58</xdr:row>
      <xdr:rowOff>114300</xdr:rowOff>
    </xdr:to>
    <xdr:sp macro="" textlink="">
      <xdr:nvSpPr>
        <xdr:cNvPr id="354" name="フローチャート : 判断 353"/>
        <xdr:cNvSpPr/>
      </xdr:nvSpPr>
      <xdr:spPr>
        <a:xfrm>
          <a:off x="19156045" y="973582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105427</xdr:rowOff>
    </xdr:from>
    <xdr:ext cx="469744" cy="259045"/>
    <xdr:sp macro="" textlink="">
      <xdr:nvSpPr>
        <xdr:cNvPr id="355" name="n_1aveValue【保健センター・保健所】&#10;一人当たり面積"/>
        <xdr:cNvSpPr txBox="1"/>
      </xdr:nvSpPr>
      <xdr:spPr>
        <a:xfrm>
          <a:off x="19012612" y="982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56" name="テキスト ボックス 355"/>
        <xdr:cNvSpPr txBox="1"/>
      </xdr:nvSpPr>
      <xdr:spPr>
        <a:xfrm>
          <a:off x="197707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57" name="テキスト ボックス 356"/>
        <xdr:cNvSpPr txBox="1"/>
      </xdr:nvSpPr>
      <xdr:spPr>
        <a:xfrm>
          <a:off x="190696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58" name="テキスト ボックス 357"/>
        <xdr:cNvSpPr txBox="1"/>
      </xdr:nvSpPr>
      <xdr:spPr>
        <a:xfrm>
          <a:off x="182492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59" name="テキスト ボックス 358"/>
        <xdr:cNvSpPr txBox="1"/>
      </xdr:nvSpPr>
      <xdr:spPr>
        <a:xfrm>
          <a:off x="174288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60" name="テキスト ボックス 359"/>
        <xdr:cNvSpPr txBox="1"/>
      </xdr:nvSpPr>
      <xdr:spPr>
        <a:xfrm>
          <a:off x="1667700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44450</xdr:rowOff>
    </xdr:from>
    <xdr:to>
      <xdr:col>31</xdr:col>
      <xdr:colOff>85725</xdr:colOff>
      <xdr:row>55</xdr:row>
      <xdr:rowOff>146050</xdr:rowOff>
    </xdr:to>
    <xdr:sp macro="" textlink="">
      <xdr:nvSpPr>
        <xdr:cNvPr id="361" name="円/楕円 360"/>
        <xdr:cNvSpPr/>
      </xdr:nvSpPr>
      <xdr:spPr>
        <a:xfrm>
          <a:off x="19156045" y="926465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53</xdr:row>
      <xdr:rowOff>162577</xdr:rowOff>
    </xdr:from>
    <xdr:ext cx="469744" cy="259045"/>
    <xdr:sp macro="" textlink="">
      <xdr:nvSpPr>
        <xdr:cNvPr id="362" name="n_1mainValue【保健センター・保健所】&#10;一人当たり面積"/>
        <xdr:cNvSpPr txBox="1"/>
      </xdr:nvSpPr>
      <xdr:spPr>
        <a:xfrm>
          <a:off x="19012612" y="904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63" name="正方形/長方形 362"/>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64" name="正方形/長方形 363"/>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65" name="正方形/長方形 364"/>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66" name="正方形/長方形 365"/>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67" name="正方形/長方形 366"/>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68" name="正方形/長方形 367"/>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69" name="正方形/長方形 368"/>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70" name="正方形/長方形 369"/>
        <xdr:cNvSpPr/>
      </xdr:nvSpPr>
      <xdr:spPr>
        <a:xfrm>
          <a:off x="1120584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71" name="テキスト ボックス 370"/>
        <xdr:cNvSpPr txBox="1"/>
      </xdr:nvSpPr>
      <xdr:spPr>
        <a:xfrm>
          <a:off x="1116774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72" name="直線コネクタ 371"/>
        <xdr:cNvCxnSpPr/>
      </xdr:nvCxnSpPr>
      <xdr:spPr>
        <a:xfrm>
          <a:off x="11205845" y="149047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73" name="テキスト ボックス 372"/>
        <xdr:cNvSpPr txBox="1"/>
      </xdr:nvSpPr>
      <xdr:spPr>
        <a:xfrm>
          <a:off x="1087327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74" name="直線コネクタ 373"/>
        <xdr:cNvCxnSpPr/>
      </xdr:nvCxnSpPr>
      <xdr:spPr>
        <a:xfrm>
          <a:off x="11205845" y="145313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75" name="テキスト ボックス 374"/>
        <xdr:cNvSpPr txBox="1"/>
      </xdr:nvSpPr>
      <xdr:spPr>
        <a:xfrm>
          <a:off x="1087327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76" name="直線コネクタ 375"/>
        <xdr:cNvCxnSpPr/>
      </xdr:nvCxnSpPr>
      <xdr:spPr>
        <a:xfrm>
          <a:off x="11205845" y="141579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77" name="テキスト ボックス 376"/>
        <xdr:cNvSpPr txBox="1"/>
      </xdr:nvSpPr>
      <xdr:spPr>
        <a:xfrm>
          <a:off x="1087327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78" name="直線コネクタ 377"/>
        <xdr:cNvCxnSpPr/>
      </xdr:nvCxnSpPr>
      <xdr:spPr>
        <a:xfrm>
          <a:off x="11205845" y="137845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79" name="テキスト ボックス 378"/>
        <xdr:cNvSpPr txBox="1"/>
      </xdr:nvSpPr>
      <xdr:spPr>
        <a:xfrm>
          <a:off x="1087327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80" name="直線コネクタ 379"/>
        <xdr:cNvCxnSpPr/>
      </xdr:nvCxnSpPr>
      <xdr:spPr>
        <a:xfrm>
          <a:off x="11205845" y="134112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81" name="テキスト ボックス 380"/>
        <xdr:cNvSpPr txBox="1"/>
      </xdr:nvSpPr>
      <xdr:spPr>
        <a:xfrm>
          <a:off x="1087327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82" name="直線コネクタ 381"/>
        <xdr:cNvCxnSpPr/>
      </xdr:nvCxnSpPr>
      <xdr:spPr>
        <a:xfrm>
          <a:off x="11205845" y="130416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383" name="テキスト ボックス 382"/>
        <xdr:cNvSpPr txBox="1"/>
      </xdr:nvSpPr>
      <xdr:spPr>
        <a:xfrm>
          <a:off x="1087327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84" name="直線コネクタ 383"/>
        <xdr:cNvCxnSpPr/>
      </xdr:nvCxnSpPr>
      <xdr:spPr>
        <a:xfrm>
          <a:off x="11205845" y="126682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385" name="テキスト ボックス 384"/>
        <xdr:cNvSpPr txBox="1"/>
      </xdr:nvSpPr>
      <xdr:spPr>
        <a:xfrm>
          <a:off x="1087327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86" name="【消防施設】&#10;有形固定資産減価償却率グラフ枠"/>
        <xdr:cNvSpPr/>
      </xdr:nvSpPr>
      <xdr:spPr>
        <a:xfrm>
          <a:off x="1120584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118111</xdr:rowOff>
    </xdr:from>
    <xdr:to>
      <xdr:col>23</xdr:col>
      <xdr:colOff>516889</xdr:colOff>
      <xdr:row>86</xdr:row>
      <xdr:rowOff>144780</xdr:rowOff>
    </xdr:to>
    <xdr:cxnSp macro="">
      <xdr:nvCxnSpPr>
        <xdr:cNvPr id="387" name="直線コネクタ 386"/>
        <xdr:cNvCxnSpPr/>
      </xdr:nvCxnSpPr>
      <xdr:spPr>
        <a:xfrm flipV="1">
          <a:off x="14735809" y="13194031"/>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148607</xdr:rowOff>
    </xdr:from>
    <xdr:ext cx="405111" cy="259045"/>
    <xdr:sp macro="" textlink="">
      <xdr:nvSpPr>
        <xdr:cNvPr id="388" name="【消防施設】&#10;有形固定資産減価償却率最小値テキスト"/>
        <xdr:cNvSpPr txBox="1"/>
      </xdr:nvSpPr>
      <xdr:spPr>
        <a:xfrm>
          <a:off x="14825345"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86</xdr:row>
      <xdr:rowOff>144780</xdr:rowOff>
    </xdr:from>
    <xdr:to>
      <xdr:col>23</xdr:col>
      <xdr:colOff>606425</xdr:colOff>
      <xdr:row>86</xdr:row>
      <xdr:rowOff>144780</xdr:rowOff>
    </xdr:to>
    <xdr:cxnSp macro="">
      <xdr:nvCxnSpPr>
        <xdr:cNvPr id="389" name="直線コネクタ 388"/>
        <xdr:cNvCxnSpPr/>
      </xdr:nvCxnSpPr>
      <xdr:spPr>
        <a:xfrm>
          <a:off x="14647545" y="14561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64788</xdr:rowOff>
    </xdr:from>
    <xdr:ext cx="405111" cy="259045"/>
    <xdr:sp macro="" textlink="">
      <xdr:nvSpPr>
        <xdr:cNvPr id="390" name="【消防施設】&#10;有形固定資産減価償却率最大値テキスト"/>
        <xdr:cNvSpPr txBox="1"/>
      </xdr:nvSpPr>
      <xdr:spPr>
        <a:xfrm>
          <a:off x="14825345" y="12973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78</xdr:row>
      <xdr:rowOff>118111</xdr:rowOff>
    </xdr:from>
    <xdr:to>
      <xdr:col>23</xdr:col>
      <xdr:colOff>606425</xdr:colOff>
      <xdr:row>78</xdr:row>
      <xdr:rowOff>118111</xdr:rowOff>
    </xdr:to>
    <xdr:cxnSp macro="">
      <xdr:nvCxnSpPr>
        <xdr:cNvPr id="391" name="直線コネクタ 390"/>
        <xdr:cNvCxnSpPr/>
      </xdr:nvCxnSpPr>
      <xdr:spPr>
        <a:xfrm>
          <a:off x="14647545" y="1319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41927</xdr:rowOff>
    </xdr:from>
    <xdr:ext cx="405111" cy="259045"/>
    <xdr:sp macro="" textlink="">
      <xdr:nvSpPr>
        <xdr:cNvPr id="392" name="【消防施設】&#10;有形固定資産減価償却率平均値テキスト"/>
        <xdr:cNvSpPr txBox="1"/>
      </xdr:nvSpPr>
      <xdr:spPr>
        <a:xfrm>
          <a:off x="14825345" y="13788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63500</xdr:rowOff>
    </xdr:from>
    <xdr:to>
      <xdr:col>23</xdr:col>
      <xdr:colOff>568325</xdr:colOff>
      <xdr:row>82</xdr:row>
      <xdr:rowOff>165100</xdr:rowOff>
    </xdr:to>
    <xdr:sp macro="" textlink="">
      <xdr:nvSpPr>
        <xdr:cNvPr id="393" name="フローチャート : 判断 392"/>
        <xdr:cNvSpPr/>
      </xdr:nvSpPr>
      <xdr:spPr>
        <a:xfrm>
          <a:off x="14685645"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74930</xdr:rowOff>
    </xdr:from>
    <xdr:to>
      <xdr:col>22</xdr:col>
      <xdr:colOff>415925</xdr:colOff>
      <xdr:row>84</xdr:row>
      <xdr:rowOff>5080</xdr:rowOff>
    </xdr:to>
    <xdr:sp macro="" textlink="">
      <xdr:nvSpPr>
        <xdr:cNvPr id="394" name="フローチャート : 判断 393"/>
        <xdr:cNvSpPr/>
      </xdr:nvSpPr>
      <xdr:spPr>
        <a:xfrm>
          <a:off x="13916025" y="1398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21607</xdr:rowOff>
    </xdr:from>
    <xdr:ext cx="405111" cy="259045"/>
    <xdr:sp macro="" textlink="">
      <xdr:nvSpPr>
        <xdr:cNvPr id="395" name="n_1aveValue【消防施設】&#10;有形固定資産減価償却率"/>
        <xdr:cNvSpPr txBox="1"/>
      </xdr:nvSpPr>
      <xdr:spPr>
        <a:xfrm>
          <a:off x="13751568" y="1376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96" name="テキスト ボックス 395"/>
        <xdr:cNvSpPr txBox="1"/>
      </xdr:nvSpPr>
      <xdr:spPr>
        <a:xfrm>
          <a:off x="145459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97" name="テキスト ボックス 396"/>
        <xdr:cNvSpPr txBox="1"/>
      </xdr:nvSpPr>
      <xdr:spPr>
        <a:xfrm>
          <a:off x="137763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98" name="テキスト ボックス 397"/>
        <xdr:cNvSpPr txBox="1"/>
      </xdr:nvSpPr>
      <xdr:spPr>
        <a:xfrm>
          <a:off x="129863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99" name="テキスト ボックス 398"/>
        <xdr:cNvSpPr txBox="1"/>
      </xdr:nvSpPr>
      <xdr:spPr>
        <a:xfrm>
          <a:off x="122040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00" name="テキスト ボックス 399"/>
        <xdr:cNvSpPr txBox="1"/>
      </xdr:nvSpPr>
      <xdr:spPr>
        <a:xfrm>
          <a:off x="113836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116839</xdr:rowOff>
    </xdr:from>
    <xdr:to>
      <xdr:col>22</xdr:col>
      <xdr:colOff>415925</xdr:colOff>
      <xdr:row>87</xdr:row>
      <xdr:rowOff>46989</xdr:rowOff>
    </xdr:to>
    <xdr:sp macro="" textlink="">
      <xdr:nvSpPr>
        <xdr:cNvPr id="401" name="円/楕円 400"/>
        <xdr:cNvSpPr/>
      </xdr:nvSpPr>
      <xdr:spPr>
        <a:xfrm>
          <a:off x="13916025" y="145338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87</xdr:row>
      <xdr:rowOff>38116</xdr:rowOff>
    </xdr:from>
    <xdr:ext cx="405111" cy="259045"/>
    <xdr:sp macro="" textlink="">
      <xdr:nvSpPr>
        <xdr:cNvPr id="402" name="n_1mainValue【消防施設】&#10;有形固定資産減価償却率"/>
        <xdr:cNvSpPr txBox="1"/>
      </xdr:nvSpPr>
      <xdr:spPr>
        <a:xfrm>
          <a:off x="13751568" y="14622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03" name="正方形/長方形 402"/>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04" name="正方形/長方形 403"/>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05" name="正方形/長方形 404"/>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06" name="正方形/長方形 405"/>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07" name="正方形/長方形 406"/>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08" name="正方形/長方形 407"/>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09" name="正方形/長方形 408"/>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10" name="正方形/長方形 409"/>
        <xdr:cNvSpPr/>
      </xdr:nvSpPr>
      <xdr:spPr>
        <a:xfrm>
          <a:off x="1649920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11" name="テキスト ボックス 410"/>
        <xdr:cNvSpPr txBox="1"/>
      </xdr:nvSpPr>
      <xdr:spPr>
        <a:xfrm>
          <a:off x="1646110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12" name="直線コネクタ 411"/>
        <xdr:cNvCxnSpPr/>
      </xdr:nvCxnSpPr>
      <xdr:spPr>
        <a:xfrm>
          <a:off x="1649920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13" name="テキスト ボックス 412"/>
        <xdr:cNvSpPr txBox="1"/>
      </xdr:nvSpPr>
      <xdr:spPr>
        <a:xfrm>
          <a:off x="16070126"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14" name="直線コネクタ 413"/>
        <xdr:cNvCxnSpPr/>
      </xdr:nvCxnSpPr>
      <xdr:spPr>
        <a:xfrm>
          <a:off x="16499205" y="145313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15" name="テキスト ボックス 414"/>
        <xdr:cNvSpPr txBox="1"/>
      </xdr:nvSpPr>
      <xdr:spPr>
        <a:xfrm>
          <a:off x="16070126"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16" name="直線コネクタ 415"/>
        <xdr:cNvCxnSpPr/>
      </xdr:nvCxnSpPr>
      <xdr:spPr>
        <a:xfrm>
          <a:off x="16499205" y="14157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17" name="テキスト ボックス 416"/>
        <xdr:cNvSpPr txBox="1"/>
      </xdr:nvSpPr>
      <xdr:spPr>
        <a:xfrm>
          <a:off x="16070126"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18" name="直線コネクタ 417"/>
        <xdr:cNvCxnSpPr/>
      </xdr:nvCxnSpPr>
      <xdr:spPr>
        <a:xfrm>
          <a:off x="16499205" y="137845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19" name="テキスト ボックス 418"/>
        <xdr:cNvSpPr txBox="1"/>
      </xdr:nvSpPr>
      <xdr:spPr>
        <a:xfrm>
          <a:off x="16070126"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20" name="直線コネクタ 419"/>
        <xdr:cNvCxnSpPr/>
      </xdr:nvCxnSpPr>
      <xdr:spPr>
        <a:xfrm>
          <a:off x="16499205" y="134112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21" name="テキスト ボックス 420"/>
        <xdr:cNvSpPr txBox="1"/>
      </xdr:nvSpPr>
      <xdr:spPr>
        <a:xfrm>
          <a:off x="16070126"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22" name="直線コネクタ 421"/>
        <xdr:cNvCxnSpPr/>
      </xdr:nvCxnSpPr>
      <xdr:spPr>
        <a:xfrm>
          <a:off x="16499205" y="130416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23" name="テキスト ボックス 422"/>
        <xdr:cNvSpPr txBox="1"/>
      </xdr:nvSpPr>
      <xdr:spPr>
        <a:xfrm>
          <a:off x="16070126"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24" name="直線コネクタ 423"/>
        <xdr:cNvCxnSpPr/>
      </xdr:nvCxnSpPr>
      <xdr:spPr>
        <a:xfrm>
          <a:off x="1649920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25" name="テキスト ボックス 424"/>
        <xdr:cNvSpPr txBox="1"/>
      </xdr:nvSpPr>
      <xdr:spPr>
        <a:xfrm>
          <a:off x="1607012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26" name="【消防施設】&#10;一人当たり面積グラフ枠"/>
        <xdr:cNvSpPr/>
      </xdr:nvSpPr>
      <xdr:spPr>
        <a:xfrm>
          <a:off x="1649920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84</xdr:row>
      <xdr:rowOff>50800</xdr:rowOff>
    </xdr:from>
    <xdr:to>
      <xdr:col>32</xdr:col>
      <xdr:colOff>186689</xdr:colOff>
      <xdr:row>86</xdr:row>
      <xdr:rowOff>152400</xdr:rowOff>
    </xdr:to>
    <xdr:cxnSp macro="">
      <xdr:nvCxnSpPr>
        <xdr:cNvPr id="427" name="直線コネクタ 426"/>
        <xdr:cNvCxnSpPr/>
      </xdr:nvCxnSpPr>
      <xdr:spPr>
        <a:xfrm flipV="1">
          <a:off x="19960589" y="14132560"/>
          <a:ext cx="0" cy="436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156227</xdr:rowOff>
    </xdr:from>
    <xdr:ext cx="469744" cy="259045"/>
    <xdr:sp macro="" textlink="">
      <xdr:nvSpPr>
        <xdr:cNvPr id="428" name="【消防施設】&#10;一人当たり面積最小値テキスト"/>
        <xdr:cNvSpPr txBox="1"/>
      </xdr:nvSpPr>
      <xdr:spPr>
        <a:xfrm>
          <a:off x="20050125" y="145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32</xdr:col>
      <xdr:colOff>98425</xdr:colOff>
      <xdr:row>86</xdr:row>
      <xdr:rowOff>152400</xdr:rowOff>
    </xdr:from>
    <xdr:to>
      <xdr:col>32</xdr:col>
      <xdr:colOff>276225</xdr:colOff>
      <xdr:row>86</xdr:row>
      <xdr:rowOff>152400</xdr:rowOff>
    </xdr:to>
    <xdr:cxnSp macro="">
      <xdr:nvCxnSpPr>
        <xdr:cNvPr id="429" name="直線コネクタ 428"/>
        <xdr:cNvCxnSpPr/>
      </xdr:nvCxnSpPr>
      <xdr:spPr>
        <a:xfrm>
          <a:off x="19872325" y="1456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168927</xdr:rowOff>
    </xdr:from>
    <xdr:ext cx="469744" cy="259045"/>
    <xdr:sp macro="" textlink="">
      <xdr:nvSpPr>
        <xdr:cNvPr id="430" name="【消防施設】&#10;一人当たり面積最大値テキスト"/>
        <xdr:cNvSpPr txBox="1"/>
      </xdr:nvSpPr>
      <xdr:spPr>
        <a:xfrm>
          <a:off x="20050125" y="1391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84</xdr:row>
      <xdr:rowOff>50800</xdr:rowOff>
    </xdr:from>
    <xdr:to>
      <xdr:col>32</xdr:col>
      <xdr:colOff>276225</xdr:colOff>
      <xdr:row>84</xdr:row>
      <xdr:rowOff>50800</xdr:rowOff>
    </xdr:to>
    <xdr:cxnSp macro="">
      <xdr:nvCxnSpPr>
        <xdr:cNvPr id="431" name="直線コネクタ 430"/>
        <xdr:cNvCxnSpPr/>
      </xdr:nvCxnSpPr>
      <xdr:spPr>
        <a:xfrm>
          <a:off x="19872325" y="1413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60977</xdr:rowOff>
    </xdr:from>
    <xdr:ext cx="469744" cy="259045"/>
    <xdr:sp macro="" textlink="">
      <xdr:nvSpPr>
        <xdr:cNvPr id="432" name="【消防施設】&#10;一人当たり面積平均値テキスト"/>
        <xdr:cNvSpPr txBox="1"/>
      </xdr:nvSpPr>
      <xdr:spPr>
        <a:xfrm>
          <a:off x="20050125"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0.102</a:t>
          </a:r>
          <a:endParaRPr kumimoji="1" lang="ja-JP" altLang="en-US" sz="1000" b="1">
            <a:solidFill>
              <a:srgbClr val="000080"/>
            </a:solidFill>
            <a:latin typeface="ＭＳ Ｐゴシック"/>
          </a:endParaRPr>
        </a:p>
      </xdr:txBody>
    </xdr:sp>
    <xdr:clientData/>
  </xdr:oneCellAnchor>
  <xdr:twoCellAnchor>
    <xdr:from>
      <xdr:col>32</xdr:col>
      <xdr:colOff>136525</xdr:colOff>
      <xdr:row>85</xdr:row>
      <xdr:rowOff>82550</xdr:rowOff>
    </xdr:from>
    <xdr:to>
      <xdr:col>32</xdr:col>
      <xdr:colOff>238125</xdr:colOff>
      <xdr:row>86</xdr:row>
      <xdr:rowOff>12700</xdr:rowOff>
    </xdr:to>
    <xdr:sp macro="" textlink="">
      <xdr:nvSpPr>
        <xdr:cNvPr id="433" name="フローチャート : 判断 432"/>
        <xdr:cNvSpPr/>
      </xdr:nvSpPr>
      <xdr:spPr>
        <a:xfrm>
          <a:off x="19910425" y="14331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76200</xdr:rowOff>
    </xdr:from>
    <xdr:to>
      <xdr:col>31</xdr:col>
      <xdr:colOff>85725</xdr:colOff>
      <xdr:row>83</xdr:row>
      <xdr:rowOff>6350</xdr:rowOff>
    </xdr:to>
    <xdr:sp macro="" textlink="">
      <xdr:nvSpPr>
        <xdr:cNvPr id="434" name="フローチャート : 判断 433"/>
        <xdr:cNvSpPr/>
      </xdr:nvSpPr>
      <xdr:spPr>
        <a:xfrm>
          <a:off x="19156045" y="1382268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168927</xdr:rowOff>
    </xdr:from>
    <xdr:ext cx="469744" cy="259045"/>
    <xdr:sp macro="" textlink="">
      <xdr:nvSpPr>
        <xdr:cNvPr id="435" name="n_1aveValue【消防施設】&#10;一人当たり面積"/>
        <xdr:cNvSpPr txBox="1"/>
      </xdr:nvSpPr>
      <xdr:spPr>
        <a:xfrm>
          <a:off x="19012612" y="1391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36" name="テキスト ボックス 435"/>
        <xdr:cNvSpPr txBox="1"/>
      </xdr:nvSpPr>
      <xdr:spPr>
        <a:xfrm>
          <a:off x="197707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37" name="テキスト ボックス 436"/>
        <xdr:cNvSpPr txBox="1"/>
      </xdr:nvSpPr>
      <xdr:spPr>
        <a:xfrm>
          <a:off x="190696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38" name="テキスト ボックス 437"/>
        <xdr:cNvSpPr txBox="1"/>
      </xdr:nvSpPr>
      <xdr:spPr>
        <a:xfrm>
          <a:off x="182492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39" name="テキスト ボックス 438"/>
        <xdr:cNvSpPr txBox="1"/>
      </xdr:nvSpPr>
      <xdr:spPr>
        <a:xfrm>
          <a:off x="174288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40" name="テキスト ボックス 439"/>
        <xdr:cNvSpPr txBox="1"/>
      </xdr:nvSpPr>
      <xdr:spPr>
        <a:xfrm>
          <a:off x="1667700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69850</xdr:rowOff>
    </xdr:from>
    <xdr:to>
      <xdr:col>31</xdr:col>
      <xdr:colOff>85725</xdr:colOff>
      <xdr:row>78</xdr:row>
      <xdr:rowOff>0</xdr:rowOff>
    </xdr:to>
    <xdr:sp macro="" textlink="">
      <xdr:nvSpPr>
        <xdr:cNvPr id="441" name="円/楕円 440"/>
        <xdr:cNvSpPr/>
      </xdr:nvSpPr>
      <xdr:spPr>
        <a:xfrm>
          <a:off x="19156045" y="1297813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16527</xdr:rowOff>
    </xdr:from>
    <xdr:ext cx="469744" cy="259045"/>
    <xdr:sp macro="" textlink="">
      <xdr:nvSpPr>
        <xdr:cNvPr id="442" name="n_1mainValue【消防施設】&#10;一人当たり面積"/>
        <xdr:cNvSpPr txBox="1"/>
      </xdr:nvSpPr>
      <xdr:spPr>
        <a:xfrm>
          <a:off x="19012612" y="127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43" name="正方形/長方形 442"/>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4" name="正方形/長方形 443"/>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5" name="正方形/長方形 444"/>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6" name="正方形/長方形 445"/>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7" name="正方形/長方形 446"/>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8" name="正方形/長方形 447"/>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9" name="正方形/長方形 448"/>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0" name="正方形/長方形 449"/>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1" name="テキスト ボックス 450"/>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2" name="直線コネクタ 451"/>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53" name="テキスト ボックス 452"/>
        <xdr:cNvSpPr txBox="1"/>
      </xdr:nvSpPr>
      <xdr:spPr>
        <a:xfrm>
          <a:off x="1093739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54" name="直線コネクタ 453"/>
        <xdr:cNvCxnSpPr/>
      </xdr:nvCxnSpPr>
      <xdr:spPr>
        <a:xfrm>
          <a:off x="11205845" y="18308139"/>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55" name="テキスト ボックス 454"/>
        <xdr:cNvSpPr txBox="1"/>
      </xdr:nvSpPr>
      <xdr:spPr>
        <a:xfrm>
          <a:off x="1087327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56" name="直線コネクタ 455"/>
        <xdr:cNvCxnSpPr/>
      </xdr:nvCxnSpPr>
      <xdr:spPr>
        <a:xfrm>
          <a:off x="11205845" y="1798918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57" name="テキスト ボックス 456"/>
        <xdr:cNvSpPr txBox="1"/>
      </xdr:nvSpPr>
      <xdr:spPr>
        <a:xfrm>
          <a:off x="1087327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58" name="直線コネクタ 457"/>
        <xdr:cNvCxnSpPr/>
      </xdr:nvCxnSpPr>
      <xdr:spPr>
        <a:xfrm>
          <a:off x="11205845" y="17670236"/>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59" name="テキスト ボックス 458"/>
        <xdr:cNvSpPr txBox="1"/>
      </xdr:nvSpPr>
      <xdr:spPr>
        <a:xfrm>
          <a:off x="1087327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60" name="直線コネクタ 459"/>
        <xdr:cNvCxnSpPr/>
      </xdr:nvCxnSpPr>
      <xdr:spPr>
        <a:xfrm>
          <a:off x="11205845" y="17351284"/>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61" name="テキスト ボックス 460"/>
        <xdr:cNvSpPr txBox="1"/>
      </xdr:nvSpPr>
      <xdr:spPr>
        <a:xfrm>
          <a:off x="1087327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62" name="直線コネクタ 461"/>
        <xdr:cNvCxnSpPr/>
      </xdr:nvCxnSpPr>
      <xdr:spPr>
        <a:xfrm>
          <a:off x="11205845" y="1703233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63" name="テキスト ボックス 462"/>
        <xdr:cNvSpPr txBox="1"/>
      </xdr:nvSpPr>
      <xdr:spPr>
        <a:xfrm>
          <a:off x="1087327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64" name="直線コネクタ 463"/>
        <xdr:cNvCxnSpPr/>
      </xdr:nvCxnSpPr>
      <xdr:spPr>
        <a:xfrm>
          <a:off x="11205845" y="16713381"/>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65" name="テキスト ボックス 464"/>
        <xdr:cNvSpPr txBox="1"/>
      </xdr:nvSpPr>
      <xdr:spPr>
        <a:xfrm>
          <a:off x="10873271" y="165749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6" name="直線コネクタ 465"/>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67" name="テキスト ボックス 466"/>
        <xdr:cNvSpPr txBox="1"/>
      </xdr:nvSpPr>
      <xdr:spPr>
        <a:xfrm>
          <a:off x="1087327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68" name="【庁舎】&#10;有形固定資産減価償却率グラフ枠"/>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85998</xdr:rowOff>
    </xdr:from>
    <xdr:to>
      <xdr:col>23</xdr:col>
      <xdr:colOff>516889</xdr:colOff>
      <xdr:row>108</xdr:row>
      <xdr:rowOff>59871</xdr:rowOff>
    </xdr:to>
    <xdr:cxnSp macro="">
      <xdr:nvCxnSpPr>
        <xdr:cNvPr id="469" name="直線コネクタ 468"/>
        <xdr:cNvCxnSpPr/>
      </xdr:nvCxnSpPr>
      <xdr:spPr>
        <a:xfrm flipV="1">
          <a:off x="14735809" y="16849998"/>
          <a:ext cx="0" cy="1314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63698</xdr:rowOff>
    </xdr:from>
    <xdr:ext cx="405111" cy="259045"/>
    <xdr:sp macro="" textlink="">
      <xdr:nvSpPr>
        <xdr:cNvPr id="470" name="【庁舎】&#10;有形固定資産減価償却率最小値テキスト"/>
        <xdr:cNvSpPr txBox="1"/>
      </xdr:nvSpPr>
      <xdr:spPr>
        <a:xfrm>
          <a:off x="14825345" y="18168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23</xdr:col>
      <xdr:colOff>428625</xdr:colOff>
      <xdr:row>108</xdr:row>
      <xdr:rowOff>59871</xdr:rowOff>
    </xdr:from>
    <xdr:to>
      <xdr:col>23</xdr:col>
      <xdr:colOff>606425</xdr:colOff>
      <xdr:row>108</xdr:row>
      <xdr:rowOff>59871</xdr:rowOff>
    </xdr:to>
    <xdr:cxnSp macro="">
      <xdr:nvCxnSpPr>
        <xdr:cNvPr id="471" name="直線コネクタ 470"/>
        <xdr:cNvCxnSpPr/>
      </xdr:nvCxnSpPr>
      <xdr:spPr>
        <a:xfrm>
          <a:off x="14647545" y="181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32675</xdr:rowOff>
    </xdr:from>
    <xdr:ext cx="405111" cy="259045"/>
    <xdr:sp macro="" textlink="">
      <xdr:nvSpPr>
        <xdr:cNvPr id="472" name="【庁舎】&#10;有形固定資産減価償却率最大値テキスト"/>
        <xdr:cNvSpPr txBox="1"/>
      </xdr:nvSpPr>
      <xdr:spPr>
        <a:xfrm>
          <a:off x="14825345" y="16629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428625</xdr:colOff>
      <xdr:row>100</xdr:row>
      <xdr:rowOff>85998</xdr:rowOff>
    </xdr:from>
    <xdr:to>
      <xdr:col>23</xdr:col>
      <xdr:colOff>606425</xdr:colOff>
      <xdr:row>100</xdr:row>
      <xdr:rowOff>85998</xdr:rowOff>
    </xdr:to>
    <xdr:cxnSp macro="">
      <xdr:nvCxnSpPr>
        <xdr:cNvPr id="473" name="直線コネクタ 472"/>
        <xdr:cNvCxnSpPr/>
      </xdr:nvCxnSpPr>
      <xdr:spPr>
        <a:xfrm>
          <a:off x="14647545" y="1684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8726</xdr:rowOff>
    </xdr:from>
    <xdr:ext cx="405111" cy="259045"/>
    <xdr:sp macro="" textlink="">
      <xdr:nvSpPr>
        <xdr:cNvPr id="474" name="【庁舎】&#10;有形固定資産減価償却率平均値テキスト"/>
        <xdr:cNvSpPr txBox="1"/>
      </xdr:nvSpPr>
      <xdr:spPr>
        <a:xfrm>
          <a:off x="14825345" y="176109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30299</xdr:rowOff>
    </xdr:from>
    <xdr:to>
      <xdr:col>23</xdr:col>
      <xdr:colOff>568325</xdr:colOff>
      <xdr:row>105</xdr:row>
      <xdr:rowOff>131899</xdr:rowOff>
    </xdr:to>
    <xdr:sp macro="" textlink="">
      <xdr:nvSpPr>
        <xdr:cNvPr id="475" name="フローチャート : 判断 474"/>
        <xdr:cNvSpPr/>
      </xdr:nvSpPr>
      <xdr:spPr>
        <a:xfrm>
          <a:off x="14685645" y="1763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101</xdr:row>
      <xdr:rowOff>30299</xdr:rowOff>
    </xdr:from>
    <xdr:to>
      <xdr:col>22</xdr:col>
      <xdr:colOff>415925</xdr:colOff>
      <xdr:row>101</xdr:row>
      <xdr:rowOff>131899</xdr:rowOff>
    </xdr:to>
    <xdr:sp macro="" textlink="">
      <xdr:nvSpPr>
        <xdr:cNvPr id="476" name="フローチャート : 判断 475"/>
        <xdr:cNvSpPr/>
      </xdr:nvSpPr>
      <xdr:spPr>
        <a:xfrm>
          <a:off x="13916025" y="169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123026</xdr:rowOff>
    </xdr:from>
    <xdr:ext cx="405111" cy="259045"/>
    <xdr:sp macro="" textlink="">
      <xdr:nvSpPr>
        <xdr:cNvPr id="477" name="n_1aveValue【庁舎】&#10;有形固定資産減価償却率"/>
        <xdr:cNvSpPr txBox="1"/>
      </xdr:nvSpPr>
      <xdr:spPr>
        <a:xfrm>
          <a:off x="13751568" y="170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78" name="テキスト ボックス 477"/>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9" name="テキスト ボックス 478"/>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0" name="テキスト ボックス 479"/>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1" name="テキスト ボックス 480"/>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2" name="テキスト ボックス 481"/>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160927</xdr:rowOff>
    </xdr:from>
    <xdr:to>
      <xdr:col>22</xdr:col>
      <xdr:colOff>415925</xdr:colOff>
      <xdr:row>100</xdr:row>
      <xdr:rowOff>91077</xdr:rowOff>
    </xdr:to>
    <xdr:sp macro="" textlink="">
      <xdr:nvSpPr>
        <xdr:cNvPr id="483" name="円/楕円 482"/>
        <xdr:cNvSpPr/>
      </xdr:nvSpPr>
      <xdr:spPr>
        <a:xfrm>
          <a:off x="13916025" y="167572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107604</xdr:rowOff>
    </xdr:from>
    <xdr:ext cx="405111" cy="259045"/>
    <xdr:sp macro="" textlink="">
      <xdr:nvSpPr>
        <xdr:cNvPr id="484" name="n_1mainValue【庁舎】&#10;有形固定資産減価償却率"/>
        <xdr:cNvSpPr txBox="1"/>
      </xdr:nvSpPr>
      <xdr:spPr>
        <a:xfrm>
          <a:off x="13751568" y="16536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85" name="正方形/長方形 484"/>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6" name="正方形/長方形 485"/>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7" name="正方形/長方形 486"/>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8" name="正方形/長方形 487"/>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9" name="正方形/長方形 488"/>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0" name="正方形/長方形 489"/>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1" name="正方形/長方形 490"/>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2" name="正方形/長方形 491"/>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3" name="テキスト ボックス 492"/>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4" name="直線コネクタ 493"/>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95" name="テキスト ボックス 494"/>
        <xdr:cNvSpPr txBox="1"/>
      </xdr:nvSpPr>
      <xdr:spPr>
        <a:xfrm>
          <a:off x="16070126"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96" name="直線コネクタ 495"/>
        <xdr:cNvCxnSpPr/>
      </xdr:nvCxnSpPr>
      <xdr:spPr>
        <a:xfrm>
          <a:off x="16499205" y="182575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97" name="テキスト ボックス 496"/>
        <xdr:cNvSpPr txBox="1"/>
      </xdr:nvSpPr>
      <xdr:spPr>
        <a:xfrm>
          <a:off x="16070126"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98" name="直線コネクタ 497"/>
        <xdr:cNvCxnSpPr/>
      </xdr:nvCxnSpPr>
      <xdr:spPr>
        <a:xfrm>
          <a:off x="16499205" y="17884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99" name="テキスト ボックス 498"/>
        <xdr:cNvSpPr txBox="1"/>
      </xdr:nvSpPr>
      <xdr:spPr>
        <a:xfrm>
          <a:off x="16070126"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0" name="直線コネクタ 499"/>
        <xdr:cNvCxnSpPr/>
      </xdr:nvCxnSpPr>
      <xdr:spPr>
        <a:xfrm>
          <a:off x="16499205" y="175107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1" name="テキスト ボックス 500"/>
        <xdr:cNvSpPr txBox="1"/>
      </xdr:nvSpPr>
      <xdr:spPr>
        <a:xfrm>
          <a:off x="16070126"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02" name="直線コネクタ 501"/>
        <xdr:cNvCxnSpPr/>
      </xdr:nvCxnSpPr>
      <xdr:spPr>
        <a:xfrm>
          <a:off x="16499205" y="171373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03" name="テキスト ボックス 502"/>
        <xdr:cNvSpPr txBox="1"/>
      </xdr:nvSpPr>
      <xdr:spPr>
        <a:xfrm>
          <a:off x="16070126"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04" name="直線コネクタ 503"/>
        <xdr:cNvCxnSpPr/>
      </xdr:nvCxnSpPr>
      <xdr:spPr>
        <a:xfrm>
          <a:off x="16499205" y="167640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05" name="テキスト ボックス 504"/>
        <xdr:cNvSpPr txBox="1"/>
      </xdr:nvSpPr>
      <xdr:spPr>
        <a:xfrm>
          <a:off x="16070126"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6" name="直線コネクタ 505"/>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07" name="テキスト ボックス 506"/>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08" name="【庁舎】&#10;一人当たり面積グラフ枠"/>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163830</xdr:rowOff>
    </xdr:from>
    <xdr:to>
      <xdr:col>32</xdr:col>
      <xdr:colOff>186689</xdr:colOff>
      <xdr:row>108</xdr:row>
      <xdr:rowOff>129539</xdr:rowOff>
    </xdr:to>
    <xdr:cxnSp macro="">
      <xdr:nvCxnSpPr>
        <xdr:cNvPr id="509" name="直線コネクタ 508"/>
        <xdr:cNvCxnSpPr/>
      </xdr:nvCxnSpPr>
      <xdr:spPr>
        <a:xfrm flipV="1">
          <a:off x="19960589" y="16927830"/>
          <a:ext cx="0" cy="130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133366</xdr:rowOff>
    </xdr:from>
    <xdr:ext cx="469744" cy="259045"/>
    <xdr:sp macro="" textlink="">
      <xdr:nvSpPr>
        <xdr:cNvPr id="510" name="【庁舎】&#10;一人当たり面積最小値テキスト"/>
        <xdr:cNvSpPr txBox="1"/>
      </xdr:nvSpPr>
      <xdr:spPr>
        <a:xfrm>
          <a:off x="20050125" y="1823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0.206</a:t>
          </a:r>
          <a:endParaRPr kumimoji="1" lang="ja-JP" altLang="en-US" sz="1000" b="1">
            <a:latin typeface="ＭＳ Ｐゴシック"/>
          </a:endParaRPr>
        </a:p>
      </xdr:txBody>
    </xdr:sp>
    <xdr:clientData/>
  </xdr:oneCellAnchor>
  <xdr:twoCellAnchor>
    <xdr:from>
      <xdr:col>32</xdr:col>
      <xdr:colOff>98425</xdr:colOff>
      <xdr:row>108</xdr:row>
      <xdr:rowOff>129539</xdr:rowOff>
    </xdr:from>
    <xdr:to>
      <xdr:col>32</xdr:col>
      <xdr:colOff>276225</xdr:colOff>
      <xdr:row>108</xdr:row>
      <xdr:rowOff>129539</xdr:rowOff>
    </xdr:to>
    <xdr:cxnSp macro="">
      <xdr:nvCxnSpPr>
        <xdr:cNvPr id="511" name="直線コネクタ 510"/>
        <xdr:cNvCxnSpPr/>
      </xdr:nvCxnSpPr>
      <xdr:spPr>
        <a:xfrm>
          <a:off x="19872325" y="1823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110507</xdr:rowOff>
    </xdr:from>
    <xdr:ext cx="469744" cy="259045"/>
    <xdr:sp macro="" textlink="">
      <xdr:nvSpPr>
        <xdr:cNvPr id="512" name="【庁舎】&#10;一人当たり面積最大値テキスト"/>
        <xdr:cNvSpPr txBox="1"/>
      </xdr:nvSpPr>
      <xdr:spPr>
        <a:xfrm>
          <a:off x="20050125" y="1670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0.557</a:t>
          </a:r>
          <a:endParaRPr kumimoji="1" lang="ja-JP" altLang="en-US" sz="1000" b="1">
            <a:latin typeface="ＭＳ Ｐゴシック"/>
          </a:endParaRPr>
        </a:p>
      </xdr:txBody>
    </xdr:sp>
    <xdr:clientData/>
  </xdr:oneCellAnchor>
  <xdr:twoCellAnchor>
    <xdr:from>
      <xdr:col>32</xdr:col>
      <xdr:colOff>98425</xdr:colOff>
      <xdr:row>100</xdr:row>
      <xdr:rowOff>163830</xdr:rowOff>
    </xdr:from>
    <xdr:to>
      <xdr:col>32</xdr:col>
      <xdr:colOff>276225</xdr:colOff>
      <xdr:row>100</xdr:row>
      <xdr:rowOff>163830</xdr:rowOff>
    </xdr:to>
    <xdr:cxnSp macro="">
      <xdr:nvCxnSpPr>
        <xdr:cNvPr id="513" name="直線コネクタ 512"/>
        <xdr:cNvCxnSpPr/>
      </xdr:nvCxnSpPr>
      <xdr:spPr>
        <a:xfrm>
          <a:off x="19872325" y="16927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19066</xdr:rowOff>
    </xdr:from>
    <xdr:ext cx="469744" cy="259045"/>
    <xdr:sp macro="" textlink="">
      <xdr:nvSpPr>
        <xdr:cNvPr id="514" name="【庁舎】&#10;一人当たり面積平均値テキスト"/>
        <xdr:cNvSpPr txBox="1"/>
      </xdr:nvSpPr>
      <xdr:spPr>
        <a:xfrm>
          <a:off x="20050125" y="17788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40639</xdr:rowOff>
    </xdr:from>
    <xdr:to>
      <xdr:col>32</xdr:col>
      <xdr:colOff>238125</xdr:colOff>
      <xdr:row>106</xdr:row>
      <xdr:rowOff>142239</xdr:rowOff>
    </xdr:to>
    <xdr:sp macro="" textlink="">
      <xdr:nvSpPr>
        <xdr:cNvPr id="515" name="フローチャート : 判断 514"/>
        <xdr:cNvSpPr/>
      </xdr:nvSpPr>
      <xdr:spPr>
        <a:xfrm>
          <a:off x="19910425" y="178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135889</xdr:rowOff>
    </xdr:from>
    <xdr:to>
      <xdr:col>31</xdr:col>
      <xdr:colOff>85725</xdr:colOff>
      <xdr:row>106</xdr:row>
      <xdr:rowOff>66039</xdr:rowOff>
    </xdr:to>
    <xdr:sp macro="" textlink="">
      <xdr:nvSpPr>
        <xdr:cNvPr id="516" name="フローチャート : 判断 515"/>
        <xdr:cNvSpPr/>
      </xdr:nvSpPr>
      <xdr:spPr>
        <a:xfrm>
          <a:off x="19156045" y="1773808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82566</xdr:rowOff>
    </xdr:from>
    <xdr:ext cx="469744" cy="259045"/>
    <xdr:sp macro="" textlink="">
      <xdr:nvSpPr>
        <xdr:cNvPr id="517" name="n_1aveValue【庁舎】&#10;一人当たり面積"/>
        <xdr:cNvSpPr txBox="1"/>
      </xdr:nvSpPr>
      <xdr:spPr>
        <a:xfrm>
          <a:off x="19012612" y="1751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18" name="テキスト ボックス 517"/>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19" name="テキスト ボックス 518"/>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0" name="テキスト ボックス 519"/>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1" name="テキスト ボックス 520"/>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2" name="テキスト ボックス 521"/>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59689</xdr:rowOff>
    </xdr:from>
    <xdr:to>
      <xdr:col>31</xdr:col>
      <xdr:colOff>85725</xdr:colOff>
      <xdr:row>108</xdr:row>
      <xdr:rowOff>161289</xdr:rowOff>
    </xdr:to>
    <xdr:sp macro="" textlink="">
      <xdr:nvSpPr>
        <xdr:cNvPr id="523" name="円/楕円 522"/>
        <xdr:cNvSpPr/>
      </xdr:nvSpPr>
      <xdr:spPr>
        <a:xfrm>
          <a:off x="19156045" y="18164809"/>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152416</xdr:rowOff>
    </xdr:from>
    <xdr:ext cx="469744" cy="259045"/>
    <xdr:sp macro="" textlink="">
      <xdr:nvSpPr>
        <xdr:cNvPr id="524" name="n_1mainValue【庁舎】&#10;一人当たり面積"/>
        <xdr:cNvSpPr txBox="1"/>
      </xdr:nvSpPr>
      <xdr:spPr>
        <a:xfrm>
          <a:off x="19012612" y="1825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5" name="正方形/長方形 524"/>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6" name="正方形/長方形 525"/>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27" name="テキスト ボックス 526"/>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体育館・プールについては全ての施設において減価償却率が</a:t>
          </a:r>
          <a:r>
            <a:rPr kumimoji="1" lang="en-US" altLang="ja-JP" sz="1300">
              <a:solidFill>
                <a:schemeClr val="dk1"/>
              </a:solidFill>
              <a:effectLst/>
              <a:latin typeface="+mn-lt"/>
              <a:ea typeface="+mn-ea"/>
              <a:cs typeface="+mn-cs"/>
            </a:rPr>
            <a:t>86%</a:t>
          </a:r>
          <a:r>
            <a:rPr kumimoji="1" lang="ja-JP" altLang="ja-JP" sz="1300">
              <a:solidFill>
                <a:schemeClr val="dk1"/>
              </a:solidFill>
              <a:effectLst/>
              <a:latin typeface="+mn-lt"/>
              <a:ea typeface="+mn-ea"/>
              <a:cs typeface="+mn-cs"/>
            </a:rPr>
            <a:t>を越えており、老朽化が進んでいる。現在総合体育館建築計画が進んでいるが、老朽化施設の方向性を決定する必要がある。福祉施設についても同様に減価償却率が高く、市民一人あたりの面積も多い事から、施設の廃止を含め統廃合や集約化を検討する必要がある。庁舎については類似団体と比較すると減価償却率が６％ほど高くなっており、今後、支所、出張所等、民間施設の活用を含めながら庁舎の維持、更新等の方向性を決定する必要性がある。消防施設については消防無線のデジタル化への更新、消防・救急車両、消防屯所の更新が順次行われており、消防署再編により旧町村の枠を越えた再編計画がなされている。ただし、消防施設一人あたりの面積が類似団体と比較し多い事から、今後も施設の統廃合や集約化について検討する必要がある。</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青森県つがる市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33,833
33,773
253.55
26,160,508
25,593,773
549,444
13,267,263
36,295,186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116.3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人口減少や全国平均を上回る高齢化率に加え</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、市内に中心となる産業がないこと等により、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財政基盤が弱</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く、</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前年度同様</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0.23</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と類似団体</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平均をかなり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下回っている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。職員定員適正化計画の遂行及び給与体系の適正化</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による人件費の削減、投資的経費の抑制等、歳出の徹底的な見直しを実施するとともに、税徴収率向上対策を中心とする歳入確保に努める。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13758</xdr:rowOff>
    </xdr:to>
    <xdr:cxnSp macro="">
      <xdr:nvCxnSpPr>
        <xdr:cNvPr id="63" name="直線コネクタ 62"/>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13758</xdr:rowOff>
    </xdr:from>
    <xdr:to>
      <xdr:col>7</xdr:col>
      <xdr:colOff>152400</xdr:colOff>
      <xdr:row>45</xdr:row>
      <xdr:rowOff>13758</xdr:rowOff>
    </xdr:to>
    <xdr:cxnSp macro="">
      <xdr:nvCxnSpPr>
        <xdr:cNvPr id="68" name="直線コネクタ 67"/>
        <xdr:cNvCxnSpPr/>
      </xdr:nvCxnSpPr>
      <xdr:spPr>
        <a:xfrm>
          <a:off x="4114800" y="7729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13758</xdr:rowOff>
    </xdr:from>
    <xdr:to>
      <xdr:col>6</xdr:col>
      <xdr:colOff>0</xdr:colOff>
      <xdr:row>45</xdr:row>
      <xdr:rowOff>13758</xdr:rowOff>
    </xdr:to>
    <xdr:cxnSp macro="">
      <xdr:nvCxnSpPr>
        <xdr:cNvPr id="71" name="直線コネクタ 70"/>
        <xdr:cNvCxnSpPr/>
      </xdr:nvCxnSpPr>
      <xdr:spPr>
        <a:xfrm>
          <a:off x="3225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13758</xdr:rowOff>
    </xdr:from>
    <xdr:to>
      <xdr:col>4</xdr:col>
      <xdr:colOff>482600</xdr:colOff>
      <xdr:row>45</xdr:row>
      <xdr:rowOff>13758</xdr:rowOff>
    </xdr:to>
    <xdr:cxnSp macro="">
      <xdr:nvCxnSpPr>
        <xdr:cNvPr id="74" name="直線コネクタ 73"/>
        <xdr:cNvCxnSpPr/>
      </xdr:nvCxnSpPr>
      <xdr:spPr>
        <a:xfrm>
          <a:off x="2336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13758</xdr:rowOff>
    </xdr:from>
    <xdr:to>
      <xdr:col>3</xdr:col>
      <xdr:colOff>279400</xdr:colOff>
      <xdr:row>45</xdr:row>
      <xdr:rowOff>13758</xdr:rowOff>
    </xdr:to>
    <xdr:cxnSp macro="">
      <xdr:nvCxnSpPr>
        <xdr:cNvPr id="77" name="直線コネクタ 76"/>
        <xdr:cNvCxnSpPr/>
      </xdr:nvCxnSpPr>
      <xdr:spPr>
        <a:xfrm>
          <a:off x="1447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134408</xdr:rowOff>
    </xdr:from>
    <xdr:to>
      <xdr:col>7</xdr:col>
      <xdr:colOff>203200</xdr:colOff>
      <xdr:row>45</xdr:row>
      <xdr:rowOff>64558</xdr:rowOff>
    </xdr:to>
    <xdr:sp macro="" textlink="">
      <xdr:nvSpPr>
        <xdr:cNvPr id="87" name="円/楕円 86"/>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30285</xdr:rowOff>
    </xdr:from>
    <xdr:ext cx="762000" cy="259045"/>
    <xdr:sp macro="" textlink="">
      <xdr:nvSpPr>
        <xdr:cNvPr id="88" name="財政力該当値テキスト"/>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134408</xdr:rowOff>
    </xdr:from>
    <xdr:to>
      <xdr:col>6</xdr:col>
      <xdr:colOff>50800</xdr:colOff>
      <xdr:row>45</xdr:row>
      <xdr:rowOff>64558</xdr:rowOff>
    </xdr:to>
    <xdr:sp macro="" textlink="">
      <xdr:nvSpPr>
        <xdr:cNvPr id="89" name="円/楕円 88"/>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49335</xdr:rowOff>
    </xdr:from>
    <xdr:ext cx="736600" cy="259045"/>
    <xdr:sp macro="" textlink="">
      <xdr:nvSpPr>
        <xdr:cNvPr id="90" name="テキスト ボックス 89"/>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134408</xdr:rowOff>
    </xdr:from>
    <xdr:to>
      <xdr:col>4</xdr:col>
      <xdr:colOff>533400</xdr:colOff>
      <xdr:row>45</xdr:row>
      <xdr:rowOff>64558</xdr:rowOff>
    </xdr:to>
    <xdr:sp macro="" textlink="">
      <xdr:nvSpPr>
        <xdr:cNvPr id="91" name="円/楕円 90"/>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49335</xdr:rowOff>
    </xdr:from>
    <xdr:ext cx="762000" cy="259045"/>
    <xdr:sp macro="" textlink="">
      <xdr:nvSpPr>
        <xdr:cNvPr id="92" name="テキスト ボックス 91"/>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134408</xdr:rowOff>
    </xdr:from>
    <xdr:to>
      <xdr:col>3</xdr:col>
      <xdr:colOff>330200</xdr:colOff>
      <xdr:row>45</xdr:row>
      <xdr:rowOff>64558</xdr:rowOff>
    </xdr:to>
    <xdr:sp macro="" textlink="">
      <xdr:nvSpPr>
        <xdr:cNvPr id="93" name="円/楕円 92"/>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49335</xdr:rowOff>
    </xdr:from>
    <xdr:ext cx="762000" cy="259045"/>
    <xdr:sp macro="" textlink="">
      <xdr:nvSpPr>
        <xdr:cNvPr id="94" name="テキスト ボックス 93"/>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134408</xdr:rowOff>
    </xdr:from>
    <xdr:to>
      <xdr:col>2</xdr:col>
      <xdr:colOff>127000</xdr:colOff>
      <xdr:row>45</xdr:row>
      <xdr:rowOff>64558</xdr:rowOff>
    </xdr:to>
    <xdr:sp macro="" textlink="">
      <xdr:nvSpPr>
        <xdr:cNvPr id="95" name="円/楕円 94"/>
        <xdr:cNvSpPr/>
      </xdr:nvSpPr>
      <xdr:spPr>
        <a:xfrm>
          <a:off x="1397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49335</xdr:rowOff>
    </xdr:from>
    <xdr:ext cx="762000" cy="259045"/>
    <xdr:sp macro="" textlink="">
      <xdr:nvSpPr>
        <xdr:cNvPr id="96" name="テキスト ボックス 95"/>
        <xdr:cNvSpPr txBox="1"/>
      </xdr:nvSpPr>
      <xdr:spPr>
        <a:xfrm>
          <a:off x="1066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前年度</a:t>
          </a:r>
          <a:r>
            <a:rPr kumimoji="0" lang="ja-JP" altLang="ja-JP" sz="1300" b="0" i="0" u="none" strike="noStrike" kern="0" cap="none" spc="0" normalizeH="0" baseline="0" noProof="0">
              <a:ln>
                <a:noFill/>
              </a:ln>
              <a:solidFill>
                <a:prstClr val="black"/>
              </a:solidFill>
              <a:effectLst/>
              <a:uLnTx/>
              <a:uFillTx/>
              <a:latin typeface="+mn-ea"/>
              <a:ea typeface="+mn-ea"/>
              <a:cs typeface="+mn-cs"/>
            </a:rPr>
            <a:t>より</a:t>
          </a:r>
          <a:r>
            <a:rPr kumimoji="0" lang="en-US" altLang="ja-JP" sz="1300" b="0" i="0" u="none" strike="noStrike" kern="0" cap="none" spc="0" normalizeH="0" baseline="0" noProof="0">
              <a:ln>
                <a:noFill/>
              </a:ln>
              <a:solidFill>
                <a:prstClr val="black"/>
              </a:solidFill>
              <a:effectLst/>
              <a:uLnTx/>
              <a:uFillTx/>
              <a:latin typeface="+mn-ea"/>
              <a:ea typeface="+mn-ea"/>
              <a:cs typeface="+mn-cs"/>
            </a:rPr>
            <a:t>0.8</a:t>
          </a:r>
          <a:r>
            <a:rPr kumimoji="0" lang="ja-JP" altLang="ja-JP" sz="1300" b="0" i="0" u="none" strike="noStrike" kern="0" cap="none" spc="0" normalizeH="0" baseline="0" noProof="0">
              <a:ln>
                <a:noFill/>
              </a:ln>
              <a:solidFill>
                <a:prstClr val="black"/>
              </a:solidFill>
              <a:effectLst/>
              <a:uLnTx/>
              <a:uFillTx/>
              <a:latin typeface="+mn-ea"/>
              <a:ea typeface="+mn-ea"/>
              <a:cs typeface="+mn-cs"/>
            </a:rPr>
            <a:t>％</a:t>
          </a:r>
          <a:r>
            <a:rPr kumimoji="0" lang="ja-JP" altLang="en-US" sz="1300" b="0" i="0" u="none" strike="noStrike" kern="0" cap="none" spc="0" normalizeH="0" baseline="0" noProof="0">
              <a:ln>
                <a:noFill/>
              </a:ln>
              <a:solidFill>
                <a:prstClr val="black"/>
              </a:solidFill>
              <a:effectLst/>
              <a:uLnTx/>
              <a:uFillTx/>
              <a:latin typeface="+mn-ea"/>
              <a:ea typeface="+mn-ea"/>
              <a:cs typeface="+mn-cs"/>
            </a:rPr>
            <a:t>増の</a:t>
          </a:r>
          <a:r>
            <a:rPr kumimoji="0" lang="en-US" altLang="ja-JP" sz="1300" b="0" i="0" u="none" strike="noStrike" kern="0" cap="none" spc="0" normalizeH="0" baseline="0" noProof="0">
              <a:ln>
                <a:noFill/>
              </a:ln>
              <a:solidFill>
                <a:prstClr val="black"/>
              </a:solidFill>
              <a:effectLst/>
              <a:uLnTx/>
              <a:uFillTx/>
              <a:latin typeface="+mn-ea"/>
              <a:ea typeface="+mn-ea"/>
              <a:cs typeface="+mn-cs"/>
            </a:rPr>
            <a:t>85.7</a:t>
          </a:r>
          <a:r>
            <a:rPr kumimoji="0" lang="ja-JP" altLang="ja-JP" sz="1300" b="0" i="0" u="none" strike="noStrike" kern="0" cap="none" spc="0" normalizeH="0" baseline="0" noProof="0">
              <a:ln>
                <a:noFill/>
              </a:ln>
              <a:solidFill>
                <a:prstClr val="black"/>
              </a:solidFill>
              <a:effectLst/>
              <a:uLnTx/>
              <a:uFillTx/>
              <a:latin typeface="+mn-ea"/>
              <a:ea typeface="+mn-ea"/>
              <a:cs typeface="+mn-cs"/>
            </a:rPr>
            <a:t>％と</a:t>
          </a:r>
          <a:r>
            <a:rPr kumimoji="0" lang="ja-JP" altLang="en-US" sz="1300" b="0" i="0" u="none" strike="noStrike" kern="0" cap="none" spc="0" normalizeH="0" baseline="0" noProof="0">
              <a:ln>
                <a:noFill/>
              </a:ln>
              <a:solidFill>
                <a:prstClr val="black"/>
              </a:solidFill>
              <a:effectLst/>
              <a:uLnTx/>
              <a:uFillTx/>
              <a:latin typeface="+mn-ea"/>
              <a:ea typeface="+mn-ea"/>
              <a:cs typeface="+mn-cs"/>
            </a:rPr>
            <a:t>なり</a:t>
          </a:r>
          <a:r>
            <a:rPr kumimoji="0" lang="ja-JP" altLang="ja-JP" sz="1300" b="0" i="0" u="none" strike="noStrike" kern="0" cap="none" spc="0" normalizeH="0" baseline="0" noProof="0">
              <a:ln>
                <a:noFill/>
              </a:ln>
              <a:solidFill>
                <a:prstClr val="black"/>
              </a:solidFill>
              <a:effectLst/>
              <a:uLnTx/>
              <a:uFillTx/>
              <a:latin typeface="+mn-ea"/>
              <a:ea typeface="+mn-ea"/>
              <a:cs typeface="+mn-cs"/>
            </a:rPr>
            <a:t>、類似団体平均より</a:t>
          </a:r>
          <a:r>
            <a:rPr kumimoji="0" lang="en-US" altLang="ja-JP" sz="1300" b="0" i="0" u="none" strike="noStrike" kern="0" cap="none" spc="0" normalizeH="0" baseline="0" noProof="0">
              <a:ln>
                <a:noFill/>
              </a:ln>
              <a:solidFill>
                <a:prstClr val="black"/>
              </a:solidFill>
              <a:effectLst/>
              <a:uLnTx/>
              <a:uFillTx/>
              <a:latin typeface="+mn-ea"/>
              <a:ea typeface="+mn-ea"/>
              <a:cs typeface="+mn-cs"/>
            </a:rPr>
            <a:t>3.2</a:t>
          </a:r>
          <a:r>
            <a:rPr kumimoji="0" lang="ja-JP" altLang="ja-JP" sz="1300" b="0" i="0" u="none" strike="noStrike" kern="0" cap="none" spc="0" normalizeH="0" baseline="0" noProof="0">
              <a:ln>
                <a:noFill/>
              </a:ln>
              <a:solidFill>
                <a:prstClr val="black"/>
              </a:solidFill>
              <a:effectLst/>
              <a:uLnTx/>
              <a:uFillTx/>
              <a:latin typeface="+mn-ea"/>
              <a:ea typeface="+mn-ea"/>
              <a:cs typeface="+mn-cs"/>
            </a:rPr>
            <a:t>％下回っ</a:t>
          </a:r>
          <a:r>
            <a:rPr kumimoji="0" lang="ja-JP" altLang="en-US" sz="1300" b="0" i="0" u="none" strike="noStrike" kern="0" cap="none" spc="0" normalizeH="0" baseline="0" noProof="0">
              <a:ln>
                <a:noFill/>
              </a:ln>
              <a:solidFill>
                <a:prstClr val="black"/>
              </a:solidFill>
              <a:effectLst/>
              <a:uLnTx/>
              <a:uFillTx/>
              <a:latin typeface="+mn-ea"/>
              <a:ea typeface="+mn-ea"/>
              <a:cs typeface="+mn-cs"/>
            </a:rPr>
            <a:t>ている。扶助費ついて社会福祉関係経費が増加傾向にあり（前年度と比較し</a:t>
          </a:r>
          <a:r>
            <a:rPr kumimoji="0" lang="en-US" altLang="ja-JP" sz="1300" b="0" i="0" u="none" strike="noStrike" kern="0" cap="none" spc="0" normalizeH="0" baseline="0" noProof="0">
              <a:ln>
                <a:noFill/>
              </a:ln>
              <a:solidFill>
                <a:prstClr val="black"/>
              </a:solidFill>
              <a:effectLst/>
              <a:uLnTx/>
              <a:uFillTx/>
              <a:latin typeface="+mn-ea"/>
              <a:ea typeface="+mn-ea"/>
              <a:cs typeface="+mn-cs"/>
            </a:rPr>
            <a:t>0.9</a:t>
          </a:r>
          <a:r>
            <a:rPr kumimoji="0" lang="ja-JP" altLang="en-US" sz="1300" b="0" i="0" u="none" strike="noStrike" kern="0" cap="none" spc="0" normalizeH="0" baseline="0" noProof="0">
              <a:ln>
                <a:noFill/>
              </a:ln>
              <a:solidFill>
                <a:prstClr val="black"/>
              </a:solidFill>
              <a:effectLst/>
              <a:uLnTx/>
              <a:uFillTx/>
              <a:latin typeface="+mn-ea"/>
              <a:ea typeface="+mn-ea"/>
              <a:cs typeface="+mn-cs"/>
            </a:rPr>
            <a:t>％上昇）、</a:t>
          </a:r>
          <a:r>
            <a:rPr kumimoji="0" lang="ja-JP" altLang="ja-JP" sz="1300" b="0" i="0" u="none" strike="noStrike" kern="0" cap="none" spc="0" normalizeH="0" baseline="0" noProof="0">
              <a:ln>
                <a:noFill/>
              </a:ln>
              <a:solidFill>
                <a:prstClr val="black"/>
              </a:solidFill>
              <a:effectLst/>
              <a:uLnTx/>
              <a:uFillTx/>
              <a:latin typeface="+mn-ea"/>
              <a:ea typeface="+mn-ea"/>
              <a:cs typeface="+mn-cs"/>
            </a:rPr>
            <a:t>引</a:t>
          </a:r>
          <a:r>
            <a:rPr kumimoji="0" lang="ja-JP" altLang="en-US" sz="1300" b="0" i="0" u="none" strike="noStrike" kern="0" cap="none" spc="0" normalizeH="0" baseline="0" noProof="0">
              <a:ln>
                <a:noFill/>
              </a:ln>
              <a:solidFill>
                <a:prstClr val="black"/>
              </a:solidFill>
              <a:effectLst/>
              <a:uLnTx/>
              <a:uFillTx/>
              <a:latin typeface="+mn-ea"/>
              <a:ea typeface="+mn-ea"/>
              <a:cs typeface="+mn-cs"/>
            </a:rPr>
            <a:t>き</a:t>
          </a:r>
          <a:r>
            <a:rPr kumimoji="0" lang="ja-JP" altLang="ja-JP" sz="1300" b="0" i="0" u="none" strike="noStrike" kern="0" cap="none" spc="0" normalizeH="0" baseline="0" noProof="0">
              <a:ln>
                <a:noFill/>
              </a:ln>
              <a:solidFill>
                <a:prstClr val="black"/>
              </a:solidFill>
              <a:effectLst/>
              <a:uLnTx/>
              <a:uFillTx/>
              <a:latin typeface="+mn-ea"/>
              <a:ea typeface="+mn-ea"/>
              <a:cs typeface="+mn-cs"/>
            </a:rPr>
            <a:t>続き人件費の抑制や既発行債の繰上償還による公債費負担の軽減</a:t>
          </a:r>
          <a:r>
            <a:rPr kumimoji="0" lang="ja-JP" altLang="en-US" sz="1300" b="0" i="0" u="none" strike="noStrike" kern="0" cap="none" spc="0" normalizeH="0" baseline="0" noProof="0">
              <a:ln>
                <a:noFill/>
              </a:ln>
              <a:solidFill>
                <a:prstClr val="black"/>
              </a:solidFill>
              <a:effectLst/>
              <a:uLnTx/>
              <a:uFillTx/>
              <a:latin typeface="+mn-ea"/>
              <a:ea typeface="+mn-ea"/>
              <a:cs typeface="+mn-cs"/>
            </a:rPr>
            <a:t>等</a:t>
          </a:r>
          <a:r>
            <a:rPr kumimoji="0" lang="ja-JP" altLang="ja-JP" sz="1300" b="0" i="0" u="none" strike="noStrike" kern="0" cap="none" spc="0" normalizeH="0" baseline="0" noProof="0">
              <a:ln>
                <a:noFill/>
              </a:ln>
              <a:solidFill>
                <a:prstClr val="black"/>
              </a:solidFill>
              <a:effectLst/>
              <a:uLnTx/>
              <a:uFillTx/>
              <a:latin typeface="+mn-ea"/>
              <a:ea typeface="+mn-ea"/>
              <a:cs typeface="+mn-cs"/>
            </a:rPr>
            <a:t>を図ることで、義務的経費の削減に努めるとともに、更に行財政改革への取り組みを通じてより一層の経常経費の削減を図る</a:t>
          </a:r>
          <a:r>
            <a:rPr kumimoji="0" lang="ja-JP" altLang="ja-JP" sz="1300" b="0" i="0" u="none" strike="noStrike" kern="0" cap="none" spc="0" normalizeH="0" baseline="0" noProof="0">
              <a:ln>
                <a:noFill/>
              </a:ln>
              <a:solidFill>
                <a:prstClr val="black"/>
              </a:solidFill>
              <a:effectLst/>
              <a:uLnTx/>
              <a:uFillTx/>
              <a:latin typeface="+mn-lt"/>
              <a:ea typeface="+mn-ea"/>
              <a:cs typeface="+mn-cs"/>
            </a:rPr>
            <a:t>。</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24493</xdr:rowOff>
    </xdr:from>
    <xdr:to>
      <xdr:col>7</xdr:col>
      <xdr:colOff>152400</xdr:colOff>
      <xdr:row>66</xdr:row>
      <xdr:rowOff>106680</xdr:rowOff>
    </xdr:to>
    <xdr:cxnSp macro="">
      <xdr:nvCxnSpPr>
        <xdr:cNvPr id="128" name="直線コネクタ 127"/>
        <xdr:cNvCxnSpPr/>
      </xdr:nvCxnSpPr>
      <xdr:spPr>
        <a:xfrm flipV="1">
          <a:off x="4953000" y="10140043"/>
          <a:ext cx="0" cy="1282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9"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30" name="直線コネクタ 129"/>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110870</xdr:rowOff>
    </xdr:from>
    <xdr:ext cx="762000" cy="259045"/>
    <xdr:sp macro="" textlink="">
      <xdr:nvSpPr>
        <xdr:cNvPr id="131" name="財政構造の弾力性最大値テキスト"/>
        <xdr:cNvSpPr txBox="1"/>
      </xdr:nvSpPr>
      <xdr:spPr>
        <a:xfrm>
          <a:off x="5041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7</xdr:col>
      <xdr:colOff>63500</xdr:colOff>
      <xdr:row>59</xdr:row>
      <xdr:rowOff>24493</xdr:rowOff>
    </xdr:from>
    <xdr:to>
      <xdr:col>7</xdr:col>
      <xdr:colOff>241300</xdr:colOff>
      <xdr:row>59</xdr:row>
      <xdr:rowOff>24493</xdr:rowOff>
    </xdr:to>
    <xdr:cxnSp macro="">
      <xdr:nvCxnSpPr>
        <xdr:cNvPr id="132" name="直線コネクタ 131"/>
        <xdr:cNvCxnSpPr/>
      </xdr:nvCxnSpPr>
      <xdr:spPr>
        <a:xfrm>
          <a:off x="4864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157299</xdr:rowOff>
    </xdr:from>
    <xdr:to>
      <xdr:col>7</xdr:col>
      <xdr:colOff>152400</xdr:colOff>
      <xdr:row>62</xdr:row>
      <xdr:rowOff>41003</xdr:rowOff>
    </xdr:to>
    <xdr:cxnSp macro="">
      <xdr:nvCxnSpPr>
        <xdr:cNvPr id="133" name="直線コネクタ 132"/>
        <xdr:cNvCxnSpPr/>
      </xdr:nvCxnSpPr>
      <xdr:spPr>
        <a:xfrm>
          <a:off x="4114800" y="10615749"/>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11447</xdr:rowOff>
    </xdr:from>
    <xdr:ext cx="762000" cy="259045"/>
    <xdr:sp macro="" textlink="">
      <xdr:nvSpPr>
        <xdr:cNvPr id="134"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5" name="フローチャート : 判断 134"/>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157299</xdr:rowOff>
    </xdr:from>
    <xdr:to>
      <xdr:col>6</xdr:col>
      <xdr:colOff>0</xdr:colOff>
      <xdr:row>62</xdr:row>
      <xdr:rowOff>61685</xdr:rowOff>
    </xdr:to>
    <xdr:cxnSp macro="">
      <xdr:nvCxnSpPr>
        <xdr:cNvPr id="136" name="直線コネクタ 135"/>
        <xdr:cNvCxnSpPr/>
      </xdr:nvCxnSpPr>
      <xdr:spPr>
        <a:xfrm flipV="1">
          <a:off x="3225800" y="10615749"/>
          <a:ext cx="889000" cy="7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93617</xdr:rowOff>
    </xdr:from>
    <xdr:to>
      <xdr:col>6</xdr:col>
      <xdr:colOff>50800</xdr:colOff>
      <xdr:row>63</xdr:row>
      <xdr:rowOff>23767</xdr:rowOff>
    </xdr:to>
    <xdr:sp macro="" textlink="">
      <xdr:nvSpPr>
        <xdr:cNvPr id="137" name="フローチャート : 判断 136"/>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8544</xdr:rowOff>
    </xdr:from>
    <xdr:ext cx="736600" cy="259045"/>
    <xdr:sp macro="" textlink="">
      <xdr:nvSpPr>
        <xdr:cNvPr id="138" name="テキスト ボックス 137"/>
        <xdr:cNvSpPr txBox="1"/>
      </xdr:nvSpPr>
      <xdr:spPr>
        <a:xfrm>
          <a:off x="3733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74567</xdr:rowOff>
    </xdr:from>
    <xdr:to>
      <xdr:col>4</xdr:col>
      <xdr:colOff>482600</xdr:colOff>
      <xdr:row>62</xdr:row>
      <xdr:rowOff>61685</xdr:rowOff>
    </xdr:to>
    <xdr:cxnSp macro="">
      <xdr:nvCxnSpPr>
        <xdr:cNvPr id="139" name="直線コネクタ 138"/>
        <xdr:cNvCxnSpPr/>
      </xdr:nvCxnSpPr>
      <xdr:spPr>
        <a:xfrm>
          <a:off x="2336800" y="10533017"/>
          <a:ext cx="8890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169454</xdr:rowOff>
    </xdr:from>
    <xdr:to>
      <xdr:col>4</xdr:col>
      <xdr:colOff>533400</xdr:colOff>
      <xdr:row>63</xdr:row>
      <xdr:rowOff>99604</xdr:rowOff>
    </xdr:to>
    <xdr:sp macro="" textlink="">
      <xdr:nvSpPr>
        <xdr:cNvPr id="140" name="フローチャート : 判断 139"/>
        <xdr:cNvSpPr/>
      </xdr:nvSpPr>
      <xdr:spPr>
        <a:xfrm>
          <a:off x="3175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84381</xdr:rowOff>
    </xdr:from>
    <xdr:ext cx="762000" cy="259045"/>
    <xdr:sp macro="" textlink="">
      <xdr:nvSpPr>
        <xdr:cNvPr id="141" name="テキスト ボックス 140"/>
        <xdr:cNvSpPr txBox="1"/>
      </xdr:nvSpPr>
      <xdr:spPr>
        <a:xfrm>
          <a:off x="2844800" y="108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74567</xdr:rowOff>
    </xdr:from>
    <xdr:to>
      <xdr:col>3</xdr:col>
      <xdr:colOff>279400</xdr:colOff>
      <xdr:row>62</xdr:row>
      <xdr:rowOff>47897</xdr:rowOff>
    </xdr:to>
    <xdr:cxnSp macro="">
      <xdr:nvCxnSpPr>
        <xdr:cNvPr id="142" name="直線コネクタ 141"/>
        <xdr:cNvCxnSpPr/>
      </xdr:nvCxnSpPr>
      <xdr:spPr>
        <a:xfrm flipV="1">
          <a:off x="1447800" y="1053301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107406</xdr:rowOff>
    </xdr:from>
    <xdr:to>
      <xdr:col>3</xdr:col>
      <xdr:colOff>330200</xdr:colOff>
      <xdr:row>63</xdr:row>
      <xdr:rowOff>37556</xdr:rowOff>
    </xdr:to>
    <xdr:sp macro="" textlink="">
      <xdr:nvSpPr>
        <xdr:cNvPr id="143" name="フローチャート : 判断 142"/>
        <xdr:cNvSpPr/>
      </xdr:nvSpPr>
      <xdr:spPr>
        <a:xfrm>
          <a:off x="2286000" y="1073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22333</xdr:rowOff>
    </xdr:from>
    <xdr:ext cx="762000" cy="259045"/>
    <xdr:sp macro="" textlink="">
      <xdr:nvSpPr>
        <xdr:cNvPr id="144" name="テキスト ボックス 143"/>
        <xdr:cNvSpPr txBox="1"/>
      </xdr:nvSpPr>
      <xdr:spPr>
        <a:xfrm>
          <a:off x="1955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148772</xdr:rowOff>
    </xdr:from>
    <xdr:to>
      <xdr:col>2</xdr:col>
      <xdr:colOff>127000</xdr:colOff>
      <xdr:row>63</xdr:row>
      <xdr:rowOff>78922</xdr:rowOff>
    </xdr:to>
    <xdr:sp macro="" textlink="">
      <xdr:nvSpPr>
        <xdr:cNvPr id="145" name="フローチャート : 判断 144"/>
        <xdr:cNvSpPr/>
      </xdr:nvSpPr>
      <xdr:spPr>
        <a:xfrm>
          <a:off x="1397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63699</xdr:rowOff>
    </xdr:from>
    <xdr:ext cx="762000" cy="259045"/>
    <xdr:sp macro="" textlink="">
      <xdr:nvSpPr>
        <xdr:cNvPr id="146" name="テキスト ボックス 145"/>
        <xdr:cNvSpPr txBox="1"/>
      </xdr:nvSpPr>
      <xdr:spPr>
        <a:xfrm>
          <a:off x="1066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161653</xdr:rowOff>
    </xdr:from>
    <xdr:to>
      <xdr:col>7</xdr:col>
      <xdr:colOff>203200</xdr:colOff>
      <xdr:row>62</xdr:row>
      <xdr:rowOff>91803</xdr:rowOff>
    </xdr:to>
    <xdr:sp macro="" textlink="">
      <xdr:nvSpPr>
        <xdr:cNvPr id="152" name="円/楕円 151"/>
        <xdr:cNvSpPr/>
      </xdr:nvSpPr>
      <xdr:spPr>
        <a:xfrm>
          <a:off x="49022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6730</xdr:rowOff>
    </xdr:from>
    <xdr:ext cx="762000" cy="259045"/>
    <xdr:sp macro="" textlink="">
      <xdr:nvSpPr>
        <xdr:cNvPr id="153" name="財政構造の弾力性該当値テキスト"/>
        <xdr:cNvSpPr txBox="1"/>
      </xdr:nvSpPr>
      <xdr:spPr>
        <a:xfrm>
          <a:off x="50419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106499</xdr:rowOff>
    </xdr:from>
    <xdr:to>
      <xdr:col>6</xdr:col>
      <xdr:colOff>50800</xdr:colOff>
      <xdr:row>62</xdr:row>
      <xdr:rowOff>36649</xdr:rowOff>
    </xdr:to>
    <xdr:sp macro="" textlink="">
      <xdr:nvSpPr>
        <xdr:cNvPr id="154" name="円/楕円 153"/>
        <xdr:cNvSpPr/>
      </xdr:nvSpPr>
      <xdr:spPr>
        <a:xfrm>
          <a:off x="4064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46826</xdr:rowOff>
    </xdr:from>
    <xdr:ext cx="736600" cy="259045"/>
    <xdr:sp macro="" textlink="">
      <xdr:nvSpPr>
        <xdr:cNvPr id="155" name="テキスト ボックス 154"/>
        <xdr:cNvSpPr txBox="1"/>
      </xdr:nvSpPr>
      <xdr:spPr>
        <a:xfrm>
          <a:off x="3733800" y="10333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10885</xdr:rowOff>
    </xdr:from>
    <xdr:to>
      <xdr:col>4</xdr:col>
      <xdr:colOff>533400</xdr:colOff>
      <xdr:row>62</xdr:row>
      <xdr:rowOff>112485</xdr:rowOff>
    </xdr:to>
    <xdr:sp macro="" textlink="">
      <xdr:nvSpPr>
        <xdr:cNvPr id="156" name="円/楕円 155"/>
        <xdr:cNvSpPr/>
      </xdr:nvSpPr>
      <xdr:spPr>
        <a:xfrm>
          <a:off x="3175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122662</xdr:rowOff>
    </xdr:from>
    <xdr:ext cx="762000" cy="259045"/>
    <xdr:sp macro="" textlink="">
      <xdr:nvSpPr>
        <xdr:cNvPr id="157" name="テキスト ボックス 156"/>
        <xdr:cNvSpPr txBox="1"/>
      </xdr:nvSpPr>
      <xdr:spPr>
        <a:xfrm>
          <a:off x="2844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23767</xdr:rowOff>
    </xdr:from>
    <xdr:to>
      <xdr:col>3</xdr:col>
      <xdr:colOff>330200</xdr:colOff>
      <xdr:row>61</xdr:row>
      <xdr:rowOff>125367</xdr:rowOff>
    </xdr:to>
    <xdr:sp macro="" textlink="">
      <xdr:nvSpPr>
        <xdr:cNvPr id="158" name="円/楕円 157"/>
        <xdr:cNvSpPr/>
      </xdr:nvSpPr>
      <xdr:spPr>
        <a:xfrm>
          <a:off x="2286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135544</xdr:rowOff>
    </xdr:from>
    <xdr:ext cx="762000" cy="259045"/>
    <xdr:sp macro="" textlink="">
      <xdr:nvSpPr>
        <xdr:cNvPr id="159" name="テキスト ボックス 158"/>
        <xdr:cNvSpPr txBox="1"/>
      </xdr:nvSpPr>
      <xdr:spPr>
        <a:xfrm>
          <a:off x="1955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168547</xdr:rowOff>
    </xdr:from>
    <xdr:to>
      <xdr:col>2</xdr:col>
      <xdr:colOff>127000</xdr:colOff>
      <xdr:row>62</xdr:row>
      <xdr:rowOff>98697</xdr:rowOff>
    </xdr:to>
    <xdr:sp macro="" textlink="">
      <xdr:nvSpPr>
        <xdr:cNvPr id="160" name="円/楕円 159"/>
        <xdr:cNvSpPr/>
      </xdr:nvSpPr>
      <xdr:spPr>
        <a:xfrm>
          <a:off x="1397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108874</xdr:rowOff>
    </xdr:from>
    <xdr:ext cx="762000" cy="259045"/>
    <xdr:sp macro="" textlink="">
      <xdr:nvSpPr>
        <xdr:cNvPr id="161" name="テキスト ボックス 160"/>
        <xdr:cNvSpPr txBox="1"/>
      </xdr:nvSpPr>
      <xdr:spPr>
        <a:xfrm>
          <a:off x="1066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[184,745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ea"/>
              <a:ea typeface="+mn-ea"/>
              <a:cs typeface="+mn-cs"/>
            </a:rPr>
            <a:t>類似団体平均に比べ高くなっているのは、</a:t>
          </a:r>
          <a:r>
            <a:rPr kumimoji="0" lang="en-US" altLang="ja-JP" sz="1300" b="0" i="0" u="none" strike="noStrike" kern="0" cap="none" spc="0" normalizeH="0" baseline="0" noProof="0">
              <a:ln>
                <a:noFill/>
              </a:ln>
              <a:solidFill>
                <a:sysClr val="windowText" lastClr="000000"/>
              </a:solidFill>
              <a:effectLst/>
              <a:uLnTx/>
              <a:uFillTx/>
              <a:latin typeface="+mn-ea"/>
              <a:ea typeface="+mn-ea"/>
              <a:cs typeface="+mn-cs"/>
            </a:rPr>
            <a:t>5</a:t>
          </a:r>
          <a:r>
            <a:rPr kumimoji="0" lang="ja-JP" altLang="ja-JP" sz="1300" b="0" i="0" u="none" strike="noStrike" kern="0" cap="none" spc="0" normalizeH="0" baseline="0" noProof="0">
              <a:ln>
                <a:noFill/>
              </a:ln>
              <a:solidFill>
                <a:sysClr val="windowText" lastClr="000000"/>
              </a:solidFill>
              <a:effectLst/>
              <a:uLnTx/>
              <a:uFillTx/>
              <a:latin typeface="+mn-ea"/>
              <a:ea typeface="+mn-ea"/>
              <a:cs typeface="+mn-cs"/>
            </a:rPr>
            <a:t>町村合併による職員数、各種施設数が</a:t>
          </a:r>
          <a:r>
            <a:rPr kumimoji="0" lang="ja-JP" altLang="en-US" sz="1300" b="0" i="0" u="none" strike="noStrike" kern="0" cap="none" spc="0" normalizeH="0" baseline="0" noProof="0">
              <a:ln>
                <a:noFill/>
              </a:ln>
              <a:solidFill>
                <a:sysClr val="windowText" lastClr="000000"/>
              </a:solidFill>
              <a:effectLst/>
              <a:uLnTx/>
              <a:uFillTx/>
              <a:latin typeface="+mn-ea"/>
              <a:ea typeface="+mn-ea"/>
              <a:cs typeface="+mn-cs"/>
            </a:rPr>
            <a:t>依然として</a:t>
          </a:r>
          <a:r>
            <a:rPr kumimoji="0" lang="ja-JP" altLang="ja-JP" sz="1300" b="0" i="0" u="none" strike="noStrike" kern="0" cap="none" spc="0" normalizeH="0" baseline="0" noProof="0">
              <a:ln>
                <a:noFill/>
              </a:ln>
              <a:solidFill>
                <a:sysClr val="windowText" lastClr="000000"/>
              </a:solidFill>
              <a:effectLst/>
              <a:uLnTx/>
              <a:uFillTx/>
              <a:latin typeface="+mn-ea"/>
              <a:ea typeface="+mn-ea"/>
              <a:cs typeface="+mn-cs"/>
            </a:rPr>
            <a:t>多い</a:t>
          </a:r>
          <a:r>
            <a:rPr kumimoji="0" lang="ja-JP" altLang="en-US" sz="1300" b="0" i="0" u="none" strike="noStrike" kern="0" cap="none" spc="0" normalizeH="0" baseline="0" noProof="0">
              <a:ln>
                <a:noFill/>
              </a:ln>
              <a:solidFill>
                <a:sysClr val="windowText" lastClr="000000"/>
              </a:solidFill>
              <a:effectLst/>
              <a:uLnTx/>
              <a:uFillTx/>
              <a:latin typeface="+mn-ea"/>
              <a:ea typeface="+mn-ea"/>
              <a:cs typeface="+mn-cs"/>
            </a:rPr>
            <a:t>ためである</a:t>
          </a:r>
          <a:r>
            <a:rPr kumimoji="0" lang="ja-JP" altLang="ja-JP" sz="1300" b="0" i="0" u="none" strike="noStrike" kern="0" cap="none" spc="0" normalizeH="0" baseline="0" noProof="0">
              <a:ln>
                <a:noFill/>
              </a:ln>
              <a:solidFill>
                <a:sysClr val="windowText" lastClr="000000"/>
              </a:solidFill>
              <a:effectLst/>
              <a:uLnTx/>
              <a:uFillTx/>
              <a:latin typeface="+mn-ea"/>
              <a:ea typeface="+mn-ea"/>
              <a:cs typeface="+mn-cs"/>
            </a:rPr>
            <a:t>。</a:t>
          </a:r>
          <a:r>
            <a:rPr kumimoji="0" lang="ja-JP" altLang="en-US" sz="1300" b="0" i="0" u="none" strike="noStrike" kern="0" cap="none" spc="0" normalizeH="0" baseline="0" noProof="0">
              <a:ln>
                <a:noFill/>
              </a:ln>
              <a:solidFill>
                <a:sysClr val="windowText" lastClr="000000"/>
              </a:solidFill>
              <a:effectLst/>
              <a:uLnTx/>
              <a:uFillTx/>
              <a:latin typeface="+mn-ea"/>
              <a:ea typeface="+mn-ea"/>
              <a:cs typeface="+mn-cs"/>
            </a:rPr>
            <a:t>今後も</a:t>
          </a:r>
          <a:r>
            <a:rPr kumimoji="0" lang="ja-JP" altLang="ja-JP" sz="1300" b="0" i="0" u="none" strike="noStrike" kern="0" cap="none" spc="0" normalizeH="0" baseline="0" noProof="0">
              <a:ln>
                <a:noFill/>
              </a:ln>
              <a:solidFill>
                <a:sysClr val="windowText" lastClr="000000"/>
              </a:solidFill>
              <a:effectLst/>
              <a:uLnTx/>
              <a:uFillTx/>
              <a:latin typeface="+mn-ea"/>
              <a:ea typeface="+mn-ea"/>
              <a:cs typeface="+mn-cs"/>
            </a:rPr>
            <a:t>引</a:t>
          </a:r>
          <a:r>
            <a:rPr kumimoji="0" lang="ja-JP" altLang="en-US" sz="1300" b="0" i="0" u="none" strike="noStrike" kern="0" cap="none" spc="0" normalizeH="0" baseline="0" noProof="0">
              <a:ln>
                <a:noFill/>
              </a:ln>
              <a:solidFill>
                <a:sysClr val="windowText" lastClr="000000"/>
              </a:solidFill>
              <a:effectLst/>
              <a:uLnTx/>
              <a:uFillTx/>
              <a:latin typeface="+mn-ea"/>
              <a:ea typeface="+mn-ea"/>
              <a:cs typeface="+mn-cs"/>
            </a:rPr>
            <a:t>き</a:t>
          </a:r>
          <a:r>
            <a:rPr kumimoji="0" lang="ja-JP" altLang="ja-JP" sz="1300" b="0" i="0" u="none" strike="noStrike" kern="0" cap="none" spc="0" normalizeH="0" baseline="0" noProof="0">
              <a:ln>
                <a:noFill/>
              </a:ln>
              <a:solidFill>
                <a:sysClr val="windowText" lastClr="000000"/>
              </a:solidFill>
              <a:effectLst/>
              <a:uLnTx/>
              <a:uFillTx/>
              <a:latin typeface="+mn-ea"/>
              <a:ea typeface="+mn-ea"/>
              <a:cs typeface="+mn-cs"/>
            </a:rPr>
            <a:t>続き人件費</a:t>
          </a:r>
          <a:r>
            <a:rPr kumimoji="0" lang="ja-JP" altLang="en-US" sz="1300" b="0" i="0" u="none" strike="noStrike" kern="0" cap="none" spc="0" normalizeH="0" baseline="0" noProof="0">
              <a:ln>
                <a:noFill/>
              </a:ln>
              <a:solidFill>
                <a:sysClr val="windowText" lastClr="000000"/>
              </a:solidFill>
              <a:effectLst/>
              <a:uLnTx/>
              <a:uFillTx/>
              <a:latin typeface="+mn-ea"/>
              <a:ea typeface="+mn-ea"/>
              <a:cs typeface="+mn-cs"/>
            </a:rPr>
            <a:t>で</a:t>
          </a:r>
          <a:r>
            <a:rPr kumimoji="0" lang="ja-JP" altLang="ja-JP" sz="1300" b="0" i="0" u="none" strike="noStrike" kern="0" cap="none" spc="0" normalizeH="0" baseline="0" noProof="0">
              <a:ln>
                <a:noFill/>
              </a:ln>
              <a:solidFill>
                <a:sysClr val="windowText" lastClr="000000"/>
              </a:solidFill>
              <a:effectLst/>
              <a:uLnTx/>
              <a:uFillTx/>
              <a:latin typeface="+mn-ea"/>
              <a:ea typeface="+mn-ea"/>
              <a:cs typeface="+mn-cs"/>
            </a:rPr>
            <a:t>は</a:t>
          </a:r>
          <a:r>
            <a:rPr kumimoji="0" lang="ja-JP" altLang="en-US" sz="1300" b="0" i="0" u="none" strike="noStrike" kern="0" cap="none" spc="0" normalizeH="0" baseline="0" noProof="0">
              <a:ln>
                <a:noFill/>
              </a:ln>
              <a:solidFill>
                <a:sysClr val="windowText" lastClr="000000"/>
              </a:solidFill>
              <a:effectLst/>
              <a:uLnTx/>
              <a:uFillTx/>
              <a:latin typeface="+mn-ea"/>
              <a:ea typeface="+mn-ea"/>
              <a:cs typeface="+mn-cs"/>
            </a:rPr>
            <a:t>職員数の適正化に努め</a:t>
          </a:r>
          <a:r>
            <a:rPr kumimoji="0" lang="ja-JP" altLang="ja-JP" sz="1300" b="0" i="0" u="none" strike="noStrike" kern="0" cap="none" spc="0" normalizeH="0" baseline="0" noProof="0">
              <a:ln>
                <a:noFill/>
              </a:ln>
              <a:solidFill>
                <a:sysClr val="windowText" lastClr="000000"/>
              </a:solidFill>
              <a:effectLst/>
              <a:uLnTx/>
              <a:uFillTx/>
              <a:latin typeface="+mn-ea"/>
              <a:ea typeface="+mn-ea"/>
              <a:cs typeface="+mn-cs"/>
            </a:rPr>
            <a:t>、物件費では施設の民営化や指定管理者制度の導入または統廃合等に</a:t>
          </a:r>
          <a:r>
            <a:rPr kumimoji="0" lang="ja-JP" altLang="en-US" sz="1300" b="0" i="0" u="none" strike="noStrike" kern="0" cap="none" spc="0" normalizeH="0" baseline="0" noProof="0">
              <a:ln>
                <a:noFill/>
              </a:ln>
              <a:solidFill>
                <a:sysClr val="windowText" lastClr="000000"/>
              </a:solidFill>
              <a:effectLst/>
              <a:uLnTx/>
              <a:uFillTx/>
              <a:latin typeface="+mn-ea"/>
              <a:ea typeface="+mn-ea"/>
              <a:cs typeface="+mn-cs"/>
            </a:rPr>
            <a:t>よって</a:t>
          </a:r>
          <a:r>
            <a:rPr kumimoji="0" lang="ja-JP" altLang="ja-JP" sz="1300" b="0" i="0" u="none" strike="noStrike" kern="0" cap="none" spc="0" normalizeH="0" baseline="0" noProof="0">
              <a:ln>
                <a:noFill/>
              </a:ln>
              <a:solidFill>
                <a:sysClr val="windowText" lastClr="000000"/>
              </a:solidFill>
              <a:effectLst/>
              <a:uLnTx/>
              <a:uFillTx/>
              <a:latin typeface="+mn-ea"/>
              <a:ea typeface="+mn-ea"/>
              <a:cs typeface="+mn-cs"/>
            </a:rPr>
            <a:t>コスト削減を図っていく方針である</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56001</xdr:rowOff>
    </xdr:from>
    <xdr:to>
      <xdr:col>7</xdr:col>
      <xdr:colOff>152400</xdr:colOff>
      <xdr:row>89</xdr:row>
      <xdr:rowOff>132859</xdr:rowOff>
    </xdr:to>
    <xdr:cxnSp macro="">
      <xdr:nvCxnSpPr>
        <xdr:cNvPr id="189" name="直線コネクタ 188"/>
        <xdr:cNvCxnSpPr/>
      </xdr:nvCxnSpPr>
      <xdr:spPr>
        <a:xfrm flipV="1">
          <a:off x="4953000" y="13943451"/>
          <a:ext cx="0" cy="1448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104936</xdr:rowOff>
    </xdr:from>
    <xdr:ext cx="762000" cy="259045"/>
    <xdr:sp macro="" textlink="">
      <xdr:nvSpPr>
        <xdr:cNvPr id="190" name="人件費・物件費等の状況最小値テキスト"/>
        <xdr:cNvSpPr txBox="1"/>
      </xdr:nvSpPr>
      <xdr:spPr>
        <a:xfrm>
          <a:off x="5041900" y="153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256,528</a:t>
          </a:r>
          <a:endParaRPr kumimoji="1" lang="ja-JP" altLang="en-US" sz="1000" b="1">
            <a:latin typeface="ＭＳ Ｐゴシック"/>
          </a:endParaRPr>
        </a:p>
      </xdr:txBody>
    </xdr:sp>
    <xdr:clientData/>
  </xdr:oneCellAnchor>
  <xdr:twoCellAnchor>
    <xdr:from>
      <xdr:col>7</xdr:col>
      <xdr:colOff>63500</xdr:colOff>
      <xdr:row>89</xdr:row>
      <xdr:rowOff>132859</xdr:rowOff>
    </xdr:from>
    <xdr:to>
      <xdr:col>7</xdr:col>
      <xdr:colOff>241300</xdr:colOff>
      <xdr:row>89</xdr:row>
      <xdr:rowOff>132859</xdr:rowOff>
    </xdr:to>
    <xdr:cxnSp macro="">
      <xdr:nvCxnSpPr>
        <xdr:cNvPr id="191" name="直線コネクタ 190"/>
        <xdr:cNvCxnSpPr/>
      </xdr:nvCxnSpPr>
      <xdr:spPr>
        <a:xfrm>
          <a:off x="4864100" y="1539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142378</xdr:rowOff>
    </xdr:from>
    <xdr:ext cx="762000" cy="259045"/>
    <xdr:sp macro="" textlink="">
      <xdr:nvSpPr>
        <xdr:cNvPr id="192" name="人件費・物件費等の状況最大値テキスト"/>
        <xdr:cNvSpPr txBox="1"/>
      </xdr:nvSpPr>
      <xdr:spPr>
        <a:xfrm>
          <a:off x="5041900" y="1368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106,460</a:t>
          </a:r>
          <a:endParaRPr kumimoji="1" lang="ja-JP" altLang="en-US" sz="1000" b="1">
            <a:latin typeface="ＭＳ Ｐゴシック"/>
          </a:endParaRPr>
        </a:p>
      </xdr:txBody>
    </xdr:sp>
    <xdr:clientData/>
  </xdr:oneCellAnchor>
  <xdr:twoCellAnchor>
    <xdr:from>
      <xdr:col>7</xdr:col>
      <xdr:colOff>63500</xdr:colOff>
      <xdr:row>81</xdr:row>
      <xdr:rowOff>56001</xdr:rowOff>
    </xdr:from>
    <xdr:to>
      <xdr:col>7</xdr:col>
      <xdr:colOff>241300</xdr:colOff>
      <xdr:row>81</xdr:row>
      <xdr:rowOff>56001</xdr:rowOff>
    </xdr:to>
    <xdr:cxnSp macro="">
      <xdr:nvCxnSpPr>
        <xdr:cNvPr id="193" name="直線コネクタ 192"/>
        <xdr:cNvCxnSpPr/>
      </xdr:nvCxnSpPr>
      <xdr:spPr>
        <a:xfrm>
          <a:off x="4864100" y="13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54037</xdr:rowOff>
    </xdr:from>
    <xdr:to>
      <xdr:col>7</xdr:col>
      <xdr:colOff>152400</xdr:colOff>
      <xdr:row>85</xdr:row>
      <xdr:rowOff>125809</xdr:rowOff>
    </xdr:to>
    <xdr:cxnSp macro="">
      <xdr:nvCxnSpPr>
        <xdr:cNvPr id="194" name="直線コネクタ 193"/>
        <xdr:cNvCxnSpPr/>
      </xdr:nvCxnSpPr>
      <xdr:spPr>
        <a:xfrm>
          <a:off x="4114800" y="14627287"/>
          <a:ext cx="838200" cy="7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103</xdr:rowOff>
    </xdr:from>
    <xdr:ext cx="762000" cy="259045"/>
    <xdr:sp macro="" textlink="">
      <xdr:nvSpPr>
        <xdr:cNvPr id="195" name="人件費・物件費等の状況平均値テキスト"/>
        <xdr:cNvSpPr txBox="1"/>
      </xdr:nvSpPr>
      <xdr:spPr>
        <a:xfrm>
          <a:off x="5041900" y="14230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157,509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155026</xdr:rowOff>
    </xdr:from>
    <xdr:to>
      <xdr:col>7</xdr:col>
      <xdr:colOff>203200</xdr:colOff>
      <xdr:row>84</xdr:row>
      <xdr:rowOff>85176</xdr:rowOff>
    </xdr:to>
    <xdr:sp macro="" textlink="">
      <xdr:nvSpPr>
        <xdr:cNvPr id="196" name="フローチャート : 判断 195"/>
        <xdr:cNvSpPr/>
      </xdr:nvSpPr>
      <xdr:spPr>
        <a:xfrm>
          <a:off x="49022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54037</xdr:rowOff>
    </xdr:from>
    <xdr:to>
      <xdr:col>6</xdr:col>
      <xdr:colOff>0</xdr:colOff>
      <xdr:row>86</xdr:row>
      <xdr:rowOff>11894</xdr:rowOff>
    </xdr:to>
    <xdr:cxnSp macro="">
      <xdr:nvCxnSpPr>
        <xdr:cNvPr id="197" name="直線コネクタ 196"/>
        <xdr:cNvCxnSpPr/>
      </xdr:nvCxnSpPr>
      <xdr:spPr>
        <a:xfrm flipV="1">
          <a:off x="3225800" y="14627287"/>
          <a:ext cx="889000" cy="12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121090</xdr:rowOff>
    </xdr:from>
    <xdr:to>
      <xdr:col>6</xdr:col>
      <xdr:colOff>50800</xdr:colOff>
      <xdr:row>84</xdr:row>
      <xdr:rowOff>51240</xdr:rowOff>
    </xdr:to>
    <xdr:sp macro="" textlink="">
      <xdr:nvSpPr>
        <xdr:cNvPr id="198" name="フローチャート : 判断 197"/>
        <xdr:cNvSpPr/>
      </xdr:nvSpPr>
      <xdr:spPr>
        <a:xfrm>
          <a:off x="4064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61417</xdr:rowOff>
    </xdr:from>
    <xdr:ext cx="736600" cy="259045"/>
    <xdr:sp macro="" textlink="">
      <xdr:nvSpPr>
        <xdr:cNvPr id="199" name="テキスト ボックス 198"/>
        <xdr:cNvSpPr txBox="1"/>
      </xdr:nvSpPr>
      <xdr:spPr>
        <a:xfrm>
          <a:off x="3733800" y="14120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40687</xdr:rowOff>
    </xdr:from>
    <xdr:to>
      <xdr:col>4</xdr:col>
      <xdr:colOff>482600</xdr:colOff>
      <xdr:row>86</xdr:row>
      <xdr:rowOff>11894</xdr:rowOff>
    </xdr:to>
    <xdr:cxnSp macro="">
      <xdr:nvCxnSpPr>
        <xdr:cNvPr id="200" name="直線コネクタ 199"/>
        <xdr:cNvCxnSpPr/>
      </xdr:nvCxnSpPr>
      <xdr:spPr>
        <a:xfrm>
          <a:off x="2336800" y="14613937"/>
          <a:ext cx="889000" cy="14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98351</xdr:rowOff>
    </xdr:from>
    <xdr:to>
      <xdr:col>4</xdr:col>
      <xdr:colOff>533400</xdr:colOff>
      <xdr:row>84</xdr:row>
      <xdr:rowOff>28501</xdr:rowOff>
    </xdr:to>
    <xdr:sp macro="" textlink="">
      <xdr:nvSpPr>
        <xdr:cNvPr id="201" name="フローチャート : 判断 200"/>
        <xdr:cNvSpPr/>
      </xdr:nvSpPr>
      <xdr:spPr>
        <a:xfrm>
          <a:off x="3175000" y="1432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38678</xdr:rowOff>
    </xdr:from>
    <xdr:ext cx="762000" cy="259045"/>
    <xdr:sp macro="" textlink="">
      <xdr:nvSpPr>
        <xdr:cNvPr id="202" name="テキスト ボックス 201"/>
        <xdr:cNvSpPr txBox="1"/>
      </xdr:nvSpPr>
      <xdr:spPr>
        <a:xfrm>
          <a:off x="2844800" y="1409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40687</xdr:rowOff>
    </xdr:from>
    <xdr:to>
      <xdr:col>3</xdr:col>
      <xdr:colOff>279400</xdr:colOff>
      <xdr:row>85</xdr:row>
      <xdr:rowOff>146889</xdr:rowOff>
    </xdr:to>
    <xdr:cxnSp macro="">
      <xdr:nvCxnSpPr>
        <xdr:cNvPr id="203" name="直線コネクタ 202"/>
        <xdr:cNvCxnSpPr/>
      </xdr:nvCxnSpPr>
      <xdr:spPr>
        <a:xfrm flipV="1">
          <a:off x="1447800" y="14613937"/>
          <a:ext cx="889000" cy="10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65148</xdr:rowOff>
    </xdr:from>
    <xdr:to>
      <xdr:col>3</xdr:col>
      <xdr:colOff>330200</xdr:colOff>
      <xdr:row>83</xdr:row>
      <xdr:rowOff>166748</xdr:rowOff>
    </xdr:to>
    <xdr:sp macro="" textlink="">
      <xdr:nvSpPr>
        <xdr:cNvPr id="204" name="フローチャート : 判断 203"/>
        <xdr:cNvSpPr/>
      </xdr:nvSpPr>
      <xdr:spPr>
        <a:xfrm>
          <a:off x="2286000" y="1429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5475</xdr:rowOff>
    </xdr:from>
    <xdr:ext cx="762000" cy="259045"/>
    <xdr:sp macro="" textlink="">
      <xdr:nvSpPr>
        <xdr:cNvPr id="205" name="テキスト ボックス 204"/>
        <xdr:cNvSpPr txBox="1"/>
      </xdr:nvSpPr>
      <xdr:spPr>
        <a:xfrm>
          <a:off x="1955800" y="140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15083</xdr:rowOff>
    </xdr:from>
    <xdr:to>
      <xdr:col>2</xdr:col>
      <xdr:colOff>127000</xdr:colOff>
      <xdr:row>83</xdr:row>
      <xdr:rowOff>116683</xdr:rowOff>
    </xdr:to>
    <xdr:sp macro="" textlink="">
      <xdr:nvSpPr>
        <xdr:cNvPr id="206" name="フローチャート : 判断 205"/>
        <xdr:cNvSpPr/>
      </xdr:nvSpPr>
      <xdr:spPr>
        <a:xfrm>
          <a:off x="1397000" y="1424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126860</xdr:rowOff>
    </xdr:from>
    <xdr:ext cx="762000" cy="259045"/>
    <xdr:sp macro="" textlink="">
      <xdr:nvSpPr>
        <xdr:cNvPr id="207" name="テキスト ボックス 206"/>
        <xdr:cNvSpPr txBox="1"/>
      </xdr:nvSpPr>
      <xdr:spPr>
        <a:xfrm>
          <a:off x="1066800" y="14014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75009</xdr:rowOff>
    </xdr:from>
    <xdr:to>
      <xdr:col>7</xdr:col>
      <xdr:colOff>203200</xdr:colOff>
      <xdr:row>86</xdr:row>
      <xdr:rowOff>5159</xdr:rowOff>
    </xdr:to>
    <xdr:sp macro="" textlink="">
      <xdr:nvSpPr>
        <xdr:cNvPr id="213" name="円/楕円 212"/>
        <xdr:cNvSpPr/>
      </xdr:nvSpPr>
      <xdr:spPr>
        <a:xfrm>
          <a:off x="4902200" y="1464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47086</xdr:rowOff>
    </xdr:from>
    <xdr:ext cx="762000" cy="259045"/>
    <xdr:sp macro="" textlink="">
      <xdr:nvSpPr>
        <xdr:cNvPr id="214" name="人件費・物件費等の状況該当値テキスト"/>
        <xdr:cNvSpPr txBox="1"/>
      </xdr:nvSpPr>
      <xdr:spPr>
        <a:xfrm>
          <a:off x="5041900" y="1462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184,745</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3237</xdr:rowOff>
    </xdr:from>
    <xdr:to>
      <xdr:col>6</xdr:col>
      <xdr:colOff>50800</xdr:colOff>
      <xdr:row>85</xdr:row>
      <xdr:rowOff>104837</xdr:rowOff>
    </xdr:to>
    <xdr:sp macro="" textlink="">
      <xdr:nvSpPr>
        <xdr:cNvPr id="215" name="円/楕円 214"/>
        <xdr:cNvSpPr/>
      </xdr:nvSpPr>
      <xdr:spPr>
        <a:xfrm>
          <a:off x="4064000" y="1457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89614</xdr:rowOff>
    </xdr:from>
    <xdr:ext cx="736600" cy="259045"/>
    <xdr:sp macro="" textlink="">
      <xdr:nvSpPr>
        <xdr:cNvPr id="216" name="テキスト ボックス 215"/>
        <xdr:cNvSpPr txBox="1"/>
      </xdr:nvSpPr>
      <xdr:spPr>
        <a:xfrm>
          <a:off x="3733800" y="14662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177,309</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132544</xdr:rowOff>
    </xdr:from>
    <xdr:to>
      <xdr:col>4</xdr:col>
      <xdr:colOff>533400</xdr:colOff>
      <xdr:row>86</xdr:row>
      <xdr:rowOff>62694</xdr:rowOff>
    </xdr:to>
    <xdr:sp macro="" textlink="">
      <xdr:nvSpPr>
        <xdr:cNvPr id="217" name="円/楕円 216"/>
        <xdr:cNvSpPr/>
      </xdr:nvSpPr>
      <xdr:spPr>
        <a:xfrm>
          <a:off x="3175000" y="1470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47471</xdr:rowOff>
    </xdr:from>
    <xdr:ext cx="762000" cy="259045"/>
    <xdr:sp macro="" textlink="">
      <xdr:nvSpPr>
        <xdr:cNvPr id="218" name="テキスト ボックス 217"/>
        <xdr:cNvSpPr txBox="1"/>
      </xdr:nvSpPr>
      <xdr:spPr>
        <a:xfrm>
          <a:off x="2844800" y="1479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190,706</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161337</xdr:rowOff>
    </xdr:from>
    <xdr:to>
      <xdr:col>3</xdr:col>
      <xdr:colOff>330200</xdr:colOff>
      <xdr:row>85</xdr:row>
      <xdr:rowOff>91487</xdr:rowOff>
    </xdr:to>
    <xdr:sp macro="" textlink="">
      <xdr:nvSpPr>
        <xdr:cNvPr id="219" name="円/楕円 218"/>
        <xdr:cNvSpPr/>
      </xdr:nvSpPr>
      <xdr:spPr>
        <a:xfrm>
          <a:off x="2286000" y="1456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76264</xdr:rowOff>
    </xdr:from>
    <xdr:ext cx="762000" cy="259045"/>
    <xdr:sp macro="" textlink="">
      <xdr:nvSpPr>
        <xdr:cNvPr id="220" name="テキスト ボックス 219"/>
        <xdr:cNvSpPr txBox="1"/>
      </xdr:nvSpPr>
      <xdr:spPr>
        <a:xfrm>
          <a:off x="1955800" y="1464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175,926</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96089</xdr:rowOff>
    </xdr:from>
    <xdr:to>
      <xdr:col>2</xdr:col>
      <xdr:colOff>127000</xdr:colOff>
      <xdr:row>86</xdr:row>
      <xdr:rowOff>26239</xdr:rowOff>
    </xdr:to>
    <xdr:sp macro="" textlink="">
      <xdr:nvSpPr>
        <xdr:cNvPr id="221" name="円/楕円 220"/>
        <xdr:cNvSpPr/>
      </xdr:nvSpPr>
      <xdr:spPr>
        <a:xfrm>
          <a:off x="1397000" y="146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11016</xdr:rowOff>
    </xdr:from>
    <xdr:ext cx="762000" cy="259045"/>
    <xdr:sp macro="" textlink="">
      <xdr:nvSpPr>
        <xdr:cNvPr id="222" name="テキスト ボックス 221"/>
        <xdr:cNvSpPr txBox="1"/>
      </xdr:nvSpPr>
      <xdr:spPr>
        <a:xfrm>
          <a:off x="1066800" y="147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186,929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類似団体平均より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2.2</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下回る</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95.4</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と低い水準にある。平成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27</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年度から一般行政職の給料表について、国の見直し内容を踏まえ平均</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％引下げを実施した。今後も引き続き給与最適化に努める。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87</xdr:row>
      <xdr:rowOff>10584</xdr:rowOff>
    </xdr:to>
    <xdr:cxnSp macro="">
      <xdr:nvCxnSpPr>
        <xdr:cNvPr id="251" name="直線コネクタ 250"/>
        <xdr:cNvCxnSpPr/>
      </xdr:nvCxnSpPr>
      <xdr:spPr>
        <a:xfrm flipV="1">
          <a:off x="17018000" y="13814072"/>
          <a:ext cx="0" cy="1112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2"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3" name="直線コネクタ 252"/>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4"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5" name="直線コネクタ 254"/>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63500</xdr:rowOff>
    </xdr:from>
    <xdr:to>
      <xdr:col>24</xdr:col>
      <xdr:colOff>558800</xdr:colOff>
      <xdr:row>82</xdr:row>
      <xdr:rowOff>76905</xdr:rowOff>
    </xdr:to>
    <xdr:cxnSp macro="">
      <xdr:nvCxnSpPr>
        <xdr:cNvPr id="256" name="直線コネクタ 255"/>
        <xdr:cNvCxnSpPr/>
      </xdr:nvCxnSpPr>
      <xdr:spPr>
        <a:xfrm flipV="1">
          <a:off x="16179800" y="141224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108249</xdr:rowOff>
    </xdr:from>
    <xdr:ext cx="762000" cy="259045"/>
    <xdr:sp macro="" textlink="">
      <xdr:nvSpPr>
        <xdr:cNvPr id="257" name="給与水準   （国との比較）平均値テキスト"/>
        <xdr:cNvSpPr txBox="1"/>
      </xdr:nvSpPr>
      <xdr:spPr>
        <a:xfrm>
          <a:off x="17106900" y="1433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58" name="フローチャート : 判断 257"/>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9878</xdr:rowOff>
    </xdr:from>
    <xdr:to>
      <xdr:col>23</xdr:col>
      <xdr:colOff>406400</xdr:colOff>
      <xdr:row>82</xdr:row>
      <xdr:rowOff>76905</xdr:rowOff>
    </xdr:to>
    <xdr:cxnSp macro="">
      <xdr:nvCxnSpPr>
        <xdr:cNvPr id="259" name="直線コネクタ 258"/>
        <xdr:cNvCxnSpPr/>
      </xdr:nvCxnSpPr>
      <xdr:spPr>
        <a:xfrm>
          <a:off x="15290800" y="1406877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149578</xdr:rowOff>
    </xdr:from>
    <xdr:to>
      <xdr:col>23</xdr:col>
      <xdr:colOff>457200</xdr:colOff>
      <xdr:row>84</xdr:row>
      <xdr:rowOff>79728</xdr:rowOff>
    </xdr:to>
    <xdr:sp macro="" textlink="">
      <xdr:nvSpPr>
        <xdr:cNvPr id="260" name="フローチャート : 判断 259"/>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64505</xdr:rowOff>
    </xdr:from>
    <xdr:ext cx="736600" cy="259045"/>
    <xdr:sp macro="" textlink="">
      <xdr:nvSpPr>
        <xdr:cNvPr id="261" name="テキスト ボックス 260"/>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114300</xdr:rowOff>
    </xdr:from>
    <xdr:to>
      <xdr:col>22</xdr:col>
      <xdr:colOff>203200</xdr:colOff>
      <xdr:row>82</xdr:row>
      <xdr:rowOff>9878</xdr:rowOff>
    </xdr:to>
    <xdr:cxnSp macro="">
      <xdr:nvCxnSpPr>
        <xdr:cNvPr id="262" name="直線コネクタ 261"/>
        <xdr:cNvCxnSpPr/>
      </xdr:nvCxnSpPr>
      <xdr:spPr>
        <a:xfrm>
          <a:off x="14401800" y="140017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114300</xdr:rowOff>
    </xdr:from>
    <xdr:to>
      <xdr:col>21</xdr:col>
      <xdr:colOff>0</xdr:colOff>
      <xdr:row>88</xdr:row>
      <xdr:rowOff>26811</xdr:rowOff>
    </xdr:to>
    <xdr:cxnSp macro="">
      <xdr:nvCxnSpPr>
        <xdr:cNvPr id="265" name="直線コネクタ 264"/>
        <xdr:cNvCxnSpPr/>
      </xdr:nvCxnSpPr>
      <xdr:spPr>
        <a:xfrm flipV="1">
          <a:off x="13512800" y="14001750"/>
          <a:ext cx="889000" cy="11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6" name="フローチャート : 判断 265"/>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128711</xdr:rowOff>
    </xdr:from>
    <xdr:ext cx="762000" cy="259045"/>
    <xdr:sp macro="" textlink="">
      <xdr:nvSpPr>
        <xdr:cNvPr id="267" name="テキスト ボックス 266"/>
        <xdr:cNvSpPr txBox="1"/>
      </xdr:nvSpPr>
      <xdr:spPr>
        <a:xfrm>
          <a:off x="14020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68" name="フローチャート : 判断 267"/>
        <xdr:cNvSpPr/>
      </xdr:nvSpPr>
      <xdr:spPr>
        <a:xfrm>
          <a:off x="13462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159049</xdr:rowOff>
    </xdr:from>
    <xdr:ext cx="762000" cy="259045"/>
    <xdr:sp macro="" textlink="">
      <xdr:nvSpPr>
        <xdr:cNvPr id="269" name="テキスト ボックス 268"/>
        <xdr:cNvSpPr txBox="1"/>
      </xdr:nvSpPr>
      <xdr:spPr>
        <a:xfrm>
          <a:off x="13131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12700</xdr:rowOff>
    </xdr:from>
    <xdr:to>
      <xdr:col>24</xdr:col>
      <xdr:colOff>609600</xdr:colOff>
      <xdr:row>82</xdr:row>
      <xdr:rowOff>114300</xdr:rowOff>
    </xdr:to>
    <xdr:sp macro="" textlink="">
      <xdr:nvSpPr>
        <xdr:cNvPr id="275" name="円/楕円 274"/>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29227</xdr:rowOff>
    </xdr:from>
    <xdr:ext cx="762000" cy="259045"/>
    <xdr:sp macro="" textlink="">
      <xdr:nvSpPr>
        <xdr:cNvPr id="276" name="給与水準   （国との比較）該当値テキスト"/>
        <xdr:cNvSpPr txBox="1"/>
      </xdr:nvSpPr>
      <xdr:spPr>
        <a:xfrm>
          <a:off x="17106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26105</xdr:rowOff>
    </xdr:from>
    <xdr:to>
      <xdr:col>23</xdr:col>
      <xdr:colOff>457200</xdr:colOff>
      <xdr:row>82</xdr:row>
      <xdr:rowOff>127705</xdr:rowOff>
    </xdr:to>
    <xdr:sp macro="" textlink="">
      <xdr:nvSpPr>
        <xdr:cNvPr id="277" name="円/楕円 276"/>
        <xdr:cNvSpPr/>
      </xdr:nvSpPr>
      <xdr:spPr>
        <a:xfrm>
          <a:off x="16129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137882</xdr:rowOff>
    </xdr:from>
    <xdr:ext cx="736600" cy="259045"/>
    <xdr:sp macro="" textlink="">
      <xdr:nvSpPr>
        <xdr:cNvPr id="278" name="テキスト ボックス 277"/>
        <xdr:cNvSpPr txBox="1"/>
      </xdr:nvSpPr>
      <xdr:spPr>
        <a:xfrm>
          <a:off x="15798800" y="1385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130528</xdr:rowOff>
    </xdr:from>
    <xdr:to>
      <xdr:col>22</xdr:col>
      <xdr:colOff>254000</xdr:colOff>
      <xdr:row>82</xdr:row>
      <xdr:rowOff>60678</xdr:rowOff>
    </xdr:to>
    <xdr:sp macro="" textlink="">
      <xdr:nvSpPr>
        <xdr:cNvPr id="279" name="円/楕円 278"/>
        <xdr:cNvSpPr/>
      </xdr:nvSpPr>
      <xdr:spPr>
        <a:xfrm>
          <a:off x="15240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70855</xdr:rowOff>
    </xdr:from>
    <xdr:ext cx="762000" cy="259045"/>
    <xdr:sp macro="" textlink="">
      <xdr:nvSpPr>
        <xdr:cNvPr id="280" name="テキスト ボックス 279"/>
        <xdr:cNvSpPr txBox="1"/>
      </xdr:nvSpPr>
      <xdr:spPr>
        <a:xfrm>
          <a:off x="14909800" y="137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63500</xdr:rowOff>
    </xdr:from>
    <xdr:to>
      <xdr:col>21</xdr:col>
      <xdr:colOff>50800</xdr:colOff>
      <xdr:row>81</xdr:row>
      <xdr:rowOff>165100</xdr:rowOff>
    </xdr:to>
    <xdr:sp macro="" textlink="">
      <xdr:nvSpPr>
        <xdr:cNvPr id="281" name="円/楕円 280"/>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3827</xdr:rowOff>
    </xdr:from>
    <xdr:ext cx="762000" cy="259045"/>
    <xdr:sp macro="" textlink="">
      <xdr:nvSpPr>
        <xdr:cNvPr id="282" name="テキスト ボックス 281"/>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147461</xdr:rowOff>
    </xdr:from>
    <xdr:to>
      <xdr:col>19</xdr:col>
      <xdr:colOff>533400</xdr:colOff>
      <xdr:row>88</xdr:row>
      <xdr:rowOff>77611</xdr:rowOff>
    </xdr:to>
    <xdr:sp macro="" textlink="">
      <xdr:nvSpPr>
        <xdr:cNvPr id="283" name="円/楕円 282"/>
        <xdr:cNvSpPr/>
      </xdr:nvSpPr>
      <xdr:spPr>
        <a:xfrm>
          <a:off x="13462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87788</xdr:rowOff>
    </xdr:from>
    <xdr:ext cx="762000" cy="259045"/>
    <xdr:sp macro="" textlink="">
      <xdr:nvSpPr>
        <xdr:cNvPr id="284" name="テキスト ボックス 283"/>
        <xdr:cNvSpPr txBox="1"/>
      </xdr:nvSpPr>
      <xdr:spPr>
        <a:xfrm>
          <a:off x="13131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現状は町村合併前における各団体の大量採用が要因となり類似団体平均を大きく上回っている。定員適正化計画に基づく退職者不補充の原則と新規採用の抑制により平成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17</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年度からの第</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次計画では</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117</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人、平成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22</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年度からの第</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次計画では</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106</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人の削減を行った。今後も職員数削減に努め、定員適正化を図る。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25929</xdr:rowOff>
    </xdr:from>
    <xdr:to>
      <xdr:col>24</xdr:col>
      <xdr:colOff>558800</xdr:colOff>
      <xdr:row>68</xdr:row>
      <xdr:rowOff>39264</xdr:rowOff>
    </xdr:to>
    <xdr:cxnSp macro="">
      <xdr:nvCxnSpPr>
        <xdr:cNvPr id="314" name="直線コネクタ 313"/>
        <xdr:cNvCxnSpPr/>
      </xdr:nvCxnSpPr>
      <xdr:spPr>
        <a:xfrm flipV="1">
          <a:off x="17018000" y="10141479"/>
          <a:ext cx="0" cy="155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11341</xdr:rowOff>
    </xdr:from>
    <xdr:ext cx="762000" cy="259045"/>
    <xdr:sp macro="" textlink="">
      <xdr:nvSpPr>
        <xdr:cNvPr id="315" name="定員管理の状況最小値テキスト"/>
        <xdr:cNvSpPr txBox="1"/>
      </xdr:nvSpPr>
      <xdr:spPr>
        <a:xfrm>
          <a:off x="17106900" y="116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14.49</a:t>
          </a:r>
          <a:endParaRPr kumimoji="1" lang="ja-JP" altLang="en-US" sz="1000" b="1">
            <a:latin typeface="ＭＳ Ｐゴシック"/>
          </a:endParaRPr>
        </a:p>
      </xdr:txBody>
    </xdr:sp>
    <xdr:clientData/>
  </xdr:oneCellAnchor>
  <xdr:twoCellAnchor>
    <xdr:from>
      <xdr:col>24</xdr:col>
      <xdr:colOff>469900</xdr:colOff>
      <xdr:row>68</xdr:row>
      <xdr:rowOff>39264</xdr:rowOff>
    </xdr:from>
    <xdr:to>
      <xdr:col>24</xdr:col>
      <xdr:colOff>647700</xdr:colOff>
      <xdr:row>68</xdr:row>
      <xdr:rowOff>39264</xdr:rowOff>
    </xdr:to>
    <xdr:cxnSp macro="">
      <xdr:nvCxnSpPr>
        <xdr:cNvPr id="316" name="直線コネクタ 315"/>
        <xdr:cNvCxnSpPr/>
      </xdr:nvCxnSpPr>
      <xdr:spPr>
        <a:xfrm>
          <a:off x="16929100" y="11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112306</xdr:rowOff>
    </xdr:from>
    <xdr:ext cx="762000" cy="259045"/>
    <xdr:sp macro="" textlink="">
      <xdr:nvSpPr>
        <xdr:cNvPr id="317"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59</xdr:row>
      <xdr:rowOff>25929</xdr:rowOff>
    </xdr:from>
    <xdr:to>
      <xdr:col>24</xdr:col>
      <xdr:colOff>647700</xdr:colOff>
      <xdr:row>59</xdr:row>
      <xdr:rowOff>25929</xdr:rowOff>
    </xdr:to>
    <xdr:cxnSp macro="">
      <xdr:nvCxnSpPr>
        <xdr:cNvPr id="318" name="直線コネクタ 317"/>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123825</xdr:rowOff>
    </xdr:from>
    <xdr:to>
      <xdr:col>24</xdr:col>
      <xdr:colOff>558800</xdr:colOff>
      <xdr:row>65</xdr:row>
      <xdr:rowOff>18732</xdr:rowOff>
    </xdr:to>
    <xdr:cxnSp macro="">
      <xdr:nvCxnSpPr>
        <xdr:cNvPr id="319" name="直線コネクタ 318"/>
        <xdr:cNvCxnSpPr/>
      </xdr:nvCxnSpPr>
      <xdr:spPr>
        <a:xfrm flipV="1">
          <a:off x="16179800" y="11096625"/>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52405</xdr:rowOff>
    </xdr:from>
    <xdr:ext cx="762000" cy="259045"/>
    <xdr:sp macro="" textlink="">
      <xdr:nvSpPr>
        <xdr:cNvPr id="320" name="定員管理の状況平均値テキスト"/>
        <xdr:cNvSpPr txBox="1"/>
      </xdr:nvSpPr>
      <xdr:spPr>
        <a:xfrm>
          <a:off x="17106900" y="10510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35878</xdr:rowOff>
    </xdr:from>
    <xdr:to>
      <xdr:col>24</xdr:col>
      <xdr:colOff>609600</xdr:colOff>
      <xdr:row>62</xdr:row>
      <xdr:rowOff>137478</xdr:rowOff>
    </xdr:to>
    <xdr:sp macro="" textlink="">
      <xdr:nvSpPr>
        <xdr:cNvPr id="321" name="フローチャート : 判断 320"/>
        <xdr:cNvSpPr/>
      </xdr:nvSpPr>
      <xdr:spPr>
        <a:xfrm>
          <a:off x="169672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18732</xdr:rowOff>
    </xdr:from>
    <xdr:to>
      <xdr:col>23</xdr:col>
      <xdr:colOff>406400</xdr:colOff>
      <xdr:row>65</xdr:row>
      <xdr:rowOff>125306</xdr:rowOff>
    </xdr:to>
    <xdr:cxnSp macro="">
      <xdr:nvCxnSpPr>
        <xdr:cNvPr id="322" name="直線コネクタ 321"/>
        <xdr:cNvCxnSpPr/>
      </xdr:nvCxnSpPr>
      <xdr:spPr>
        <a:xfrm flipV="1">
          <a:off x="15290800" y="11162982"/>
          <a:ext cx="889000" cy="10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147003</xdr:rowOff>
    </xdr:from>
    <xdr:to>
      <xdr:col>23</xdr:col>
      <xdr:colOff>457200</xdr:colOff>
      <xdr:row>62</xdr:row>
      <xdr:rowOff>77153</xdr:rowOff>
    </xdr:to>
    <xdr:sp macro="" textlink="">
      <xdr:nvSpPr>
        <xdr:cNvPr id="323" name="フローチャート : 判断 322"/>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87330</xdr:rowOff>
    </xdr:from>
    <xdr:ext cx="736600" cy="259045"/>
    <xdr:sp macro="" textlink="">
      <xdr:nvSpPr>
        <xdr:cNvPr id="324" name="テキスト ボックス 323"/>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125306</xdr:rowOff>
    </xdr:from>
    <xdr:to>
      <xdr:col>22</xdr:col>
      <xdr:colOff>203200</xdr:colOff>
      <xdr:row>66</xdr:row>
      <xdr:rowOff>26246</xdr:rowOff>
    </xdr:to>
    <xdr:cxnSp macro="">
      <xdr:nvCxnSpPr>
        <xdr:cNvPr id="325" name="直線コネクタ 324"/>
        <xdr:cNvCxnSpPr/>
      </xdr:nvCxnSpPr>
      <xdr:spPr>
        <a:xfrm flipV="1">
          <a:off x="14401800" y="112695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6" name="フローチャート : 判断 325"/>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27" name="テキスト ボックス 326"/>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26246</xdr:rowOff>
    </xdr:from>
    <xdr:to>
      <xdr:col>21</xdr:col>
      <xdr:colOff>0</xdr:colOff>
      <xdr:row>66</xdr:row>
      <xdr:rowOff>102658</xdr:rowOff>
    </xdr:to>
    <xdr:cxnSp macro="">
      <xdr:nvCxnSpPr>
        <xdr:cNvPr id="328" name="直線コネクタ 327"/>
        <xdr:cNvCxnSpPr/>
      </xdr:nvCxnSpPr>
      <xdr:spPr>
        <a:xfrm flipV="1">
          <a:off x="13512800" y="11341946"/>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96731</xdr:rowOff>
    </xdr:from>
    <xdr:to>
      <xdr:col>21</xdr:col>
      <xdr:colOff>50800</xdr:colOff>
      <xdr:row>62</xdr:row>
      <xdr:rowOff>26881</xdr:rowOff>
    </xdr:to>
    <xdr:sp macro="" textlink="">
      <xdr:nvSpPr>
        <xdr:cNvPr id="329" name="フローチャート : 判断 328"/>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37058</xdr:rowOff>
    </xdr:from>
    <xdr:ext cx="762000" cy="259045"/>
    <xdr:sp macro="" textlink="">
      <xdr:nvSpPr>
        <xdr:cNvPr id="330" name="テキスト ボックス 329"/>
        <xdr:cNvSpPr txBox="1"/>
      </xdr:nvSpPr>
      <xdr:spPr>
        <a:xfrm>
          <a:off x="14020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110807</xdr:rowOff>
    </xdr:from>
    <xdr:to>
      <xdr:col>19</xdr:col>
      <xdr:colOff>533400</xdr:colOff>
      <xdr:row>62</xdr:row>
      <xdr:rowOff>40957</xdr:rowOff>
    </xdr:to>
    <xdr:sp macro="" textlink="">
      <xdr:nvSpPr>
        <xdr:cNvPr id="331" name="フローチャート : 判断 330"/>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51134</xdr:rowOff>
    </xdr:from>
    <xdr:ext cx="762000" cy="259045"/>
    <xdr:sp macro="" textlink="">
      <xdr:nvSpPr>
        <xdr:cNvPr id="332" name="テキスト ボックス 331"/>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73025</xdr:rowOff>
    </xdr:from>
    <xdr:to>
      <xdr:col>24</xdr:col>
      <xdr:colOff>609600</xdr:colOff>
      <xdr:row>65</xdr:row>
      <xdr:rowOff>3175</xdr:rowOff>
    </xdr:to>
    <xdr:sp macro="" textlink="">
      <xdr:nvSpPr>
        <xdr:cNvPr id="338" name="円/楕円 337"/>
        <xdr:cNvSpPr/>
      </xdr:nvSpPr>
      <xdr:spPr>
        <a:xfrm>
          <a:off x="169672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45102</xdr:rowOff>
    </xdr:from>
    <xdr:ext cx="762000" cy="259045"/>
    <xdr:sp macro="" textlink="">
      <xdr:nvSpPr>
        <xdr:cNvPr id="339" name="定員管理の状況該当値テキスト"/>
        <xdr:cNvSpPr txBox="1"/>
      </xdr:nvSpPr>
      <xdr:spPr>
        <a:xfrm>
          <a:off x="17106900" y="1101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139382</xdr:rowOff>
    </xdr:from>
    <xdr:to>
      <xdr:col>23</xdr:col>
      <xdr:colOff>457200</xdr:colOff>
      <xdr:row>65</xdr:row>
      <xdr:rowOff>69532</xdr:rowOff>
    </xdr:to>
    <xdr:sp macro="" textlink="">
      <xdr:nvSpPr>
        <xdr:cNvPr id="340" name="円/楕円 339"/>
        <xdr:cNvSpPr/>
      </xdr:nvSpPr>
      <xdr:spPr>
        <a:xfrm>
          <a:off x="161290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54309</xdr:rowOff>
    </xdr:from>
    <xdr:ext cx="736600" cy="259045"/>
    <xdr:sp macro="" textlink="">
      <xdr:nvSpPr>
        <xdr:cNvPr id="341" name="テキスト ボックス 340"/>
        <xdr:cNvSpPr txBox="1"/>
      </xdr:nvSpPr>
      <xdr:spPr>
        <a:xfrm>
          <a:off x="15798800" y="11198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11.83</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74506</xdr:rowOff>
    </xdr:from>
    <xdr:to>
      <xdr:col>22</xdr:col>
      <xdr:colOff>254000</xdr:colOff>
      <xdr:row>66</xdr:row>
      <xdr:rowOff>4656</xdr:rowOff>
    </xdr:to>
    <xdr:sp macro="" textlink="">
      <xdr:nvSpPr>
        <xdr:cNvPr id="342" name="円/楕円 341"/>
        <xdr:cNvSpPr/>
      </xdr:nvSpPr>
      <xdr:spPr>
        <a:xfrm>
          <a:off x="15240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160883</xdr:rowOff>
    </xdr:from>
    <xdr:ext cx="762000" cy="259045"/>
    <xdr:sp macro="" textlink="">
      <xdr:nvSpPr>
        <xdr:cNvPr id="343" name="テキスト ボックス 342"/>
        <xdr:cNvSpPr txBox="1"/>
      </xdr:nvSpPr>
      <xdr:spPr>
        <a:xfrm>
          <a:off x="14909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146896</xdr:rowOff>
    </xdr:from>
    <xdr:to>
      <xdr:col>21</xdr:col>
      <xdr:colOff>50800</xdr:colOff>
      <xdr:row>66</xdr:row>
      <xdr:rowOff>77046</xdr:rowOff>
    </xdr:to>
    <xdr:sp macro="" textlink="">
      <xdr:nvSpPr>
        <xdr:cNvPr id="344" name="円/楕円 343"/>
        <xdr:cNvSpPr/>
      </xdr:nvSpPr>
      <xdr:spPr>
        <a:xfrm>
          <a:off x="14351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61823</xdr:rowOff>
    </xdr:from>
    <xdr:ext cx="762000" cy="259045"/>
    <xdr:sp macro="" textlink="">
      <xdr:nvSpPr>
        <xdr:cNvPr id="345" name="テキスト ボックス 344"/>
        <xdr:cNvSpPr txBox="1"/>
      </xdr:nvSpPr>
      <xdr:spPr>
        <a:xfrm>
          <a:off x="14020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51858</xdr:rowOff>
    </xdr:from>
    <xdr:to>
      <xdr:col>19</xdr:col>
      <xdr:colOff>533400</xdr:colOff>
      <xdr:row>66</xdr:row>
      <xdr:rowOff>153458</xdr:rowOff>
    </xdr:to>
    <xdr:sp macro="" textlink="">
      <xdr:nvSpPr>
        <xdr:cNvPr id="346" name="円/楕円 345"/>
        <xdr:cNvSpPr/>
      </xdr:nvSpPr>
      <xdr:spPr>
        <a:xfrm>
          <a:off x="13462000" y="113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138235</xdr:rowOff>
    </xdr:from>
    <xdr:ext cx="762000" cy="259045"/>
    <xdr:sp macro="" textlink="">
      <xdr:nvSpPr>
        <xdr:cNvPr id="347" name="テキスト ボックス 346"/>
        <xdr:cNvSpPr txBox="1"/>
      </xdr:nvSpPr>
      <xdr:spPr>
        <a:xfrm>
          <a:off x="13131800" y="1145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前年度から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％低下し、平成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年度以降減少傾向にあるが、依然として類似団体平均を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上回っている。今後も緊急度・住民ニーズを的確に把握した事業を厳選し、大規模な事業計画の整理・縮小を図るなど、起債依存型の事業の見直しを行い、繰上償還を実施するなどして、地方債償還額や実質公債費比率の上昇を抑え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107188</xdr:rowOff>
    </xdr:to>
    <xdr:cxnSp macro="">
      <xdr:nvCxnSpPr>
        <xdr:cNvPr id="374" name="直線コネクタ 373"/>
        <xdr:cNvCxnSpPr/>
      </xdr:nvCxnSpPr>
      <xdr:spPr>
        <a:xfrm flipV="1">
          <a:off x="17018000" y="6261100"/>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79265</xdr:rowOff>
    </xdr:from>
    <xdr:ext cx="762000" cy="259045"/>
    <xdr:sp macro="" textlink="">
      <xdr:nvSpPr>
        <xdr:cNvPr id="375" name="公債費負担の状況最小値テキスト"/>
        <xdr:cNvSpPr txBox="1"/>
      </xdr:nvSpPr>
      <xdr:spPr>
        <a:xfrm>
          <a:off x="17106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24</xdr:col>
      <xdr:colOff>469900</xdr:colOff>
      <xdr:row>44</xdr:row>
      <xdr:rowOff>107188</xdr:rowOff>
    </xdr:from>
    <xdr:to>
      <xdr:col>24</xdr:col>
      <xdr:colOff>647700</xdr:colOff>
      <xdr:row>44</xdr:row>
      <xdr:rowOff>107188</xdr:rowOff>
    </xdr:to>
    <xdr:cxnSp macro="">
      <xdr:nvCxnSpPr>
        <xdr:cNvPr id="376" name="直線コネクタ 375"/>
        <xdr:cNvCxnSpPr/>
      </xdr:nvCxnSpPr>
      <xdr:spPr>
        <a:xfrm>
          <a:off x="16929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8" name="直線コネクタ 37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37338</xdr:rowOff>
    </xdr:from>
    <xdr:to>
      <xdr:col>24</xdr:col>
      <xdr:colOff>558800</xdr:colOff>
      <xdr:row>43</xdr:row>
      <xdr:rowOff>66294</xdr:rowOff>
    </xdr:to>
    <xdr:cxnSp macro="">
      <xdr:nvCxnSpPr>
        <xdr:cNvPr id="379" name="直線コネクタ 378"/>
        <xdr:cNvCxnSpPr/>
      </xdr:nvCxnSpPr>
      <xdr:spPr>
        <a:xfrm flipV="1">
          <a:off x="16179800" y="740968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27449</xdr:rowOff>
    </xdr:from>
    <xdr:ext cx="762000" cy="259045"/>
    <xdr:sp macro="" textlink="">
      <xdr:nvSpPr>
        <xdr:cNvPr id="380" name="公債費負担の状況平均値テキスト"/>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10922</xdr:rowOff>
    </xdr:from>
    <xdr:to>
      <xdr:col>24</xdr:col>
      <xdr:colOff>609600</xdr:colOff>
      <xdr:row>41</xdr:row>
      <xdr:rowOff>112522</xdr:rowOff>
    </xdr:to>
    <xdr:sp macro="" textlink="">
      <xdr:nvSpPr>
        <xdr:cNvPr id="381" name="フローチャート : 判断 380"/>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66294</xdr:rowOff>
    </xdr:from>
    <xdr:to>
      <xdr:col>23</xdr:col>
      <xdr:colOff>406400</xdr:colOff>
      <xdr:row>44</xdr:row>
      <xdr:rowOff>1016</xdr:rowOff>
    </xdr:to>
    <xdr:cxnSp macro="">
      <xdr:nvCxnSpPr>
        <xdr:cNvPr id="382" name="直線コネクタ 381"/>
        <xdr:cNvCxnSpPr/>
      </xdr:nvCxnSpPr>
      <xdr:spPr>
        <a:xfrm flipV="1">
          <a:off x="15290800" y="743864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3" name="フローチャート : 判断 382"/>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84" name="テキスト ボックス 383"/>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1016</xdr:rowOff>
    </xdr:from>
    <xdr:to>
      <xdr:col>22</xdr:col>
      <xdr:colOff>203200</xdr:colOff>
      <xdr:row>44</xdr:row>
      <xdr:rowOff>116840</xdr:rowOff>
    </xdr:to>
    <xdr:cxnSp macro="">
      <xdr:nvCxnSpPr>
        <xdr:cNvPr id="385" name="直線コネクタ 384"/>
        <xdr:cNvCxnSpPr/>
      </xdr:nvCxnSpPr>
      <xdr:spPr>
        <a:xfrm flipV="1">
          <a:off x="14401800" y="754481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6" name="フローチャート : 判断 385"/>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124985</xdr:rowOff>
    </xdr:from>
    <xdr:ext cx="762000" cy="259045"/>
    <xdr:sp macro="" textlink="">
      <xdr:nvSpPr>
        <xdr:cNvPr id="387" name="テキスト ボックス 386"/>
        <xdr:cNvSpPr txBox="1"/>
      </xdr:nvSpPr>
      <xdr:spPr>
        <a:xfrm>
          <a:off x="14909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116840</xdr:rowOff>
    </xdr:from>
    <xdr:to>
      <xdr:col>21</xdr:col>
      <xdr:colOff>0</xdr:colOff>
      <xdr:row>45</xdr:row>
      <xdr:rowOff>32258</xdr:rowOff>
    </xdr:to>
    <xdr:cxnSp macro="">
      <xdr:nvCxnSpPr>
        <xdr:cNvPr id="388" name="直線コネクタ 387"/>
        <xdr:cNvCxnSpPr/>
      </xdr:nvCxnSpPr>
      <xdr:spPr>
        <a:xfrm flipV="1">
          <a:off x="13512800" y="76606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119380</xdr:rowOff>
    </xdr:from>
    <xdr:to>
      <xdr:col>21</xdr:col>
      <xdr:colOff>50800</xdr:colOff>
      <xdr:row>43</xdr:row>
      <xdr:rowOff>49530</xdr:rowOff>
    </xdr:to>
    <xdr:sp macro="" textlink="">
      <xdr:nvSpPr>
        <xdr:cNvPr id="389" name="フローチャート : 判断 388"/>
        <xdr:cNvSpPr/>
      </xdr:nvSpPr>
      <xdr:spPr>
        <a:xfrm>
          <a:off x="14351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59707</xdr:rowOff>
    </xdr:from>
    <xdr:ext cx="762000" cy="259045"/>
    <xdr:sp macro="" textlink="">
      <xdr:nvSpPr>
        <xdr:cNvPr id="390" name="テキスト ボックス 389"/>
        <xdr:cNvSpPr txBox="1"/>
      </xdr:nvSpPr>
      <xdr:spPr>
        <a:xfrm>
          <a:off x="14020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34798</xdr:rowOff>
    </xdr:from>
    <xdr:to>
      <xdr:col>19</xdr:col>
      <xdr:colOff>533400</xdr:colOff>
      <xdr:row>43</xdr:row>
      <xdr:rowOff>136398</xdr:rowOff>
    </xdr:to>
    <xdr:sp macro="" textlink="">
      <xdr:nvSpPr>
        <xdr:cNvPr id="391" name="フローチャート : 判断 390"/>
        <xdr:cNvSpPr/>
      </xdr:nvSpPr>
      <xdr:spPr>
        <a:xfrm>
          <a:off x="13462000" y="740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146575</xdr:rowOff>
    </xdr:from>
    <xdr:ext cx="762000" cy="259045"/>
    <xdr:sp macro="" textlink="">
      <xdr:nvSpPr>
        <xdr:cNvPr id="392" name="テキスト ボックス 391"/>
        <xdr:cNvSpPr txBox="1"/>
      </xdr:nvSpPr>
      <xdr:spPr>
        <a:xfrm>
          <a:off x="13131800" y="717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157988</xdr:rowOff>
    </xdr:from>
    <xdr:to>
      <xdr:col>24</xdr:col>
      <xdr:colOff>609600</xdr:colOff>
      <xdr:row>43</xdr:row>
      <xdr:rowOff>88138</xdr:rowOff>
    </xdr:to>
    <xdr:sp macro="" textlink="">
      <xdr:nvSpPr>
        <xdr:cNvPr id="398" name="円/楕円 397"/>
        <xdr:cNvSpPr/>
      </xdr:nvSpPr>
      <xdr:spPr>
        <a:xfrm>
          <a:off x="169672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130065</xdr:rowOff>
    </xdr:from>
    <xdr:ext cx="762000" cy="259045"/>
    <xdr:sp macro="" textlink="">
      <xdr:nvSpPr>
        <xdr:cNvPr id="399" name="公債費負担の状況該当値テキスト"/>
        <xdr:cNvSpPr txBox="1"/>
      </xdr:nvSpPr>
      <xdr:spPr>
        <a:xfrm>
          <a:off x="17106900" y="733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15494</xdr:rowOff>
    </xdr:from>
    <xdr:to>
      <xdr:col>23</xdr:col>
      <xdr:colOff>457200</xdr:colOff>
      <xdr:row>43</xdr:row>
      <xdr:rowOff>117094</xdr:rowOff>
    </xdr:to>
    <xdr:sp macro="" textlink="">
      <xdr:nvSpPr>
        <xdr:cNvPr id="400" name="円/楕円 399"/>
        <xdr:cNvSpPr/>
      </xdr:nvSpPr>
      <xdr:spPr>
        <a:xfrm>
          <a:off x="16129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101871</xdr:rowOff>
    </xdr:from>
    <xdr:ext cx="736600" cy="259045"/>
    <xdr:sp macro="" textlink="">
      <xdr:nvSpPr>
        <xdr:cNvPr id="401" name="テキスト ボックス 400"/>
        <xdr:cNvSpPr txBox="1"/>
      </xdr:nvSpPr>
      <xdr:spPr>
        <a:xfrm>
          <a:off x="15798800" y="747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121666</xdr:rowOff>
    </xdr:from>
    <xdr:to>
      <xdr:col>22</xdr:col>
      <xdr:colOff>254000</xdr:colOff>
      <xdr:row>44</xdr:row>
      <xdr:rowOff>51816</xdr:rowOff>
    </xdr:to>
    <xdr:sp macro="" textlink="">
      <xdr:nvSpPr>
        <xdr:cNvPr id="402" name="円/楕円 401"/>
        <xdr:cNvSpPr/>
      </xdr:nvSpPr>
      <xdr:spPr>
        <a:xfrm>
          <a:off x="15240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36593</xdr:rowOff>
    </xdr:from>
    <xdr:ext cx="762000" cy="259045"/>
    <xdr:sp macro="" textlink="">
      <xdr:nvSpPr>
        <xdr:cNvPr id="403" name="テキスト ボックス 402"/>
        <xdr:cNvSpPr txBox="1"/>
      </xdr:nvSpPr>
      <xdr:spPr>
        <a:xfrm>
          <a:off x="14909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66040</xdr:rowOff>
    </xdr:from>
    <xdr:to>
      <xdr:col>21</xdr:col>
      <xdr:colOff>50800</xdr:colOff>
      <xdr:row>44</xdr:row>
      <xdr:rowOff>167640</xdr:rowOff>
    </xdr:to>
    <xdr:sp macro="" textlink="">
      <xdr:nvSpPr>
        <xdr:cNvPr id="404" name="円/楕円 403"/>
        <xdr:cNvSpPr/>
      </xdr:nvSpPr>
      <xdr:spPr>
        <a:xfrm>
          <a:off x="14351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152417</xdr:rowOff>
    </xdr:from>
    <xdr:ext cx="762000" cy="259045"/>
    <xdr:sp macro="" textlink="">
      <xdr:nvSpPr>
        <xdr:cNvPr id="405" name="テキスト ボックス 404"/>
        <xdr:cNvSpPr txBox="1"/>
      </xdr:nvSpPr>
      <xdr:spPr>
        <a:xfrm>
          <a:off x="14020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152908</xdr:rowOff>
    </xdr:from>
    <xdr:to>
      <xdr:col>19</xdr:col>
      <xdr:colOff>533400</xdr:colOff>
      <xdr:row>45</xdr:row>
      <xdr:rowOff>83058</xdr:rowOff>
    </xdr:to>
    <xdr:sp macro="" textlink="">
      <xdr:nvSpPr>
        <xdr:cNvPr id="406" name="円/楕円 405"/>
        <xdr:cNvSpPr/>
      </xdr:nvSpPr>
      <xdr:spPr>
        <a:xfrm>
          <a:off x="13462000" y="769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67835</xdr:rowOff>
    </xdr:from>
    <xdr:ext cx="762000" cy="259045"/>
    <xdr:sp macro="" textlink="">
      <xdr:nvSpPr>
        <xdr:cNvPr id="407" name="テキスト ボックス 406"/>
        <xdr:cNvSpPr txBox="1"/>
      </xdr:nvSpPr>
      <xdr:spPr>
        <a:xfrm>
          <a:off x="13131800" y="778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小学校建設事業</a:t>
          </a:r>
          <a:r>
            <a:rPr kumimoji="1" lang="ja-JP" altLang="ja-JP" sz="1300">
              <a:solidFill>
                <a:schemeClr val="dk1"/>
              </a:solidFill>
              <a:effectLst/>
              <a:latin typeface="+mn-lt"/>
              <a:ea typeface="+mn-ea"/>
              <a:cs typeface="+mn-cs"/>
            </a:rPr>
            <a:t>等の</a:t>
          </a:r>
          <a:r>
            <a:rPr kumimoji="1" lang="ja-JP" altLang="en-US" sz="1300">
              <a:latin typeface="ＭＳ Ｐゴシック"/>
            </a:rPr>
            <a:t>増による</a:t>
          </a:r>
          <a:r>
            <a:rPr kumimoji="1" lang="ja-JP" altLang="ja-JP" sz="1300">
              <a:solidFill>
                <a:schemeClr val="dk1"/>
              </a:solidFill>
              <a:effectLst/>
              <a:latin typeface="+mn-lt"/>
              <a:ea typeface="+mn-ea"/>
              <a:cs typeface="+mn-cs"/>
            </a:rPr>
            <a:t>地方債現在高</a:t>
          </a:r>
          <a:r>
            <a:rPr kumimoji="1" lang="ja-JP" altLang="en-US" sz="1300">
              <a:solidFill>
                <a:schemeClr val="dk1"/>
              </a:solidFill>
              <a:effectLst/>
              <a:latin typeface="+mn-lt"/>
              <a:ea typeface="+mn-ea"/>
              <a:cs typeface="+mn-cs"/>
            </a:rPr>
            <a:t>の増や下水道事業等の公営企業債等繰入について繰出基準の見直しを行ったことにより</a:t>
          </a:r>
          <a:r>
            <a:rPr kumimoji="1" lang="ja-JP" altLang="ja-JP" sz="1300">
              <a:solidFill>
                <a:schemeClr val="dk1"/>
              </a:solidFill>
              <a:effectLst/>
              <a:latin typeface="+mn-lt"/>
              <a:ea typeface="+mn-ea"/>
              <a:cs typeface="+mn-cs"/>
            </a:rPr>
            <a:t>見込額</a:t>
          </a:r>
          <a:r>
            <a:rPr kumimoji="1" lang="ja-JP" altLang="en-US" sz="1300">
              <a:solidFill>
                <a:schemeClr val="dk1"/>
              </a:solidFill>
              <a:effectLst/>
              <a:latin typeface="+mn-lt"/>
              <a:ea typeface="+mn-ea"/>
              <a:cs typeface="+mn-cs"/>
            </a:rPr>
            <a:t>が増加したため、将来負担額は前年度と比較し増加した。一方、それを上回る財政調整基金および減債基金積立による充当可能基金の増加があったため、結果、将来負担比率は前年度と比較し</a:t>
          </a:r>
          <a:r>
            <a:rPr kumimoji="1" lang="en-US" altLang="ja-JP" sz="1300">
              <a:solidFill>
                <a:schemeClr val="dk1"/>
              </a:solidFill>
              <a:effectLst/>
              <a:latin typeface="+mj-ea"/>
              <a:ea typeface="+mj-ea"/>
              <a:cs typeface="+mn-cs"/>
            </a:rPr>
            <a:t>8.0</a:t>
          </a:r>
          <a:r>
            <a:rPr kumimoji="1" lang="ja-JP" altLang="en-US" sz="1300">
              <a:solidFill>
                <a:schemeClr val="dk1"/>
              </a:solidFill>
              <a:effectLst/>
              <a:latin typeface="+mn-lt"/>
              <a:ea typeface="+mn-ea"/>
              <a:cs typeface="+mn-cs"/>
            </a:rPr>
            <a:t>％低下している。しかし、類似団体平均と</a:t>
          </a:r>
          <a:r>
            <a:rPr kumimoji="1" lang="ja-JP" altLang="en-US" sz="1300">
              <a:solidFill>
                <a:schemeClr val="dk1"/>
              </a:solidFill>
              <a:effectLst/>
              <a:latin typeface="ＭＳ Ｐゴシック"/>
              <a:ea typeface="+mn-ea"/>
              <a:cs typeface="+mn-cs"/>
            </a:rPr>
            <a:t>比較し依然としてかなり上回っていることから、</a:t>
          </a:r>
          <a:r>
            <a:rPr kumimoji="1" lang="ja-JP" altLang="ja-JP" sz="1300">
              <a:solidFill>
                <a:schemeClr val="dk1"/>
              </a:solidFill>
              <a:effectLst/>
              <a:latin typeface="+mn-lt"/>
              <a:ea typeface="+mn-ea"/>
              <a:cs typeface="+mn-cs"/>
            </a:rPr>
            <a:t>既発行債の繰上償還等により地方債現在高の減少を図り</a:t>
          </a:r>
          <a:r>
            <a:rPr kumimoji="1" lang="ja-JP" altLang="en-US" sz="1300">
              <a:solidFill>
                <a:schemeClr val="dk1"/>
              </a:solidFill>
              <a:effectLst/>
              <a:latin typeface="+mn-lt"/>
              <a:ea typeface="+mn-ea"/>
              <a:cs typeface="+mn-cs"/>
            </a:rPr>
            <a:t>将来負担の軽減に努める。</a:t>
          </a:r>
          <a:endParaRPr kumimoji="1" lang="en-US" altLang="ja-JP" sz="1300">
            <a:solidFill>
              <a:schemeClr val="dk1"/>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80476</xdr:rowOff>
    </xdr:to>
    <xdr:cxnSp macro="">
      <xdr:nvCxnSpPr>
        <xdr:cNvPr id="436" name="直線コネクタ 435"/>
        <xdr:cNvCxnSpPr/>
      </xdr:nvCxnSpPr>
      <xdr:spPr>
        <a:xfrm flipV="1">
          <a:off x="17018000" y="2370667"/>
          <a:ext cx="0" cy="1310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52553</xdr:rowOff>
    </xdr:from>
    <xdr:ext cx="762000" cy="259045"/>
    <xdr:sp macro="" textlink="">
      <xdr:nvSpPr>
        <xdr:cNvPr id="437" name="将来負担の状況最小値テキスト"/>
        <xdr:cNvSpPr txBox="1"/>
      </xdr:nvSpPr>
      <xdr:spPr>
        <a:xfrm>
          <a:off x="17106900" y="365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a:t>
          </a:r>
          <a:endParaRPr kumimoji="1" lang="ja-JP" altLang="en-US" sz="1000" b="1">
            <a:latin typeface="ＭＳ Ｐゴシック"/>
          </a:endParaRPr>
        </a:p>
      </xdr:txBody>
    </xdr:sp>
    <xdr:clientData/>
  </xdr:oneCellAnchor>
  <xdr:twoCellAnchor>
    <xdr:from>
      <xdr:col>24</xdr:col>
      <xdr:colOff>469900</xdr:colOff>
      <xdr:row>21</xdr:row>
      <xdr:rowOff>80476</xdr:rowOff>
    </xdr:from>
    <xdr:to>
      <xdr:col>24</xdr:col>
      <xdr:colOff>647700</xdr:colOff>
      <xdr:row>21</xdr:row>
      <xdr:rowOff>80476</xdr:rowOff>
    </xdr:to>
    <xdr:cxnSp macro="">
      <xdr:nvCxnSpPr>
        <xdr:cNvPr id="438" name="直線コネクタ 437"/>
        <xdr:cNvCxnSpPr/>
      </xdr:nvCxnSpPr>
      <xdr:spPr>
        <a:xfrm>
          <a:off x="16929100" y="3680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48556</xdr:rowOff>
    </xdr:from>
    <xdr:to>
      <xdr:col>24</xdr:col>
      <xdr:colOff>558800</xdr:colOff>
      <xdr:row>19</xdr:row>
      <xdr:rowOff>112903</xdr:rowOff>
    </xdr:to>
    <xdr:cxnSp macro="">
      <xdr:nvCxnSpPr>
        <xdr:cNvPr id="441" name="直線コネクタ 440"/>
        <xdr:cNvCxnSpPr/>
      </xdr:nvCxnSpPr>
      <xdr:spPr>
        <a:xfrm flipV="1">
          <a:off x="16179800" y="3306106"/>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98569</xdr:rowOff>
    </xdr:from>
    <xdr:ext cx="762000" cy="259045"/>
    <xdr:sp macro="" textlink="">
      <xdr:nvSpPr>
        <xdr:cNvPr id="442" name="将来負担の状況平均値テキスト"/>
        <xdr:cNvSpPr txBox="1"/>
      </xdr:nvSpPr>
      <xdr:spPr>
        <a:xfrm>
          <a:off x="17106900" y="232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82042</xdr:rowOff>
    </xdr:from>
    <xdr:to>
      <xdr:col>24</xdr:col>
      <xdr:colOff>609600</xdr:colOff>
      <xdr:row>15</xdr:row>
      <xdr:rowOff>12192</xdr:rowOff>
    </xdr:to>
    <xdr:sp macro="" textlink="">
      <xdr:nvSpPr>
        <xdr:cNvPr id="443" name="フローチャート : 判断 442"/>
        <xdr:cNvSpPr/>
      </xdr:nvSpPr>
      <xdr:spPr>
        <a:xfrm>
          <a:off x="169672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112903</xdr:rowOff>
    </xdr:from>
    <xdr:to>
      <xdr:col>23</xdr:col>
      <xdr:colOff>406400</xdr:colOff>
      <xdr:row>20</xdr:row>
      <xdr:rowOff>13843</xdr:rowOff>
    </xdr:to>
    <xdr:cxnSp macro="">
      <xdr:nvCxnSpPr>
        <xdr:cNvPr id="444" name="直線コネクタ 443"/>
        <xdr:cNvCxnSpPr/>
      </xdr:nvCxnSpPr>
      <xdr:spPr>
        <a:xfrm flipV="1">
          <a:off x="15290800" y="337045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11938</xdr:rowOff>
    </xdr:from>
    <xdr:to>
      <xdr:col>23</xdr:col>
      <xdr:colOff>457200</xdr:colOff>
      <xdr:row>15</xdr:row>
      <xdr:rowOff>113538</xdr:rowOff>
    </xdr:to>
    <xdr:sp macro="" textlink="">
      <xdr:nvSpPr>
        <xdr:cNvPr id="445" name="フローチャート : 判断 444"/>
        <xdr:cNvSpPr/>
      </xdr:nvSpPr>
      <xdr:spPr>
        <a:xfrm>
          <a:off x="16129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123715</xdr:rowOff>
    </xdr:from>
    <xdr:ext cx="736600" cy="259045"/>
    <xdr:sp macro="" textlink="">
      <xdr:nvSpPr>
        <xdr:cNvPr id="446" name="テキスト ボックス 445"/>
        <xdr:cNvSpPr txBox="1"/>
      </xdr:nvSpPr>
      <xdr:spPr>
        <a:xfrm>
          <a:off x="15798800" y="235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13843</xdr:rowOff>
    </xdr:from>
    <xdr:to>
      <xdr:col>22</xdr:col>
      <xdr:colOff>203200</xdr:colOff>
      <xdr:row>20</xdr:row>
      <xdr:rowOff>52451</xdr:rowOff>
    </xdr:to>
    <xdr:cxnSp macro="">
      <xdr:nvCxnSpPr>
        <xdr:cNvPr id="447" name="直線コネクタ 446"/>
        <xdr:cNvCxnSpPr/>
      </xdr:nvCxnSpPr>
      <xdr:spPr>
        <a:xfrm flipV="1">
          <a:off x="14401800" y="3442843"/>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139023</xdr:rowOff>
    </xdr:from>
    <xdr:to>
      <xdr:col>22</xdr:col>
      <xdr:colOff>254000</xdr:colOff>
      <xdr:row>16</xdr:row>
      <xdr:rowOff>69173</xdr:rowOff>
    </xdr:to>
    <xdr:sp macro="" textlink="">
      <xdr:nvSpPr>
        <xdr:cNvPr id="448" name="フローチャート : 判断 447"/>
        <xdr:cNvSpPr/>
      </xdr:nvSpPr>
      <xdr:spPr>
        <a:xfrm>
          <a:off x="15240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79350</xdr:rowOff>
    </xdr:from>
    <xdr:ext cx="762000" cy="259045"/>
    <xdr:sp macro="" textlink="">
      <xdr:nvSpPr>
        <xdr:cNvPr id="449" name="テキスト ボックス 448"/>
        <xdr:cNvSpPr txBox="1"/>
      </xdr:nvSpPr>
      <xdr:spPr>
        <a:xfrm>
          <a:off x="14909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52451</xdr:rowOff>
    </xdr:from>
    <xdr:to>
      <xdr:col>21</xdr:col>
      <xdr:colOff>0</xdr:colOff>
      <xdr:row>21</xdr:row>
      <xdr:rowOff>86910</xdr:rowOff>
    </xdr:to>
    <xdr:cxnSp macro="">
      <xdr:nvCxnSpPr>
        <xdr:cNvPr id="450" name="直線コネクタ 449"/>
        <xdr:cNvCxnSpPr/>
      </xdr:nvCxnSpPr>
      <xdr:spPr>
        <a:xfrm flipV="1">
          <a:off x="13512800" y="3481451"/>
          <a:ext cx="889000" cy="20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1355</xdr:rowOff>
    </xdr:from>
    <xdr:to>
      <xdr:col>21</xdr:col>
      <xdr:colOff>50800</xdr:colOff>
      <xdr:row>16</xdr:row>
      <xdr:rowOff>102955</xdr:rowOff>
    </xdr:to>
    <xdr:sp macro="" textlink="">
      <xdr:nvSpPr>
        <xdr:cNvPr id="451" name="フローチャート : 判断 450"/>
        <xdr:cNvSpPr/>
      </xdr:nvSpPr>
      <xdr:spPr>
        <a:xfrm>
          <a:off x="14351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113132</xdr:rowOff>
    </xdr:from>
    <xdr:ext cx="762000" cy="259045"/>
    <xdr:sp macro="" textlink="">
      <xdr:nvSpPr>
        <xdr:cNvPr id="452" name="テキスト ボックス 451"/>
        <xdr:cNvSpPr txBox="1"/>
      </xdr:nvSpPr>
      <xdr:spPr>
        <a:xfrm>
          <a:off x="14020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96266</xdr:rowOff>
    </xdr:from>
    <xdr:to>
      <xdr:col>19</xdr:col>
      <xdr:colOff>533400</xdr:colOff>
      <xdr:row>17</xdr:row>
      <xdr:rowOff>26416</xdr:rowOff>
    </xdr:to>
    <xdr:sp macro="" textlink="">
      <xdr:nvSpPr>
        <xdr:cNvPr id="453" name="フローチャート : 判断 452"/>
        <xdr:cNvSpPr/>
      </xdr:nvSpPr>
      <xdr:spPr>
        <a:xfrm>
          <a:off x="13462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36593</xdr:rowOff>
    </xdr:from>
    <xdr:ext cx="762000" cy="259045"/>
    <xdr:sp macro="" textlink="">
      <xdr:nvSpPr>
        <xdr:cNvPr id="454" name="テキスト ボックス 453"/>
        <xdr:cNvSpPr txBox="1"/>
      </xdr:nvSpPr>
      <xdr:spPr>
        <a:xfrm>
          <a:off x="13131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169206</xdr:rowOff>
    </xdr:from>
    <xdr:to>
      <xdr:col>24</xdr:col>
      <xdr:colOff>609600</xdr:colOff>
      <xdr:row>19</xdr:row>
      <xdr:rowOff>99356</xdr:rowOff>
    </xdr:to>
    <xdr:sp macro="" textlink="">
      <xdr:nvSpPr>
        <xdr:cNvPr id="460" name="円/楕円 459"/>
        <xdr:cNvSpPr/>
      </xdr:nvSpPr>
      <xdr:spPr>
        <a:xfrm>
          <a:off x="16967200" y="325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141283</xdr:rowOff>
    </xdr:from>
    <xdr:ext cx="762000" cy="259045"/>
    <xdr:sp macro="" textlink="">
      <xdr:nvSpPr>
        <xdr:cNvPr id="461" name="将来負担の状況該当値テキスト"/>
        <xdr:cNvSpPr txBox="1"/>
      </xdr:nvSpPr>
      <xdr:spPr>
        <a:xfrm>
          <a:off x="17106900" y="322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116.3</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62103</xdr:rowOff>
    </xdr:from>
    <xdr:to>
      <xdr:col>23</xdr:col>
      <xdr:colOff>457200</xdr:colOff>
      <xdr:row>19</xdr:row>
      <xdr:rowOff>163703</xdr:rowOff>
    </xdr:to>
    <xdr:sp macro="" textlink="">
      <xdr:nvSpPr>
        <xdr:cNvPr id="462" name="円/楕円 461"/>
        <xdr:cNvSpPr/>
      </xdr:nvSpPr>
      <xdr:spPr>
        <a:xfrm>
          <a:off x="16129000" y="33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148480</xdr:rowOff>
    </xdr:from>
    <xdr:ext cx="736600" cy="259045"/>
    <xdr:sp macro="" textlink="">
      <xdr:nvSpPr>
        <xdr:cNvPr id="463" name="テキスト ボックス 462"/>
        <xdr:cNvSpPr txBox="1"/>
      </xdr:nvSpPr>
      <xdr:spPr>
        <a:xfrm>
          <a:off x="15798800" y="3406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134493</xdr:rowOff>
    </xdr:from>
    <xdr:to>
      <xdr:col>22</xdr:col>
      <xdr:colOff>254000</xdr:colOff>
      <xdr:row>20</xdr:row>
      <xdr:rowOff>64643</xdr:rowOff>
    </xdr:to>
    <xdr:sp macro="" textlink="">
      <xdr:nvSpPr>
        <xdr:cNvPr id="464" name="円/楕円 463"/>
        <xdr:cNvSpPr/>
      </xdr:nvSpPr>
      <xdr:spPr>
        <a:xfrm>
          <a:off x="15240000" y="33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49420</xdr:rowOff>
    </xdr:from>
    <xdr:ext cx="762000" cy="259045"/>
    <xdr:sp macro="" textlink="">
      <xdr:nvSpPr>
        <xdr:cNvPr id="465" name="テキスト ボックス 464"/>
        <xdr:cNvSpPr txBox="1"/>
      </xdr:nvSpPr>
      <xdr:spPr>
        <a:xfrm>
          <a:off x="14909800" y="347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133.3</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1651</xdr:rowOff>
    </xdr:from>
    <xdr:to>
      <xdr:col>21</xdr:col>
      <xdr:colOff>50800</xdr:colOff>
      <xdr:row>20</xdr:row>
      <xdr:rowOff>103251</xdr:rowOff>
    </xdr:to>
    <xdr:sp macro="" textlink="">
      <xdr:nvSpPr>
        <xdr:cNvPr id="466" name="円/楕円 465"/>
        <xdr:cNvSpPr/>
      </xdr:nvSpPr>
      <xdr:spPr>
        <a:xfrm>
          <a:off x="14351000" y="343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88028</xdr:rowOff>
    </xdr:from>
    <xdr:ext cx="762000" cy="259045"/>
    <xdr:sp macro="" textlink="">
      <xdr:nvSpPr>
        <xdr:cNvPr id="467" name="テキスト ボックス 466"/>
        <xdr:cNvSpPr txBox="1"/>
      </xdr:nvSpPr>
      <xdr:spPr>
        <a:xfrm>
          <a:off x="14020800" y="351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138.1</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36110</xdr:rowOff>
    </xdr:from>
    <xdr:to>
      <xdr:col>19</xdr:col>
      <xdr:colOff>533400</xdr:colOff>
      <xdr:row>21</xdr:row>
      <xdr:rowOff>137710</xdr:rowOff>
    </xdr:to>
    <xdr:sp macro="" textlink="">
      <xdr:nvSpPr>
        <xdr:cNvPr id="468" name="円/楕円 467"/>
        <xdr:cNvSpPr/>
      </xdr:nvSpPr>
      <xdr:spPr>
        <a:xfrm>
          <a:off x="13462000" y="363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122487</xdr:rowOff>
    </xdr:from>
    <xdr:ext cx="762000" cy="259045"/>
    <xdr:sp macro="" textlink="">
      <xdr:nvSpPr>
        <xdr:cNvPr id="469" name="テキスト ボックス 468"/>
        <xdr:cNvSpPr txBox="1"/>
      </xdr:nvSpPr>
      <xdr:spPr>
        <a:xfrm>
          <a:off x="13131800" y="372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青森県つがる市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33,833
33,773
253.55
26,160,508
25,593,773
549,444
13,267,263
36,295,186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116.3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合併以降減少傾向にあるが、未だ類似団体、全国平均及び青森県平均を大きく上回っている。これは職員数が類似団体と比較して多いためであり、定員適正化計画による退職者不補充と新規採用の抑制や行財政改革への取組みを通じて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154214</xdr:rowOff>
    </xdr:from>
    <xdr:to>
      <xdr:col>7</xdr:col>
      <xdr:colOff>15875</xdr:colOff>
      <xdr:row>41</xdr:row>
      <xdr:rowOff>135165</xdr:rowOff>
    </xdr:to>
    <xdr:cxnSp macro="">
      <xdr:nvCxnSpPr>
        <xdr:cNvPr id="63" name="直線コネクタ 62"/>
        <xdr:cNvCxnSpPr/>
      </xdr:nvCxnSpPr>
      <xdr:spPr>
        <a:xfrm flipV="1">
          <a:off x="4826000" y="5640614"/>
          <a:ext cx="0" cy="1524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4" name="人件費最小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5" name="直線コネクタ 64"/>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6"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7" name="直線コネクタ 66"/>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113393</xdr:rowOff>
    </xdr:from>
    <xdr:to>
      <xdr:col>7</xdr:col>
      <xdr:colOff>15875</xdr:colOff>
      <xdr:row>38</xdr:row>
      <xdr:rowOff>83457</xdr:rowOff>
    </xdr:to>
    <xdr:cxnSp macro="">
      <xdr:nvCxnSpPr>
        <xdr:cNvPr id="68" name="直線コネクタ 67"/>
        <xdr:cNvCxnSpPr/>
      </xdr:nvCxnSpPr>
      <xdr:spPr>
        <a:xfrm flipV="1">
          <a:off x="3987800" y="6457043"/>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128105</xdr:rowOff>
    </xdr:from>
    <xdr:ext cx="762000" cy="259045"/>
    <xdr:sp macro="" textlink="">
      <xdr:nvSpPr>
        <xdr:cNvPr id="69" name="人件費平均値テキスト"/>
        <xdr:cNvSpPr txBox="1"/>
      </xdr:nvSpPr>
      <xdr:spPr>
        <a:xfrm>
          <a:off x="4914900" y="595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111578</xdr:rowOff>
    </xdr:from>
    <xdr:to>
      <xdr:col>7</xdr:col>
      <xdr:colOff>66675</xdr:colOff>
      <xdr:row>36</xdr:row>
      <xdr:rowOff>41728</xdr:rowOff>
    </xdr:to>
    <xdr:sp macro="" textlink="">
      <xdr:nvSpPr>
        <xdr:cNvPr id="70" name="フローチャート : 判断 69"/>
        <xdr:cNvSpPr/>
      </xdr:nvSpPr>
      <xdr:spPr>
        <a:xfrm>
          <a:off x="4775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83457</xdr:rowOff>
    </xdr:from>
    <xdr:to>
      <xdr:col>5</xdr:col>
      <xdr:colOff>549275</xdr:colOff>
      <xdr:row>39</xdr:row>
      <xdr:rowOff>107950</xdr:rowOff>
    </xdr:to>
    <xdr:cxnSp macro="">
      <xdr:nvCxnSpPr>
        <xdr:cNvPr id="71" name="直線コネクタ 70"/>
        <xdr:cNvCxnSpPr/>
      </xdr:nvCxnSpPr>
      <xdr:spPr>
        <a:xfrm flipV="1">
          <a:off x="3098800" y="65985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78922</xdr:rowOff>
    </xdr:from>
    <xdr:to>
      <xdr:col>5</xdr:col>
      <xdr:colOff>600075</xdr:colOff>
      <xdr:row>36</xdr:row>
      <xdr:rowOff>9072</xdr:rowOff>
    </xdr:to>
    <xdr:sp macro="" textlink="">
      <xdr:nvSpPr>
        <xdr:cNvPr id="72" name="フローチャート : 判断 71"/>
        <xdr:cNvSpPr/>
      </xdr:nvSpPr>
      <xdr:spPr>
        <a:xfrm>
          <a:off x="3937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19249</xdr:rowOff>
    </xdr:from>
    <xdr:ext cx="736600" cy="259045"/>
    <xdr:sp macro="" textlink="">
      <xdr:nvSpPr>
        <xdr:cNvPr id="73" name="テキスト ボックス 72"/>
        <xdr:cNvSpPr txBox="1"/>
      </xdr:nvSpPr>
      <xdr:spPr>
        <a:xfrm>
          <a:off x="3606800" y="584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86178</xdr:rowOff>
    </xdr:from>
    <xdr:to>
      <xdr:col>4</xdr:col>
      <xdr:colOff>346075</xdr:colOff>
      <xdr:row>39</xdr:row>
      <xdr:rowOff>107950</xdr:rowOff>
    </xdr:to>
    <xdr:cxnSp macro="">
      <xdr:nvCxnSpPr>
        <xdr:cNvPr id="74" name="直線コネクタ 73"/>
        <xdr:cNvCxnSpPr/>
      </xdr:nvCxnSpPr>
      <xdr:spPr>
        <a:xfrm>
          <a:off x="2209800" y="6772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5" name="フローチャート : 判断 74"/>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76" name="テキスト ボックス 75"/>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86178</xdr:rowOff>
    </xdr:from>
    <xdr:to>
      <xdr:col>3</xdr:col>
      <xdr:colOff>142875</xdr:colOff>
      <xdr:row>40</xdr:row>
      <xdr:rowOff>78015</xdr:rowOff>
    </xdr:to>
    <xdr:cxnSp macro="">
      <xdr:nvCxnSpPr>
        <xdr:cNvPr id="77" name="直線コネクタ 76"/>
        <xdr:cNvCxnSpPr/>
      </xdr:nvCxnSpPr>
      <xdr:spPr>
        <a:xfrm flipV="1">
          <a:off x="1320800" y="67727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122464</xdr:rowOff>
    </xdr:from>
    <xdr:to>
      <xdr:col>3</xdr:col>
      <xdr:colOff>193675</xdr:colOff>
      <xdr:row>36</xdr:row>
      <xdr:rowOff>52614</xdr:rowOff>
    </xdr:to>
    <xdr:sp macro="" textlink="">
      <xdr:nvSpPr>
        <xdr:cNvPr id="78" name="フローチャート : 判断 77"/>
        <xdr:cNvSpPr/>
      </xdr:nvSpPr>
      <xdr:spPr>
        <a:xfrm>
          <a:off x="2159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62791</xdr:rowOff>
    </xdr:from>
    <xdr:ext cx="762000" cy="259045"/>
    <xdr:sp macro="" textlink="">
      <xdr:nvSpPr>
        <xdr:cNvPr id="79" name="テキスト ボックス 78"/>
        <xdr:cNvSpPr txBox="1"/>
      </xdr:nvSpPr>
      <xdr:spPr>
        <a:xfrm>
          <a:off x="1828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80" name="フローチャート :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149877</xdr:rowOff>
    </xdr:from>
    <xdr:ext cx="762000" cy="259045"/>
    <xdr:sp macro="" textlink="">
      <xdr:nvSpPr>
        <xdr:cNvPr id="81" name="テキスト ボックス 80"/>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87" name="円/楕円 86"/>
        <xdr:cNvSpPr/>
      </xdr:nvSpPr>
      <xdr:spPr>
        <a:xfrm>
          <a:off x="47752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34670</xdr:rowOff>
    </xdr:from>
    <xdr:ext cx="762000" cy="259045"/>
    <xdr:sp macro="" textlink="">
      <xdr:nvSpPr>
        <xdr:cNvPr id="88" name="人件費該当値テキスト"/>
        <xdr:cNvSpPr txBox="1"/>
      </xdr:nvSpPr>
      <xdr:spPr>
        <a:xfrm>
          <a:off x="4914900" y="637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32657</xdr:rowOff>
    </xdr:from>
    <xdr:to>
      <xdr:col>5</xdr:col>
      <xdr:colOff>600075</xdr:colOff>
      <xdr:row>38</xdr:row>
      <xdr:rowOff>134257</xdr:rowOff>
    </xdr:to>
    <xdr:sp macro="" textlink="">
      <xdr:nvSpPr>
        <xdr:cNvPr id="89" name="円/楕円 88"/>
        <xdr:cNvSpPr/>
      </xdr:nvSpPr>
      <xdr:spPr>
        <a:xfrm>
          <a:off x="3937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119034</xdr:rowOff>
    </xdr:from>
    <xdr:ext cx="736600" cy="259045"/>
    <xdr:sp macro="" textlink="">
      <xdr:nvSpPr>
        <xdr:cNvPr id="90" name="テキスト ボックス 89"/>
        <xdr:cNvSpPr txBox="1"/>
      </xdr:nvSpPr>
      <xdr:spPr>
        <a:xfrm>
          <a:off x="3606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57150</xdr:rowOff>
    </xdr:from>
    <xdr:to>
      <xdr:col>4</xdr:col>
      <xdr:colOff>396875</xdr:colOff>
      <xdr:row>39</xdr:row>
      <xdr:rowOff>158750</xdr:rowOff>
    </xdr:to>
    <xdr:sp macro="" textlink="">
      <xdr:nvSpPr>
        <xdr:cNvPr id="91" name="円/楕円 90"/>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143527</xdr:rowOff>
    </xdr:from>
    <xdr:ext cx="762000" cy="259045"/>
    <xdr:sp macro="" textlink="">
      <xdr:nvSpPr>
        <xdr:cNvPr id="92" name="テキスト ボックス 91"/>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35378</xdr:rowOff>
    </xdr:from>
    <xdr:to>
      <xdr:col>3</xdr:col>
      <xdr:colOff>193675</xdr:colOff>
      <xdr:row>39</xdr:row>
      <xdr:rowOff>136978</xdr:rowOff>
    </xdr:to>
    <xdr:sp macro="" textlink="">
      <xdr:nvSpPr>
        <xdr:cNvPr id="93" name="円/楕円 92"/>
        <xdr:cNvSpPr/>
      </xdr:nvSpPr>
      <xdr:spPr>
        <a:xfrm>
          <a:off x="2159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121755</xdr:rowOff>
    </xdr:from>
    <xdr:ext cx="762000" cy="259045"/>
    <xdr:sp macro="" textlink="">
      <xdr:nvSpPr>
        <xdr:cNvPr id="94" name="テキスト ボックス 93"/>
        <xdr:cNvSpPr txBox="1"/>
      </xdr:nvSpPr>
      <xdr:spPr>
        <a:xfrm>
          <a:off x="1828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27215</xdr:rowOff>
    </xdr:from>
    <xdr:to>
      <xdr:col>1</xdr:col>
      <xdr:colOff>676275</xdr:colOff>
      <xdr:row>40</xdr:row>
      <xdr:rowOff>128815</xdr:rowOff>
    </xdr:to>
    <xdr:sp macro="" textlink="">
      <xdr:nvSpPr>
        <xdr:cNvPr id="95" name="円/楕円 94"/>
        <xdr:cNvSpPr/>
      </xdr:nvSpPr>
      <xdr:spPr>
        <a:xfrm>
          <a:off x="1270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113592</xdr:rowOff>
    </xdr:from>
    <xdr:ext cx="762000" cy="259045"/>
    <xdr:sp macro="" textlink="">
      <xdr:nvSpPr>
        <xdr:cNvPr id="96" name="テキスト ボックス 95"/>
        <xdr:cNvSpPr txBox="1"/>
      </xdr:nvSpPr>
      <xdr:spPr>
        <a:xfrm>
          <a:off x="939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物件費に係る経常収支比率は類似団体の中では最低水準にある。今後も事務事業の見直しを進め、より一層の経費削減を図る。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24" name="直線コネクタ 123"/>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7"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8" name="直線コネクタ 127"/>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107950</xdr:rowOff>
    </xdr:from>
    <xdr:to>
      <xdr:col>24</xdr:col>
      <xdr:colOff>31750</xdr:colOff>
      <xdr:row>13</xdr:row>
      <xdr:rowOff>120650</xdr:rowOff>
    </xdr:to>
    <xdr:cxnSp macro="">
      <xdr:nvCxnSpPr>
        <xdr:cNvPr id="129" name="直線コネクタ 128"/>
        <xdr:cNvCxnSpPr/>
      </xdr:nvCxnSpPr>
      <xdr:spPr>
        <a:xfrm flipV="1">
          <a:off x="15671800" y="2336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118127</xdr:rowOff>
    </xdr:from>
    <xdr:ext cx="762000" cy="259045"/>
    <xdr:sp macro="" textlink="">
      <xdr:nvSpPr>
        <xdr:cNvPr id="130" name="物件費平均値テキスト"/>
        <xdr:cNvSpPr txBox="1"/>
      </xdr:nvSpPr>
      <xdr:spPr>
        <a:xfrm>
          <a:off x="16598900" y="303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146050</xdr:rowOff>
    </xdr:from>
    <xdr:to>
      <xdr:col>24</xdr:col>
      <xdr:colOff>82550</xdr:colOff>
      <xdr:row>18</xdr:row>
      <xdr:rowOff>76200</xdr:rowOff>
    </xdr:to>
    <xdr:sp macro="" textlink="">
      <xdr:nvSpPr>
        <xdr:cNvPr id="131" name="フローチャート : 判断 130"/>
        <xdr:cNvSpPr/>
      </xdr:nvSpPr>
      <xdr:spPr>
        <a:xfrm>
          <a:off x="164592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120650</xdr:rowOff>
    </xdr:from>
    <xdr:to>
      <xdr:col>22</xdr:col>
      <xdr:colOff>565150</xdr:colOff>
      <xdr:row>14</xdr:row>
      <xdr:rowOff>38100</xdr:rowOff>
    </xdr:to>
    <xdr:cxnSp macro="">
      <xdr:nvCxnSpPr>
        <xdr:cNvPr id="132" name="直線コネクタ 131"/>
        <xdr:cNvCxnSpPr/>
      </xdr:nvCxnSpPr>
      <xdr:spPr>
        <a:xfrm flipV="1">
          <a:off x="14782800" y="2349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120650</xdr:rowOff>
    </xdr:from>
    <xdr:to>
      <xdr:col>22</xdr:col>
      <xdr:colOff>615950</xdr:colOff>
      <xdr:row>18</xdr:row>
      <xdr:rowOff>50800</xdr:rowOff>
    </xdr:to>
    <xdr:sp macro="" textlink="">
      <xdr:nvSpPr>
        <xdr:cNvPr id="133" name="フローチャート : 判断 132"/>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35577</xdr:rowOff>
    </xdr:from>
    <xdr:ext cx="736600" cy="259045"/>
    <xdr:sp macro="" textlink="">
      <xdr:nvSpPr>
        <xdr:cNvPr id="134" name="テキスト ボックス 133"/>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107950</xdr:rowOff>
    </xdr:from>
    <xdr:to>
      <xdr:col>21</xdr:col>
      <xdr:colOff>361950</xdr:colOff>
      <xdr:row>14</xdr:row>
      <xdr:rowOff>38100</xdr:rowOff>
    </xdr:to>
    <xdr:cxnSp macro="">
      <xdr:nvCxnSpPr>
        <xdr:cNvPr id="135" name="直線コネクタ 134"/>
        <xdr:cNvCxnSpPr/>
      </xdr:nvCxnSpPr>
      <xdr:spPr>
        <a:xfrm>
          <a:off x="13893800" y="2336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133350</xdr:rowOff>
    </xdr:from>
    <xdr:to>
      <xdr:col>21</xdr:col>
      <xdr:colOff>412750</xdr:colOff>
      <xdr:row>18</xdr:row>
      <xdr:rowOff>63500</xdr:rowOff>
    </xdr:to>
    <xdr:sp macro="" textlink="">
      <xdr:nvSpPr>
        <xdr:cNvPr id="136" name="フローチャート : 判断 135"/>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48277</xdr:rowOff>
    </xdr:from>
    <xdr:ext cx="762000" cy="259045"/>
    <xdr:sp macro="" textlink="">
      <xdr:nvSpPr>
        <xdr:cNvPr id="137" name="テキスト ボックス 136"/>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6350</xdr:rowOff>
    </xdr:from>
    <xdr:to>
      <xdr:col>20</xdr:col>
      <xdr:colOff>158750</xdr:colOff>
      <xdr:row>13</xdr:row>
      <xdr:rowOff>107950</xdr:rowOff>
    </xdr:to>
    <xdr:cxnSp macro="">
      <xdr:nvCxnSpPr>
        <xdr:cNvPr id="138" name="直線コネクタ 137"/>
        <xdr:cNvCxnSpPr/>
      </xdr:nvCxnSpPr>
      <xdr:spPr>
        <a:xfrm>
          <a:off x="13004800" y="2235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57150</xdr:rowOff>
    </xdr:from>
    <xdr:to>
      <xdr:col>20</xdr:col>
      <xdr:colOff>209550</xdr:colOff>
      <xdr:row>17</xdr:row>
      <xdr:rowOff>158750</xdr:rowOff>
    </xdr:to>
    <xdr:sp macro="" textlink="">
      <xdr:nvSpPr>
        <xdr:cNvPr id="139" name="フローチャート : 判断 138"/>
        <xdr:cNvSpPr/>
      </xdr:nvSpPr>
      <xdr:spPr>
        <a:xfrm>
          <a:off x="13843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143527</xdr:rowOff>
    </xdr:from>
    <xdr:ext cx="762000" cy="259045"/>
    <xdr:sp macro="" textlink="">
      <xdr:nvSpPr>
        <xdr:cNvPr id="140" name="テキスト ボックス 139"/>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6350</xdr:rowOff>
    </xdr:from>
    <xdr:to>
      <xdr:col>19</xdr:col>
      <xdr:colOff>6350</xdr:colOff>
      <xdr:row>17</xdr:row>
      <xdr:rowOff>107950</xdr:rowOff>
    </xdr:to>
    <xdr:sp macro="" textlink="">
      <xdr:nvSpPr>
        <xdr:cNvPr id="141" name="フローチャート : 判断 140"/>
        <xdr:cNvSpPr/>
      </xdr:nvSpPr>
      <xdr:spPr>
        <a:xfrm>
          <a:off x="12954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92727</xdr:rowOff>
    </xdr:from>
    <xdr:ext cx="762000" cy="259045"/>
    <xdr:sp macro="" textlink="">
      <xdr:nvSpPr>
        <xdr:cNvPr id="142" name="テキスト ボックス 141"/>
        <xdr:cNvSpPr txBox="1"/>
      </xdr:nvSpPr>
      <xdr:spPr>
        <a:xfrm>
          <a:off x="12623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57150</xdr:rowOff>
    </xdr:from>
    <xdr:to>
      <xdr:col>24</xdr:col>
      <xdr:colOff>82550</xdr:colOff>
      <xdr:row>13</xdr:row>
      <xdr:rowOff>158750</xdr:rowOff>
    </xdr:to>
    <xdr:sp macro="" textlink="">
      <xdr:nvSpPr>
        <xdr:cNvPr id="148" name="円/楕円 147"/>
        <xdr:cNvSpPr/>
      </xdr:nvSpPr>
      <xdr:spPr>
        <a:xfrm>
          <a:off x="164592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137177</xdr:rowOff>
    </xdr:from>
    <xdr:ext cx="762000" cy="259045"/>
    <xdr:sp macro="" textlink="">
      <xdr:nvSpPr>
        <xdr:cNvPr id="149" name="物件費該当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69850</xdr:rowOff>
    </xdr:from>
    <xdr:to>
      <xdr:col>22</xdr:col>
      <xdr:colOff>615950</xdr:colOff>
      <xdr:row>14</xdr:row>
      <xdr:rowOff>0</xdr:rowOff>
    </xdr:to>
    <xdr:sp macro="" textlink="">
      <xdr:nvSpPr>
        <xdr:cNvPr id="150" name="円/楕円 149"/>
        <xdr:cNvSpPr/>
      </xdr:nvSpPr>
      <xdr:spPr>
        <a:xfrm>
          <a:off x="15621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10177</xdr:rowOff>
    </xdr:from>
    <xdr:ext cx="736600" cy="259045"/>
    <xdr:sp macro="" textlink="">
      <xdr:nvSpPr>
        <xdr:cNvPr id="151" name="テキスト ボックス 150"/>
        <xdr:cNvSpPr txBox="1"/>
      </xdr:nvSpPr>
      <xdr:spPr>
        <a:xfrm>
          <a:off x="15290800" y="206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158750</xdr:rowOff>
    </xdr:from>
    <xdr:to>
      <xdr:col>21</xdr:col>
      <xdr:colOff>412750</xdr:colOff>
      <xdr:row>14</xdr:row>
      <xdr:rowOff>88900</xdr:rowOff>
    </xdr:to>
    <xdr:sp macro="" textlink="">
      <xdr:nvSpPr>
        <xdr:cNvPr id="152" name="円/楕円 151"/>
        <xdr:cNvSpPr/>
      </xdr:nvSpPr>
      <xdr:spPr>
        <a:xfrm>
          <a:off x="14732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99077</xdr:rowOff>
    </xdr:from>
    <xdr:ext cx="762000" cy="259045"/>
    <xdr:sp macro="" textlink="">
      <xdr:nvSpPr>
        <xdr:cNvPr id="153" name="テキスト ボックス 152"/>
        <xdr:cNvSpPr txBox="1"/>
      </xdr:nvSpPr>
      <xdr:spPr>
        <a:xfrm>
          <a:off x="14401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57150</xdr:rowOff>
    </xdr:from>
    <xdr:to>
      <xdr:col>20</xdr:col>
      <xdr:colOff>209550</xdr:colOff>
      <xdr:row>13</xdr:row>
      <xdr:rowOff>158750</xdr:rowOff>
    </xdr:to>
    <xdr:sp macro="" textlink="">
      <xdr:nvSpPr>
        <xdr:cNvPr id="154" name="円/楕円 153"/>
        <xdr:cNvSpPr/>
      </xdr:nvSpPr>
      <xdr:spPr>
        <a:xfrm>
          <a:off x="13843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168927</xdr:rowOff>
    </xdr:from>
    <xdr:ext cx="762000" cy="259045"/>
    <xdr:sp macro="" textlink="">
      <xdr:nvSpPr>
        <xdr:cNvPr id="155" name="テキスト ボックス 154"/>
        <xdr:cNvSpPr txBox="1"/>
      </xdr:nvSpPr>
      <xdr:spPr>
        <a:xfrm>
          <a:off x="13512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127000</xdr:rowOff>
    </xdr:from>
    <xdr:to>
      <xdr:col>19</xdr:col>
      <xdr:colOff>6350</xdr:colOff>
      <xdr:row>13</xdr:row>
      <xdr:rowOff>57150</xdr:rowOff>
    </xdr:to>
    <xdr:sp macro="" textlink="">
      <xdr:nvSpPr>
        <xdr:cNvPr id="156" name="円/楕円 155"/>
        <xdr:cNvSpPr/>
      </xdr:nvSpPr>
      <xdr:spPr>
        <a:xfrm>
          <a:off x="12954000" y="21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67327</xdr:rowOff>
    </xdr:from>
    <xdr:ext cx="762000" cy="259045"/>
    <xdr:sp macro="" textlink="">
      <xdr:nvSpPr>
        <xdr:cNvPr id="157" name="テキスト ボックス 156"/>
        <xdr:cNvSpPr txBox="1"/>
      </xdr:nvSpPr>
      <xdr:spPr>
        <a:xfrm>
          <a:off x="126238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扶助費に係る経常収支比率は全国平均及び青森県平均を下回るものの類似団体平均を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％上回り、かつ上昇傾向にある。要因としては急激に膨らんだ生活保護費や障害者自立支援給付費のうち自立支援医療費が増加傾向にあるためで、</a:t>
          </a:r>
          <a:r>
            <a:rPr kumimoji="1" lang="ja-JP" altLang="ja-JP" sz="1300">
              <a:solidFill>
                <a:schemeClr val="dk1"/>
              </a:solidFill>
              <a:effectLst/>
              <a:latin typeface="+mn-lt"/>
              <a:ea typeface="+mn-ea"/>
              <a:cs typeface="+mn-cs"/>
            </a:rPr>
            <a:t>資格審査等の適正化や各種手当の見直しを進めていくことで扶助費削減に努める。</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62</xdr:row>
      <xdr:rowOff>50800</xdr:rowOff>
    </xdr:to>
    <xdr:cxnSp macro="">
      <xdr:nvCxnSpPr>
        <xdr:cNvPr id="185" name="直線コネクタ 184"/>
        <xdr:cNvCxnSpPr/>
      </xdr:nvCxnSpPr>
      <xdr:spPr>
        <a:xfrm flipV="1">
          <a:off x="4826000" y="92138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50800</xdr:rowOff>
    </xdr:from>
    <xdr:to>
      <xdr:col>7</xdr:col>
      <xdr:colOff>15875</xdr:colOff>
      <xdr:row>59</xdr:row>
      <xdr:rowOff>50800</xdr:rowOff>
    </xdr:to>
    <xdr:cxnSp macro="">
      <xdr:nvCxnSpPr>
        <xdr:cNvPr id="190" name="直線コネクタ 189"/>
        <xdr:cNvCxnSpPr/>
      </xdr:nvCxnSpPr>
      <xdr:spPr>
        <a:xfrm>
          <a:off x="3987800" y="99949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2" name="フローチャート :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146050</xdr:rowOff>
    </xdr:from>
    <xdr:to>
      <xdr:col>5</xdr:col>
      <xdr:colOff>549275</xdr:colOff>
      <xdr:row>58</xdr:row>
      <xdr:rowOff>50800</xdr:rowOff>
    </xdr:to>
    <xdr:cxnSp macro="">
      <xdr:nvCxnSpPr>
        <xdr:cNvPr id="193" name="直線コネクタ 192"/>
        <xdr:cNvCxnSpPr/>
      </xdr:nvCxnSpPr>
      <xdr:spPr>
        <a:xfrm>
          <a:off x="3098800" y="991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133350</xdr:rowOff>
    </xdr:from>
    <xdr:to>
      <xdr:col>5</xdr:col>
      <xdr:colOff>600075</xdr:colOff>
      <xdr:row>57</xdr:row>
      <xdr:rowOff>63500</xdr:rowOff>
    </xdr:to>
    <xdr:sp macro="" textlink="">
      <xdr:nvSpPr>
        <xdr:cNvPr id="194" name="フローチャート : 判断 193"/>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73677</xdr:rowOff>
    </xdr:from>
    <xdr:ext cx="736600" cy="259045"/>
    <xdr:sp macro="" textlink="">
      <xdr:nvSpPr>
        <xdr:cNvPr id="195" name="テキスト ボックス 194"/>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165100</xdr:rowOff>
    </xdr:from>
    <xdr:to>
      <xdr:col>4</xdr:col>
      <xdr:colOff>346075</xdr:colOff>
      <xdr:row>57</xdr:row>
      <xdr:rowOff>146050</xdr:rowOff>
    </xdr:to>
    <xdr:cxnSp macro="">
      <xdr:nvCxnSpPr>
        <xdr:cNvPr id="196" name="直線コネクタ 195"/>
        <xdr:cNvCxnSpPr/>
      </xdr:nvCxnSpPr>
      <xdr:spPr>
        <a:xfrm>
          <a:off x="2209800" y="9766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7" name="フローチャート :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165100</xdr:rowOff>
    </xdr:from>
    <xdr:to>
      <xdr:col>3</xdr:col>
      <xdr:colOff>142875</xdr:colOff>
      <xdr:row>56</xdr:row>
      <xdr:rowOff>165100</xdr:rowOff>
    </xdr:to>
    <xdr:cxnSp macro="">
      <xdr:nvCxnSpPr>
        <xdr:cNvPr id="199" name="直線コネクタ 198"/>
        <xdr:cNvCxnSpPr/>
      </xdr:nvCxnSpPr>
      <xdr:spPr>
        <a:xfrm>
          <a:off x="1320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201" name="テキスト ボックス 200"/>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02" name="フローチャート :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130827</xdr:rowOff>
    </xdr:from>
    <xdr:ext cx="762000" cy="259045"/>
    <xdr:sp macro="" textlink="">
      <xdr:nvSpPr>
        <xdr:cNvPr id="203" name="テキスト ボックス 202"/>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0</xdr:rowOff>
    </xdr:from>
    <xdr:to>
      <xdr:col>7</xdr:col>
      <xdr:colOff>66675</xdr:colOff>
      <xdr:row>59</xdr:row>
      <xdr:rowOff>101600</xdr:rowOff>
    </xdr:to>
    <xdr:sp macro="" textlink="">
      <xdr:nvSpPr>
        <xdr:cNvPr id="209" name="円/楕円 208"/>
        <xdr:cNvSpPr/>
      </xdr:nvSpPr>
      <xdr:spPr>
        <a:xfrm>
          <a:off x="47752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143527</xdr:rowOff>
    </xdr:from>
    <xdr:ext cx="762000" cy="259045"/>
    <xdr:sp macro="" textlink="">
      <xdr:nvSpPr>
        <xdr:cNvPr id="210" name="扶助費該当値テキスト"/>
        <xdr:cNvSpPr txBox="1"/>
      </xdr:nvSpPr>
      <xdr:spPr>
        <a:xfrm>
          <a:off x="49149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0</xdr:rowOff>
    </xdr:from>
    <xdr:to>
      <xdr:col>5</xdr:col>
      <xdr:colOff>600075</xdr:colOff>
      <xdr:row>58</xdr:row>
      <xdr:rowOff>101600</xdr:rowOff>
    </xdr:to>
    <xdr:sp macro="" textlink="">
      <xdr:nvSpPr>
        <xdr:cNvPr id="211" name="円/楕円 210"/>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86377</xdr:rowOff>
    </xdr:from>
    <xdr:ext cx="736600" cy="259045"/>
    <xdr:sp macro="" textlink="">
      <xdr:nvSpPr>
        <xdr:cNvPr id="212" name="テキスト ボックス 211"/>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95250</xdr:rowOff>
    </xdr:from>
    <xdr:to>
      <xdr:col>4</xdr:col>
      <xdr:colOff>396875</xdr:colOff>
      <xdr:row>58</xdr:row>
      <xdr:rowOff>25400</xdr:rowOff>
    </xdr:to>
    <xdr:sp macro="" textlink="">
      <xdr:nvSpPr>
        <xdr:cNvPr id="213" name="円/楕円 212"/>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10177</xdr:rowOff>
    </xdr:from>
    <xdr:ext cx="762000" cy="259045"/>
    <xdr:sp macro="" textlink="">
      <xdr:nvSpPr>
        <xdr:cNvPr id="214" name="テキスト ボックス 213"/>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114300</xdr:rowOff>
    </xdr:from>
    <xdr:to>
      <xdr:col>3</xdr:col>
      <xdr:colOff>193675</xdr:colOff>
      <xdr:row>57</xdr:row>
      <xdr:rowOff>44450</xdr:rowOff>
    </xdr:to>
    <xdr:sp macro="" textlink="">
      <xdr:nvSpPr>
        <xdr:cNvPr id="215" name="円/楕円 214"/>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29227</xdr:rowOff>
    </xdr:from>
    <xdr:ext cx="762000" cy="259045"/>
    <xdr:sp macro="" textlink="">
      <xdr:nvSpPr>
        <xdr:cNvPr id="216" name="テキスト ボックス 215"/>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17" name="円/楕円 216"/>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218" name="テキスト ボックス 217"/>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その他に係る経常収支比率は類似団体平均を</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2.9</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上回っている。これは繰出金の増加が主な要因である。これまで整備してきた下水道施設の維持管理経費として公営企業会計への繰出金が必要となっていること、また、介護保険事業会計では年々事業費が増加傾向にあり、それにともない繰出金も増加していること等が挙げられる。今後、下水道事業については料金の見直しを行い、また、介護保険事業においても保険料の歳入確保に努めるとともに歳出の抑制を図り、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61</xdr:row>
      <xdr:rowOff>41275</xdr:rowOff>
    </xdr:to>
    <xdr:cxnSp macro="">
      <xdr:nvCxnSpPr>
        <xdr:cNvPr id="250" name="直線コネクタ 249"/>
        <xdr:cNvCxnSpPr/>
      </xdr:nvCxnSpPr>
      <xdr:spPr>
        <a:xfrm flipV="1">
          <a:off x="16510000" y="90805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3"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4" name="直線コネクタ 253"/>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50800</xdr:rowOff>
    </xdr:from>
    <xdr:to>
      <xdr:col>24</xdr:col>
      <xdr:colOff>31750</xdr:colOff>
      <xdr:row>58</xdr:row>
      <xdr:rowOff>107950</xdr:rowOff>
    </xdr:to>
    <xdr:cxnSp macro="">
      <xdr:nvCxnSpPr>
        <xdr:cNvPr id="255" name="直線コネクタ 254"/>
        <xdr:cNvCxnSpPr/>
      </xdr:nvCxnSpPr>
      <xdr:spPr>
        <a:xfrm>
          <a:off x="15671800" y="99949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140352</xdr:rowOff>
    </xdr:from>
    <xdr:ext cx="762000" cy="259045"/>
    <xdr:sp macro="" textlink="">
      <xdr:nvSpPr>
        <xdr:cNvPr id="256" name="その他平均値テキスト"/>
        <xdr:cNvSpPr txBox="1"/>
      </xdr:nvSpPr>
      <xdr:spPr>
        <a:xfrm>
          <a:off x="16598900" y="9570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123825</xdr:rowOff>
    </xdr:from>
    <xdr:to>
      <xdr:col>24</xdr:col>
      <xdr:colOff>82550</xdr:colOff>
      <xdr:row>57</xdr:row>
      <xdr:rowOff>53975</xdr:rowOff>
    </xdr:to>
    <xdr:sp macro="" textlink="">
      <xdr:nvSpPr>
        <xdr:cNvPr id="257" name="フローチャート : 判断 256"/>
        <xdr:cNvSpPr/>
      </xdr:nvSpPr>
      <xdr:spPr>
        <a:xfrm>
          <a:off x="164592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22225</xdr:rowOff>
    </xdr:from>
    <xdr:to>
      <xdr:col>22</xdr:col>
      <xdr:colOff>565150</xdr:colOff>
      <xdr:row>58</xdr:row>
      <xdr:rowOff>50800</xdr:rowOff>
    </xdr:to>
    <xdr:cxnSp macro="">
      <xdr:nvCxnSpPr>
        <xdr:cNvPr id="258" name="直線コネクタ 257"/>
        <xdr:cNvCxnSpPr/>
      </xdr:nvCxnSpPr>
      <xdr:spPr>
        <a:xfrm>
          <a:off x="14782800" y="979487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142875</xdr:rowOff>
    </xdr:from>
    <xdr:to>
      <xdr:col>22</xdr:col>
      <xdr:colOff>615950</xdr:colOff>
      <xdr:row>57</xdr:row>
      <xdr:rowOff>73025</xdr:rowOff>
    </xdr:to>
    <xdr:sp macro="" textlink="">
      <xdr:nvSpPr>
        <xdr:cNvPr id="259" name="フローチャート : 判断 258"/>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83202</xdr:rowOff>
    </xdr:from>
    <xdr:ext cx="736600" cy="259045"/>
    <xdr:sp macro="" textlink="">
      <xdr:nvSpPr>
        <xdr:cNvPr id="260" name="テキスト ボックス 259"/>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107950</xdr:rowOff>
    </xdr:from>
    <xdr:to>
      <xdr:col>21</xdr:col>
      <xdr:colOff>361950</xdr:colOff>
      <xdr:row>57</xdr:row>
      <xdr:rowOff>22225</xdr:rowOff>
    </xdr:to>
    <xdr:cxnSp macro="">
      <xdr:nvCxnSpPr>
        <xdr:cNvPr id="261" name="直線コネクタ 260"/>
        <xdr:cNvCxnSpPr/>
      </xdr:nvCxnSpPr>
      <xdr:spPr>
        <a:xfrm>
          <a:off x="13893800" y="97091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142875</xdr:rowOff>
    </xdr:from>
    <xdr:to>
      <xdr:col>21</xdr:col>
      <xdr:colOff>412750</xdr:colOff>
      <xdr:row>57</xdr:row>
      <xdr:rowOff>73025</xdr:rowOff>
    </xdr:to>
    <xdr:sp macro="" textlink="">
      <xdr:nvSpPr>
        <xdr:cNvPr id="262" name="フローチャート : 判断 261"/>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83202</xdr:rowOff>
    </xdr:from>
    <xdr:ext cx="762000" cy="259045"/>
    <xdr:sp macro="" textlink="">
      <xdr:nvSpPr>
        <xdr:cNvPr id="263" name="テキスト ボックス 262"/>
        <xdr:cNvSpPr txBox="1"/>
      </xdr:nvSpPr>
      <xdr:spPr>
        <a:xfrm>
          <a:off x="14401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107950</xdr:rowOff>
    </xdr:from>
    <xdr:to>
      <xdr:col>20</xdr:col>
      <xdr:colOff>158750</xdr:colOff>
      <xdr:row>56</xdr:row>
      <xdr:rowOff>117475</xdr:rowOff>
    </xdr:to>
    <xdr:cxnSp macro="">
      <xdr:nvCxnSpPr>
        <xdr:cNvPr id="264" name="直線コネクタ 263"/>
        <xdr:cNvCxnSpPr/>
      </xdr:nvCxnSpPr>
      <xdr:spPr>
        <a:xfrm flipV="1">
          <a:off x="13004800" y="97091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133350</xdr:rowOff>
    </xdr:from>
    <xdr:to>
      <xdr:col>20</xdr:col>
      <xdr:colOff>209550</xdr:colOff>
      <xdr:row>57</xdr:row>
      <xdr:rowOff>63500</xdr:rowOff>
    </xdr:to>
    <xdr:sp macro="" textlink="">
      <xdr:nvSpPr>
        <xdr:cNvPr id="265" name="フローチャート : 判断 264"/>
        <xdr:cNvSpPr/>
      </xdr:nvSpPr>
      <xdr:spPr>
        <a:xfrm>
          <a:off x="13843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48277</xdr:rowOff>
    </xdr:from>
    <xdr:ext cx="762000" cy="259045"/>
    <xdr:sp macro="" textlink="">
      <xdr:nvSpPr>
        <xdr:cNvPr id="266" name="テキスト ボックス 265"/>
        <xdr:cNvSpPr txBox="1"/>
      </xdr:nvSpPr>
      <xdr:spPr>
        <a:xfrm>
          <a:off x="13512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123825</xdr:rowOff>
    </xdr:from>
    <xdr:to>
      <xdr:col>19</xdr:col>
      <xdr:colOff>6350</xdr:colOff>
      <xdr:row>57</xdr:row>
      <xdr:rowOff>53975</xdr:rowOff>
    </xdr:to>
    <xdr:sp macro="" textlink="">
      <xdr:nvSpPr>
        <xdr:cNvPr id="267" name="フローチャート : 判断 266"/>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38752</xdr:rowOff>
    </xdr:from>
    <xdr:ext cx="762000" cy="259045"/>
    <xdr:sp macro="" textlink="">
      <xdr:nvSpPr>
        <xdr:cNvPr id="268" name="テキスト ボックス 267"/>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57150</xdr:rowOff>
    </xdr:from>
    <xdr:to>
      <xdr:col>24</xdr:col>
      <xdr:colOff>82550</xdr:colOff>
      <xdr:row>58</xdr:row>
      <xdr:rowOff>158750</xdr:rowOff>
    </xdr:to>
    <xdr:sp macro="" textlink="">
      <xdr:nvSpPr>
        <xdr:cNvPr id="274" name="円/楕円 273"/>
        <xdr:cNvSpPr/>
      </xdr:nvSpPr>
      <xdr:spPr>
        <a:xfrm>
          <a:off x="16459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29227</xdr:rowOff>
    </xdr:from>
    <xdr:ext cx="762000" cy="259045"/>
    <xdr:sp macro="" textlink="">
      <xdr:nvSpPr>
        <xdr:cNvPr id="275" name="その他該当値テキスト"/>
        <xdr:cNvSpPr txBox="1"/>
      </xdr:nvSpPr>
      <xdr:spPr>
        <a:xfrm>
          <a:off x="16598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0</xdr:rowOff>
    </xdr:from>
    <xdr:to>
      <xdr:col>22</xdr:col>
      <xdr:colOff>615950</xdr:colOff>
      <xdr:row>58</xdr:row>
      <xdr:rowOff>101600</xdr:rowOff>
    </xdr:to>
    <xdr:sp macro="" textlink="">
      <xdr:nvSpPr>
        <xdr:cNvPr id="276" name="円/楕円 275"/>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86377</xdr:rowOff>
    </xdr:from>
    <xdr:ext cx="736600" cy="259045"/>
    <xdr:sp macro="" textlink="">
      <xdr:nvSpPr>
        <xdr:cNvPr id="277" name="テキスト ボックス 276"/>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142875</xdr:rowOff>
    </xdr:from>
    <xdr:to>
      <xdr:col>21</xdr:col>
      <xdr:colOff>412750</xdr:colOff>
      <xdr:row>57</xdr:row>
      <xdr:rowOff>73025</xdr:rowOff>
    </xdr:to>
    <xdr:sp macro="" textlink="">
      <xdr:nvSpPr>
        <xdr:cNvPr id="278" name="円/楕円 277"/>
        <xdr:cNvSpPr/>
      </xdr:nvSpPr>
      <xdr:spPr>
        <a:xfrm>
          <a:off x="14732000" y="97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57802</xdr:rowOff>
    </xdr:from>
    <xdr:ext cx="762000" cy="259045"/>
    <xdr:sp macro="" textlink="">
      <xdr:nvSpPr>
        <xdr:cNvPr id="279" name="テキスト ボックス 278"/>
        <xdr:cNvSpPr txBox="1"/>
      </xdr:nvSpPr>
      <xdr:spPr>
        <a:xfrm>
          <a:off x="14401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57150</xdr:rowOff>
    </xdr:from>
    <xdr:to>
      <xdr:col>20</xdr:col>
      <xdr:colOff>209550</xdr:colOff>
      <xdr:row>56</xdr:row>
      <xdr:rowOff>158750</xdr:rowOff>
    </xdr:to>
    <xdr:sp macro="" textlink="">
      <xdr:nvSpPr>
        <xdr:cNvPr id="280" name="円/楕円 279"/>
        <xdr:cNvSpPr/>
      </xdr:nvSpPr>
      <xdr:spPr>
        <a:xfrm>
          <a:off x="13843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168927</xdr:rowOff>
    </xdr:from>
    <xdr:ext cx="762000" cy="259045"/>
    <xdr:sp macro="" textlink="">
      <xdr:nvSpPr>
        <xdr:cNvPr id="281" name="テキスト ボックス 280"/>
        <xdr:cNvSpPr txBox="1"/>
      </xdr:nvSpPr>
      <xdr:spPr>
        <a:xfrm>
          <a:off x="13512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66675</xdr:rowOff>
    </xdr:from>
    <xdr:to>
      <xdr:col>19</xdr:col>
      <xdr:colOff>6350</xdr:colOff>
      <xdr:row>56</xdr:row>
      <xdr:rowOff>168275</xdr:rowOff>
    </xdr:to>
    <xdr:sp macro="" textlink="">
      <xdr:nvSpPr>
        <xdr:cNvPr id="282" name="円/楕円 281"/>
        <xdr:cNvSpPr/>
      </xdr:nvSpPr>
      <xdr:spPr>
        <a:xfrm>
          <a:off x="129540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7002</xdr:rowOff>
    </xdr:from>
    <xdr:ext cx="762000" cy="259045"/>
    <xdr:sp macro="" textlink="">
      <xdr:nvSpPr>
        <xdr:cNvPr id="283" name="テキスト ボックス 282"/>
        <xdr:cNvSpPr txBox="1"/>
      </xdr:nvSpPr>
      <xdr:spPr>
        <a:xfrm>
          <a:off x="12623800" y="943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補助費等に係る経常収支比率は類似団体の中でも低い水準にある。今後も市単独事業の補助金の見直しや廃止などにより節減に努める。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39</xdr:row>
      <xdr:rowOff>133858</xdr:rowOff>
    </xdr:to>
    <xdr:cxnSp macro="">
      <xdr:nvCxnSpPr>
        <xdr:cNvPr id="308" name="直線コネクタ 307"/>
        <xdr:cNvCxnSpPr/>
      </xdr:nvCxnSpPr>
      <xdr:spPr>
        <a:xfrm flipV="1">
          <a:off x="16510000" y="5878576"/>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105935</xdr:rowOff>
    </xdr:from>
    <xdr:ext cx="762000" cy="259045"/>
    <xdr:sp macro="" textlink="">
      <xdr:nvSpPr>
        <xdr:cNvPr id="309"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39</xdr:row>
      <xdr:rowOff>133858</xdr:rowOff>
    </xdr:from>
    <xdr:to>
      <xdr:col>24</xdr:col>
      <xdr:colOff>120650</xdr:colOff>
      <xdr:row>39</xdr:row>
      <xdr:rowOff>133858</xdr:rowOff>
    </xdr:to>
    <xdr:cxnSp macro="">
      <xdr:nvCxnSpPr>
        <xdr:cNvPr id="310" name="直線コネクタ 309"/>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1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12" name="直線コネクタ 31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72136</xdr:rowOff>
    </xdr:from>
    <xdr:to>
      <xdr:col>24</xdr:col>
      <xdr:colOff>31750</xdr:colOff>
      <xdr:row>34</xdr:row>
      <xdr:rowOff>76708</xdr:rowOff>
    </xdr:to>
    <xdr:cxnSp macro="">
      <xdr:nvCxnSpPr>
        <xdr:cNvPr id="313" name="直線コネクタ 312"/>
        <xdr:cNvCxnSpPr/>
      </xdr:nvCxnSpPr>
      <xdr:spPr>
        <a:xfrm>
          <a:off x="15671800" y="59014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4"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5" name="フローチャート : 判断 314"/>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72136</xdr:rowOff>
    </xdr:from>
    <xdr:to>
      <xdr:col>22</xdr:col>
      <xdr:colOff>565150</xdr:colOff>
      <xdr:row>34</xdr:row>
      <xdr:rowOff>104140</xdr:rowOff>
    </xdr:to>
    <xdr:cxnSp macro="">
      <xdr:nvCxnSpPr>
        <xdr:cNvPr id="316" name="直線コネクタ 315"/>
        <xdr:cNvCxnSpPr/>
      </xdr:nvCxnSpPr>
      <xdr:spPr>
        <a:xfrm flipV="1">
          <a:off x="14782800" y="59014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7" name="フローチャート : 判断 316"/>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8" name="テキスト ボックス 317"/>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104140</xdr:rowOff>
    </xdr:from>
    <xdr:to>
      <xdr:col>21</xdr:col>
      <xdr:colOff>361950</xdr:colOff>
      <xdr:row>34</xdr:row>
      <xdr:rowOff>104140</xdr:rowOff>
    </xdr:to>
    <xdr:cxnSp macro="">
      <xdr:nvCxnSpPr>
        <xdr:cNvPr id="319" name="直線コネクタ 318"/>
        <xdr:cNvCxnSpPr/>
      </xdr:nvCxnSpPr>
      <xdr:spPr>
        <a:xfrm>
          <a:off x="13893800" y="593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20" name="フローチャート : 判断 319"/>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21" name="テキスト ボックス 320"/>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99568</xdr:rowOff>
    </xdr:from>
    <xdr:to>
      <xdr:col>20</xdr:col>
      <xdr:colOff>158750</xdr:colOff>
      <xdr:row>34</xdr:row>
      <xdr:rowOff>104140</xdr:rowOff>
    </xdr:to>
    <xdr:cxnSp macro="">
      <xdr:nvCxnSpPr>
        <xdr:cNvPr id="322" name="直線コネクタ 321"/>
        <xdr:cNvCxnSpPr/>
      </xdr:nvCxnSpPr>
      <xdr:spPr>
        <a:xfrm>
          <a:off x="13004800" y="59288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4" name="テキスト ボックス 32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5" name="フローチャート : 判断 324"/>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26" name="テキスト ボックス 325"/>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25908</xdr:rowOff>
    </xdr:from>
    <xdr:to>
      <xdr:col>24</xdr:col>
      <xdr:colOff>82550</xdr:colOff>
      <xdr:row>34</xdr:row>
      <xdr:rowOff>127508</xdr:rowOff>
    </xdr:to>
    <xdr:sp macro="" textlink="">
      <xdr:nvSpPr>
        <xdr:cNvPr id="332" name="円/楕円 331"/>
        <xdr:cNvSpPr/>
      </xdr:nvSpPr>
      <xdr:spPr>
        <a:xfrm>
          <a:off x="164592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105935</xdr:rowOff>
    </xdr:from>
    <xdr:ext cx="762000" cy="259045"/>
    <xdr:sp macro="" textlink="">
      <xdr:nvSpPr>
        <xdr:cNvPr id="333" name="補助費等該当値テキスト"/>
        <xdr:cNvSpPr txBox="1"/>
      </xdr:nvSpPr>
      <xdr:spPr>
        <a:xfrm>
          <a:off x="16598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21336</xdr:rowOff>
    </xdr:from>
    <xdr:to>
      <xdr:col>22</xdr:col>
      <xdr:colOff>615950</xdr:colOff>
      <xdr:row>34</xdr:row>
      <xdr:rowOff>122936</xdr:rowOff>
    </xdr:to>
    <xdr:sp macro="" textlink="">
      <xdr:nvSpPr>
        <xdr:cNvPr id="334" name="円/楕円 333"/>
        <xdr:cNvSpPr/>
      </xdr:nvSpPr>
      <xdr:spPr>
        <a:xfrm>
          <a:off x="15621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133113</xdr:rowOff>
    </xdr:from>
    <xdr:ext cx="736600" cy="259045"/>
    <xdr:sp macro="" textlink="">
      <xdr:nvSpPr>
        <xdr:cNvPr id="335" name="テキスト ボックス 334"/>
        <xdr:cNvSpPr txBox="1"/>
      </xdr:nvSpPr>
      <xdr:spPr>
        <a:xfrm>
          <a:off x="15290800" y="561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53340</xdr:rowOff>
    </xdr:from>
    <xdr:to>
      <xdr:col>21</xdr:col>
      <xdr:colOff>412750</xdr:colOff>
      <xdr:row>34</xdr:row>
      <xdr:rowOff>154940</xdr:rowOff>
    </xdr:to>
    <xdr:sp macro="" textlink="">
      <xdr:nvSpPr>
        <xdr:cNvPr id="336" name="円/楕円 335"/>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165117</xdr:rowOff>
    </xdr:from>
    <xdr:ext cx="762000" cy="259045"/>
    <xdr:sp macro="" textlink="">
      <xdr:nvSpPr>
        <xdr:cNvPr id="337" name="テキスト ボックス 336"/>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53340</xdr:rowOff>
    </xdr:from>
    <xdr:to>
      <xdr:col>20</xdr:col>
      <xdr:colOff>209550</xdr:colOff>
      <xdr:row>34</xdr:row>
      <xdr:rowOff>154940</xdr:rowOff>
    </xdr:to>
    <xdr:sp macro="" textlink="">
      <xdr:nvSpPr>
        <xdr:cNvPr id="338" name="円/楕円 337"/>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165117</xdr:rowOff>
    </xdr:from>
    <xdr:ext cx="762000" cy="259045"/>
    <xdr:sp macro="" textlink="">
      <xdr:nvSpPr>
        <xdr:cNvPr id="339" name="テキスト ボックス 338"/>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48768</xdr:rowOff>
    </xdr:from>
    <xdr:to>
      <xdr:col>19</xdr:col>
      <xdr:colOff>6350</xdr:colOff>
      <xdr:row>34</xdr:row>
      <xdr:rowOff>150368</xdr:rowOff>
    </xdr:to>
    <xdr:sp macro="" textlink="">
      <xdr:nvSpPr>
        <xdr:cNvPr id="340" name="円/楕円 339"/>
        <xdr:cNvSpPr/>
      </xdr:nvSpPr>
      <xdr:spPr>
        <a:xfrm>
          <a:off x="12954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160545</xdr:rowOff>
    </xdr:from>
    <xdr:ext cx="762000" cy="259045"/>
    <xdr:sp macro="" textlink="">
      <xdr:nvSpPr>
        <xdr:cNvPr id="341" name="テキスト ボックス 340"/>
        <xdr:cNvSpPr txBox="1"/>
      </xdr:nvSpPr>
      <xdr:spPr>
        <a:xfrm>
          <a:off x="12623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合併町村の地方債を引き継いだことに</a:t>
          </a:r>
          <a:r>
            <a:rPr kumimoji="1" lang="ja-JP" altLang="ja-JP" sz="1300">
              <a:solidFill>
                <a:schemeClr val="dk1"/>
              </a:solidFill>
              <a:effectLst/>
              <a:latin typeface="+mn-lt"/>
              <a:ea typeface="+mn-ea"/>
              <a:cs typeface="+mn-cs"/>
            </a:rPr>
            <a:t>加え</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近年</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大型整備事業が集中したことに</a:t>
          </a:r>
          <a:r>
            <a:rPr kumimoji="1" lang="ja-JP" altLang="ja-JP" sz="1300">
              <a:solidFill>
                <a:schemeClr val="dk1"/>
              </a:solidFill>
              <a:effectLst/>
              <a:latin typeface="+mn-ea"/>
              <a:ea typeface="+mn-ea"/>
              <a:cs typeface="+mn-cs"/>
            </a:rPr>
            <a:t>よる影響で、地方債の元利償還金が膨らんでおり、類似団体平均を</a:t>
          </a:r>
          <a:r>
            <a:rPr kumimoji="1" lang="en-US" altLang="ja-JP" sz="1300">
              <a:solidFill>
                <a:schemeClr val="dk1"/>
              </a:solidFill>
              <a:effectLst/>
              <a:latin typeface="+mn-ea"/>
              <a:ea typeface="+mn-ea"/>
              <a:cs typeface="+mn-cs"/>
            </a:rPr>
            <a:t>3.6</a:t>
          </a:r>
          <a:r>
            <a:rPr kumimoji="1" lang="ja-JP" altLang="ja-JP" sz="1300">
              <a:solidFill>
                <a:schemeClr val="dk1"/>
              </a:solidFill>
              <a:effectLst/>
              <a:latin typeface="+mn-ea"/>
              <a:ea typeface="+mn-ea"/>
              <a:cs typeface="+mn-cs"/>
            </a:rPr>
            <a:t>％上回っている。今後さらに小学校建設事業（Ｈ</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）や公営住宅建設事業（Ｈ</a:t>
          </a:r>
          <a:r>
            <a:rPr kumimoji="1" lang="en-US" altLang="ja-JP" sz="1300">
              <a:solidFill>
                <a:schemeClr val="dk1"/>
              </a:solidFill>
              <a:effectLst/>
              <a:latin typeface="+mn-ea"/>
              <a:ea typeface="+mn-ea"/>
              <a:cs typeface="+mn-cs"/>
            </a:rPr>
            <a:t>23</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33</a:t>
          </a:r>
          <a:r>
            <a:rPr kumimoji="1" lang="ja-JP" altLang="ja-JP" sz="1300">
              <a:solidFill>
                <a:schemeClr val="dk1"/>
              </a:solidFill>
              <a:effectLst/>
              <a:latin typeface="+mn-ea"/>
              <a:ea typeface="+mn-ea"/>
              <a:cs typeface="+mn-cs"/>
            </a:rPr>
            <a:t>）等に係る起債の償還も始まり、依然厳しい財政運営となることが予想されることから、今まで以上に地方債の新規発行を伴う普通建設事業費の抑制を図っていく。</a:t>
          </a:r>
          <a:endParaRPr lang="ja-JP" altLang="ja-JP" sz="13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94996</xdr:rowOff>
    </xdr:from>
    <xdr:to>
      <xdr:col>7</xdr:col>
      <xdr:colOff>15875</xdr:colOff>
      <xdr:row>79</xdr:row>
      <xdr:rowOff>156718</xdr:rowOff>
    </xdr:to>
    <xdr:cxnSp macro="">
      <xdr:nvCxnSpPr>
        <xdr:cNvPr id="366" name="直線コネクタ 365"/>
        <xdr:cNvCxnSpPr/>
      </xdr:nvCxnSpPr>
      <xdr:spPr>
        <a:xfrm flipV="1">
          <a:off x="4826000" y="1278229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128795</xdr:rowOff>
    </xdr:from>
    <xdr:ext cx="762000" cy="259045"/>
    <xdr:sp macro="" textlink="">
      <xdr:nvSpPr>
        <xdr:cNvPr id="367" name="公債費最小値テキスト"/>
        <xdr:cNvSpPr txBox="1"/>
      </xdr:nvSpPr>
      <xdr:spPr>
        <a:xfrm>
          <a:off x="4914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6</xdr:col>
      <xdr:colOff>612775</xdr:colOff>
      <xdr:row>79</xdr:row>
      <xdr:rowOff>156718</xdr:rowOff>
    </xdr:from>
    <xdr:to>
      <xdr:col>7</xdr:col>
      <xdr:colOff>104775</xdr:colOff>
      <xdr:row>79</xdr:row>
      <xdr:rowOff>156718</xdr:rowOff>
    </xdr:to>
    <xdr:cxnSp macro="">
      <xdr:nvCxnSpPr>
        <xdr:cNvPr id="368" name="直線コネクタ 367"/>
        <xdr:cNvCxnSpPr/>
      </xdr:nvCxnSpPr>
      <xdr:spPr>
        <a:xfrm>
          <a:off x="4737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9923</xdr:rowOff>
    </xdr:from>
    <xdr:ext cx="762000" cy="259045"/>
    <xdr:sp macro="" textlink="">
      <xdr:nvSpPr>
        <xdr:cNvPr id="36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74</xdr:row>
      <xdr:rowOff>94996</xdr:rowOff>
    </xdr:from>
    <xdr:to>
      <xdr:col>7</xdr:col>
      <xdr:colOff>104775</xdr:colOff>
      <xdr:row>74</xdr:row>
      <xdr:rowOff>94996</xdr:rowOff>
    </xdr:to>
    <xdr:cxnSp macro="">
      <xdr:nvCxnSpPr>
        <xdr:cNvPr id="370" name="直線コネクタ 36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24130</xdr:rowOff>
    </xdr:from>
    <xdr:to>
      <xdr:col>7</xdr:col>
      <xdr:colOff>15875</xdr:colOff>
      <xdr:row>79</xdr:row>
      <xdr:rowOff>51563</xdr:rowOff>
    </xdr:to>
    <xdr:cxnSp macro="">
      <xdr:nvCxnSpPr>
        <xdr:cNvPr id="371" name="直線コネクタ 370"/>
        <xdr:cNvCxnSpPr/>
      </xdr:nvCxnSpPr>
      <xdr:spPr>
        <a:xfrm>
          <a:off x="3987800" y="13568680"/>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24147</xdr:rowOff>
    </xdr:from>
    <xdr:ext cx="762000" cy="259045"/>
    <xdr:sp macro="" textlink="">
      <xdr:nvSpPr>
        <xdr:cNvPr id="372" name="公債費平均値テキスト"/>
        <xdr:cNvSpPr txBox="1"/>
      </xdr:nvSpPr>
      <xdr:spPr>
        <a:xfrm>
          <a:off x="4914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73" name="フローチャート : 判断 372"/>
        <xdr:cNvSpPr/>
      </xdr:nvSpPr>
      <xdr:spPr>
        <a:xfrm>
          <a:off x="4775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24130</xdr:rowOff>
    </xdr:from>
    <xdr:to>
      <xdr:col>5</xdr:col>
      <xdr:colOff>549275</xdr:colOff>
      <xdr:row>79</xdr:row>
      <xdr:rowOff>42418</xdr:rowOff>
    </xdr:to>
    <xdr:cxnSp macro="">
      <xdr:nvCxnSpPr>
        <xdr:cNvPr id="374" name="直線コネクタ 373"/>
        <xdr:cNvCxnSpPr/>
      </xdr:nvCxnSpPr>
      <xdr:spPr>
        <a:xfrm flipV="1">
          <a:off x="3098800" y="135686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169926</xdr:rowOff>
    </xdr:from>
    <xdr:to>
      <xdr:col>5</xdr:col>
      <xdr:colOff>600075</xdr:colOff>
      <xdr:row>78</xdr:row>
      <xdr:rowOff>100076</xdr:rowOff>
    </xdr:to>
    <xdr:sp macro="" textlink="">
      <xdr:nvSpPr>
        <xdr:cNvPr id="375" name="フローチャート : 判断 374"/>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110253</xdr:rowOff>
    </xdr:from>
    <xdr:ext cx="736600" cy="259045"/>
    <xdr:sp macro="" textlink="">
      <xdr:nvSpPr>
        <xdr:cNvPr id="376" name="テキスト ボックス 375"/>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42418</xdr:rowOff>
    </xdr:from>
    <xdr:to>
      <xdr:col>4</xdr:col>
      <xdr:colOff>346075</xdr:colOff>
      <xdr:row>79</xdr:row>
      <xdr:rowOff>60706</xdr:rowOff>
    </xdr:to>
    <xdr:cxnSp macro="">
      <xdr:nvCxnSpPr>
        <xdr:cNvPr id="377" name="直線コネクタ 376"/>
        <xdr:cNvCxnSpPr/>
      </xdr:nvCxnSpPr>
      <xdr:spPr>
        <a:xfrm flipV="1">
          <a:off x="2209800" y="135869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8" name="フローチャート : 判断 377"/>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9" name="テキスト ボックス 378"/>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60706</xdr:rowOff>
    </xdr:from>
    <xdr:to>
      <xdr:col>3</xdr:col>
      <xdr:colOff>142875</xdr:colOff>
      <xdr:row>79</xdr:row>
      <xdr:rowOff>124713</xdr:rowOff>
    </xdr:to>
    <xdr:cxnSp macro="">
      <xdr:nvCxnSpPr>
        <xdr:cNvPr id="380" name="直線コネクタ 379"/>
        <xdr:cNvCxnSpPr/>
      </xdr:nvCxnSpPr>
      <xdr:spPr>
        <a:xfrm flipV="1">
          <a:off x="1320800" y="136052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81" name="フローチャート : 判断 380"/>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133114</xdr:rowOff>
    </xdr:from>
    <xdr:ext cx="762000" cy="259045"/>
    <xdr:sp macro="" textlink="">
      <xdr:nvSpPr>
        <xdr:cNvPr id="382" name="テキスト ボックス 381"/>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83" name="フローチャート : 判断 382"/>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142257</xdr:rowOff>
    </xdr:from>
    <xdr:ext cx="762000" cy="259045"/>
    <xdr:sp macro="" textlink="">
      <xdr:nvSpPr>
        <xdr:cNvPr id="384" name="テキスト ボックス 383"/>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763</xdr:rowOff>
    </xdr:from>
    <xdr:to>
      <xdr:col>7</xdr:col>
      <xdr:colOff>66675</xdr:colOff>
      <xdr:row>79</xdr:row>
      <xdr:rowOff>102363</xdr:rowOff>
    </xdr:to>
    <xdr:sp macro="" textlink="">
      <xdr:nvSpPr>
        <xdr:cNvPr id="390" name="円/楕円 389"/>
        <xdr:cNvSpPr/>
      </xdr:nvSpPr>
      <xdr:spPr>
        <a:xfrm>
          <a:off x="4775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80790</xdr:rowOff>
    </xdr:from>
    <xdr:ext cx="762000" cy="259045"/>
    <xdr:sp macro="" textlink="">
      <xdr:nvSpPr>
        <xdr:cNvPr id="391" name="公債費該当値テキスト"/>
        <xdr:cNvSpPr txBox="1"/>
      </xdr:nvSpPr>
      <xdr:spPr>
        <a:xfrm>
          <a:off x="4914900" y="134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144780</xdr:rowOff>
    </xdr:from>
    <xdr:to>
      <xdr:col>5</xdr:col>
      <xdr:colOff>600075</xdr:colOff>
      <xdr:row>79</xdr:row>
      <xdr:rowOff>74930</xdr:rowOff>
    </xdr:to>
    <xdr:sp macro="" textlink="">
      <xdr:nvSpPr>
        <xdr:cNvPr id="392" name="円/楕円 391"/>
        <xdr:cNvSpPr/>
      </xdr:nvSpPr>
      <xdr:spPr>
        <a:xfrm>
          <a:off x="3937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59707</xdr:rowOff>
    </xdr:from>
    <xdr:ext cx="736600" cy="259045"/>
    <xdr:sp macro="" textlink="">
      <xdr:nvSpPr>
        <xdr:cNvPr id="393" name="テキスト ボックス 392"/>
        <xdr:cNvSpPr txBox="1"/>
      </xdr:nvSpPr>
      <xdr:spPr>
        <a:xfrm>
          <a:off x="3606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163068</xdr:rowOff>
    </xdr:from>
    <xdr:to>
      <xdr:col>4</xdr:col>
      <xdr:colOff>396875</xdr:colOff>
      <xdr:row>79</xdr:row>
      <xdr:rowOff>93218</xdr:rowOff>
    </xdr:to>
    <xdr:sp macro="" textlink="">
      <xdr:nvSpPr>
        <xdr:cNvPr id="394" name="円/楕円 393"/>
        <xdr:cNvSpPr/>
      </xdr:nvSpPr>
      <xdr:spPr>
        <a:xfrm>
          <a:off x="3048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77995</xdr:rowOff>
    </xdr:from>
    <xdr:ext cx="762000" cy="259045"/>
    <xdr:sp macro="" textlink="">
      <xdr:nvSpPr>
        <xdr:cNvPr id="395" name="テキスト ボックス 394"/>
        <xdr:cNvSpPr txBox="1"/>
      </xdr:nvSpPr>
      <xdr:spPr>
        <a:xfrm>
          <a:off x="2717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9906</xdr:rowOff>
    </xdr:from>
    <xdr:to>
      <xdr:col>3</xdr:col>
      <xdr:colOff>193675</xdr:colOff>
      <xdr:row>79</xdr:row>
      <xdr:rowOff>111506</xdr:rowOff>
    </xdr:to>
    <xdr:sp macro="" textlink="">
      <xdr:nvSpPr>
        <xdr:cNvPr id="396" name="円/楕円 395"/>
        <xdr:cNvSpPr/>
      </xdr:nvSpPr>
      <xdr:spPr>
        <a:xfrm>
          <a:off x="2159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96283</xdr:rowOff>
    </xdr:from>
    <xdr:ext cx="762000" cy="259045"/>
    <xdr:sp macro="" textlink="">
      <xdr:nvSpPr>
        <xdr:cNvPr id="397" name="テキスト ボックス 396"/>
        <xdr:cNvSpPr txBox="1"/>
      </xdr:nvSpPr>
      <xdr:spPr>
        <a:xfrm>
          <a:off x="1828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73913</xdr:rowOff>
    </xdr:from>
    <xdr:to>
      <xdr:col>1</xdr:col>
      <xdr:colOff>676275</xdr:colOff>
      <xdr:row>80</xdr:row>
      <xdr:rowOff>4063</xdr:rowOff>
    </xdr:to>
    <xdr:sp macro="" textlink="">
      <xdr:nvSpPr>
        <xdr:cNvPr id="398" name="円/楕円 397"/>
        <xdr:cNvSpPr/>
      </xdr:nvSpPr>
      <xdr:spPr>
        <a:xfrm>
          <a:off x="1270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160290</xdr:rowOff>
    </xdr:from>
    <xdr:ext cx="762000" cy="259045"/>
    <xdr:sp macro="" textlink="">
      <xdr:nvSpPr>
        <xdr:cNvPr id="399" name="テキスト ボックス 398"/>
        <xdr:cNvSpPr txBox="1"/>
      </xdr:nvSpPr>
      <xdr:spPr>
        <a:xfrm>
          <a:off x="939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公債費以外に係る経常収支比率は平成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年度以降、類似団体平均以下の水準を推移し平成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％下回っている。今後も引き続き高水準にある職員数の適正化による人件費の削減及び上昇傾向にある扶助費の見直しを図ること等により経常経費の削減に努める。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4" name="直線コネクタ 41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5" name="テキスト ボックス 41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8" name="直線コネクタ 41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9" name="テキスト ボックス 41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138430</xdr:rowOff>
    </xdr:from>
    <xdr:to>
      <xdr:col>24</xdr:col>
      <xdr:colOff>31750</xdr:colOff>
      <xdr:row>81</xdr:row>
      <xdr:rowOff>86995</xdr:rowOff>
    </xdr:to>
    <xdr:cxnSp macro="">
      <xdr:nvCxnSpPr>
        <xdr:cNvPr id="423" name="直線コネクタ 422"/>
        <xdr:cNvCxnSpPr/>
      </xdr:nvCxnSpPr>
      <xdr:spPr>
        <a:xfrm flipV="1">
          <a:off x="16510000" y="1282573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59072</xdr:rowOff>
    </xdr:from>
    <xdr:ext cx="762000" cy="259045"/>
    <xdr:sp macro="" textlink="">
      <xdr:nvSpPr>
        <xdr:cNvPr id="424" name="公債費以外最小値テキスト"/>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23</xdr:col>
      <xdr:colOff>628650</xdr:colOff>
      <xdr:row>81</xdr:row>
      <xdr:rowOff>86995</xdr:rowOff>
    </xdr:from>
    <xdr:to>
      <xdr:col>24</xdr:col>
      <xdr:colOff>120650</xdr:colOff>
      <xdr:row>81</xdr:row>
      <xdr:rowOff>86995</xdr:rowOff>
    </xdr:to>
    <xdr:cxnSp macro="">
      <xdr:nvCxnSpPr>
        <xdr:cNvPr id="425" name="直線コネクタ 424"/>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53357</xdr:rowOff>
    </xdr:from>
    <xdr:ext cx="762000" cy="259045"/>
    <xdr:sp macro="" textlink="">
      <xdr:nvSpPr>
        <xdr:cNvPr id="426" name="公債費以外最大値テキスト"/>
        <xdr:cNvSpPr txBox="1"/>
      </xdr:nvSpPr>
      <xdr:spPr>
        <a:xfrm>
          <a:off x="16598900" y="1256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628650</xdr:colOff>
      <xdr:row>74</xdr:row>
      <xdr:rowOff>138430</xdr:rowOff>
    </xdr:from>
    <xdr:to>
      <xdr:col>24</xdr:col>
      <xdr:colOff>120650</xdr:colOff>
      <xdr:row>74</xdr:row>
      <xdr:rowOff>138430</xdr:rowOff>
    </xdr:to>
    <xdr:cxnSp macro="">
      <xdr:nvCxnSpPr>
        <xdr:cNvPr id="427" name="直線コネクタ 426"/>
        <xdr:cNvCxnSpPr/>
      </xdr:nvCxnSpPr>
      <xdr:spPr>
        <a:xfrm>
          <a:off x="16421100" y="1282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35560</xdr:rowOff>
    </xdr:from>
    <xdr:to>
      <xdr:col>24</xdr:col>
      <xdr:colOff>31750</xdr:colOff>
      <xdr:row>75</xdr:row>
      <xdr:rowOff>46990</xdr:rowOff>
    </xdr:to>
    <xdr:cxnSp macro="">
      <xdr:nvCxnSpPr>
        <xdr:cNvPr id="428" name="直線コネクタ 427"/>
        <xdr:cNvCxnSpPr/>
      </xdr:nvCxnSpPr>
      <xdr:spPr>
        <a:xfrm>
          <a:off x="15671800" y="128943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13988</xdr:rowOff>
    </xdr:from>
    <xdr:ext cx="762000" cy="259045"/>
    <xdr:sp macro="" textlink="">
      <xdr:nvSpPr>
        <xdr:cNvPr id="429" name="公債費以外平均値テキスト"/>
        <xdr:cNvSpPr txBox="1"/>
      </xdr:nvSpPr>
      <xdr:spPr>
        <a:xfrm>
          <a:off x="16598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0" name="フローチャート : 判断 429"/>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35560</xdr:rowOff>
    </xdr:from>
    <xdr:to>
      <xdr:col>22</xdr:col>
      <xdr:colOff>565150</xdr:colOff>
      <xdr:row>75</xdr:row>
      <xdr:rowOff>75565</xdr:rowOff>
    </xdr:to>
    <xdr:cxnSp macro="">
      <xdr:nvCxnSpPr>
        <xdr:cNvPr id="431" name="直線コネクタ 430"/>
        <xdr:cNvCxnSpPr/>
      </xdr:nvCxnSpPr>
      <xdr:spPr>
        <a:xfrm flipV="1">
          <a:off x="14782800" y="128943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127636</xdr:rowOff>
    </xdr:from>
    <xdr:to>
      <xdr:col>22</xdr:col>
      <xdr:colOff>615950</xdr:colOff>
      <xdr:row>77</xdr:row>
      <xdr:rowOff>57786</xdr:rowOff>
    </xdr:to>
    <xdr:sp macro="" textlink="">
      <xdr:nvSpPr>
        <xdr:cNvPr id="432" name="フローチャート : 判断 431"/>
        <xdr:cNvSpPr/>
      </xdr:nvSpPr>
      <xdr:spPr>
        <a:xfrm>
          <a:off x="156210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42563</xdr:rowOff>
    </xdr:from>
    <xdr:ext cx="736600" cy="259045"/>
    <xdr:sp macro="" textlink="">
      <xdr:nvSpPr>
        <xdr:cNvPr id="433" name="テキスト ボックス 432"/>
        <xdr:cNvSpPr txBox="1"/>
      </xdr:nvSpPr>
      <xdr:spPr>
        <a:xfrm>
          <a:off x="15290800" y="1324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92710</xdr:rowOff>
    </xdr:from>
    <xdr:to>
      <xdr:col>21</xdr:col>
      <xdr:colOff>361950</xdr:colOff>
      <xdr:row>75</xdr:row>
      <xdr:rowOff>75565</xdr:rowOff>
    </xdr:to>
    <xdr:cxnSp macro="">
      <xdr:nvCxnSpPr>
        <xdr:cNvPr id="434" name="直線コネクタ 433"/>
        <xdr:cNvCxnSpPr/>
      </xdr:nvCxnSpPr>
      <xdr:spPr>
        <a:xfrm>
          <a:off x="13893800" y="1278001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5" name="フローチャート :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36" name="テキスト ボックス 435"/>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92710</xdr:rowOff>
    </xdr:from>
    <xdr:to>
      <xdr:col>20</xdr:col>
      <xdr:colOff>158750</xdr:colOff>
      <xdr:row>74</xdr:row>
      <xdr:rowOff>132715</xdr:rowOff>
    </xdr:to>
    <xdr:cxnSp macro="">
      <xdr:nvCxnSpPr>
        <xdr:cNvPr id="437" name="直線コネクタ 436"/>
        <xdr:cNvCxnSpPr/>
      </xdr:nvCxnSpPr>
      <xdr:spPr>
        <a:xfrm flipV="1">
          <a:off x="13004800" y="127800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38" name="フローチャート : 判断 437"/>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25416</xdr:rowOff>
    </xdr:from>
    <xdr:ext cx="762000" cy="259045"/>
    <xdr:sp macro="" textlink="">
      <xdr:nvSpPr>
        <xdr:cNvPr id="439" name="テキスト ボックス 438"/>
        <xdr:cNvSpPr txBox="1"/>
      </xdr:nvSpPr>
      <xdr:spPr>
        <a:xfrm>
          <a:off x="13512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0" name="フローチャート : 判断 439"/>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41" name="テキスト ボックス 440"/>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167640</xdr:rowOff>
    </xdr:from>
    <xdr:to>
      <xdr:col>24</xdr:col>
      <xdr:colOff>82550</xdr:colOff>
      <xdr:row>75</xdr:row>
      <xdr:rowOff>97790</xdr:rowOff>
    </xdr:to>
    <xdr:sp macro="" textlink="">
      <xdr:nvSpPr>
        <xdr:cNvPr id="447" name="円/楕円 446"/>
        <xdr:cNvSpPr/>
      </xdr:nvSpPr>
      <xdr:spPr>
        <a:xfrm>
          <a:off x="16459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76217</xdr:rowOff>
    </xdr:from>
    <xdr:ext cx="762000" cy="259045"/>
    <xdr:sp macro="" textlink="">
      <xdr:nvSpPr>
        <xdr:cNvPr id="448" name="公債費以外該当値テキスト"/>
        <xdr:cNvSpPr txBox="1"/>
      </xdr:nvSpPr>
      <xdr:spPr>
        <a:xfrm>
          <a:off x="16598900" y="1276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156210</xdr:rowOff>
    </xdr:from>
    <xdr:to>
      <xdr:col>22</xdr:col>
      <xdr:colOff>615950</xdr:colOff>
      <xdr:row>75</xdr:row>
      <xdr:rowOff>86360</xdr:rowOff>
    </xdr:to>
    <xdr:sp macro="" textlink="">
      <xdr:nvSpPr>
        <xdr:cNvPr id="449" name="円/楕円 448"/>
        <xdr:cNvSpPr/>
      </xdr:nvSpPr>
      <xdr:spPr>
        <a:xfrm>
          <a:off x="15621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96537</xdr:rowOff>
    </xdr:from>
    <xdr:ext cx="736600" cy="259045"/>
    <xdr:sp macro="" textlink="">
      <xdr:nvSpPr>
        <xdr:cNvPr id="450" name="テキスト ボックス 449"/>
        <xdr:cNvSpPr txBox="1"/>
      </xdr:nvSpPr>
      <xdr:spPr>
        <a:xfrm>
          <a:off x="15290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24765</xdr:rowOff>
    </xdr:from>
    <xdr:to>
      <xdr:col>21</xdr:col>
      <xdr:colOff>412750</xdr:colOff>
      <xdr:row>75</xdr:row>
      <xdr:rowOff>126365</xdr:rowOff>
    </xdr:to>
    <xdr:sp macro="" textlink="">
      <xdr:nvSpPr>
        <xdr:cNvPr id="451" name="円/楕円 450"/>
        <xdr:cNvSpPr/>
      </xdr:nvSpPr>
      <xdr:spPr>
        <a:xfrm>
          <a:off x="147320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136542</xdr:rowOff>
    </xdr:from>
    <xdr:ext cx="762000" cy="259045"/>
    <xdr:sp macro="" textlink="">
      <xdr:nvSpPr>
        <xdr:cNvPr id="452" name="テキスト ボックス 451"/>
        <xdr:cNvSpPr txBox="1"/>
      </xdr:nvSpPr>
      <xdr:spPr>
        <a:xfrm>
          <a:off x="14401800" y="126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41910</xdr:rowOff>
    </xdr:from>
    <xdr:to>
      <xdr:col>20</xdr:col>
      <xdr:colOff>209550</xdr:colOff>
      <xdr:row>74</xdr:row>
      <xdr:rowOff>143510</xdr:rowOff>
    </xdr:to>
    <xdr:sp macro="" textlink="">
      <xdr:nvSpPr>
        <xdr:cNvPr id="453" name="円/楕円 452"/>
        <xdr:cNvSpPr/>
      </xdr:nvSpPr>
      <xdr:spPr>
        <a:xfrm>
          <a:off x="13843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153687</xdr:rowOff>
    </xdr:from>
    <xdr:ext cx="762000" cy="259045"/>
    <xdr:sp macro="" textlink="">
      <xdr:nvSpPr>
        <xdr:cNvPr id="454" name="テキスト ボックス 453"/>
        <xdr:cNvSpPr txBox="1"/>
      </xdr:nvSpPr>
      <xdr:spPr>
        <a:xfrm>
          <a:off x="13512800" y="1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81915</xdr:rowOff>
    </xdr:from>
    <xdr:to>
      <xdr:col>19</xdr:col>
      <xdr:colOff>6350</xdr:colOff>
      <xdr:row>75</xdr:row>
      <xdr:rowOff>12065</xdr:rowOff>
    </xdr:to>
    <xdr:sp macro="" textlink="">
      <xdr:nvSpPr>
        <xdr:cNvPr id="455" name="円/楕円 454"/>
        <xdr:cNvSpPr/>
      </xdr:nvSpPr>
      <xdr:spPr>
        <a:xfrm>
          <a:off x="12954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22242</xdr:rowOff>
    </xdr:from>
    <xdr:ext cx="762000" cy="259045"/>
    <xdr:sp macro="" textlink="">
      <xdr:nvSpPr>
        <xdr:cNvPr id="456" name="テキスト ボックス 455"/>
        <xdr:cNvSpPr txBox="1"/>
      </xdr:nvSpPr>
      <xdr:spPr>
        <a:xfrm>
          <a:off x="12623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青森県つがる市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117894</xdr:rowOff>
    </xdr:from>
    <xdr:to>
      <xdr:col>4</xdr:col>
      <xdr:colOff>1117600</xdr:colOff>
      <xdr:row>20</xdr:row>
      <xdr:rowOff>68135</xdr:rowOff>
    </xdr:to>
    <xdr:cxnSp macro="">
      <xdr:nvCxnSpPr>
        <xdr:cNvPr id="45" name="直線コネクタ 44"/>
        <xdr:cNvCxnSpPr/>
      </xdr:nvCxnSpPr>
      <xdr:spPr bwMode="auto">
        <a:xfrm flipV="1">
          <a:off x="5651500" y="2051469"/>
          <a:ext cx="0" cy="14932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40212</xdr:rowOff>
    </xdr:from>
    <xdr:ext cx="762000" cy="259045"/>
    <xdr:sp macro="" textlink="">
      <xdr:nvSpPr>
        <xdr:cNvPr id="46" name="人口1人当たり決算額の推移最小値テキスト130"/>
        <xdr:cNvSpPr txBox="1"/>
      </xdr:nvSpPr>
      <xdr:spPr>
        <a:xfrm>
          <a:off x="5740400" y="351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60,590</a:t>
          </a:r>
          <a:endParaRPr kumimoji="1" lang="ja-JP" altLang="en-US" sz="1000" b="1">
            <a:latin typeface="ＭＳ Ｐゴシック"/>
          </a:endParaRPr>
        </a:p>
      </xdr:txBody>
    </xdr:sp>
    <xdr:clientData/>
  </xdr:oneCellAnchor>
  <xdr:twoCellAnchor>
    <xdr:from>
      <xdr:col>4</xdr:col>
      <xdr:colOff>1028700</xdr:colOff>
      <xdr:row>20</xdr:row>
      <xdr:rowOff>68135</xdr:rowOff>
    </xdr:from>
    <xdr:to>
      <xdr:col>5</xdr:col>
      <xdr:colOff>73025</xdr:colOff>
      <xdr:row>20</xdr:row>
      <xdr:rowOff>68135</xdr:rowOff>
    </xdr:to>
    <xdr:cxnSp macro="">
      <xdr:nvCxnSpPr>
        <xdr:cNvPr id="47" name="直線コネクタ 46"/>
        <xdr:cNvCxnSpPr/>
      </xdr:nvCxnSpPr>
      <xdr:spPr bwMode="auto">
        <a:xfrm>
          <a:off x="5562600" y="35447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32821</xdr:rowOff>
    </xdr:from>
    <xdr:ext cx="762000" cy="259045"/>
    <xdr:sp macro="" textlink="">
      <xdr:nvSpPr>
        <xdr:cNvPr id="48" name="人口1人当たり決算額の推移最大値テキスト130"/>
        <xdr:cNvSpPr txBox="1"/>
      </xdr:nvSpPr>
      <xdr:spPr>
        <a:xfrm>
          <a:off x="5740400" y="17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138,978</a:t>
          </a:r>
          <a:endParaRPr kumimoji="1" lang="ja-JP" altLang="en-US" sz="1000" b="1">
            <a:latin typeface="ＭＳ Ｐゴシック"/>
          </a:endParaRPr>
        </a:p>
      </xdr:txBody>
    </xdr:sp>
    <xdr:clientData/>
  </xdr:oneCellAnchor>
  <xdr:twoCellAnchor>
    <xdr:from>
      <xdr:col>4</xdr:col>
      <xdr:colOff>1028700</xdr:colOff>
      <xdr:row>11</xdr:row>
      <xdr:rowOff>117894</xdr:rowOff>
    </xdr:from>
    <xdr:to>
      <xdr:col>5</xdr:col>
      <xdr:colOff>73025</xdr:colOff>
      <xdr:row>11</xdr:row>
      <xdr:rowOff>117894</xdr:rowOff>
    </xdr:to>
    <xdr:cxnSp macro="">
      <xdr:nvCxnSpPr>
        <xdr:cNvPr id="49" name="直線コネクタ 48"/>
        <xdr:cNvCxnSpPr/>
      </xdr:nvCxnSpPr>
      <xdr:spPr bwMode="auto">
        <a:xfrm>
          <a:off x="5562600" y="205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74098</xdr:rowOff>
    </xdr:from>
    <xdr:to>
      <xdr:col>4</xdr:col>
      <xdr:colOff>1117600</xdr:colOff>
      <xdr:row>14</xdr:row>
      <xdr:rowOff>169691</xdr:rowOff>
    </xdr:to>
    <xdr:cxnSp macro="">
      <xdr:nvCxnSpPr>
        <xdr:cNvPr id="50" name="直線コネクタ 49"/>
        <xdr:cNvCxnSpPr/>
      </xdr:nvCxnSpPr>
      <xdr:spPr bwMode="auto">
        <a:xfrm>
          <a:off x="5003800" y="2522023"/>
          <a:ext cx="647700" cy="95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163053</xdr:rowOff>
    </xdr:from>
    <xdr:ext cx="762000" cy="259045"/>
    <xdr:sp macro="" textlink="">
      <xdr:nvSpPr>
        <xdr:cNvPr id="51" name="人口1人当たり決算額の推移平均値テキスト130"/>
        <xdr:cNvSpPr txBox="1"/>
      </xdr:nvSpPr>
      <xdr:spPr>
        <a:xfrm>
          <a:off x="5740400" y="2782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96,475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19526</xdr:rowOff>
    </xdr:from>
    <xdr:to>
      <xdr:col>5</xdr:col>
      <xdr:colOff>34925</xdr:colOff>
      <xdr:row>16</xdr:row>
      <xdr:rowOff>121126</xdr:rowOff>
    </xdr:to>
    <xdr:sp macro="" textlink="">
      <xdr:nvSpPr>
        <xdr:cNvPr id="52" name="フローチャート : 判断 51"/>
        <xdr:cNvSpPr/>
      </xdr:nvSpPr>
      <xdr:spPr bwMode="auto">
        <a:xfrm>
          <a:off x="56007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167234</xdr:rowOff>
    </xdr:from>
    <xdr:to>
      <xdr:col>4</xdr:col>
      <xdr:colOff>469900</xdr:colOff>
      <xdr:row>14</xdr:row>
      <xdr:rowOff>74098</xdr:rowOff>
    </xdr:to>
    <xdr:cxnSp macro="">
      <xdr:nvCxnSpPr>
        <xdr:cNvPr id="53" name="直線コネクタ 52"/>
        <xdr:cNvCxnSpPr/>
      </xdr:nvCxnSpPr>
      <xdr:spPr bwMode="auto">
        <a:xfrm>
          <a:off x="4305300" y="2443709"/>
          <a:ext cx="698500" cy="78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5353</xdr:rowOff>
    </xdr:from>
    <xdr:to>
      <xdr:col>4</xdr:col>
      <xdr:colOff>520700</xdr:colOff>
      <xdr:row>16</xdr:row>
      <xdr:rowOff>106953</xdr:rowOff>
    </xdr:to>
    <xdr:sp macro="" textlink="">
      <xdr:nvSpPr>
        <xdr:cNvPr id="54" name="フローチャート : 判断 53"/>
        <xdr:cNvSpPr/>
      </xdr:nvSpPr>
      <xdr:spPr bwMode="auto">
        <a:xfrm>
          <a:off x="4953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91730</xdr:rowOff>
    </xdr:from>
    <xdr:ext cx="736600" cy="259045"/>
    <xdr:sp macro="" textlink="">
      <xdr:nvSpPr>
        <xdr:cNvPr id="55" name="テキスト ボックス 54"/>
        <xdr:cNvSpPr txBox="1"/>
      </xdr:nvSpPr>
      <xdr:spPr>
        <a:xfrm>
          <a:off x="4622800" y="2882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78594</xdr:rowOff>
    </xdr:from>
    <xdr:to>
      <xdr:col>3</xdr:col>
      <xdr:colOff>904875</xdr:colOff>
      <xdr:row>13</xdr:row>
      <xdr:rowOff>167234</xdr:rowOff>
    </xdr:to>
    <xdr:cxnSp macro="">
      <xdr:nvCxnSpPr>
        <xdr:cNvPr id="56" name="直線コネクタ 55"/>
        <xdr:cNvCxnSpPr/>
      </xdr:nvCxnSpPr>
      <xdr:spPr bwMode="auto">
        <a:xfrm>
          <a:off x="3606800" y="2355069"/>
          <a:ext cx="698500" cy="88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74390</xdr:rowOff>
    </xdr:from>
    <xdr:to>
      <xdr:col>3</xdr:col>
      <xdr:colOff>955675</xdr:colOff>
      <xdr:row>17</xdr:row>
      <xdr:rowOff>4540</xdr:rowOff>
    </xdr:to>
    <xdr:sp macro="" textlink="">
      <xdr:nvSpPr>
        <xdr:cNvPr id="57" name="フローチャート : 判断 56"/>
        <xdr:cNvSpPr/>
      </xdr:nvSpPr>
      <xdr:spPr bwMode="auto">
        <a:xfrm>
          <a:off x="4254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160767</xdr:rowOff>
    </xdr:from>
    <xdr:ext cx="762000" cy="259045"/>
    <xdr:sp macro="" textlink="">
      <xdr:nvSpPr>
        <xdr:cNvPr id="58" name="テキスト ボックス 57"/>
        <xdr:cNvSpPr txBox="1"/>
      </xdr:nvSpPr>
      <xdr:spPr>
        <a:xfrm>
          <a:off x="39243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111379</xdr:rowOff>
    </xdr:from>
    <xdr:to>
      <xdr:col>3</xdr:col>
      <xdr:colOff>206375</xdr:colOff>
      <xdr:row>13</xdr:row>
      <xdr:rowOff>78594</xdr:rowOff>
    </xdr:to>
    <xdr:cxnSp macro="">
      <xdr:nvCxnSpPr>
        <xdr:cNvPr id="59" name="直線コネクタ 58"/>
        <xdr:cNvCxnSpPr/>
      </xdr:nvCxnSpPr>
      <xdr:spPr bwMode="auto">
        <a:xfrm>
          <a:off x="2908300" y="2216404"/>
          <a:ext cx="698500" cy="138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125863</xdr:rowOff>
    </xdr:from>
    <xdr:to>
      <xdr:col>3</xdr:col>
      <xdr:colOff>257175</xdr:colOff>
      <xdr:row>17</xdr:row>
      <xdr:rowOff>56013</xdr:rowOff>
    </xdr:to>
    <xdr:sp macro="" textlink="">
      <xdr:nvSpPr>
        <xdr:cNvPr id="60" name="フローチャート : 判断 59"/>
        <xdr:cNvSpPr/>
      </xdr:nvSpPr>
      <xdr:spPr bwMode="auto">
        <a:xfrm>
          <a:off x="35560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40790</xdr:rowOff>
    </xdr:from>
    <xdr:ext cx="762000" cy="259045"/>
    <xdr:sp macro="" textlink="">
      <xdr:nvSpPr>
        <xdr:cNvPr id="61" name="テキスト ボックス 60"/>
        <xdr:cNvSpPr txBox="1"/>
      </xdr:nvSpPr>
      <xdr:spPr>
        <a:xfrm>
          <a:off x="3225800" y="30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81858</xdr:rowOff>
    </xdr:from>
    <xdr:to>
      <xdr:col>2</xdr:col>
      <xdr:colOff>692150</xdr:colOff>
      <xdr:row>17</xdr:row>
      <xdr:rowOff>12008</xdr:rowOff>
    </xdr:to>
    <xdr:sp macro="" textlink="">
      <xdr:nvSpPr>
        <xdr:cNvPr id="62" name="フローチャート : 判断 61"/>
        <xdr:cNvSpPr/>
      </xdr:nvSpPr>
      <xdr:spPr bwMode="auto">
        <a:xfrm>
          <a:off x="2857500" y="2872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168235</xdr:rowOff>
    </xdr:from>
    <xdr:ext cx="762000" cy="259045"/>
    <xdr:sp macro="" textlink="">
      <xdr:nvSpPr>
        <xdr:cNvPr id="63" name="テキスト ボックス 62"/>
        <xdr:cNvSpPr txBox="1"/>
      </xdr:nvSpPr>
      <xdr:spPr>
        <a:xfrm>
          <a:off x="2527300" y="295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118891</xdr:rowOff>
    </xdr:from>
    <xdr:to>
      <xdr:col>5</xdr:col>
      <xdr:colOff>34925</xdr:colOff>
      <xdr:row>15</xdr:row>
      <xdr:rowOff>49041</xdr:rowOff>
    </xdr:to>
    <xdr:sp macro="" textlink="">
      <xdr:nvSpPr>
        <xdr:cNvPr id="69" name="円/楕円 68"/>
        <xdr:cNvSpPr/>
      </xdr:nvSpPr>
      <xdr:spPr bwMode="auto">
        <a:xfrm>
          <a:off x="5600700" y="2566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135418</xdr:rowOff>
    </xdr:from>
    <xdr:ext cx="762000" cy="259045"/>
    <xdr:sp macro="" textlink="">
      <xdr:nvSpPr>
        <xdr:cNvPr id="70" name="人口1人当たり決算額の推移該当値テキスト130"/>
        <xdr:cNvSpPr txBox="1"/>
      </xdr:nvSpPr>
      <xdr:spPr>
        <a:xfrm>
          <a:off x="5740400" y="2411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109,259</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23298</xdr:rowOff>
    </xdr:from>
    <xdr:to>
      <xdr:col>4</xdr:col>
      <xdr:colOff>520700</xdr:colOff>
      <xdr:row>14</xdr:row>
      <xdr:rowOff>124898</xdr:rowOff>
    </xdr:to>
    <xdr:sp macro="" textlink="">
      <xdr:nvSpPr>
        <xdr:cNvPr id="71" name="円/楕円 70"/>
        <xdr:cNvSpPr/>
      </xdr:nvSpPr>
      <xdr:spPr bwMode="auto">
        <a:xfrm>
          <a:off x="4953000" y="2471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135075</xdr:rowOff>
    </xdr:from>
    <xdr:ext cx="736600" cy="259045"/>
    <xdr:sp macro="" textlink="">
      <xdr:nvSpPr>
        <xdr:cNvPr id="72" name="テキスト ボックス 71"/>
        <xdr:cNvSpPr txBox="1"/>
      </xdr:nvSpPr>
      <xdr:spPr>
        <a:xfrm>
          <a:off x="4622800" y="2240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114,277</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116434</xdr:rowOff>
    </xdr:from>
    <xdr:to>
      <xdr:col>3</xdr:col>
      <xdr:colOff>955675</xdr:colOff>
      <xdr:row>14</xdr:row>
      <xdr:rowOff>46584</xdr:rowOff>
    </xdr:to>
    <xdr:sp macro="" textlink="">
      <xdr:nvSpPr>
        <xdr:cNvPr id="73" name="円/楕円 72"/>
        <xdr:cNvSpPr/>
      </xdr:nvSpPr>
      <xdr:spPr bwMode="auto">
        <a:xfrm>
          <a:off x="4254500" y="2392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56761</xdr:rowOff>
    </xdr:from>
    <xdr:ext cx="762000" cy="259045"/>
    <xdr:sp macro="" textlink="">
      <xdr:nvSpPr>
        <xdr:cNvPr id="74" name="テキスト ボックス 73"/>
        <xdr:cNvSpPr txBox="1"/>
      </xdr:nvSpPr>
      <xdr:spPr>
        <a:xfrm>
          <a:off x="3924300" y="2161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118,388</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27794</xdr:rowOff>
    </xdr:from>
    <xdr:to>
      <xdr:col>3</xdr:col>
      <xdr:colOff>257175</xdr:colOff>
      <xdr:row>13</xdr:row>
      <xdr:rowOff>129394</xdr:rowOff>
    </xdr:to>
    <xdr:sp macro="" textlink="">
      <xdr:nvSpPr>
        <xdr:cNvPr id="75" name="円/楕円 74"/>
        <xdr:cNvSpPr/>
      </xdr:nvSpPr>
      <xdr:spPr bwMode="auto">
        <a:xfrm>
          <a:off x="3556000" y="2304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139571</xdr:rowOff>
    </xdr:from>
    <xdr:ext cx="762000" cy="259045"/>
    <xdr:sp macro="" textlink="">
      <xdr:nvSpPr>
        <xdr:cNvPr id="76" name="テキスト ボックス 75"/>
        <xdr:cNvSpPr txBox="1"/>
      </xdr:nvSpPr>
      <xdr:spPr>
        <a:xfrm>
          <a:off x="3225800" y="207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123,041</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60579</xdr:rowOff>
    </xdr:from>
    <xdr:to>
      <xdr:col>2</xdr:col>
      <xdr:colOff>692150</xdr:colOff>
      <xdr:row>12</xdr:row>
      <xdr:rowOff>162179</xdr:rowOff>
    </xdr:to>
    <xdr:sp macro="" textlink="">
      <xdr:nvSpPr>
        <xdr:cNvPr id="77" name="円/楕円 76"/>
        <xdr:cNvSpPr/>
      </xdr:nvSpPr>
      <xdr:spPr bwMode="auto">
        <a:xfrm>
          <a:off x="2857500" y="2165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906</xdr:rowOff>
    </xdr:from>
    <xdr:ext cx="762000" cy="259045"/>
    <xdr:sp macro="" textlink="">
      <xdr:nvSpPr>
        <xdr:cNvPr id="78" name="テキスト ボックス 77"/>
        <xdr:cNvSpPr txBox="1"/>
      </xdr:nvSpPr>
      <xdr:spPr>
        <a:xfrm>
          <a:off x="2527300" y="193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102037</xdr:rowOff>
    </xdr:from>
    <xdr:to>
      <xdr:col>4</xdr:col>
      <xdr:colOff>1117600</xdr:colOff>
      <xdr:row>38</xdr:row>
      <xdr:rowOff>64912</xdr:rowOff>
    </xdr:to>
    <xdr:cxnSp macro="">
      <xdr:nvCxnSpPr>
        <xdr:cNvPr id="105" name="直線コネクタ 104"/>
        <xdr:cNvCxnSpPr/>
      </xdr:nvCxnSpPr>
      <xdr:spPr bwMode="auto">
        <a:xfrm flipV="1">
          <a:off x="5651500" y="6369487"/>
          <a:ext cx="0" cy="11630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36989</xdr:rowOff>
    </xdr:from>
    <xdr:ext cx="762000" cy="259045"/>
    <xdr:sp macro="" textlink="">
      <xdr:nvSpPr>
        <xdr:cNvPr id="106" name="人口1人当たり決算額の推移最小値テキスト445"/>
        <xdr:cNvSpPr txBox="1"/>
      </xdr:nvSpPr>
      <xdr:spPr>
        <a:xfrm>
          <a:off x="5740400" y="750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4</xdr:col>
      <xdr:colOff>1028700</xdr:colOff>
      <xdr:row>38</xdr:row>
      <xdr:rowOff>64912</xdr:rowOff>
    </xdr:from>
    <xdr:to>
      <xdr:col>5</xdr:col>
      <xdr:colOff>73025</xdr:colOff>
      <xdr:row>38</xdr:row>
      <xdr:rowOff>64912</xdr:rowOff>
    </xdr:to>
    <xdr:cxnSp macro="">
      <xdr:nvCxnSpPr>
        <xdr:cNvPr id="107" name="直線コネクタ 106"/>
        <xdr:cNvCxnSpPr/>
      </xdr:nvCxnSpPr>
      <xdr:spPr bwMode="auto">
        <a:xfrm>
          <a:off x="5562600" y="7532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188414</xdr:rowOff>
    </xdr:from>
    <xdr:ext cx="762000" cy="259045"/>
    <xdr:sp macro="" textlink="">
      <xdr:nvSpPr>
        <xdr:cNvPr id="108" name="人口1人当たり決算額の推移最大値テキスト445"/>
        <xdr:cNvSpPr txBox="1"/>
      </xdr:nvSpPr>
      <xdr:spPr>
        <a:xfrm>
          <a:off x="5740400" y="611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48,592</a:t>
          </a:r>
          <a:endParaRPr kumimoji="1" lang="ja-JP" altLang="en-US" sz="1000" b="1">
            <a:latin typeface="ＭＳ Ｐゴシック"/>
          </a:endParaRPr>
        </a:p>
      </xdr:txBody>
    </xdr:sp>
    <xdr:clientData/>
  </xdr:oneCellAnchor>
  <xdr:twoCellAnchor>
    <xdr:from>
      <xdr:col>4</xdr:col>
      <xdr:colOff>1028700</xdr:colOff>
      <xdr:row>34</xdr:row>
      <xdr:rowOff>102037</xdr:rowOff>
    </xdr:from>
    <xdr:to>
      <xdr:col>5</xdr:col>
      <xdr:colOff>73025</xdr:colOff>
      <xdr:row>34</xdr:row>
      <xdr:rowOff>102037</xdr:rowOff>
    </xdr:to>
    <xdr:cxnSp macro="">
      <xdr:nvCxnSpPr>
        <xdr:cNvPr id="109" name="直線コネクタ 108"/>
        <xdr:cNvCxnSpPr/>
      </xdr:nvCxnSpPr>
      <xdr:spPr bwMode="auto">
        <a:xfrm>
          <a:off x="5562600" y="63694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340878</xdr:rowOff>
    </xdr:from>
    <xdr:to>
      <xdr:col>4</xdr:col>
      <xdr:colOff>1117600</xdr:colOff>
      <xdr:row>34</xdr:row>
      <xdr:rowOff>340924</xdr:rowOff>
    </xdr:to>
    <xdr:cxnSp macro="">
      <xdr:nvCxnSpPr>
        <xdr:cNvPr id="110" name="直線コネクタ 109"/>
        <xdr:cNvCxnSpPr/>
      </xdr:nvCxnSpPr>
      <xdr:spPr bwMode="auto">
        <a:xfrm>
          <a:off x="5003800" y="6608328"/>
          <a:ext cx="647700" cy="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271642</xdr:rowOff>
    </xdr:from>
    <xdr:ext cx="762000" cy="259045"/>
    <xdr:sp macro="" textlink="">
      <xdr:nvSpPr>
        <xdr:cNvPr id="111" name="人口1人当たり決算額の推移平均値テキスト445"/>
        <xdr:cNvSpPr txBox="1"/>
      </xdr:nvSpPr>
      <xdr:spPr>
        <a:xfrm>
          <a:off x="5740400" y="6881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22,729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299565</xdr:rowOff>
    </xdr:from>
    <xdr:to>
      <xdr:col>5</xdr:col>
      <xdr:colOff>34925</xdr:colOff>
      <xdr:row>36</xdr:row>
      <xdr:rowOff>58265</xdr:rowOff>
    </xdr:to>
    <xdr:sp macro="" textlink="">
      <xdr:nvSpPr>
        <xdr:cNvPr id="112" name="フローチャート : 判断 111"/>
        <xdr:cNvSpPr/>
      </xdr:nvSpPr>
      <xdr:spPr bwMode="auto">
        <a:xfrm>
          <a:off x="56007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307342</xdr:rowOff>
    </xdr:from>
    <xdr:to>
      <xdr:col>4</xdr:col>
      <xdr:colOff>469900</xdr:colOff>
      <xdr:row>34</xdr:row>
      <xdr:rowOff>340878</xdr:rowOff>
    </xdr:to>
    <xdr:cxnSp macro="">
      <xdr:nvCxnSpPr>
        <xdr:cNvPr id="113" name="直線コネクタ 112"/>
        <xdr:cNvCxnSpPr/>
      </xdr:nvCxnSpPr>
      <xdr:spPr bwMode="auto">
        <a:xfrm>
          <a:off x="4305300" y="6574792"/>
          <a:ext cx="698500" cy="33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274145</xdr:rowOff>
    </xdr:from>
    <xdr:to>
      <xdr:col>4</xdr:col>
      <xdr:colOff>520700</xdr:colOff>
      <xdr:row>36</xdr:row>
      <xdr:rowOff>32845</xdr:rowOff>
    </xdr:to>
    <xdr:sp macro="" textlink="">
      <xdr:nvSpPr>
        <xdr:cNvPr id="114" name="フローチャート : 判断 113"/>
        <xdr:cNvSpPr/>
      </xdr:nvSpPr>
      <xdr:spPr bwMode="auto">
        <a:xfrm>
          <a:off x="49530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17622</xdr:rowOff>
    </xdr:from>
    <xdr:ext cx="736600" cy="259045"/>
    <xdr:sp macro="" textlink="">
      <xdr:nvSpPr>
        <xdr:cNvPr id="115" name="テキスト ボックス 114"/>
        <xdr:cNvSpPr txBox="1"/>
      </xdr:nvSpPr>
      <xdr:spPr>
        <a:xfrm>
          <a:off x="4622800" y="697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247518</xdr:rowOff>
    </xdr:from>
    <xdr:to>
      <xdr:col>3</xdr:col>
      <xdr:colOff>904875</xdr:colOff>
      <xdr:row>34</xdr:row>
      <xdr:rowOff>307342</xdr:rowOff>
    </xdr:to>
    <xdr:cxnSp macro="">
      <xdr:nvCxnSpPr>
        <xdr:cNvPr id="116" name="直線コネクタ 115"/>
        <xdr:cNvCxnSpPr/>
      </xdr:nvCxnSpPr>
      <xdr:spPr bwMode="auto">
        <a:xfrm>
          <a:off x="3606800" y="6514968"/>
          <a:ext cx="698500" cy="59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274579</xdr:rowOff>
    </xdr:from>
    <xdr:to>
      <xdr:col>3</xdr:col>
      <xdr:colOff>955675</xdr:colOff>
      <xdr:row>36</xdr:row>
      <xdr:rowOff>33279</xdr:rowOff>
    </xdr:to>
    <xdr:sp macro="" textlink="">
      <xdr:nvSpPr>
        <xdr:cNvPr id="117" name="フローチャート : 判断 116"/>
        <xdr:cNvSpPr/>
      </xdr:nvSpPr>
      <xdr:spPr bwMode="auto">
        <a:xfrm>
          <a:off x="42545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18056</xdr:rowOff>
    </xdr:from>
    <xdr:ext cx="762000" cy="259045"/>
    <xdr:sp macro="" textlink="">
      <xdr:nvSpPr>
        <xdr:cNvPr id="118" name="テキスト ボックス 117"/>
        <xdr:cNvSpPr txBox="1"/>
      </xdr:nvSpPr>
      <xdr:spPr>
        <a:xfrm>
          <a:off x="3924300" y="69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105558</xdr:rowOff>
    </xdr:from>
    <xdr:to>
      <xdr:col>3</xdr:col>
      <xdr:colOff>206375</xdr:colOff>
      <xdr:row>34</xdr:row>
      <xdr:rowOff>247518</xdr:rowOff>
    </xdr:to>
    <xdr:cxnSp macro="">
      <xdr:nvCxnSpPr>
        <xdr:cNvPr id="119" name="直線コネクタ 118"/>
        <xdr:cNvCxnSpPr/>
      </xdr:nvCxnSpPr>
      <xdr:spPr bwMode="auto">
        <a:xfrm>
          <a:off x="2908300" y="6373008"/>
          <a:ext cx="698500" cy="141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205565</xdr:rowOff>
    </xdr:from>
    <xdr:to>
      <xdr:col>3</xdr:col>
      <xdr:colOff>257175</xdr:colOff>
      <xdr:row>35</xdr:row>
      <xdr:rowOff>307165</xdr:rowOff>
    </xdr:to>
    <xdr:sp macro="" textlink="">
      <xdr:nvSpPr>
        <xdr:cNvPr id="120" name="フローチャート : 判断 119"/>
        <xdr:cNvSpPr/>
      </xdr:nvSpPr>
      <xdr:spPr bwMode="auto">
        <a:xfrm>
          <a:off x="3556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291942</xdr:rowOff>
    </xdr:from>
    <xdr:ext cx="762000" cy="259045"/>
    <xdr:sp macro="" textlink="">
      <xdr:nvSpPr>
        <xdr:cNvPr id="121" name="テキスト ボックス 120"/>
        <xdr:cNvSpPr txBox="1"/>
      </xdr:nvSpPr>
      <xdr:spPr>
        <a:xfrm>
          <a:off x="3225800" y="69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141877</xdr:rowOff>
    </xdr:from>
    <xdr:to>
      <xdr:col>2</xdr:col>
      <xdr:colOff>692150</xdr:colOff>
      <xdr:row>35</xdr:row>
      <xdr:rowOff>243477</xdr:rowOff>
    </xdr:to>
    <xdr:sp macro="" textlink="">
      <xdr:nvSpPr>
        <xdr:cNvPr id="122" name="フローチャート : 判断 121"/>
        <xdr:cNvSpPr/>
      </xdr:nvSpPr>
      <xdr:spPr bwMode="auto">
        <a:xfrm>
          <a:off x="2857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228254</xdr:rowOff>
    </xdr:from>
    <xdr:ext cx="762000" cy="259045"/>
    <xdr:sp macro="" textlink="">
      <xdr:nvSpPr>
        <xdr:cNvPr id="123" name="テキスト ボックス 122"/>
        <xdr:cNvSpPr txBox="1"/>
      </xdr:nvSpPr>
      <xdr:spPr>
        <a:xfrm>
          <a:off x="2527300" y="683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290124</xdr:rowOff>
    </xdr:from>
    <xdr:to>
      <xdr:col>5</xdr:col>
      <xdr:colOff>34925</xdr:colOff>
      <xdr:row>35</xdr:row>
      <xdr:rowOff>48824</xdr:rowOff>
    </xdr:to>
    <xdr:sp macro="" textlink="">
      <xdr:nvSpPr>
        <xdr:cNvPr id="129" name="円/楕円 128"/>
        <xdr:cNvSpPr/>
      </xdr:nvSpPr>
      <xdr:spPr bwMode="auto">
        <a:xfrm>
          <a:off x="5600700" y="6557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135201</xdr:rowOff>
    </xdr:from>
    <xdr:ext cx="762000" cy="259045"/>
    <xdr:sp macro="" textlink="">
      <xdr:nvSpPr>
        <xdr:cNvPr id="130" name="人口1人当たり決算額の推移該当値テキスト445"/>
        <xdr:cNvSpPr txBox="1"/>
      </xdr:nvSpPr>
      <xdr:spPr>
        <a:xfrm>
          <a:off x="5740400" y="640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38,142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290078</xdr:rowOff>
    </xdr:from>
    <xdr:to>
      <xdr:col>4</xdr:col>
      <xdr:colOff>520700</xdr:colOff>
      <xdr:row>35</xdr:row>
      <xdr:rowOff>48778</xdr:rowOff>
    </xdr:to>
    <xdr:sp macro="" textlink="">
      <xdr:nvSpPr>
        <xdr:cNvPr id="131" name="円/楕円 130"/>
        <xdr:cNvSpPr/>
      </xdr:nvSpPr>
      <xdr:spPr bwMode="auto">
        <a:xfrm>
          <a:off x="4953000" y="6557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58955</xdr:rowOff>
    </xdr:from>
    <xdr:ext cx="736600" cy="259045"/>
    <xdr:sp macro="" textlink="">
      <xdr:nvSpPr>
        <xdr:cNvPr id="132" name="テキスト ボックス 131"/>
        <xdr:cNvSpPr txBox="1"/>
      </xdr:nvSpPr>
      <xdr:spPr>
        <a:xfrm>
          <a:off x="4622800" y="632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38,144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256542</xdr:rowOff>
    </xdr:from>
    <xdr:to>
      <xdr:col>3</xdr:col>
      <xdr:colOff>955675</xdr:colOff>
      <xdr:row>35</xdr:row>
      <xdr:rowOff>15242</xdr:rowOff>
    </xdr:to>
    <xdr:sp macro="" textlink="">
      <xdr:nvSpPr>
        <xdr:cNvPr id="133" name="円/楕円 132"/>
        <xdr:cNvSpPr/>
      </xdr:nvSpPr>
      <xdr:spPr bwMode="auto">
        <a:xfrm>
          <a:off x="4254500" y="6523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25419</xdr:rowOff>
    </xdr:from>
    <xdr:ext cx="762000" cy="259045"/>
    <xdr:sp macro="" textlink="">
      <xdr:nvSpPr>
        <xdr:cNvPr id="134" name="テキスト ボックス 133"/>
        <xdr:cNvSpPr txBox="1"/>
      </xdr:nvSpPr>
      <xdr:spPr>
        <a:xfrm>
          <a:off x="3924300" y="629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39,611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196718</xdr:rowOff>
    </xdr:from>
    <xdr:to>
      <xdr:col>3</xdr:col>
      <xdr:colOff>257175</xdr:colOff>
      <xdr:row>34</xdr:row>
      <xdr:rowOff>298318</xdr:rowOff>
    </xdr:to>
    <xdr:sp macro="" textlink="">
      <xdr:nvSpPr>
        <xdr:cNvPr id="135" name="円/楕円 134"/>
        <xdr:cNvSpPr/>
      </xdr:nvSpPr>
      <xdr:spPr bwMode="auto">
        <a:xfrm>
          <a:off x="3556000" y="6464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308495</xdr:rowOff>
    </xdr:from>
    <xdr:ext cx="762000" cy="259045"/>
    <xdr:sp macro="" textlink="">
      <xdr:nvSpPr>
        <xdr:cNvPr id="136" name="テキスト ボックス 135"/>
        <xdr:cNvSpPr txBox="1"/>
      </xdr:nvSpPr>
      <xdr:spPr>
        <a:xfrm>
          <a:off x="3225800" y="623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42,228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54758</xdr:rowOff>
    </xdr:from>
    <xdr:to>
      <xdr:col>2</xdr:col>
      <xdr:colOff>692150</xdr:colOff>
      <xdr:row>34</xdr:row>
      <xdr:rowOff>156358</xdr:rowOff>
    </xdr:to>
    <xdr:sp macro="" textlink="">
      <xdr:nvSpPr>
        <xdr:cNvPr id="137" name="円/楕円 136"/>
        <xdr:cNvSpPr/>
      </xdr:nvSpPr>
      <xdr:spPr bwMode="auto">
        <a:xfrm>
          <a:off x="2857500" y="6322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166535</xdr:rowOff>
    </xdr:from>
    <xdr:ext cx="762000" cy="259045"/>
    <xdr:sp macro="" textlink="">
      <xdr:nvSpPr>
        <xdr:cNvPr id="138" name="テキスト ボックス 137"/>
        <xdr:cNvSpPr txBox="1"/>
      </xdr:nvSpPr>
      <xdr:spPr>
        <a:xfrm>
          <a:off x="2527300" y="609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青森県つがる市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33,833
33,773
253.55
26,160,508
25,593,773
549,444
13,267,263
36,295,186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116.3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51150</xdr:rowOff>
    </xdr:from>
    <xdr:to>
      <xdr:col>6</xdr:col>
      <xdr:colOff>510540</xdr:colOff>
      <xdr:row>38</xdr:row>
      <xdr:rowOff>35361</xdr:rowOff>
    </xdr:to>
    <xdr:cxnSp macro="">
      <xdr:nvCxnSpPr>
        <xdr:cNvPr id="58" name="直線コネクタ 57"/>
        <xdr:cNvCxnSpPr/>
      </xdr:nvCxnSpPr>
      <xdr:spPr>
        <a:xfrm flipV="1">
          <a:off x="4633595" y="5366100"/>
          <a:ext cx="1270" cy="118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39188</xdr:rowOff>
    </xdr:from>
    <xdr:ext cx="534377" cy="259045"/>
    <xdr:sp macro="" textlink="">
      <xdr:nvSpPr>
        <xdr:cNvPr id="59" name="人件費最小値テキスト"/>
        <xdr:cNvSpPr txBox="1"/>
      </xdr:nvSpPr>
      <xdr:spPr>
        <a:xfrm>
          <a:off x="4686300" y="655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54,390</a:t>
          </a:r>
          <a:endParaRPr kumimoji="1" lang="ja-JP" altLang="en-US" sz="1000" b="1">
            <a:latin typeface="ＭＳ Ｐゴシック"/>
          </a:endParaRPr>
        </a:p>
      </xdr:txBody>
    </xdr:sp>
    <xdr:clientData/>
  </xdr:oneCellAnchor>
  <xdr:twoCellAnchor>
    <xdr:from>
      <xdr:col>6</xdr:col>
      <xdr:colOff>422275</xdr:colOff>
      <xdr:row>38</xdr:row>
      <xdr:rowOff>35361</xdr:rowOff>
    </xdr:from>
    <xdr:to>
      <xdr:col>6</xdr:col>
      <xdr:colOff>600075</xdr:colOff>
      <xdr:row>38</xdr:row>
      <xdr:rowOff>35361</xdr:rowOff>
    </xdr:to>
    <xdr:cxnSp macro="">
      <xdr:nvCxnSpPr>
        <xdr:cNvPr id="60" name="直線コネクタ 59"/>
        <xdr:cNvCxnSpPr/>
      </xdr:nvCxnSpPr>
      <xdr:spPr>
        <a:xfrm>
          <a:off x="4546600" y="655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169277</xdr:rowOff>
    </xdr:from>
    <xdr:ext cx="599010" cy="259045"/>
    <xdr:sp macro="" textlink="">
      <xdr:nvSpPr>
        <xdr:cNvPr id="61" name="人件費最大値テキスト"/>
        <xdr:cNvSpPr txBox="1"/>
      </xdr:nvSpPr>
      <xdr:spPr>
        <a:xfrm>
          <a:off x="4686300" y="514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126,923</a:t>
          </a:r>
          <a:endParaRPr kumimoji="1" lang="ja-JP" altLang="en-US" sz="1000" b="1">
            <a:latin typeface="ＭＳ Ｐゴシック"/>
          </a:endParaRPr>
        </a:p>
      </xdr:txBody>
    </xdr:sp>
    <xdr:clientData/>
  </xdr:oneCellAnchor>
  <xdr:twoCellAnchor>
    <xdr:from>
      <xdr:col>6</xdr:col>
      <xdr:colOff>422275</xdr:colOff>
      <xdr:row>31</xdr:row>
      <xdr:rowOff>51150</xdr:rowOff>
    </xdr:from>
    <xdr:to>
      <xdr:col>6</xdr:col>
      <xdr:colOff>600075</xdr:colOff>
      <xdr:row>31</xdr:row>
      <xdr:rowOff>51150</xdr:rowOff>
    </xdr:to>
    <xdr:cxnSp macro="">
      <xdr:nvCxnSpPr>
        <xdr:cNvPr id="62" name="直線コネクタ 61"/>
        <xdr:cNvCxnSpPr/>
      </xdr:nvCxnSpPr>
      <xdr:spPr>
        <a:xfrm>
          <a:off x="4546600" y="536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113950</xdr:rowOff>
    </xdr:from>
    <xdr:to>
      <xdr:col>6</xdr:col>
      <xdr:colOff>511175</xdr:colOff>
      <xdr:row>33</xdr:row>
      <xdr:rowOff>54661</xdr:rowOff>
    </xdr:to>
    <xdr:cxnSp macro="">
      <xdr:nvCxnSpPr>
        <xdr:cNvPr id="63" name="直線コネクタ 62"/>
        <xdr:cNvCxnSpPr/>
      </xdr:nvCxnSpPr>
      <xdr:spPr>
        <a:xfrm>
          <a:off x="3797300" y="5600350"/>
          <a:ext cx="838200" cy="1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2388</xdr:rowOff>
    </xdr:from>
    <xdr:ext cx="534377" cy="259045"/>
    <xdr:sp macro="" textlink="">
      <xdr:nvSpPr>
        <xdr:cNvPr id="64" name="人件費平均値テキスト"/>
        <xdr:cNvSpPr txBox="1"/>
      </xdr:nvSpPr>
      <xdr:spPr>
        <a:xfrm>
          <a:off x="4686300" y="60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23961</xdr:rowOff>
    </xdr:from>
    <xdr:to>
      <xdr:col>6</xdr:col>
      <xdr:colOff>561975</xdr:colOff>
      <xdr:row>35</xdr:row>
      <xdr:rowOff>125561</xdr:rowOff>
    </xdr:to>
    <xdr:sp macro="" textlink="">
      <xdr:nvSpPr>
        <xdr:cNvPr id="65" name="フローチャート : 判断 64"/>
        <xdr:cNvSpPr/>
      </xdr:nvSpPr>
      <xdr:spPr>
        <a:xfrm>
          <a:off x="45847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35442</xdr:rowOff>
    </xdr:from>
    <xdr:to>
      <xdr:col>5</xdr:col>
      <xdr:colOff>358775</xdr:colOff>
      <xdr:row>32</xdr:row>
      <xdr:rowOff>113950</xdr:rowOff>
    </xdr:to>
    <xdr:cxnSp macro="">
      <xdr:nvCxnSpPr>
        <xdr:cNvPr id="66" name="直線コネクタ 65"/>
        <xdr:cNvCxnSpPr/>
      </xdr:nvCxnSpPr>
      <xdr:spPr>
        <a:xfrm>
          <a:off x="2908300" y="5521842"/>
          <a:ext cx="889000" cy="7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19895</xdr:rowOff>
    </xdr:from>
    <xdr:to>
      <xdr:col>5</xdr:col>
      <xdr:colOff>409575</xdr:colOff>
      <xdr:row>35</xdr:row>
      <xdr:rowOff>121495</xdr:rowOff>
    </xdr:to>
    <xdr:sp macro="" textlink="">
      <xdr:nvSpPr>
        <xdr:cNvPr id="67" name="フローチャート : 判断 66"/>
        <xdr:cNvSpPr/>
      </xdr:nvSpPr>
      <xdr:spPr>
        <a:xfrm>
          <a:off x="3746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112622</xdr:rowOff>
    </xdr:from>
    <xdr:ext cx="534377" cy="259045"/>
    <xdr:sp macro="" textlink="">
      <xdr:nvSpPr>
        <xdr:cNvPr id="68" name="テキスト ボックス 67"/>
        <xdr:cNvSpPr txBox="1"/>
      </xdr:nvSpPr>
      <xdr:spPr>
        <a:xfrm>
          <a:off x="3530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31556</xdr:rowOff>
    </xdr:from>
    <xdr:to>
      <xdr:col>4</xdr:col>
      <xdr:colOff>155575</xdr:colOff>
      <xdr:row>32</xdr:row>
      <xdr:rowOff>35442</xdr:rowOff>
    </xdr:to>
    <xdr:cxnSp macro="">
      <xdr:nvCxnSpPr>
        <xdr:cNvPr id="69" name="直線コネクタ 68"/>
        <xdr:cNvCxnSpPr/>
      </xdr:nvCxnSpPr>
      <xdr:spPr>
        <a:xfrm>
          <a:off x="2019300" y="5517956"/>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67264</xdr:rowOff>
    </xdr:from>
    <xdr:to>
      <xdr:col>4</xdr:col>
      <xdr:colOff>206375</xdr:colOff>
      <xdr:row>35</xdr:row>
      <xdr:rowOff>168864</xdr:rowOff>
    </xdr:to>
    <xdr:sp macro="" textlink="">
      <xdr:nvSpPr>
        <xdr:cNvPr id="70" name="フローチャート : 判断 69"/>
        <xdr:cNvSpPr/>
      </xdr:nvSpPr>
      <xdr:spPr>
        <a:xfrm>
          <a:off x="2857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159991</xdr:rowOff>
    </xdr:from>
    <xdr:ext cx="534377" cy="259045"/>
    <xdr:sp macro="" textlink="">
      <xdr:nvSpPr>
        <xdr:cNvPr id="71" name="テキスト ボックス 70"/>
        <xdr:cNvSpPr txBox="1"/>
      </xdr:nvSpPr>
      <xdr:spPr>
        <a:xfrm>
          <a:off x="2641111" y="61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104006</xdr:rowOff>
    </xdr:from>
    <xdr:to>
      <xdr:col>2</xdr:col>
      <xdr:colOff>638175</xdr:colOff>
      <xdr:row>32</xdr:row>
      <xdr:rowOff>31556</xdr:rowOff>
    </xdr:to>
    <xdr:cxnSp macro="">
      <xdr:nvCxnSpPr>
        <xdr:cNvPr id="72" name="直線コネクタ 71"/>
        <xdr:cNvCxnSpPr/>
      </xdr:nvCxnSpPr>
      <xdr:spPr>
        <a:xfrm>
          <a:off x="1130300" y="5418956"/>
          <a:ext cx="889000" cy="9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84834</xdr:rowOff>
    </xdr:from>
    <xdr:to>
      <xdr:col>3</xdr:col>
      <xdr:colOff>3175</xdr:colOff>
      <xdr:row>36</xdr:row>
      <xdr:rowOff>14984</xdr:rowOff>
    </xdr:to>
    <xdr:sp macro="" textlink="">
      <xdr:nvSpPr>
        <xdr:cNvPr id="73" name="フローチャート : 判断 72"/>
        <xdr:cNvSpPr/>
      </xdr:nvSpPr>
      <xdr:spPr>
        <a:xfrm>
          <a:off x="1968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6111</xdr:rowOff>
    </xdr:from>
    <xdr:ext cx="534377" cy="259045"/>
    <xdr:sp macro="" textlink="">
      <xdr:nvSpPr>
        <xdr:cNvPr id="74" name="テキスト ボックス 73"/>
        <xdr:cNvSpPr txBox="1"/>
      </xdr:nvSpPr>
      <xdr:spPr>
        <a:xfrm>
          <a:off x="1752111" y="617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45041</xdr:rowOff>
    </xdr:from>
    <xdr:to>
      <xdr:col>1</xdr:col>
      <xdr:colOff>485775</xdr:colOff>
      <xdr:row>35</xdr:row>
      <xdr:rowOff>146641</xdr:rowOff>
    </xdr:to>
    <xdr:sp macro="" textlink="">
      <xdr:nvSpPr>
        <xdr:cNvPr id="75" name="フローチャート : 判断 74"/>
        <xdr:cNvSpPr/>
      </xdr:nvSpPr>
      <xdr:spPr>
        <a:xfrm>
          <a:off x="1079500" y="604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137768</xdr:rowOff>
    </xdr:from>
    <xdr:ext cx="534377" cy="259045"/>
    <xdr:sp macro="" textlink="">
      <xdr:nvSpPr>
        <xdr:cNvPr id="76" name="テキスト ボックス 75"/>
        <xdr:cNvSpPr txBox="1"/>
      </xdr:nvSpPr>
      <xdr:spPr>
        <a:xfrm>
          <a:off x="863111" y="613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3861</xdr:rowOff>
    </xdr:from>
    <xdr:to>
      <xdr:col>6</xdr:col>
      <xdr:colOff>561975</xdr:colOff>
      <xdr:row>33</xdr:row>
      <xdr:rowOff>105461</xdr:rowOff>
    </xdr:to>
    <xdr:sp macro="" textlink="">
      <xdr:nvSpPr>
        <xdr:cNvPr id="82" name="円/楕円 81"/>
        <xdr:cNvSpPr/>
      </xdr:nvSpPr>
      <xdr:spPr>
        <a:xfrm>
          <a:off x="4584700" y="566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26738</xdr:rowOff>
    </xdr:from>
    <xdr:ext cx="599010" cy="259045"/>
    <xdr:sp macro="" textlink="">
      <xdr:nvSpPr>
        <xdr:cNvPr id="83" name="人件費該当値テキスト"/>
        <xdr:cNvSpPr txBox="1"/>
      </xdr:nvSpPr>
      <xdr:spPr>
        <a:xfrm>
          <a:off x="4686300" y="5513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105,708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63150</xdr:rowOff>
    </xdr:from>
    <xdr:to>
      <xdr:col>5</xdr:col>
      <xdr:colOff>409575</xdr:colOff>
      <xdr:row>32</xdr:row>
      <xdr:rowOff>164750</xdr:rowOff>
    </xdr:to>
    <xdr:sp macro="" textlink="">
      <xdr:nvSpPr>
        <xdr:cNvPr id="84" name="円/楕円 83"/>
        <xdr:cNvSpPr/>
      </xdr:nvSpPr>
      <xdr:spPr>
        <a:xfrm>
          <a:off x="3746500" y="554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9827</xdr:rowOff>
    </xdr:from>
    <xdr:ext cx="599010" cy="259045"/>
    <xdr:sp macro="" textlink="">
      <xdr:nvSpPr>
        <xdr:cNvPr id="85" name="テキスト ボックス 84"/>
        <xdr:cNvSpPr txBox="1"/>
      </xdr:nvSpPr>
      <xdr:spPr>
        <a:xfrm>
          <a:off x="3497794" y="532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112,577</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156092</xdr:rowOff>
    </xdr:from>
    <xdr:to>
      <xdr:col>4</xdr:col>
      <xdr:colOff>206375</xdr:colOff>
      <xdr:row>32</xdr:row>
      <xdr:rowOff>86242</xdr:rowOff>
    </xdr:to>
    <xdr:sp macro="" textlink="">
      <xdr:nvSpPr>
        <xdr:cNvPr id="86" name="円/楕円 85"/>
        <xdr:cNvSpPr/>
      </xdr:nvSpPr>
      <xdr:spPr>
        <a:xfrm>
          <a:off x="2857500" y="547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102769</xdr:rowOff>
    </xdr:from>
    <xdr:ext cx="599010" cy="259045"/>
    <xdr:sp macro="" textlink="">
      <xdr:nvSpPr>
        <xdr:cNvPr id="87" name="テキスト ボックス 86"/>
        <xdr:cNvSpPr txBox="1"/>
      </xdr:nvSpPr>
      <xdr:spPr>
        <a:xfrm>
          <a:off x="2608794" y="5246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117,385</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152206</xdr:rowOff>
    </xdr:from>
    <xdr:to>
      <xdr:col>3</xdr:col>
      <xdr:colOff>3175</xdr:colOff>
      <xdr:row>32</xdr:row>
      <xdr:rowOff>82356</xdr:rowOff>
    </xdr:to>
    <xdr:sp macro="" textlink="">
      <xdr:nvSpPr>
        <xdr:cNvPr id="88" name="円/楕円 87"/>
        <xdr:cNvSpPr/>
      </xdr:nvSpPr>
      <xdr:spPr>
        <a:xfrm>
          <a:off x="1968500" y="546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98883</xdr:rowOff>
    </xdr:from>
    <xdr:ext cx="599010" cy="259045"/>
    <xdr:sp macro="" textlink="">
      <xdr:nvSpPr>
        <xdr:cNvPr id="89" name="テキスト ボックス 88"/>
        <xdr:cNvSpPr txBox="1"/>
      </xdr:nvSpPr>
      <xdr:spPr>
        <a:xfrm>
          <a:off x="1719794" y="524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117,623</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53206</xdr:rowOff>
    </xdr:from>
    <xdr:to>
      <xdr:col>1</xdr:col>
      <xdr:colOff>485775</xdr:colOff>
      <xdr:row>31</xdr:row>
      <xdr:rowOff>154806</xdr:rowOff>
    </xdr:to>
    <xdr:sp macro="" textlink="">
      <xdr:nvSpPr>
        <xdr:cNvPr id="90" name="円/楕円 89"/>
        <xdr:cNvSpPr/>
      </xdr:nvSpPr>
      <xdr:spPr>
        <a:xfrm>
          <a:off x="1079500" y="536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171333</xdr:rowOff>
    </xdr:from>
    <xdr:ext cx="599010" cy="259045"/>
    <xdr:sp macro="" textlink="">
      <xdr:nvSpPr>
        <xdr:cNvPr id="91" name="テキスト ボックス 90"/>
        <xdr:cNvSpPr txBox="1"/>
      </xdr:nvSpPr>
      <xdr:spPr>
        <a:xfrm>
          <a:off x="830794" y="51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135699</xdr:rowOff>
    </xdr:from>
    <xdr:to>
      <xdr:col>6</xdr:col>
      <xdr:colOff>510540</xdr:colOff>
      <xdr:row>59</xdr:row>
      <xdr:rowOff>40684</xdr:rowOff>
    </xdr:to>
    <xdr:cxnSp macro="">
      <xdr:nvCxnSpPr>
        <xdr:cNvPr id="118" name="直線コネクタ 117"/>
        <xdr:cNvCxnSpPr/>
      </xdr:nvCxnSpPr>
      <xdr:spPr>
        <a:xfrm flipV="1">
          <a:off x="4633595" y="8536749"/>
          <a:ext cx="1270" cy="1619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44511</xdr:rowOff>
    </xdr:from>
    <xdr:ext cx="534377" cy="259045"/>
    <xdr:sp macro="" textlink="">
      <xdr:nvSpPr>
        <xdr:cNvPr id="119" name="物件費最小値テキスト"/>
        <xdr:cNvSpPr txBox="1"/>
      </xdr:nvSpPr>
      <xdr:spPr>
        <a:xfrm>
          <a:off x="4686300" y="1016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43,564</a:t>
          </a:r>
          <a:endParaRPr kumimoji="1" lang="ja-JP" altLang="en-US" sz="1000" b="1">
            <a:latin typeface="ＭＳ Ｐゴシック"/>
          </a:endParaRPr>
        </a:p>
      </xdr:txBody>
    </xdr:sp>
    <xdr:clientData/>
  </xdr:oneCellAnchor>
  <xdr:twoCellAnchor>
    <xdr:from>
      <xdr:col>6</xdr:col>
      <xdr:colOff>422275</xdr:colOff>
      <xdr:row>59</xdr:row>
      <xdr:rowOff>40684</xdr:rowOff>
    </xdr:from>
    <xdr:to>
      <xdr:col>6</xdr:col>
      <xdr:colOff>600075</xdr:colOff>
      <xdr:row>59</xdr:row>
      <xdr:rowOff>40684</xdr:rowOff>
    </xdr:to>
    <xdr:cxnSp macro="">
      <xdr:nvCxnSpPr>
        <xdr:cNvPr id="120" name="直線コネクタ 119"/>
        <xdr:cNvCxnSpPr/>
      </xdr:nvCxnSpPr>
      <xdr:spPr>
        <a:xfrm>
          <a:off x="4546600" y="1015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82376</xdr:rowOff>
    </xdr:from>
    <xdr:ext cx="599010" cy="259045"/>
    <xdr:sp macro="" textlink="">
      <xdr:nvSpPr>
        <xdr:cNvPr id="121" name="物件費最大値テキスト"/>
        <xdr:cNvSpPr txBox="1"/>
      </xdr:nvSpPr>
      <xdr:spPr>
        <a:xfrm>
          <a:off x="4686300" y="831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142,745</a:t>
          </a:r>
          <a:endParaRPr kumimoji="1" lang="ja-JP" altLang="en-US" sz="1000" b="1">
            <a:latin typeface="ＭＳ Ｐゴシック"/>
          </a:endParaRPr>
        </a:p>
      </xdr:txBody>
    </xdr:sp>
    <xdr:clientData/>
  </xdr:oneCellAnchor>
  <xdr:twoCellAnchor>
    <xdr:from>
      <xdr:col>6</xdr:col>
      <xdr:colOff>422275</xdr:colOff>
      <xdr:row>49</xdr:row>
      <xdr:rowOff>135699</xdr:rowOff>
    </xdr:from>
    <xdr:to>
      <xdr:col>6</xdr:col>
      <xdr:colOff>600075</xdr:colOff>
      <xdr:row>49</xdr:row>
      <xdr:rowOff>135699</xdr:rowOff>
    </xdr:to>
    <xdr:cxnSp macro="">
      <xdr:nvCxnSpPr>
        <xdr:cNvPr id="122" name="直線コネクタ 121"/>
        <xdr:cNvCxnSpPr/>
      </xdr:nvCxnSpPr>
      <xdr:spPr>
        <a:xfrm>
          <a:off x="4546600" y="853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123992</xdr:rowOff>
    </xdr:from>
    <xdr:to>
      <xdr:col>6</xdr:col>
      <xdr:colOff>511175</xdr:colOff>
      <xdr:row>57</xdr:row>
      <xdr:rowOff>15342</xdr:rowOff>
    </xdr:to>
    <xdr:cxnSp macro="">
      <xdr:nvCxnSpPr>
        <xdr:cNvPr id="123" name="直線コネクタ 122"/>
        <xdr:cNvCxnSpPr/>
      </xdr:nvCxnSpPr>
      <xdr:spPr>
        <a:xfrm flipV="1">
          <a:off x="3797300" y="9553742"/>
          <a:ext cx="838200" cy="23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162490</xdr:rowOff>
    </xdr:from>
    <xdr:ext cx="534377" cy="259045"/>
    <xdr:sp macro="" textlink="">
      <xdr:nvSpPr>
        <xdr:cNvPr id="124" name="物件費平均値テキスト"/>
        <xdr:cNvSpPr txBox="1"/>
      </xdr:nvSpPr>
      <xdr:spPr>
        <a:xfrm>
          <a:off x="4686300" y="9592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73,672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12613</xdr:rowOff>
    </xdr:from>
    <xdr:to>
      <xdr:col>6</xdr:col>
      <xdr:colOff>561975</xdr:colOff>
      <xdr:row>56</xdr:row>
      <xdr:rowOff>114213</xdr:rowOff>
    </xdr:to>
    <xdr:sp macro="" textlink="">
      <xdr:nvSpPr>
        <xdr:cNvPr id="125" name="フローチャート : 判断 124"/>
        <xdr:cNvSpPr/>
      </xdr:nvSpPr>
      <xdr:spPr>
        <a:xfrm>
          <a:off x="4584700" y="961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61176</xdr:rowOff>
    </xdr:from>
    <xdr:to>
      <xdr:col>5</xdr:col>
      <xdr:colOff>358775</xdr:colOff>
      <xdr:row>57</xdr:row>
      <xdr:rowOff>15342</xdr:rowOff>
    </xdr:to>
    <xdr:cxnSp macro="">
      <xdr:nvCxnSpPr>
        <xdr:cNvPr id="126" name="直線コネクタ 125"/>
        <xdr:cNvCxnSpPr/>
      </xdr:nvCxnSpPr>
      <xdr:spPr>
        <a:xfrm>
          <a:off x="2908300" y="9662376"/>
          <a:ext cx="889000" cy="12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66334</xdr:rowOff>
    </xdr:from>
    <xdr:to>
      <xdr:col>5</xdr:col>
      <xdr:colOff>409575</xdr:colOff>
      <xdr:row>56</xdr:row>
      <xdr:rowOff>167934</xdr:rowOff>
    </xdr:to>
    <xdr:sp macro="" textlink="">
      <xdr:nvSpPr>
        <xdr:cNvPr id="127" name="フローチャート : 判断 126"/>
        <xdr:cNvSpPr/>
      </xdr:nvSpPr>
      <xdr:spPr>
        <a:xfrm>
          <a:off x="3746500" y="966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13011</xdr:rowOff>
    </xdr:from>
    <xdr:ext cx="534377" cy="259045"/>
    <xdr:sp macro="" textlink="">
      <xdr:nvSpPr>
        <xdr:cNvPr id="128" name="テキスト ボックス 127"/>
        <xdr:cNvSpPr txBox="1"/>
      </xdr:nvSpPr>
      <xdr:spPr>
        <a:xfrm>
          <a:off x="3530111" y="944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61176</xdr:rowOff>
    </xdr:from>
    <xdr:to>
      <xdr:col>4</xdr:col>
      <xdr:colOff>155575</xdr:colOff>
      <xdr:row>57</xdr:row>
      <xdr:rowOff>98340</xdr:rowOff>
    </xdr:to>
    <xdr:cxnSp macro="">
      <xdr:nvCxnSpPr>
        <xdr:cNvPr id="129" name="直線コネクタ 128"/>
        <xdr:cNvCxnSpPr/>
      </xdr:nvCxnSpPr>
      <xdr:spPr>
        <a:xfrm flipV="1">
          <a:off x="2019300" y="9662376"/>
          <a:ext cx="889000" cy="20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63901</xdr:rowOff>
    </xdr:from>
    <xdr:to>
      <xdr:col>4</xdr:col>
      <xdr:colOff>206375</xdr:colOff>
      <xdr:row>56</xdr:row>
      <xdr:rowOff>165501</xdr:rowOff>
    </xdr:to>
    <xdr:sp macro="" textlink="">
      <xdr:nvSpPr>
        <xdr:cNvPr id="130" name="フローチャート : 判断 129"/>
        <xdr:cNvSpPr/>
      </xdr:nvSpPr>
      <xdr:spPr>
        <a:xfrm>
          <a:off x="2857500" y="966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156628</xdr:rowOff>
    </xdr:from>
    <xdr:ext cx="534377" cy="259045"/>
    <xdr:sp macro="" textlink="">
      <xdr:nvSpPr>
        <xdr:cNvPr id="131" name="テキスト ボックス 130"/>
        <xdr:cNvSpPr txBox="1"/>
      </xdr:nvSpPr>
      <xdr:spPr>
        <a:xfrm>
          <a:off x="2641111" y="975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92788</xdr:rowOff>
    </xdr:from>
    <xdr:to>
      <xdr:col>2</xdr:col>
      <xdr:colOff>638175</xdr:colOff>
      <xdr:row>57</xdr:row>
      <xdr:rowOff>98340</xdr:rowOff>
    </xdr:to>
    <xdr:cxnSp macro="">
      <xdr:nvCxnSpPr>
        <xdr:cNvPr id="132" name="直線コネクタ 131"/>
        <xdr:cNvCxnSpPr/>
      </xdr:nvCxnSpPr>
      <xdr:spPr>
        <a:xfrm>
          <a:off x="1130300" y="9865438"/>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72947</xdr:rowOff>
    </xdr:from>
    <xdr:to>
      <xdr:col>3</xdr:col>
      <xdr:colOff>3175</xdr:colOff>
      <xdr:row>57</xdr:row>
      <xdr:rowOff>3097</xdr:rowOff>
    </xdr:to>
    <xdr:sp macro="" textlink="">
      <xdr:nvSpPr>
        <xdr:cNvPr id="133" name="フローチャート : 判断 132"/>
        <xdr:cNvSpPr/>
      </xdr:nvSpPr>
      <xdr:spPr>
        <a:xfrm>
          <a:off x="1968500" y="967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19624</xdr:rowOff>
    </xdr:from>
    <xdr:ext cx="534377" cy="259045"/>
    <xdr:sp macro="" textlink="">
      <xdr:nvSpPr>
        <xdr:cNvPr id="134" name="テキスト ボックス 133"/>
        <xdr:cNvSpPr txBox="1"/>
      </xdr:nvSpPr>
      <xdr:spPr>
        <a:xfrm>
          <a:off x="1752111" y="944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20581</xdr:rowOff>
    </xdr:from>
    <xdr:to>
      <xdr:col>1</xdr:col>
      <xdr:colOff>485775</xdr:colOff>
      <xdr:row>57</xdr:row>
      <xdr:rowOff>122181</xdr:rowOff>
    </xdr:to>
    <xdr:sp macro="" textlink="">
      <xdr:nvSpPr>
        <xdr:cNvPr id="135" name="フローチャート : 判断 134"/>
        <xdr:cNvSpPr/>
      </xdr:nvSpPr>
      <xdr:spPr>
        <a:xfrm>
          <a:off x="1079500" y="9793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138708</xdr:rowOff>
    </xdr:from>
    <xdr:ext cx="534377" cy="259045"/>
    <xdr:sp macro="" textlink="">
      <xdr:nvSpPr>
        <xdr:cNvPr id="136" name="テキスト ボックス 135"/>
        <xdr:cNvSpPr txBox="1"/>
      </xdr:nvSpPr>
      <xdr:spPr>
        <a:xfrm>
          <a:off x="863111" y="956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73192</xdr:rowOff>
    </xdr:from>
    <xdr:to>
      <xdr:col>6</xdr:col>
      <xdr:colOff>561975</xdr:colOff>
      <xdr:row>56</xdr:row>
      <xdr:rowOff>3342</xdr:rowOff>
    </xdr:to>
    <xdr:sp macro="" textlink="">
      <xdr:nvSpPr>
        <xdr:cNvPr id="142" name="円/楕円 141"/>
        <xdr:cNvSpPr/>
      </xdr:nvSpPr>
      <xdr:spPr>
        <a:xfrm>
          <a:off x="4584700" y="950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96069</xdr:rowOff>
    </xdr:from>
    <xdr:ext cx="534377" cy="259045"/>
    <xdr:sp macro="" textlink="">
      <xdr:nvSpPr>
        <xdr:cNvPr id="143" name="物件費該当値テキスト"/>
        <xdr:cNvSpPr txBox="1"/>
      </xdr:nvSpPr>
      <xdr:spPr>
        <a:xfrm>
          <a:off x="4686300" y="935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80,462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135992</xdr:rowOff>
    </xdr:from>
    <xdr:to>
      <xdr:col>5</xdr:col>
      <xdr:colOff>409575</xdr:colOff>
      <xdr:row>57</xdr:row>
      <xdr:rowOff>66142</xdr:rowOff>
    </xdr:to>
    <xdr:sp macro="" textlink="">
      <xdr:nvSpPr>
        <xdr:cNvPr id="144" name="円/楕円 143"/>
        <xdr:cNvSpPr/>
      </xdr:nvSpPr>
      <xdr:spPr>
        <a:xfrm>
          <a:off x="3746500" y="973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57269</xdr:rowOff>
    </xdr:from>
    <xdr:ext cx="534377" cy="259045"/>
    <xdr:sp macro="" textlink="">
      <xdr:nvSpPr>
        <xdr:cNvPr id="145" name="テキスト ボックス 144"/>
        <xdr:cNvSpPr txBox="1"/>
      </xdr:nvSpPr>
      <xdr:spPr>
        <a:xfrm>
          <a:off x="3530111" y="982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66,116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10376</xdr:rowOff>
    </xdr:from>
    <xdr:to>
      <xdr:col>4</xdr:col>
      <xdr:colOff>206375</xdr:colOff>
      <xdr:row>56</xdr:row>
      <xdr:rowOff>111976</xdr:rowOff>
    </xdr:to>
    <xdr:sp macro="" textlink="">
      <xdr:nvSpPr>
        <xdr:cNvPr id="146" name="円/楕円 145"/>
        <xdr:cNvSpPr/>
      </xdr:nvSpPr>
      <xdr:spPr>
        <a:xfrm>
          <a:off x="2857500" y="961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128503</xdr:rowOff>
    </xdr:from>
    <xdr:ext cx="534377" cy="259045"/>
    <xdr:sp macro="" textlink="">
      <xdr:nvSpPr>
        <xdr:cNvPr id="147" name="テキスト ボックス 146"/>
        <xdr:cNvSpPr txBox="1"/>
      </xdr:nvSpPr>
      <xdr:spPr>
        <a:xfrm>
          <a:off x="2641111" y="938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73,809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47540</xdr:rowOff>
    </xdr:from>
    <xdr:to>
      <xdr:col>3</xdr:col>
      <xdr:colOff>3175</xdr:colOff>
      <xdr:row>57</xdr:row>
      <xdr:rowOff>149140</xdr:rowOff>
    </xdr:to>
    <xdr:sp macro="" textlink="">
      <xdr:nvSpPr>
        <xdr:cNvPr id="148" name="円/楕円 147"/>
        <xdr:cNvSpPr/>
      </xdr:nvSpPr>
      <xdr:spPr>
        <a:xfrm>
          <a:off x="1968500" y="982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140267</xdr:rowOff>
    </xdr:from>
    <xdr:ext cx="534377" cy="259045"/>
    <xdr:sp macro="" textlink="">
      <xdr:nvSpPr>
        <xdr:cNvPr id="149" name="テキスト ボックス 148"/>
        <xdr:cNvSpPr txBox="1"/>
      </xdr:nvSpPr>
      <xdr:spPr>
        <a:xfrm>
          <a:off x="1752111" y="991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61,033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41988</xdr:rowOff>
    </xdr:from>
    <xdr:to>
      <xdr:col>1</xdr:col>
      <xdr:colOff>485775</xdr:colOff>
      <xdr:row>57</xdr:row>
      <xdr:rowOff>143588</xdr:rowOff>
    </xdr:to>
    <xdr:sp macro="" textlink="">
      <xdr:nvSpPr>
        <xdr:cNvPr id="150" name="円/楕円 149"/>
        <xdr:cNvSpPr/>
      </xdr:nvSpPr>
      <xdr:spPr>
        <a:xfrm>
          <a:off x="1079500" y="981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134715</xdr:rowOff>
    </xdr:from>
    <xdr:ext cx="534377" cy="259045"/>
    <xdr:sp macro="" textlink="">
      <xdr:nvSpPr>
        <xdr:cNvPr id="151" name="テキスト ボックス 150"/>
        <xdr:cNvSpPr txBox="1"/>
      </xdr:nvSpPr>
      <xdr:spPr>
        <a:xfrm>
          <a:off x="863111" y="990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93599</xdr:rowOff>
    </xdr:from>
    <xdr:to>
      <xdr:col>6</xdr:col>
      <xdr:colOff>510540</xdr:colOff>
      <xdr:row>78</xdr:row>
      <xdr:rowOff>144577</xdr:rowOff>
    </xdr:to>
    <xdr:cxnSp macro="">
      <xdr:nvCxnSpPr>
        <xdr:cNvPr id="175" name="直線コネクタ 174"/>
        <xdr:cNvCxnSpPr/>
      </xdr:nvCxnSpPr>
      <xdr:spPr>
        <a:xfrm flipV="1">
          <a:off x="4633595" y="12266549"/>
          <a:ext cx="1270" cy="1251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148404</xdr:rowOff>
    </xdr:from>
    <xdr:ext cx="469744" cy="259045"/>
    <xdr:sp macro="" textlink="">
      <xdr:nvSpPr>
        <xdr:cNvPr id="176" name="維持補修費最小値テキスト"/>
        <xdr:cNvSpPr txBox="1"/>
      </xdr:nvSpPr>
      <xdr:spPr>
        <a:xfrm>
          <a:off x="4686300" y="1352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a:t>
          </a:r>
          <a:endParaRPr kumimoji="1" lang="ja-JP" altLang="en-US" sz="1000" b="1">
            <a:latin typeface="ＭＳ Ｐゴシック"/>
          </a:endParaRPr>
        </a:p>
      </xdr:txBody>
    </xdr:sp>
    <xdr:clientData/>
  </xdr:oneCellAnchor>
  <xdr:twoCellAnchor>
    <xdr:from>
      <xdr:col>6</xdr:col>
      <xdr:colOff>422275</xdr:colOff>
      <xdr:row>78</xdr:row>
      <xdr:rowOff>144577</xdr:rowOff>
    </xdr:from>
    <xdr:to>
      <xdr:col>6</xdr:col>
      <xdr:colOff>600075</xdr:colOff>
      <xdr:row>78</xdr:row>
      <xdr:rowOff>144577</xdr:rowOff>
    </xdr:to>
    <xdr:cxnSp macro="">
      <xdr:nvCxnSpPr>
        <xdr:cNvPr id="177" name="直線コネクタ 176"/>
        <xdr:cNvCxnSpPr/>
      </xdr:nvCxnSpPr>
      <xdr:spPr>
        <a:xfrm>
          <a:off x="4546600" y="1351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40276</xdr:rowOff>
    </xdr:from>
    <xdr:ext cx="534377" cy="259045"/>
    <xdr:sp macro="" textlink="">
      <xdr:nvSpPr>
        <xdr:cNvPr id="178" name="維持補修費最大値テキスト"/>
        <xdr:cNvSpPr txBox="1"/>
      </xdr:nvSpPr>
      <xdr:spPr>
        <a:xfrm>
          <a:off x="4686300" y="1204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34,710</a:t>
          </a:r>
          <a:endParaRPr kumimoji="1" lang="ja-JP" altLang="en-US" sz="1000" b="1">
            <a:latin typeface="ＭＳ Ｐゴシック"/>
          </a:endParaRPr>
        </a:p>
      </xdr:txBody>
    </xdr:sp>
    <xdr:clientData/>
  </xdr:oneCellAnchor>
  <xdr:twoCellAnchor>
    <xdr:from>
      <xdr:col>6</xdr:col>
      <xdr:colOff>422275</xdr:colOff>
      <xdr:row>71</xdr:row>
      <xdr:rowOff>93599</xdr:rowOff>
    </xdr:from>
    <xdr:to>
      <xdr:col>6</xdr:col>
      <xdr:colOff>600075</xdr:colOff>
      <xdr:row>71</xdr:row>
      <xdr:rowOff>93599</xdr:rowOff>
    </xdr:to>
    <xdr:cxnSp macro="">
      <xdr:nvCxnSpPr>
        <xdr:cNvPr id="179" name="直線コネクタ 178"/>
        <xdr:cNvCxnSpPr/>
      </xdr:nvCxnSpPr>
      <xdr:spPr>
        <a:xfrm>
          <a:off x="4546600" y="12266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122098</xdr:rowOff>
    </xdr:from>
    <xdr:to>
      <xdr:col>6</xdr:col>
      <xdr:colOff>511175</xdr:colOff>
      <xdr:row>76</xdr:row>
      <xdr:rowOff>165418</xdr:rowOff>
    </xdr:to>
    <xdr:cxnSp macro="">
      <xdr:nvCxnSpPr>
        <xdr:cNvPr id="180" name="直線コネクタ 179"/>
        <xdr:cNvCxnSpPr/>
      </xdr:nvCxnSpPr>
      <xdr:spPr>
        <a:xfrm>
          <a:off x="3797300" y="13152298"/>
          <a:ext cx="8382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27094</xdr:rowOff>
    </xdr:from>
    <xdr:ext cx="469744" cy="259045"/>
    <xdr:sp macro="" textlink="">
      <xdr:nvSpPr>
        <xdr:cNvPr id="181" name="維持補修費平均値テキスト"/>
        <xdr:cNvSpPr txBox="1"/>
      </xdr:nvSpPr>
      <xdr:spPr>
        <a:xfrm>
          <a:off x="4686300" y="13228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48667</xdr:rowOff>
    </xdr:from>
    <xdr:to>
      <xdr:col>6</xdr:col>
      <xdr:colOff>561975</xdr:colOff>
      <xdr:row>77</xdr:row>
      <xdr:rowOff>150267</xdr:rowOff>
    </xdr:to>
    <xdr:sp macro="" textlink="">
      <xdr:nvSpPr>
        <xdr:cNvPr id="182" name="フローチャート : 判断 181"/>
        <xdr:cNvSpPr/>
      </xdr:nvSpPr>
      <xdr:spPr>
        <a:xfrm>
          <a:off x="4584700" y="1325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57404</xdr:rowOff>
    </xdr:from>
    <xdr:to>
      <xdr:col>5</xdr:col>
      <xdr:colOff>358775</xdr:colOff>
      <xdr:row>76</xdr:row>
      <xdr:rowOff>122098</xdr:rowOff>
    </xdr:to>
    <xdr:cxnSp macro="">
      <xdr:nvCxnSpPr>
        <xdr:cNvPr id="183" name="直線コネクタ 182"/>
        <xdr:cNvCxnSpPr/>
      </xdr:nvCxnSpPr>
      <xdr:spPr>
        <a:xfrm>
          <a:off x="2908300" y="13087604"/>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74803</xdr:rowOff>
    </xdr:from>
    <xdr:to>
      <xdr:col>5</xdr:col>
      <xdr:colOff>409575</xdr:colOff>
      <xdr:row>78</xdr:row>
      <xdr:rowOff>4953</xdr:rowOff>
    </xdr:to>
    <xdr:sp macro="" textlink="">
      <xdr:nvSpPr>
        <xdr:cNvPr id="184" name="フローチャート : 判断 183"/>
        <xdr:cNvSpPr/>
      </xdr:nvSpPr>
      <xdr:spPr>
        <a:xfrm>
          <a:off x="3746500" y="1327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167530</xdr:rowOff>
    </xdr:from>
    <xdr:ext cx="469744" cy="259045"/>
    <xdr:sp macro="" textlink="">
      <xdr:nvSpPr>
        <xdr:cNvPr id="185" name="テキスト ボックス 184"/>
        <xdr:cNvSpPr txBox="1"/>
      </xdr:nvSpPr>
      <xdr:spPr>
        <a:xfrm>
          <a:off x="3562427" y="1336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57404</xdr:rowOff>
    </xdr:from>
    <xdr:to>
      <xdr:col>4</xdr:col>
      <xdr:colOff>155575</xdr:colOff>
      <xdr:row>76</xdr:row>
      <xdr:rowOff>124383</xdr:rowOff>
    </xdr:to>
    <xdr:cxnSp macro="">
      <xdr:nvCxnSpPr>
        <xdr:cNvPr id="186" name="直線コネクタ 185"/>
        <xdr:cNvCxnSpPr/>
      </xdr:nvCxnSpPr>
      <xdr:spPr>
        <a:xfrm flipV="1">
          <a:off x="2019300" y="13087604"/>
          <a:ext cx="889000" cy="6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70802</xdr:rowOff>
    </xdr:from>
    <xdr:to>
      <xdr:col>4</xdr:col>
      <xdr:colOff>206375</xdr:colOff>
      <xdr:row>78</xdr:row>
      <xdr:rowOff>952</xdr:rowOff>
    </xdr:to>
    <xdr:sp macro="" textlink="">
      <xdr:nvSpPr>
        <xdr:cNvPr id="187" name="フローチャート : 判断 186"/>
        <xdr:cNvSpPr/>
      </xdr:nvSpPr>
      <xdr:spPr>
        <a:xfrm>
          <a:off x="2857500" y="1327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163529</xdr:rowOff>
    </xdr:from>
    <xdr:ext cx="469744" cy="259045"/>
    <xdr:sp macro="" textlink="">
      <xdr:nvSpPr>
        <xdr:cNvPr id="188" name="テキスト ボックス 187"/>
        <xdr:cNvSpPr txBox="1"/>
      </xdr:nvSpPr>
      <xdr:spPr>
        <a:xfrm>
          <a:off x="2673427" y="1336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129489</xdr:rowOff>
    </xdr:from>
    <xdr:to>
      <xdr:col>2</xdr:col>
      <xdr:colOff>638175</xdr:colOff>
      <xdr:row>76</xdr:row>
      <xdr:rowOff>124383</xdr:rowOff>
    </xdr:to>
    <xdr:cxnSp macro="">
      <xdr:nvCxnSpPr>
        <xdr:cNvPr id="189" name="直線コネクタ 188"/>
        <xdr:cNvCxnSpPr/>
      </xdr:nvCxnSpPr>
      <xdr:spPr>
        <a:xfrm>
          <a:off x="1130300" y="12988239"/>
          <a:ext cx="889000" cy="16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100406</xdr:rowOff>
    </xdr:from>
    <xdr:to>
      <xdr:col>3</xdr:col>
      <xdr:colOff>3175</xdr:colOff>
      <xdr:row>78</xdr:row>
      <xdr:rowOff>30556</xdr:rowOff>
    </xdr:to>
    <xdr:sp macro="" textlink="">
      <xdr:nvSpPr>
        <xdr:cNvPr id="190" name="フローチャート : 判断 189"/>
        <xdr:cNvSpPr/>
      </xdr:nvSpPr>
      <xdr:spPr>
        <a:xfrm>
          <a:off x="1968500" y="1330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21683</xdr:rowOff>
    </xdr:from>
    <xdr:ext cx="469744" cy="259045"/>
    <xdr:sp macro="" textlink="">
      <xdr:nvSpPr>
        <xdr:cNvPr id="191" name="テキスト ボックス 190"/>
        <xdr:cNvSpPr txBox="1"/>
      </xdr:nvSpPr>
      <xdr:spPr>
        <a:xfrm>
          <a:off x="1784427" y="1339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93814</xdr:rowOff>
    </xdr:from>
    <xdr:to>
      <xdr:col>1</xdr:col>
      <xdr:colOff>485775</xdr:colOff>
      <xdr:row>78</xdr:row>
      <xdr:rowOff>23964</xdr:rowOff>
    </xdr:to>
    <xdr:sp macro="" textlink="">
      <xdr:nvSpPr>
        <xdr:cNvPr id="192" name="フローチャート : 判断 191"/>
        <xdr:cNvSpPr/>
      </xdr:nvSpPr>
      <xdr:spPr>
        <a:xfrm>
          <a:off x="1079500" y="132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15091</xdr:rowOff>
    </xdr:from>
    <xdr:ext cx="469744" cy="259045"/>
    <xdr:sp macro="" textlink="">
      <xdr:nvSpPr>
        <xdr:cNvPr id="193" name="テキスト ボックス 192"/>
        <xdr:cNvSpPr txBox="1"/>
      </xdr:nvSpPr>
      <xdr:spPr>
        <a:xfrm>
          <a:off x="895427" y="1338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114618</xdr:rowOff>
    </xdr:from>
    <xdr:to>
      <xdr:col>6</xdr:col>
      <xdr:colOff>561975</xdr:colOff>
      <xdr:row>77</xdr:row>
      <xdr:rowOff>44768</xdr:rowOff>
    </xdr:to>
    <xdr:sp macro="" textlink="">
      <xdr:nvSpPr>
        <xdr:cNvPr id="199" name="円/楕円 198"/>
        <xdr:cNvSpPr/>
      </xdr:nvSpPr>
      <xdr:spPr>
        <a:xfrm>
          <a:off x="4584700" y="131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137495</xdr:rowOff>
    </xdr:from>
    <xdr:ext cx="534377" cy="259045"/>
    <xdr:sp macro="" textlink="">
      <xdr:nvSpPr>
        <xdr:cNvPr id="200" name="維持補修費該当値テキスト"/>
        <xdr:cNvSpPr txBox="1"/>
      </xdr:nvSpPr>
      <xdr:spPr>
        <a:xfrm>
          <a:off x="4686300" y="129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10,325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71298</xdr:rowOff>
    </xdr:from>
    <xdr:to>
      <xdr:col>5</xdr:col>
      <xdr:colOff>409575</xdr:colOff>
      <xdr:row>77</xdr:row>
      <xdr:rowOff>1448</xdr:rowOff>
    </xdr:to>
    <xdr:sp macro="" textlink="">
      <xdr:nvSpPr>
        <xdr:cNvPr id="201" name="円/楕円 200"/>
        <xdr:cNvSpPr/>
      </xdr:nvSpPr>
      <xdr:spPr>
        <a:xfrm>
          <a:off x="3746500" y="1310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17975</xdr:rowOff>
    </xdr:from>
    <xdr:ext cx="534377" cy="259045"/>
    <xdr:sp macro="" textlink="">
      <xdr:nvSpPr>
        <xdr:cNvPr id="202" name="テキスト ボックス 201"/>
        <xdr:cNvSpPr txBox="1"/>
      </xdr:nvSpPr>
      <xdr:spPr>
        <a:xfrm>
          <a:off x="3530111" y="128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6604</xdr:rowOff>
    </xdr:from>
    <xdr:to>
      <xdr:col>4</xdr:col>
      <xdr:colOff>206375</xdr:colOff>
      <xdr:row>76</xdr:row>
      <xdr:rowOff>108204</xdr:rowOff>
    </xdr:to>
    <xdr:sp macro="" textlink="">
      <xdr:nvSpPr>
        <xdr:cNvPr id="203" name="円/楕円 202"/>
        <xdr:cNvSpPr/>
      </xdr:nvSpPr>
      <xdr:spPr>
        <a:xfrm>
          <a:off x="2857500" y="1303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124731</xdr:rowOff>
    </xdr:from>
    <xdr:ext cx="534377" cy="259045"/>
    <xdr:sp macro="" textlink="">
      <xdr:nvSpPr>
        <xdr:cNvPr id="204" name="テキスト ボックス 203"/>
        <xdr:cNvSpPr txBox="1"/>
      </xdr:nvSpPr>
      <xdr:spPr>
        <a:xfrm>
          <a:off x="2641111" y="1281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73583</xdr:rowOff>
    </xdr:from>
    <xdr:to>
      <xdr:col>3</xdr:col>
      <xdr:colOff>3175</xdr:colOff>
      <xdr:row>77</xdr:row>
      <xdr:rowOff>3733</xdr:rowOff>
    </xdr:to>
    <xdr:sp macro="" textlink="">
      <xdr:nvSpPr>
        <xdr:cNvPr id="205" name="円/楕円 204"/>
        <xdr:cNvSpPr/>
      </xdr:nvSpPr>
      <xdr:spPr>
        <a:xfrm>
          <a:off x="1968500" y="1310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20261</xdr:rowOff>
    </xdr:from>
    <xdr:ext cx="534377" cy="259045"/>
    <xdr:sp macro="" textlink="">
      <xdr:nvSpPr>
        <xdr:cNvPr id="206" name="テキスト ボックス 205"/>
        <xdr:cNvSpPr txBox="1"/>
      </xdr:nvSpPr>
      <xdr:spPr>
        <a:xfrm>
          <a:off x="1752111" y="1287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78689</xdr:rowOff>
    </xdr:from>
    <xdr:to>
      <xdr:col>1</xdr:col>
      <xdr:colOff>485775</xdr:colOff>
      <xdr:row>76</xdr:row>
      <xdr:rowOff>8840</xdr:rowOff>
    </xdr:to>
    <xdr:sp macro="" textlink="">
      <xdr:nvSpPr>
        <xdr:cNvPr id="207" name="円/楕円 206"/>
        <xdr:cNvSpPr/>
      </xdr:nvSpPr>
      <xdr:spPr>
        <a:xfrm>
          <a:off x="1079500" y="129374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25366</xdr:rowOff>
    </xdr:from>
    <xdr:ext cx="534377" cy="259045"/>
    <xdr:sp macro="" textlink="">
      <xdr:nvSpPr>
        <xdr:cNvPr id="208" name="テキスト ボックス 207"/>
        <xdr:cNvSpPr txBox="1"/>
      </xdr:nvSpPr>
      <xdr:spPr>
        <a:xfrm>
          <a:off x="863111" y="1271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5" name="テキスト ボックス 22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149144</xdr:rowOff>
    </xdr:from>
    <xdr:to>
      <xdr:col>6</xdr:col>
      <xdr:colOff>510540</xdr:colOff>
      <xdr:row>98</xdr:row>
      <xdr:rowOff>105025</xdr:rowOff>
    </xdr:to>
    <xdr:cxnSp macro="">
      <xdr:nvCxnSpPr>
        <xdr:cNvPr id="237" name="直線コネクタ 236"/>
        <xdr:cNvCxnSpPr/>
      </xdr:nvCxnSpPr>
      <xdr:spPr>
        <a:xfrm flipV="1">
          <a:off x="4633595" y="15579644"/>
          <a:ext cx="1270" cy="132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108852</xdr:rowOff>
    </xdr:from>
    <xdr:ext cx="534377" cy="259045"/>
    <xdr:sp macro="" textlink="">
      <xdr:nvSpPr>
        <xdr:cNvPr id="238" name="扶助費最小値テキスト"/>
        <xdr:cNvSpPr txBox="1"/>
      </xdr:nvSpPr>
      <xdr:spPr>
        <a:xfrm>
          <a:off x="4686300" y="1691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54,427</a:t>
          </a:r>
          <a:endParaRPr kumimoji="1" lang="ja-JP" altLang="en-US" sz="1000" b="1">
            <a:latin typeface="ＭＳ Ｐゴシック"/>
          </a:endParaRPr>
        </a:p>
      </xdr:txBody>
    </xdr:sp>
    <xdr:clientData/>
  </xdr:oneCellAnchor>
  <xdr:twoCellAnchor>
    <xdr:from>
      <xdr:col>6</xdr:col>
      <xdr:colOff>422275</xdr:colOff>
      <xdr:row>98</xdr:row>
      <xdr:rowOff>105025</xdr:rowOff>
    </xdr:from>
    <xdr:to>
      <xdr:col>6</xdr:col>
      <xdr:colOff>600075</xdr:colOff>
      <xdr:row>98</xdr:row>
      <xdr:rowOff>105025</xdr:rowOff>
    </xdr:to>
    <xdr:cxnSp macro="">
      <xdr:nvCxnSpPr>
        <xdr:cNvPr id="239" name="直線コネクタ 238"/>
        <xdr:cNvCxnSpPr/>
      </xdr:nvCxnSpPr>
      <xdr:spPr>
        <a:xfrm>
          <a:off x="4546600" y="1690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95821</xdr:rowOff>
    </xdr:from>
    <xdr:ext cx="599010" cy="259045"/>
    <xdr:sp macro="" textlink="">
      <xdr:nvSpPr>
        <xdr:cNvPr id="240" name="扶助費最大値テキスト"/>
        <xdr:cNvSpPr txBox="1"/>
      </xdr:nvSpPr>
      <xdr:spPr>
        <a:xfrm>
          <a:off x="4686300" y="1535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147,339</a:t>
          </a:r>
          <a:endParaRPr kumimoji="1" lang="ja-JP" altLang="en-US" sz="1000" b="1">
            <a:latin typeface="ＭＳ Ｐゴシック"/>
          </a:endParaRPr>
        </a:p>
      </xdr:txBody>
    </xdr:sp>
    <xdr:clientData/>
  </xdr:oneCellAnchor>
  <xdr:twoCellAnchor>
    <xdr:from>
      <xdr:col>6</xdr:col>
      <xdr:colOff>422275</xdr:colOff>
      <xdr:row>90</xdr:row>
      <xdr:rowOff>149144</xdr:rowOff>
    </xdr:from>
    <xdr:to>
      <xdr:col>6</xdr:col>
      <xdr:colOff>600075</xdr:colOff>
      <xdr:row>90</xdr:row>
      <xdr:rowOff>149144</xdr:rowOff>
    </xdr:to>
    <xdr:cxnSp macro="">
      <xdr:nvCxnSpPr>
        <xdr:cNvPr id="241" name="直線コネクタ 240"/>
        <xdr:cNvCxnSpPr/>
      </xdr:nvCxnSpPr>
      <xdr:spPr>
        <a:xfrm>
          <a:off x="4546600" y="1557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49332</xdr:rowOff>
    </xdr:from>
    <xdr:to>
      <xdr:col>6</xdr:col>
      <xdr:colOff>511175</xdr:colOff>
      <xdr:row>93</xdr:row>
      <xdr:rowOff>5341</xdr:rowOff>
    </xdr:to>
    <xdr:cxnSp macro="">
      <xdr:nvCxnSpPr>
        <xdr:cNvPr id="242" name="直線コネクタ 241"/>
        <xdr:cNvCxnSpPr/>
      </xdr:nvCxnSpPr>
      <xdr:spPr>
        <a:xfrm flipV="1">
          <a:off x="3797300" y="15822732"/>
          <a:ext cx="838200" cy="12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79914</xdr:rowOff>
    </xdr:from>
    <xdr:ext cx="534377" cy="259045"/>
    <xdr:sp macro="" textlink="">
      <xdr:nvSpPr>
        <xdr:cNvPr id="243" name="扶助費平均値テキスト"/>
        <xdr:cNvSpPr txBox="1"/>
      </xdr:nvSpPr>
      <xdr:spPr>
        <a:xfrm>
          <a:off x="4686300" y="16367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87,119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101487</xdr:rowOff>
    </xdr:from>
    <xdr:to>
      <xdr:col>6</xdr:col>
      <xdr:colOff>561975</xdr:colOff>
      <xdr:row>96</xdr:row>
      <xdr:rowOff>31637</xdr:rowOff>
    </xdr:to>
    <xdr:sp macro="" textlink="">
      <xdr:nvSpPr>
        <xdr:cNvPr id="244" name="フローチャート : 判断 243"/>
        <xdr:cNvSpPr/>
      </xdr:nvSpPr>
      <xdr:spPr>
        <a:xfrm>
          <a:off x="4584700" y="1638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5341</xdr:rowOff>
    </xdr:from>
    <xdr:to>
      <xdr:col>5</xdr:col>
      <xdr:colOff>358775</xdr:colOff>
      <xdr:row>93</xdr:row>
      <xdr:rowOff>135299</xdr:rowOff>
    </xdr:to>
    <xdr:cxnSp macro="">
      <xdr:nvCxnSpPr>
        <xdr:cNvPr id="245" name="直線コネクタ 244"/>
        <xdr:cNvCxnSpPr/>
      </xdr:nvCxnSpPr>
      <xdr:spPr>
        <a:xfrm flipV="1">
          <a:off x="2908300" y="15950191"/>
          <a:ext cx="889000" cy="12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148379</xdr:rowOff>
    </xdr:from>
    <xdr:to>
      <xdr:col>5</xdr:col>
      <xdr:colOff>409575</xdr:colOff>
      <xdr:row>96</xdr:row>
      <xdr:rowOff>78529</xdr:rowOff>
    </xdr:to>
    <xdr:sp macro="" textlink="">
      <xdr:nvSpPr>
        <xdr:cNvPr id="246" name="フローチャート : 判断 245"/>
        <xdr:cNvSpPr/>
      </xdr:nvSpPr>
      <xdr:spPr>
        <a:xfrm>
          <a:off x="3746500" y="1643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69656</xdr:rowOff>
    </xdr:from>
    <xdr:ext cx="534377" cy="259045"/>
    <xdr:sp macro="" textlink="">
      <xdr:nvSpPr>
        <xdr:cNvPr id="247" name="テキスト ボックス 246"/>
        <xdr:cNvSpPr txBox="1"/>
      </xdr:nvSpPr>
      <xdr:spPr>
        <a:xfrm>
          <a:off x="3530111" y="1652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135299</xdr:rowOff>
    </xdr:from>
    <xdr:to>
      <xdr:col>4</xdr:col>
      <xdr:colOff>155575</xdr:colOff>
      <xdr:row>94</xdr:row>
      <xdr:rowOff>94594</xdr:rowOff>
    </xdr:to>
    <xdr:cxnSp macro="">
      <xdr:nvCxnSpPr>
        <xdr:cNvPr id="248" name="直線コネクタ 247"/>
        <xdr:cNvCxnSpPr/>
      </xdr:nvCxnSpPr>
      <xdr:spPr>
        <a:xfrm flipV="1">
          <a:off x="2019300" y="16080149"/>
          <a:ext cx="889000" cy="13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85128</xdr:rowOff>
    </xdr:from>
    <xdr:to>
      <xdr:col>4</xdr:col>
      <xdr:colOff>206375</xdr:colOff>
      <xdr:row>97</xdr:row>
      <xdr:rowOff>15278</xdr:rowOff>
    </xdr:to>
    <xdr:sp macro="" textlink="">
      <xdr:nvSpPr>
        <xdr:cNvPr id="249" name="フローチャート : 判断 248"/>
        <xdr:cNvSpPr/>
      </xdr:nvSpPr>
      <xdr:spPr>
        <a:xfrm>
          <a:off x="2857500" y="1654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6405</xdr:rowOff>
    </xdr:from>
    <xdr:ext cx="534377" cy="259045"/>
    <xdr:sp macro="" textlink="">
      <xdr:nvSpPr>
        <xdr:cNvPr id="250" name="テキスト ボックス 249"/>
        <xdr:cNvSpPr txBox="1"/>
      </xdr:nvSpPr>
      <xdr:spPr>
        <a:xfrm>
          <a:off x="2641111" y="1663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91466</xdr:rowOff>
    </xdr:from>
    <xdr:to>
      <xdr:col>2</xdr:col>
      <xdr:colOff>638175</xdr:colOff>
      <xdr:row>94</xdr:row>
      <xdr:rowOff>94594</xdr:rowOff>
    </xdr:to>
    <xdr:cxnSp macro="">
      <xdr:nvCxnSpPr>
        <xdr:cNvPr id="251" name="直線コネクタ 250"/>
        <xdr:cNvCxnSpPr/>
      </xdr:nvCxnSpPr>
      <xdr:spPr>
        <a:xfrm>
          <a:off x="1130300" y="16207766"/>
          <a:ext cx="889000" cy="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169196</xdr:rowOff>
    </xdr:from>
    <xdr:to>
      <xdr:col>3</xdr:col>
      <xdr:colOff>3175</xdr:colOff>
      <xdr:row>97</xdr:row>
      <xdr:rowOff>99346</xdr:rowOff>
    </xdr:to>
    <xdr:sp macro="" textlink="">
      <xdr:nvSpPr>
        <xdr:cNvPr id="252" name="フローチャート : 判断 251"/>
        <xdr:cNvSpPr/>
      </xdr:nvSpPr>
      <xdr:spPr>
        <a:xfrm>
          <a:off x="1968500" y="1662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90473</xdr:rowOff>
    </xdr:from>
    <xdr:ext cx="534377" cy="259045"/>
    <xdr:sp macro="" textlink="">
      <xdr:nvSpPr>
        <xdr:cNvPr id="253" name="テキスト ボックス 252"/>
        <xdr:cNvSpPr txBox="1"/>
      </xdr:nvSpPr>
      <xdr:spPr>
        <a:xfrm>
          <a:off x="1752111" y="1672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17906</xdr:rowOff>
    </xdr:from>
    <xdr:to>
      <xdr:col>1</xdr:col>
      <xdr:colOff>485775</xdr:colOff>
      <xdr:row>97</xdr:row>
      <xdr:rowOff>119506</xdr:rowOff>
    </xdr:to>
    <xdr:sp macro="" textlink="">
      <xdr:nvSpPr>
        <xdr:cNvPr id="254" name="フローチャート : 判断 253"/>
        <xdr:cNvSpPr/>
      </xdr:nvSpPr>
      <xdr:spPr>
        <a:xfrm>
          <a:off x="1079500" y="1664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110633</xdr:rowOff>
    </xdr:from>
    <xdr:ext cx="534377" cy="259045"/>
    <xdr:sp macro="" textlink="">
      <xdr:nvSpPr>
        <xdr:cNvPr id="255" name="テキスト ボックス 254"/>
        <xdr:cNvSpPr txBox="1"/>
      </xdr:nvSpPr>
      <xdr:spPr>
        <a:xfrm>
          <a:off x="863111" y="167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169982</xdr:rowOff>
    </xdr:from>
    <xdr:to>
      <xdr:col>6</xdr:col>
      <xdr:colOff>561975</xdr:colOff>
      <xdr:row>92</xdr:row>
      <xdr:rowOff>100132</xdr:rowOff>
    </xdr:to>
    <xdr:sp macro="" textlink="">
      <xdr:nvSpPr>
        <xdr:cNvPr id="261" name="円/楕円 260"/>
        <xdr:cNvSpPr/>
      </xdr:nvSpPr>
      <xdr:spPr>
        <a:xfrm>
          <a:off x="4584700" y="1577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21409</xdr:rowOff>
    </xdr:from>
    <xdr:ext cx="599010" cy="259045"/>
    <xdr:sp macro="" textlink="">
      <xdr:nvSpPr>
        <xdr:cNvPr id="262" name="扶助費該当値テキスト"/>
        <xdr:cNvSpPr txBox="1"/>
      </xdr:nvSpPr>
      <xdr:spPr>
        <a:xfrm>
          <a:off x="4686300" y="1562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130,325</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125991</xdr:rowOff>
    </xdr:from>
    <xdr:to>
      <xdr:col>5</xdr:col>
      <xdr:colOff>409575</xdr:colOff>
      <xdr:row>93</xdr:row>
      <xdr:rowOff>56141</xdr:rowOff>
    </xdr:to>
    <xdr:sp macro="" textlink="">
      <xdr:nvSpPr>
        <xdr:cNvPr id="263" name="円/楕円 262"/>
        <xdr:cNvSpPr/>
      </xdr:nvSpPr>
      <xdr:spPr>
        <a:xfrm>
          <a:off x="3746500" y="1589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72668</xdr:rowOff>
    </xdr:from>
    <xdr:ext cx="599010" cy="259045"/>
    <xdr:sp macro="" textlink="">
      <xdr:nvSpPr>
        <xdr:cNvPr id="264" name="テキスト ボックス 263"/>
        <xdr:cNvSpPr txBox="1"/>
      </xdr:nvSpPr>
      <xdr:spPr>
        <a:xfrm>
          <a:off x="3497794" y="15674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121,404</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84499</xdr:rowOff>
    </xdr:from>
    <xdr:to>
      <xdr:col>4</xdr:col>
      <xdr:colOff>206375</xdr:colOff>
      <xdr:row>94</xdr:row>
      <xdr:rowOff>14649</xdr:rowOff>
    </xdr:to>
    <xdr:sp macro="" textlink="">
      <xdr:nvSpPr>
        <xdr:cNvPr id="265" name="円/楕円 264"/>
        <xdr:cNvSpPr/>
      </xdr:nvSpPr>
      <xdr:spPr>
        <a:xfrm>
          <a:off x="2857500" y="160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31176</xdr:rowOff>
    </xdr:from>
    <xdr:ext cx="599010" cy="259045"/>
    <xdr:sp macro="" textlink="">
      <xdr:nvSpPr>
        <xdr:cNvPr id="266" name="テキスト ボックス 265"/>
        <xdr:cNvSpPr txBox="1"/>
      </xdr:nvSpPr>
      <xdr:spPr>
        <a:xfrm>
          <a:off x="2608794" y="15804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112,308</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43794</xdr:rowOff>
    </xdr:from>
    <xdr:to>
      <xdr:col>3</xdr:col>
      <xdr:colOff>3175</xdr:colOff>
      <xdr:row>94</xdr:row>
      <xdr:rowOff>145394</xdr:rowOff>
    </xdr:to>
    <xdr:sp macro="" textlink="">
      <xdr:nvSpPr>
        <xdr:cNvPr id="267" name="円/楕円 266"/>
        <xdr:cNvSpPr/>
      </xdr:nvSpPr>
      <xdr:spPr>
        <a:xfrm>
          <a:off x="1968500" y="161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161921</xdr:rowOff>
    </xdr:from>
    <xdr:ext cx="599010" cy="259045"/>
    <xdr:sp macro="" textlink="">
      <xdr:nvSpPr>
        <xdr:cNvPr id="268" name="テキスト ボックス 267"/>
        <xdr:cNvSpPr txBox="1"/>
      </xdr:nvSpPr>
      <xdr:spPr>
        <a:xfrm>
          <a:off x="1719794" y="15935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103,157</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40666</xdr:rowOff>
    </xdr:from>
    <xdr:to>
      <xdr:col>1</xdr:col>
      <xdr:colOff>485775</xdr:colOff>
      <xdr:row>94</xdr:row>
      <xdr:rowOff>142266</xdr:rowOff>
    </xdr:to>
    <xdr:sp macro="" textlink="">
      <xdr:nvSpPr>
        <xdr:cNvPr id="269" name="円/楕円 268"/>
        <xdr:cNvSpPr/>
      </xdr:nvSpPr>
      <xdr:spPr>
        <a:xfrm>
          <a:off x="1079500" y="1615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158793</xdr:rowOff>
    </xdr:from>
    <xdr:ext cx="599010" cy="259045"/>
    <xdr:sp macro="" textlink="">
      <xdr:nvSpPr>
        <xdr:cNvPr id="270" name="テキスト ボックス 269"/>
        <xdr:cNvSpPr txBox="1"/>
      </xdr:nvSpPr>
      <xdr:spPr>
        <a:xfrm>
          <a:off x="830794" y="1593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81" name="テキスト ボックス 280"/>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83" name="テキスト ボックス 28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5" name="テキスト ボックス 28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7" name="テキスト ボックス 28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9" name="テキスト ボックス 28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91" name="テキスト ボックス 29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41802</xdr:rowOff>
    </xdr:from>
    <xdr:to>
      <xdr:col>15</xdr:col>
      <xdr:colOff>180340</xdr:colOff>
      <xdr:row>39</xdr:row>
      <xdr:rowOff>93694</xdr:rowOff>
    </xdr:to>
    <xdr:cxnSp macro="">
      <xdr:nvCxnSpPr>
        <xdr:cNvPr id="295" name="直線コネクタ 294"/>
        <xdr:cNvCxnSpPr/>
      </xdr:nvCxnSpPr>
      <xdr:spPr>
        <a:xfrm flipV="1">
          <a:off x="10475595" y="5356752"/>
          <a:ext cx="1270" cy="1423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97521</xdr:rowOff>
    </xdr:from>
    <xdr:ext cx="534377" cy="259045"/>
    <xdr:sp macro="" textlink="">
      <xdr:nvSpPr>
        <xdr:cNvPr id="296" name="補助費等最小値テキスト"/>
        <xdr:cNvSpPr txBox="1"/>
      </xdr:nvSpPr>
      <xdr:spPr>
        <a:xfrm>
          <a:off x="10528300" y="678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15</xdr:col>
      <xdr:colOff>92075</xdr:colOff>
      <xdr:row>39</xdr:row>
      <xdr:rowOff>93694</xdr:rowOff>
    </xdr:from>
    <xdr:to>
      <xdr:col>15</xdr:col>
      <xdr:colOff>269875</xdr:colOff>
      <xdr:row>39</xdr:row>
      <xdr:rowOff>93694</xdr:rowOff>
    </xdr:to>
    <xdr:cxnSp macro="">
      <xdr:nvCxnSpPr>
        <xdr:cNvPr id="297" name="直線コネクタ 296"/>
        <xdr:cNvCxnSpPr/>
      </xdr:nvCxnSpPr>
      <xdr:spPr>
        <a:xfrm>
          <a:off x="10388600" y="678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159929</xdr:rowOff>
    </xdr:from>
    <xdr:ext cx="599010" cy="259045"/>
    <xdr:sp macro="" textlink="">
      <xdr:nvSpPr>
        <xdr:cNvPr id="298" name="補助費等最大値テキスト"/>
        <xdr:cNvSpPr txBox="1"/>
      </xdr:nvSpPr>
      <xdr:spPr>
        <a:xfrm>
          <a:off x="10528300" y="513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112,139</a:t>
          </a:r>
          <a:endParaRPr kumimoji="1" lang="ja-JP" altLang="en-US" sz="1000" b="1">
            <a:latin typeface="ＭＳ Ｐゴシック"/>
          </a:endParaRPr>
        </a:p>
      </xdr:txBody>
    </xdr:sp>
    <xdr:clientData/>
  </xdr:oneCellAnchor>
  <xdr:twoCellAnchor>
    <xdr:from>
      <xdr:col>15</xdr:col>
      <xdr:colOff>92075</xdr:colOff>
      <xdr:row>31</xdr:row>
      <xdr:rowOff>41802</xdr:rowOff>
    </xdr:from>
    <xdr:to>
      <xdr:col>15</xdr:col>
      <xdr:colOff>269875</xdr:colOff>
      <xdr:row>31</xdr:row>
      <xdr:rowOff>41802</xdr:rowOff>
    </xdr:to>
    <xdr:cxnSp macro="">
      <xdr:nvCxnSpPr>
        <xdr:cNvPr id="299" name="直線コネクタ 298"/>
        <xdr:cNvCxnSpPr/>
      </xdr:nvCxnSpPr>
      <xdr:spPr>
        <a:xfrm>
          <a:off x="10388600" y="535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57766</xdr:rowOff>
    </xdr:from>
    <xdr:to>
      <xdr:col>15</xdr:col>
      <xdr:colOff>180975</xdr:colOff>
      <xdr:row>36</xdr:row>
      <xdr:rowOff>133509</xdr:rowOff>
    </xdr:to>
    <xdr:cxnSp macro="">
      <xdr:nvCxnSpPr>
        <xdr:cNvPr id="300" name="直線コネクタ 299"/>
        <xdr:cNvCxnSpPr/>
      </xdr:nvCxnSpPr>
      <xdr:spPr>
        <a:xfrm flipV="1">
          <a:off x="9639300" y="6229966"/>
          <a:ext cx="838200" cy="7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24712</xdr:rowOff>
    </xdr:from>
    <xdr:ext cx="534377" cy="259045"/>
    <xdr:sp macro="" textlink="">
      <xdr:nvSpPr>
        <xdr:cNvPr id="301" name="補助費等平均値テキスト"/>
        <xdr:cNvSpPr txBox="1"/>
      </xdr:nvSpPr>
      <xdr:spPr>
        <a:xfrm>
          <a:off x="10528300" y="6196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64,237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46285</xdr:rowOff>
    </xdr:from>
    <xdr:to>
      <xdr:col>15</xdr:col>
      <xdr:colOff>231775</xdr:colOff>
      <xdr:row>36</xdr:row>
      <xdr:rowOff>147885</xdr:rowOff>
    </xdr:to>
    <xdr:sp macro="" textlink="">
      <xdr:nvSpPr>
        <xdr:cNvPr id="302" name="フローチャート : 判断 301"/>
        <xdr:cNvSpPr/>
      </xdr:nvSpPr>
      <xdr:spPr>
        <a:xfrm>
          <a:off x="10426700" y="621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76111</xdr:rowOff>
    </xdr:from>
    <xdr:to>
      <xdr:col>14</xdr:col>
      <xdr:colOff>28575</xdr:colOff>
      <xdr:row>36</xdr:row>
      <xdr:rowOff>133509</xdr:rowOff>
    </xdr:to>
    <xdr:cxnSp macro="">
      <xdr:nvCxnSpPr>
        <xdr:cNvPr id="303" name="直線コネクタ 302"/>
        <xdr:cNvCxnSpPr/>
      </xdr:nvCxnSpPr>
      <xdr:spPr>
        <a:xfrm>
          <a:off x="8750300" y="5562511"/>
          <a:ext cx="889000" cy="74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5385</xdr:rowOff>
    </xdr:from>
    <xdr:to>
      <xdr:col>14</xdr:col>
      <xdr:colOff>79375</xdr:colOff>
      <xdr:row>36</xdr:row>
      <xdr:rowOff>106985</xdr:rowOff>
    </xdr:to>
    <xdr:sp macro="" textlink="">
      <xdr:nvSpPr>
        <xdr:cNvPr id="304" name="フローチャート : 判断 303"/>
        <xdr:cNvSpPr/>
      </xdr:nvSpPr>
      <xdr:spPr>
        <a:xfrm>
          <a:off x="95885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123512</xdr:rowOff>
    </xdr:from>
    <xdr:ext cx="534377" cy="259045"/>
    <xdr:sp macro="" textlink="">
      <xdr:nvSpPr>
        <xdr:cNvPr id="305" name="テキスト ボックス 304"/>
        <xdr:cNvSpPr txBox="1"/>
      </xdr:nvSpPr>
      <xdr:spPr>
        <a:xfrm>
          <a:off x="9372111" y="595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76111</xdr:rowOff>
    </xdr:from>
    <xdr:to>
      <xdr:col>12</xdr:col>
      <xdr:colOff>511175</xdr:colOff>
      <xdr:row>38</xdr:row>
      <xdr:rowOff>35344</xdr:rowOff>
    </xdr:to>
    <xdr:cxnSp macro="">
      <xdr:nvCxnSpPr>
        <xdr:cNvPr id="306" name="直線コネクタ 305"/>
        <xdr:cNvCxnSpPr/>
      </xdr:nvCxnSpPr>
      <xdr:spPr>
        <a:xfrm flipV="1">
          <a:off x="7861300" y="5562511"/>
          <a:ext cx="889000" cy="98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148660</xdr:rowOff>
    </xdr:from>
    <xdr:to>
      <xdr:col>12</xdr:col>
      <xdr:colOff>561975</xdr:colOff>
      <xdr:row>37</xdr:row>
      <xdr:rowOff>78810</xdr:rowOff>
    </xdr:to>
    <xdr:sp macro="" textlink="">
      <xdr:nvSpPr>
        <xdr:cNvPr id="307" name="フローチャート : 判断 306"/>
        <xdr:cNvSpPr/>
      </xdr:nvSpPr>
      <xdr:spPr>
        <a:xfrm>
          <a:off x="8699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69937</xdr:rowOff>
    </xdr:from>
    <xdr:ext cx="534377" cy="259045"/>
    <xdr:sp macro="" textlink="">
      <xdr:nvSpPr>
        <xdr:cNvPr id="308" name="テキスト ボックス 307"/>
        <xdr:cNvSpPr txBox="1"/>
      </xdr:nvSpPr>
      <xdr:spPr>
        <a:xfrm>
          <a:off x="8483111" y="641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35344</xdr:rowOff>
    </xdr:from>
    <xdr:to>
      <xdr:col>11</xdr:col>
      <xdr:colOff>307975</xdr:colOff>
      <xdr:row>39</xdr:row>
      <xdr:rowOff>29152</xdr:rowOff>
    </xdr:to>
    <xdr:cxnSp macro="">
      <xdr:nvCxnSpPr>
        <xdr:cNvPr id="309" name="直線コネクタ 308"/>
        <xdr:cNvCxnSpPr/>
      </xdr:nvCxnSpPr>
      <xdr:spPr>
        <a:xfrm flipV="1">
          <a:off x="6972300" y="6550444"/>
          <a:ext cx="889000" cy="16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163957</xdr:rowOff>
    </xdr:from>
    <xdr:to>
      <xdr:col>11</xdr:col>
      <xdr:colOff>358775</xdr:colOff>
      <xdr:row>37</xdr:row>
      <xdr:rowOff>94107</xdr:rowOff>
    </xdr:to>
    <xdr:sp macro="" textlink="">
      <xdr:nvSpPr>
        <xdr:cNvPr id="310" name="フローチャート : 判断 309"/>
        <xdr:cNvSpPr/>
      </xdr:nvSpPr>
      <xdr:spPr>
        <a:xfrm>
          <a:off x="7810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110634</xdr:rowOff>
    </xdr:from>
    <xdr:ext cx="534377" cy="259045"/>
    <xdr:sp macro="" textlink="">
      <xdr:nvSpPr>
        <xdr:cNvPr id="311" name="テキスト ボックス 310"/>
        <xdr:cNvSpPr txBox="1"/>
      </xdr:nvSpPr>
      <xdr:spPr>
        <a:xfrm>
          <a:off x="7594111" y="611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50228</xdr:rowOff>
    </xdr:from>
    <xdr:to>
      <xdr:col>10</xdr:col>
      <xdr:colOff>155575</xdr:colOff>
      <xdr:row>37</xdr:row>
      <xdr:rowOff>151828</xdr:rowOff>
    </xdr:to>
    <xdr:sp macro="" textlink="">
      <xdr:nvSpPr>
        <xdr:cNvPr id="312" name="フローチャート : 判断 311"/>
        <xdr:cNvSpPr/>
      </xdr:nvSpPr>
      <xdr:spPr>
        <a:xfrm>
          <a:off x="6921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168355</xdr:rowOff>
    </xdr:from>
    <xdr:ext cx="534377" cy="259045"/>
    <xdr:sp macro="" textlink="">
      <xdr:nvSpPr>
        <xdr:cNvPr id="313" name="テキスト ボックス 312"/>
        <xdr:cNvSpPr txBox="1"/>
      </xdr:nvSpPr>
      <xdr:spPr>
        <a:xfrm>
          <a:off x="6705111" y="61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6966</xdr:rowOff>
    </xdr:from>
    <xdr:to>
      <xdr:col>15</xdr:col>
      <xdr:colOff>231775</xdr:colOff>
      <xdr:row>36</xdr:row>
      <xdr:rowOff>108566</xdr:rowOff>
    </xdr:to>
    <xdr:sp macro="" textlink="">
      <xdr:nvSpPr>
        <xdr:cNvPr id="319" name="円/楕円 318"/>
        <xdr:cNvSpPr/>
      </xdr:nvSpPr>
      <xdr:spPr>
        <a:xfrm>
          <a:off x="10426700" y="617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29843</xdr:rowOff>
    </xdr:from>
    <xdr:ext cx="534377" cy="259045"/>
    <xdr:sp macro="" textlink="">
      <xdr:nvSpPr>
        <xdr:cNvPr id="320" name="補助費等該当値テキスト"/>
        <xdr:cNvSpPr txBox="1"/>
      </xdr:nvSpPr>
      <xdr:spPr>
        <a:xfrm>
          <a:off x="10528300" y="603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66,301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82709</xdr:rowOff>
    </xdr:from>
    <xdr:to>
      <xdr:col>14</xdr:col>
      <xdr:colOff>79375</xdr:colOff>
      <xdr:row>37</xdr:row>
      <xdr:rowOff>12859</xdr:rowOff>
    </xdr:to>
    <xdr:sp macro="" textlink="">
      <xdr:nvSpPr>
        <xdr:cNvPr id="321" name="円/楕円 320"/>
        <xdr:cNvSpPr/>
      </xdr:nvSpPr>
      <xdr:spPr>
        <a:xfrm>
          <a:off x="9588500" y="625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3986</xdr:rowOff>
    </xdr:from>
    <xdr:ext cx="534377" cy="259045"/>
    <xdr:sp macro="" textlink="">
      <xdr:nvSpPr>
        <xdr:cNvPr id="322" name="テキスト ボックス 321"/>
        <xdr:cNvSpPr txBox="1"/>
      </xdr:nvSpPr>
      <xdr:spPr>
        <a:xfrm>
          <a:off x="9372111" y="634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62,325</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25311</xdr:rowOff>
    </xdr:from>
    <xdr:to>
      <xdr:col>12</xdr:col>
      <xdr:colOff>561975</xdr:colOff>
      <xdr:row>32</xdr:row>
      <xdr:rowOff>126911</xdr:rowOff>
    </xdr:to>
    <xdr:sp macro="" textlink="">
      <xdr:nvSpPr>
        <xdr:cNvPr id="323" name="円/楕円 322"/>
        <xdr:cNvSpPr/>
      </xdr:nvSpPr>
      <xdr:spPr>
        <a:xfrm>
          <a:off x="8699500" y="551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30</xdr:row>
      <xdr:rowOff>143438</xdr:rowOff>
    </xdr:from>
    <xdr:ext cx="599010" cy="259045"/>
    <xdr:sp macro="" textlink="">
      <xdr:nvSpPr>
        <xdr:cNvPr id="324" name="テキスト ボックス 323"/>
        <xdr:cNvSpPr txBox="1"/>
      </xdr:nvSpPr>
      <xdr:spPr>
        <a:xfrm>
          <a:off x="8450794" y="52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101,338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155994</xdr:rowOff>
    </xdr:from>
    <xdr:to>
      <xdr:col>11</xdr:col>
      <xdr:colOff>358775</xdr:colOff>
      <xdr:row>38</xdr:row>
      <xdr:rowOff>86144</xdr:rowOff>
    </xdr:to>
    <xdr:sp macro="" textlink="">
      <xdr:nvSpPr>
        <xdr:cNvPr id="325" name="円/楕円 324"/>
        <xdr:cNvSpPr/>
      </xdr:nvSpPr>
      <xdr:spPr>
        <a:xfrm>
          <a:off x="7810500" y="649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77271</xdr:rowOff>
    </xdr:from>
    <xdr:ext cx="534377" cy="259045"/>
    <xdr:sp macro="" textlink="">
      <xdr:nvSpPr>
        <xdr:cNvPr id="326" name="テキスト ボックス 325"/>
        <xdr:cNvSpPr txBox="1"/>
      </xdr:nvSpPr>
      <xdr:spPr>
        <a:xfrm>
          <a:off x="7594111" y="659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149802</xdr:rowOff>
    </xdr:from>
    <xdr:to>
      <xdr:col>10</xdr:col>
      <xdr:colOff>155575</xdr:colOff>
      <xdr:row>39</xdr:row>
      <xdr:rowOff>79952</xdr:rowOff>
    </xdr:to>
    <xdr:sp macro="" textlink="">
      <xdr:nvSpPr>
        <xdr:cNvPr id="327" name="円/楕円 326"/>
        <xdr:cNvSpPr/>
      </xdr:nvSpPr>
      <xdr:spPr>
        <a:xfrm>
          <a:off x="6921500" y="66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71079</xdr:rowOff>
    </xdr:from>
    <xdr:ext cx="534377" cy="259045"/>
    <xdr:sp macro="" textlink="">
      <xdr:nvSpPr>
        <xdr:cNvPr id="328" name="テキスト ボックス 327"/>
        <xdr:cNvSpPr txBox="1"/>
      </xdr:nvSpPr>
      <xdr:spPr>
        <a:xfrm>
          <a:off x="6705111" y="675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42" name="テキスト ボックス 34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44" name="テキスト ボックス 34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6" name="テキスト ボックス 34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8" name="テキスト ボックス 347"/>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50" name="テキスト ボックス 34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52" name="テキスト ボックス 35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123631</xdr:rowOff>
    </xdr:from>
    <xdr:to>
      <xdr:col>15</xdr:col>
      <xdr:colOff>180340</xdr:colOff>
      <xdr:row>59</xdr:row>
      <xdr:rowOff>55351</xdr:rowOff>
    </xdr:to>
    <xdr:cxnSp macro="">
      <xdr:nvCxnSpPr>
        <xdr:cNvPr id="354" name="直線コネクタ 353"/>
        <xdr:cNvCxnSpPr/>
      </xdr:nvCxnSpPr>
      <xdr:spPr>
        <a:xfrm flipV="1">
          <a:off x="10475595" y="8696131"/>
          <a:ext cx="1270" cy="147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67657</xdr:rowOff>
    </xdr:from>
    <xdr:ext cx="534377" cy="259045"/>
    <xdr:sp macro="" textlink="">
      <xdr:nvSpPr>
        <xdr:cNvPr id="355" name="普通建設事業費最小値テキスト"/>
        <xdr:cNvSpPr txBox="1"/>
      </xdr:nvSpPr>
      <xdr:spPr>
        <a:xfrm>
          <a:off x="10528300" y="1018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39,986</a:t>
          </a:r>
          <a:endParaRPr kumimoji="1" lang="ja-JP" altLang="en-US" sz="1000" b="1">
            <a:latin typeface="ＭＳ Ｐゴシック"/>
          </a:endParaRPr>
        </a:p>
      </xdr:txBody>
    </xdr:sp>
    <xdr:clientData/>
  </xdr:oneCellAnchor>
  <xdr:twoCellAnchor>
    <xdr:from>
      <xdr:col>15</xdr:col>
      <xdr:colOff>92075</xdr:colOff>
      <xdr:row>59</xdr:row>
      <xdr:rowOff>55351</xdr:rowOff>
    </xdr:from>
    <xdr:to>
      <xdr:col>15</xdr:col>
      <xdr:colOff>269875</xdr:colOff>
      <xdr:row>59</xdr:row>
      <xdr:rowOff>55351</xdr:rowOff>
    </xdr:to>
    <xdr:cxnSp macro="">
      <xdr:nvCxnSpPr>
        <xdr:cNvPr id="356" name="直線コネクタ 355"/>
        <xdr:cNvCxnSpPr/>
      </xdr:nvCxnSpPr>
      <xdr:spPr>
        <a:xfrm>
          <a:off x="10388600" y="1017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70308</xdr:rowOff>
    </xdr:from>
    <xdr:ext cx="690189" cy="259045"/>
    <xdr:sp macro="" textlink="">
      <xdr:nvSpPr>
        <xdr:cNvPr id="357" name="普通建設事業費最大値テキスト"/>
        <xdr:cNvSpPr txBox="1"/>
      </xdr:nvSpPr>
      <xdr:spPr>
        <a:xfrm>
          <a:off x="10528300" y="84713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1,394,761</a:t>
          </a:r>
          <a:endParaRPr kumimoji="1" lang="ja-JP" altLang="en-US" sz="1000" b="1">
            <a:latin typeface="ＭＳ Ｐゴシック"/>
          </a:endParaRPr>
        </a:p>
      </xdr:txBody>
    </xdr:sp>
    <xdr:clientData/>
  </xdr:oneCellAnchor>
  <xdr:twoCellAnchor>
    <xdr:from>
      <xdr:col>15</xdr:col>
      <xdr:colOff>92075</xdr:colOff>
      <xdr:row>50</xdr:row>
      <xdr:rowOff>123631</xdr:rowOff>
    </xdr:from>
    <xdr:to>
      <xdr:col>15</xdr:col>
      <xdr:colOff>269875</xdr:colOff>
      <xdr:row>50</xdr:row>
      <xdr:rowOff>123631</xdr:rowOff>
    </xdr:to>
    <xdr:cxnSp macro="">
      <xdr:nvCxnSpPr>
        <xdr:cNvPr id="358" name="直線コネクタ 357"/>
        <xdr:cNvCxnSpPr/>
      </xdr:nvCxnSpPr>
      <xdr:spPr>
        <a:xfrm>
          <a:off x="10388600" y="869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123396</xdr:rowOff>
    </xdr:from>
    <xdr:to>
      <xdr:col>15</xdr:col>
      <xdr:colOff>180975</xdr:colOff>
      <xdr:row>58</xdr:row>
      <xdr:rowOff>167106</xdr:rowOff>
    </xdr:to>
    <xdr:cxnSp macro="">
      <xdr:nvCxnSpPr>
        <xdr:cNvPr id="359" name="直線コネクタ 358"/>
        <xdr:cNvCxnSpPr/>
      </xdr:nvCxnSpPr>
      <xdr:spPr>
        <a:xfrm flipV="1">
          <a:off x="9639300" y="10067496"/>
          <a:ext cx="838200" cy="4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112106</xdr:rowOff>
    </xdr:from>
    <xdr:ext cx="534377" cy="259045"/>
    <xdr:sp macro="" textlink="">
      <xdr:nvSpPr>
        <xdr:cNvPr id="360" name="普通建設事業費平均値テキスト"/>
        <xdr:cNvSpPr txBox="1"/>
      </xdr:nvSpPr>
      <xdr:spPr>
        <a:xfrm>
          <a:off x="10528300" y="10056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133679</xdr:rowOff>
    </xdr:from>
    <xdr:to>
      <xdr:col>15</xdr:col>
      <xdr:colOff>231775</xdr:colOff>
      <xdr:row>59</xdr:row>
      <xdr:rowOff>63829</xdr:rowOff>
    </xdr:to>
    <xdr:sp macro="" textlink="">
      <xdr:nvSpPr>
        <xdr:cNvPr id="361" name="フローチャート : 判断 360"/>
        <xdr:cNvSpPr/>
      </xdr:nvSpPr>
      <xdr:spPr>
        <a:xfrm>
          <a:off x="10426700" y="1007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167106</xdr:rowOff>
    </xdr:from>
    <xdr:to>
      <xdr:col>14</xdr:col>
      <xdr:colOff>28575</xdr:colOff>
      <xdr:row>59</xdr:row>
      <xdr:rowOff>7038</xdr:rowOff>
    </xdr:to>
    <xdr:cxnSp macro="">
      <xdr:nvCxnSpPr>
        <xdr:cNvPr id="362" name="直線コネクタ 361"/>
        <xdr:cNvCxnSpPr/>
      </xdr:nvCxnSpPr>
      <xdr:spPr>
        <a:xfrm flipV="1">
          <a:off x="8750300" y="10111206"/>
          <a:ext cx="889000" cy="1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123762</xdr:rowOff>
    </xdr:from>
    <xdr:to>
      <xdr:col>14</xdr:col>
      <xdr:colOff>79375</xdr:colOff>
      <xdr:row>59</xdr:row>
      <xdr:rowOff>53912</xdr:rowOff>
    </xdr:to>
    <xdr:sp macro="" textlink="">
      <xdr:nvSpPr>
        <xdr:cNvPr id="363" name="フローチャート : 判断 362"/>
        <xdr:cNvSpPr/>
      </xdr:nvSpPr>
      <xdr:spPr>
        <a:xfrm>
          <a:off x="9588500" y="1006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45039</xdr:rowOff>
    </xdr:from>
    <xdr:ext cx="534377" cy="259045"/>
    <xdr:sp macro="" textlink="">
      <xdr:nvSpPr>
        <xdr:cNvPr id="364" name="テキスト ボックス 363"/>
        <xdr:cNvSpPr txBox="1"/>
      </xdr:nvSpPr>
      <xdr:spPr>
        <a:xfrm>
          <a:off x="9372111" y="1016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7038</xdr:rowOff>
    </xdr:from>
    <xdr:to>
      <xdr:col>12</xdr:col>
      <xdr:colOff>511175</xdr:colOff>
      <xdr:row>59</xdr:row>
      <xdr:rowOff>20269</xdr:rowOff>
    </xdr:to>
    <xdr:cxnSp macro="">
      <xdr:nvCxnSpPr>
        <xdr:cNvPr id="365" name="直線コネクタ 364"/>
        <xdr:cNvCxnSpPr/>
      </xdr:nvCxnSpPr>
      <xdr:spPr>
        <a:xfrm flipV="1">
          <a:off x="7861300" y="10122588"/>
          <a:ext cx="889000" cy="1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128499</xdr:rowOff>
    </xdr:from>
    <xdr:to>
      <xdr:col>12</xdr:col>
      <xdr:colOff>561975</xdr:colOff>
      <xdr:row>59</xdr:row>
      <xdr:rowOff>58649</xdr:rowOff>
    </xdr:to>
    <xdr:sp macro="" textlink="">
      <xdr:nvSpPr>
        <xdr:cNvPr id="366" name="フローチャート : 判断 365"/>
        <xdr:cNvSpPr/>
      </xdr:nvSpPr>
      <xdr:spPr>
        <a:xfrm>
          <a:off x="8699500" y="1007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49776</xdr:rowOff>
    </xdr:from>
    <xdr:ext cx="534377" cy="259045"/>
    <xdr:sp macro="" textlink="">
      <xdr:nvSpPr>
        <xdr:cNvPr id="367" name="テキスト ボックス 366"/>
        <xdr:cNvSpPr txBox="1"/>
      </xdr:nvSpPr>
      <xdr:spPr>
        <a:xfrm>
          <a:off x="8483111" y="1016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6117</xdr:rowOff>
    </xdr:from>
    <xdr:to>
      <xdr:col>11</xdr:col>
      <xdr:colOff>307975</xdr:colOff>
      <xdr:row>59</xdr:row>
      <xdr:rowOff>20269</xdr:rowOff>
    </xdr:to>
    <xdr:cxnSp macro="">
      <xdr:nvCxnSpPr>
        <xdr:cNvPr id="368" name="直線コネクタ 367"/>
        <xdr:cNvCxnSpPr/>
      </xdr:nvCxnSpPr>
      <xdr:spPr>
        <a:xfrm>
          <a:off x="6972300" y="10121667"/>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127665</xdr:rowOff>
    </xdr:from>
    <xdr:to>
      <xdr:col>11</xdr:col>
      <xdr:colOff>358775</xdr:colOff>
      <xdr:row>59</xdr:row>
      <xdr:rowOff>57815</xdr:rowOff>
    </xdr:to>
    <xdr:sp macro="" textlink="">
      <xdr:nvSpPr>
        <xdr:cNvPr id="369" name="フローチャート : 判断 368"/>
        <xdr:cNvSpPr/>
      </xdr:nvSpPr>
      <xdr:spPr>
        <a:xfrm>
          <a:off x="7810500" y="1007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74342</xdr:rowOff>
    </xdr:from>
    <xdr:ext cx="534377" cy="259045"/>
    <xdr:sp macro="" textlink="">
      <xdr:nvSpPr>
        <xdr:cNvPr id="370" name="テキスト ボックス 369"/>
        <xdr:cNvSpPr txBox="1"/>
      </xdr:nvSpPr>
      <xdr:spPr>
        <a:xfrm>
          <a:off x="7594111" y="984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142796</xdr:rowOff>
    </xdr:from>
    <xdr:to>
      <xdr:col>10</xdr:col>
      <xdr:colOff>155575</xdr:colOff>
      <xdr:row>59</xdr:row>
      <xdr:rowOff>72946</xdr:rowOff>
    </xdr:to>
    <xdr:sp macro="" textlink="">
      <xdr:nvSpPr>
        <xdr:cNvPr id="371" name="フローチャート : 判断 370"/>
        <xdr:cNvSpPr/>
      </xdr:nvSpPr>
      <xdr:spPr>
        <a:xfrm>
          <a:off x="6921500" y="100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64073</xdr:rowOff>
    </xdr:from>
    <xdr:ext cx="534377" cy="259045"/>
    <xdr:sp macro="" textlink="">
      <xdr:nvSpPr>
        <xdr:cNvPr id="372" name="テキスト ボックス 371"/>
        <xdr:cNvSpPr txBox="1"/>
      </xdr:nvSpPr>
      <xdr:spPr>
        <a:xfrm>
          <a:off x="6705111" y="1017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72596</xdr:rowOff>
    </xdr:from>
    <xdr:to>
      <xdr:col>15</xdr:col>
      <xdr:colOff>231775</xdr:colOff>
      <xdr:row>59</xdr:row>
      <xdr:rowOff>2746</xdr:rowOff>
    </xdr:to>
    <xdr:sp macro="" textlink="">
      <xdr:nvSpPr>
        <xdr:cNvPr id="378" name="円/楕円 377"/>
        <xdr:cNvSpPr/>
      </xdr:nvSpPr>
      <xdr:spPr>
        <a:xfrm>
          <a:off x="10426700" y="1001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31973</xdr:rowOff>
    </xdr:from>
    <xdr:ext cx="599010" cy="259045"/>
    <xdr:sp macro="" textlink="">
      <xdr:nvSpPr>
        <xdr:cNvPr id="379" name="普通建設事業費該当値テキスト"/>
        <xdr:cNvSpPr txBox="1"/>
      </xdr:nvSpPr>
      <xdr:spPr>
        <a:xfrm>
          <a:off x="10528300" y="980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134,977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116306</xdr:rowOff>
    </xdr:from>
    <xdr:to>
      <xdr:col>14</xdr:col>
      <xdr:colOff>79375</xdr:colOff>
      <xdr:row>59</xdr:row>
      <xdr:rowOff>46456</xdr:rowOff>
    </xdr:to>
    <xdr:sp macro="" textlink="">
      <xdr:nvSpPr>
        <xdr:cNvPr id="380" name="円/楕円 379"/>
        <xdr:cNvSpPr/>
      </xdr:nvSpPr>
      <xdr:spPr>
        <a:xfrm>
          <a:off x="9588500" y="1006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62983</xdr:rowOff>
    </xdr:from>
    <xdr:ext cx="534377" cy="259045"/>
    <xdr:sp macro="" textlink="">
      <xdr:nvSpPr>
        <xdr:cNvPr id="381" name="テキスト ボックス 380"/>
        <xdr:cNvSpPr txBox="1"/>
      </xdr:nvSpPr>
      <xdr:spPr>
        <a:xfrm>
          <a:off x="9372111" y="983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94,824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127688</xdr:rowOff>
    </xdr:from>
    <xdr:to>
      <xdr:col>12</xdr:col>
      <xdr:colOff>561975</xdr:colOff>
      <xdr:row>59</xdr:row>
      <xdr:rowOff>57838</xdr:rowOff>
    </xdr:to>
    <xdr:sp macro="" textlink="">
      <xdr:nvSpPr>
        <xdr:cNvPr id="382" name="円/楕円 381"/>
        <xdr:cNvSpPr/>
      </xdr:nvSpPr>
      <xdr:spPr>
        <a:xfrm>
          <a:off x="8699500" y="1007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74365</xdr:rowOff>
    </xdr:from>
    <xdr:ext cx="534377" cy="259045"/>
    <xdr:sp macro="" textlink="">
      <xdr:nvSpPr>
        <xdr:cNvPr id="383" name="テキスト ボックス 382"/>
        <xdr:cNvSpPr txBox="1"/>
      </xdr:nvSpPr>
      <xdr:spPr>
        <a:xfrm>
          <a:off x="8483111" y="984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84,368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140919</xdr:rowOff>
    </xdr:from>
    <xdr:to>
      <xdr:col>11</xdr:col>
      <xdr:colOff>358775</xdr:colOff>
      <xdr:row>59</xdr:row>
      <xdr:rowOff>71069</xdr:rowOff>
    </xdr:to>
    <xdr:sp macro="" textlink="">
      <xdr:nvSpPr>
        <xdr:cNvPr id="384" name="円/楕円 383"/>
        <xdr:cNvSpPr/>
      </xdr:nvSpPr>
      <xdr:spPr>
        <a:xfrm>
          <a:off x="7810500" y="100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62196</xdr:rowOff>
    </xdr:from>
    <xdr:ext cx="534377" cy="259045"/>
    <xdr:sp macro="" textlink="">
      <xdr:nvSpPr>
        <xdr:cNvPr id="385" name="テキスト ボックス 384"/>
        <xdr:cNvSpPr txBox="1"/>
      </xdr:nvSpPr>
      <xdr:spPr>
        <a:xfrm>
          <a:off x="7594111" y="1017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72,214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126767</xdr:rowOff>
    </xdr:from>
    <xdr:to>
      <xdr:col>10</xdr:col>
      <xdr:colOff>155575</xdr:colOff>
      <xdr:row>59</xdr:row>
      <xdr:rowOff>56917</xdr:rowOff>
    </xdr:to>
    <xdr:sp macro="" textlink="">
      <xdr:nvSpPr>
        <xdr:cNvPr id="386" name="円/楕円 385"/>
        <xdr:cNvSpPr/>
      </xdr:nvSpPr>
      <xdr:spPr>
        <a:xfrm>
          <a:off x="6921500" y="1007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73444</xdr:rowOff>
    </xdr:from>
    <xdr:ext cx="534377" cy="259045"/>
    <xdr:sp macro="" textlink="">
      <xdr:nvSpPr>
        <xdr:cNvPr id="387" name="テキスト ボックス 386"/>
        <xdr:cNvSpPr txBox="1"/>
      </xdr:nvSpPr>
      <xdr:spPr>
        <a:xfrm>
          <a:off x="6705111" y="984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401" name="テキスト ボックス 40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403" name="テキスト ボックス 40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5" name="テキスト ボックス 40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7" name="テキスト ボックス 40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9" name="テキスト ボックス 40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97809</xdr:rowOff>
    </xdr:from>
    <xdr:to>
      <xdr:col>15</xdr:col>
      <xdr:colOff>180340</xdr:colOff>
      <xdr:row>79</xdr:row>
      <xdr:rowOff>41611</xdr:rowOff>
    </xdr:to>
    <xdr:cxnSp macro="">
      <xdr:nvCxnSpPr>
        <xdr:cNvPr id="411" name="直線コネクタ 410"/>
        <xdr:cNvCxnSpPr/>
      </xdr:nvCxnSpPr>
      <xdr:spPr>
        <a:xfrm flipV="1">
          <a:off x="10475595" y="12099309"/>
          <a:ext cx="1270" cy="148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61789</xdr:rowOff>
    </xdr:from>
    <xdr:ext cx="469744" cy="259045"/>
    <xdr:sp macro="" textlink="">
      <xdr:nvSpPr>
        <xdr:cNvPr id="412" name="普通建設事業費 （ うち新規整備　）最小値テキスト"/>
        <xdr:cNvSpPr txBox="1"/>
      </xdr:nvSpPr>
      <xdr:spPr>
        <a:xfrm>
          <a:off x="10528300" y="1360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2,235</a:t>
          </a:r>
          <a:endParaRPr kumimoji="1" lang="ja-JP" altLang="en-US" sz="1000" b="1">
            <a:latin typeface="ＭＳ Ｐゴシック"/>
          </a:endParaRPr>
        </a:p>
      </xdr:txBody>
    </xdr:sp>
    <xdr:clientData/>
  </xdr:oneCellAnchor>
  <xdr:twoCellAnchor>
    <xdr:from>
      <xdr:col>15</xdr:col>
      <xdr:colOff>92075</xdr:colOff>
      <xdr:row>79</xdr:row>
      <xdr:rowOff>41611</xdr:rowOff>
    </xdr:from>
    <xdr:to>
      <xdr:col>15</xdr:col>
      <xdr:colOff>269875</xdr:colOff>
      <xdr:row>79</xdr:row>
      <xdr:rowOff>41611</xdr:rowOff>
    </xdr:to>
    <xdr:cxnSp macro="">
      <xdr:nvCxnSpPr>
        <xdr:cNvPr id="413" name="直線コネクタ 412"/>
        <xdr:cNvCxnSpPr/>
      </xdr:nvCxnSpPr>
      <xdr:spPr>
        <a:xfrm>
          <a:off x="10388600" y="13586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44486</xdr:rowOff>
    </xdr:from>
    <xdr:ext cx="690189" cy="259045"/>
    <xdr:sp macro="" textlink="">
      <xdr:nvSpPr>
        <xdr:cNvPr id="414" name="普通建設事業費 （ うち新規整備　）最大値テキスト"/>
        <xdr:cNvSpPr txBox="1"/>
      </xdr:nvSpPr>
      <xdr:spPr>
        <a:xfrm>
          <a:off x="10528300" y="118745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1,172,985</a:t>
          </a:r>
          <a:endParaRPr kumimoji="1" lang="ja-JP" altLang="en-US" sz="1000" b="1">
            <a:latin typeface="ＭＳ Ｐゴシック"/>
          </a:endParaRPr>
        </a:p>
      </xdr:txBody>
    </xdr:sp>
    <xdr:clientData/>
  </xdr:oneCellAnchor>
  <xdr:twoCellAnchor>
    <xdr:from>
      <xdr:col>15</xdr:col>
      <xdr:colOff>92075</xdr:colOff>
      <xdr:row>70</xdr:row>
      <xdr:rowOff>97809</xdr:rowOff>
    </xdr:from>
    <xdr:to>
      <xdr:col>15</xdr:col>
      <xdr:colOff>269875</xdr:colOff>
      <xdr:row>70</xdr:row>
      <xdr:rowOff>97809</xdr:rowOff>
    </xdr:to>
    <xdr:cxnSp macro="">
      <xdr:nvCxnSpPr>
        <xdr:cNvPr id="415" name="直線コネクタ 414"/>
        <xdr:cNvCxnSpPr/>
      </xdr:nvCxnSpPr>
      <xdr:spPr>
        <a:xfrm>
          <a:off x="10388600" y="12099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79918</xdr:rowOff>
    </xdr:from>
    <xdr:to>
      <xdr:col>15</xdr:col>
      <xdr:colOff>180975</xdr:colOff>
      <xdr:row>79</xdr:row>
      <xdr:rowOff>26708</xdr:rowOff>
    </xdr:to>
    <xdr:cxnSp macro="">
      <xdr:nvCxnSpPr>
        <xdr:cNvPr id="416" name="直線コネクタ 415"/>
        <xdr:cNvCxnSpPr/>
      </xdr:nvCxnSpPr>
      <xdr:spPr>
        <a:xfrm flipV="1">
          <a:off x="9639300" y="13453018"/>
          <a:ext cx="838200" cy="11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106239</xdr:rowOff>
    </xdr:from>
    <xdr:ext cx="534377" cy="259045"/>
    <xdr:sp macro="" textlink="">
      <xdr:nvSpPr>
        <xdr:cNvPr id="417" name="普通建設事業費 （ うち新規整備　）平均値テキスト"/>
        <xdr:cNvSpPr txBox="1"/>
      </xdr:nvSpPr>
      <xdr:spPr>
        <a:xfrm>
          <a:off x="10528300" y="13479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127812</xdr:rowOff>
    </xdr:from>
    <xdr:to>
      <xdr:col>15</xdr:col>
      <xdr:colOff>231775</xdr:colOff>
      <xdr:row>79</xdr:row>
      <xdr:rowOff>57962</xdr:rowOff>
    </xdr:to>
    <xdr:sp macro="" textlink="">
      <xdr:nvSpPr>
        <xdr:cNvPr id="418" name="フローチャート : 判断 417"/>
        <xdr:cNvSpPr/>
      </xdr:nvSpPr>
      <xdr:spPr>
        <a:xfrm>
          <a:off x="10426700" y="1350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166115</xdr:rowOff>
    </xdr:from>
    <xdr:to>
      <xdr:col>14</xdr:col>
      <xdr:colOff>28575</xdr:colOff>
      <xdr:row>79</xdr:row>
      <xdr:rowOff>26708</xdr:rowOff>
    </xdr:to>
    <xdr:cxnSp macro="">
      <xdr:nvCxnSpPr>
        <xdr:cNvPr id="419" name="直線コネクタ 418"/>
        <xdr:cNvCxnSpPr/>
      </xdr:nvCxnSpPr>
      <xdr:spPr>
        <a:xfrm>
          <a:off x="8750300" y="13539215"/>
          <a:ext cx="889000" cy="3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104614</xdr:rowOff>
    </xdr:from>
    <xdr:to>
      <xdr:col>14</xdr:col>
      <xdr:colOff>79375</xdr:colOff>
      <xdr:row>79</xdr:row>
      <xdr:rowOff>34764</xdr:rowOff>
    </xdr:to>
    <xdr:sp macro="" textlink="">
      <xdr:nvSpPr>
        <xdr:cNvPr id="420" name="フローチャート : 判断 419"/>
        <xdr:cNvSpPr/>
      </xdr:nvSpPr>
      <xdr:spPr>
        <a:xfrm>
          <a:off x="9588500" y="1347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51291</xdr:rowOff>
    </xdr:from>
    <xdr:ext cx="534377" cy="259045"/>
    <xdr:sp macro="" textlink="">
      <xdr:nvSpPr>
        <xdr:cNvPr id="421" name="テキスト ボックス 420"/>
        <xdr:cNvSpPr txBox="1"/>
      </xdr:nvSpPr>
      <xdr:spPr>
        <a:xfrm>
          <a:off x="9372111" y="1325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119607</xdr:rowOff>
    </xdr:from>
    <xdr:to>
      <xdr:col>12</xdr:col>
      <xdr:colOff>561975</xdr:colOff>
      <xdr:row>79</xdr:row>
      <xdr:rowOff>49757</xdr:rowOff>
    </xdr:to>
    <xdr:sp macro="" textlink="">
      <xdr:nvSpPr>
        <xdr:cNvPr id="422" name="フローチャート : 判断 421"/>
        <xdr:cNvSpPr/>
      </xdr:nvSpPr>
      <xdr:spPr>
        <a:xfrm>
          <a:off x="8699500" y="1349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40884</xdr:rowOff>
    </xdr:from>
    <xdr:ext cx="534377" cy="259045"/>
    <xdr:sp macro="" textlink="">
      <xdr:nvSpPr>
        <xdr:cNvPr id="423" name="テキスト ボックス 422"/>
        <xdr:cNvSpPr txBox="1"/>
      </xdr:nvSpPr>
      <xdr:spPr>
        <a:xfrm>
          <a:off x="8483111" y="1358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29118</xdr:rowOff>
    </xdr:from>
    <xdr:to>
      <xdr:col>15</xdr:col>
      <xdr:colOff>231775</xdr:colOff>
      <xdr:row>78</xdr:row>
      <xdr:rowOff>130718</xdr:rowOff>
    </xdr:to>
    <xdr:sp macro="" textlink="">
      <xdr:nvSpPr>
        <xdr:cNvPr id="429" name="円/楕円 428"/>
        <xdr:cNvSpPr/>
      </xdr:nvSpPr>
      <xdr:spPr>
        <a:xfrm>
          <a:off x="10426700" y="1340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51995</xdr:rowOff>
    </xdr:from>
    <xdr:ext cx="599010" cy="259045"/>
    <xdr:sp macro="" textlink="">
      <xdr:nvSpPr>
        <xdr:cNvPr id="430" name="普通建設事業費 （ うち新規整備　）該当値テキスト"/>
        <xdr:cNvSpPr txBox="1"/>
      </xdr:nvSpPr>
      <xdr:spPr>
        <a:xfrm>
          <a:off x="10528300" y="1325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107,073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147358</xdr:rowOff>
    </xdr:from>
    <xdr:to>
      <xdr:col>14</xdr:col>
      <xdr:colOff>79375</xdr:colOff>
      <xdr:row>79</xdr:row>
      <xdr:rowOff>77508</xdr:rowOff>
    </xdr:to>
    <xdr:sp macro="" textlink="">
      <xdr:nvSpPr>
        <xdr:cNvPr id="431" name="円/楕円 430"/>
        <xdr:cNvSpPr/>
      </xdr:nvSpPr>
      <xdr:spPr>
        <a:xfrm>
          <a:off x="9588500" y="1352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68635</xdr:rowOff>
    </xdr:from>
    <xdr:ext cx="534377" cy="259045"/>
    <xdr:sp macro="" textlink="">
      <xdr:nvSpPr>
        <xdr:cNvPr id="432" name="テキスト ボックス 431"/>
        <xdr:cNvSpPr txBox="1"/>
      </xdr:nvSpPr>
      <xdr:spPr>
        <a:xfrm>
          <a:off x="9372111" y="1361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115315</xdr:rowOff>
    </xdr:from>
    <xdr:to>
      <xdr:col>12</xdr:col>
      <xdr:colOff>561975</xdr:colOff>
      <xdr:row>79</xdr:row>
      <xdr:rowOff>45465</xdr:rowOff>
    </xdr:to>
    <xdr:sp macro="" textlink="">
      <xdr:nvSpPr>
        <xdr:cNvPr id="433" name="円/楕円 432"/>
        <xdr:cNvSpPr/>
      </xdr:nvSpPr>
      <xdr:spPr>
        <a:xfrm>
          <a:off x="8699500" y="134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61992</xdr:rowOff>
    </xdr:from>
    <xdr:ext cx="534377" cy="259045"/>
    <xdr:sp macro="" textlink="">
      <xdr:nvSpPr>
        <xdr:cNvPr id="434" name="テキスト ボックス 433"/>
        <xdr:cNvSpPr txBox="1"/>
      </xdr:nvSpPr>
      <xdr:spPr>
        <a:xfrm>
          <a:off x="8483111" y="1326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4336</xdr:rowOff>
    </xdr:from>
    <xdr:to>
      <xdr:col>15</xdr:col>
      <xdr:colOff>180340</xdr:colOff>
      <xdr:row>98</xdr:row>
      <xdr:rowOff>145252</xdr:rowOff>
    </xdr:to>
    <xdr:cxnSp macro="">
      <xdr:nvCxnSpPr>
        <xdr:cNvPr id="460" name="直線コネクタ 459"/>
        <xdr:cNvCxnSpPr/>
      </xdr:nvCxnSpPr>
      <xdr:spPr>
        <a:xfrm flipV="1">
          <a:off x="10475595" y="15606286"/>
          <a:ext cx="1270" cy="1341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149079</xdr:rowOff>
    </xdr:from>
    <xdr:ext cx="469744" cy="259045"/>
    <xdr:sp macro="" textlink="">
      <xdr:nvSpPr>
        <xdr:cNvPr id="461" name="普通建設事業費 （ うち更新整備　）最小値テキスト"/>
        <xdr:cNvSpPr txBox="1"/>
      </xdr:nvSpPr>
      <xdr:spPr>
        <a:xfrm>
          <a:off x="10528300" y="1695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7,660</a:t>
          </a:r>
          <a:endParaRPr kumimoji="1" lang="ja-JP" altLang="en-US" sz="1000" b="1">
            <a:latin typeface="ＭＳ Ｐゴシック"/>
          </a:endParaRPr>
        </a:p>
      </xdr:txBody>
    </xdr:sp>
    <xdr:clientData/>
  </xdr:oneCellAnchor>
  <xdr:twoCellAnchor>
    <xdr:from>
      <xdr:col>15</xdr:col>
      <xdr:colOff>92075</xdr:colOff>
      <xdr:row>98</xdr:row>
      <xdr:rowOff>145252</xdr:rowOff>
    </xdr:from>
    <xdr:to>
      <xdr:col>15</xdr:col>
      <xdr:colOff>269875</xdr:colOff>
      <xdr:row>98</xdr:row>
      <xdr:rowOff>145252</xdr:rowOff>
    </xdr:to>
    <xdr:cxnSp macro="">
      <xdr:nvCxnSpPr>
        <xdr:cNvPr id="462" name="直線コネクタ 461"/>
        <xdr:cNvCxnSpPr/>
      </xdr:nvCxnSpPr>
      <xdr:spPr>
        <a:xfrm>
          <a:off x="10388600" y="1694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122463</xdr:rowOff>
    </xdr:from>
    <xdr:ext cx="534377" cy="259045"/>
    <xdr:sp macro="" textlink="">
      <xdr:nvSpPr>
        <xdr:cNvPr id="463" name="普通建設事業費 （ うち更新整備　）最大値テキスト"/>
        <xdr:cNvSpPr txBox="1"/>
      </xdr:nvSpPr>
      <xdr:spPr>
        <a:xfrm>
          <a:off x="10528300" y="1538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89,790</a:t>
          </a:r>
          <a:endParaRPr kumimoji="1" lang="ja-JP" altLang="en-US" sz="1000" b="1">
            <a:latin typeface="ＭＳ Ｐゴシック"/>
          </a:endParaRPr>
        </a:p>
      </xdr:txBody>
    </xdr:sp>
    <xdr:clientData/>
  </xdr:oneCellAnchor>
  <xdr:twoCellAnchor>
    <xdr:from>
      <xdr:col>15</xdr:col>
      <xdr:colOff>92075</xdr:colOff>
      <xdr:row>91</xdr:row>
      <xdr:rowOff>4336</xdr:rowOff>
    </xdr:from>
    <xdr:to>
      <xdr:col>15</xdr:col>
      <xdr:colOff>269875</xdr:colOff>
      <xdr:row>91</xdr:row>
      <xdr:rowOff>4336</xdr:rowOff>
    </xdr:to>
    <xdr:cxnSp macro="">
      <xdr:nvCxnSpPr>
        <xdr:cNvPr id="464" name="直線コネクタ 463"/>
        <xdr:cNvCxnSpPr/>
      </xdr:nvCxnSpPr>
      <xdr:spPr>
        <a:xfrm>
          <a:off x="10388600" y="1560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113378</xdr:rowOff>
    </xdr:from>
    <xdr:to>
      <xdr:col>15</xdr:col>
      <xdr:colOff>180975</xdr:colOff>
      <xdr:row>97</xdr:row>
      <xdr:rowOff>103108</xdr:rowOff>
    </xdr:to>
    <xdr:cxnSp macro="">
      <xdr:nvCxnSpPr>
        <xdr:cNvPr id="465" name="直線コネクタ 464"/>
        <xdr:cNvCxnSpPr/>
      </xdr:nvCxnSpPr>
      <xdr:spPr>
        <a:xfrm>
          <a:off x="9639300" y="16058228"/>
          <a:ext cx="838200" cy="67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34903</xdr:rowOff>
    </xdr:from>
    <xdr:ext cx="534377" cy="259045"/>
    <xdr:sp macro="" textlink="">
      <xdr:nvSpPr>
        <xdr:cNvPr id="466" name="普通建設事業費 （ うち更新整備　）平均値テキスト"/>
        <xdr:cNvSpPr txBox="1"/>
      </xdr:nvSpPr>
      <xdr:spPr>
        <a:xfrm>
          <a:off x="10528300" y="1632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33,708</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12026</xdr:rowOff>
    </xdr:from>
    <xdr:to>
      <xdr:col>15</xdr:col>
      <xdr:colOff>231775</xdr:colOff>
      <xdr:row>96</xdr:row>
      <xdr:rowOff>113626</xdr:rowOff>
    </xdr:to>
    <xdr:sp macro="" textlink="">
      <xdr:nvSpPr>
        <xdr:cNvPr id="467" name="フローチャート : 判断 466"/>
        <xdr:cNvSpPr/>
      </xdr:nvSpPr>
      <xdr:spPr>
        <a:xfrm>
          <a:off x="104267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113378</xdr:rowOff>
    </xdr:from>
    <xdr:to>
      <xdr:col>14</xdr:col>
      <xdr:colOff>28575</xdr:colOff>
      <xdr:row>96</xdr:row>
      <xdr:rowOff>1054</xdr:rowOff>
    </xdr:to>
    <xdr:cxnSp macro="">
      <xdr:nvCxnSpPr>
        <xdr:cNvPr id="468" name="直線コネクタ 467"/>
        <xdr:cNvCxnSpPr/>
      </xdr:nvCxnSpPr>
      <xdr:spPr>
        <a:xfrm flipV="1">
          <a:off x="8750300" y="16058228"/>
          <a:ext cx="889000" cy="40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169628</xdr:rowOff>
    </xdr:from>
    <xdr:to>
      <xdr:col>14</xdr:col>
      <xdr:colOff>79375</xdr:colOff>
      <xdr:row>97</xdr:row>
      <xdr:rowOff>99778</xdr:rowOff>
    </xdr:to>
    <xdr:sp macro="" textlink="">
      <xdr:nvSpPr>
        <xdr:cNvPr id="469" name="フローチャート : 判断 468"/>
        <xdr:cNvSpPr/>
      </xdr:nvSpPr>
      <xdr:spPr>
        <a:xfrm>
          <a:off x="95885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90905</xdr:rowOff>
    </xdr:from>
    <xdr:ext cx="534377" cy="259045"/>
    <xdr:sp macro="" textlink="">
      <xdr:nvSpPr>
        <xdr:cNvPr id="470" name="テキスト ボックス 469"/>
        <xdr:cNvSpPr txBox="1"/>
      </xdr:nvSpPr>
      <xdr:spPr>
        <a:xfrm>
          <a:off x="9372111" y="1672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11339</xdr:rowOff>
    </xdr:from>
    <xdr:to>
      <xdr:col>12</xdr:col>
      <xdr:colOff>561975</xdr:colOff>
      <xdr:row>96</xdr:row>
      <xdr:rowOff>112939</xdr:rowOff>
    </xdr:to>
    <xdr:sp macro="" textlink="">
      <xdr:nvSpPr>
        <xdr:cNvPr id="471" name="フローチャート : 判断 470"/>
        <xdr:cNvSpPr/>
      </xdr:nvSpPr>
      <xdr:spPr>
        <a:xfrm>
          <a:off x="8699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104066</xdr:rowOff>
    </xdr:from>
    <xdr:ext cx="534377" cy="259045"/>
    <xdr:sp macro="" textlink="">
      <xdr:nvSpPr>
        <xdr:cNvPr id="472" name="テキスト ボックス 471"/>
        <xdr:cNvSpPr txBox="1"/>
      </xdr:nvSpPr>
      <xdr:spPr>
        <a:xfrm>
          <a:off x="8483111" y="1656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52308</xdr:rowOff>
    </xdr:from>
    <xdr:to>
      <xdr:col>15</xdr:col>
      <xdr:colOff>231775</xdr:colOff>
      <xdr:row>97</xdr:row>
      <xdr:rowOff>153908</xdr:rowOff>
    </xdr:to>
    <xdr:sp macro="" textlink="">
      <xdr:nvSpPr>
        <xdr:cNvPr id="478" name="円/楕円 477"/>
        <xdr:cNvSpPr/>
      </xdr:nvSpPr>
      <xdr:spPr>
        <a:xfrm>
          <a:off x="10426700" y="1668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30735</xdr:rowOff>
    </xdr:from>
    <xdr:ext cx="534377" cy="259045"/>
    <xdr:sp macro="" textlink="">
      <xdr:nvSpPr>
        <xdr:cNvPr id="479" name="普通建設事業費 （ うち更新整備　）該当値テキスト"/>
        <xdr:cNvSpPr txBox="1"/>
      </xdr:nvSpPr>
      <xdr:spPr>
        <a:xfrm>
          <a:off x="10528300" y="1666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20,741</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62578</xdr:rowOff>
    </xdr:from>
    <xdr:to>
      <xdr:col>14</xdr:col>
      <xdr:colOff>79375</xdr:colOff>
      <xdr:row>93</xdr:row>
      <xdr:rowOff>164178</xdr:rowOff>
    </xdr:to>
    <xdr:sp macro="" textlink="">
      <xdr:nvSpPr>
        <xdr:cNvPr id="480" name="円/楕円 479"/>
        <xdr:cNvSpPr/>
      </xdr:nvSpPr>
      <xdr:spPr>
        <a:xfrm>
          <a:off x="9588500" y="1600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9255</xdr:rowOff>
    </xdr:from>
    <xdr:ext cx="534377" cy="259045"/>
    <xdr:sp macro="" textlink="">
      <xdr:nvSpPr>
        <xdr:cNvPr id="481" name="テキスト ボックス 480"/>
        <xdr:cNvSpPr txBox="1"/>
      </xdr:nvSpPr>
      <xdr:spPr>
        <a:xfrm>
          <a:off x="9372111" y="1578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62,112</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121704</xdr:rowOff>
    </xdr:from>
    <xdr:to>
      <xdr:col>12</xdr:col>
      <xdr:colOff>561975</xdr:colOff>
      <xdr:row>96</xdr:row>
      <xdr:rowOff>51854</xdr:rowOff>
    </xdr:to>
    <xdr:sp macro="" textlink="">
      <xdr:nvSpPr>
        <xdr:cNvPr id="482" name="円/楕円 481"/>
        <xdr:cNvSpPr/>
      </xdr:nvSpPr>
      <xdr:spPr>
        <a:xfrm>
          <a:off x="8699500" y="164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68381</xdr:rowOff>
    </xdr:from>
    <xdr:ext cx="534377" cy="259045"/>
    <xdr:sp macro="" textlink="">
      <xdr:nvSpPr>
        <xdr:cNvPr id="483" name="テキスト ボックス 482"/>
        <xdr:cNvSpPr txBox="1"/>
      </xdr:nvSpPr>
      <xdr:spPr>
        <a:xfrm>
          <a:off x="8483111" y="1618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20988</xdr:rowOff>
    </xdr:from>
    <xdr:to>
      <xdr:col>23</xdr:col>
      <xdr:colOff>516889</xdr:colOff>
      <xdr:row>38</xdr:row>
      <xdr:rowOff>139700</xdr:rowOff>
    </xdr:to>
    <xdr:cxnSp macro="">
      <xdr:nvCxnSpPr>
        <xdr:cNvPr id="505" name="直線コネクタ 504"/>
        <xdr:cNvCxnSpPr/>
      </xdr:nvCxnSpPr>
      <xdr:spPr>
        <a:xfrm flipV="1">
          <a:off x="16317595" y="5335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17990</xdr:rowOff>
    </xdr:from>
    <xdr:ext cx="249299" cy="259045"/>
    <xdr:sp macro="" textlink="">
      <xdr:nvSpPr>
        <xdr:cNvPr id="506" name="災害復旧事業費最小値テキスト"/>
        <xdr:cNvSpPr txBox="1"/>
      </xdr:nvSpPr>
      <xdr:spPr>
        <a:xfrm>
          <a:off x="16370300" y="67045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139115</xdr:rowOff>
    </xdr:from>
    <xdr:ext cx="599010" cy="259045"/>
    <xdr:sp macro="" textlink="">
      <xdr:nvSpPr>
        <xdr:cNvPr id="508" name="災害復旧事業費最大値テキスト"/>
        <xdr:cNvSpPr txBox="1"/>
      </xdr:nvSpPr>
      <xdr:spPr>
        <a:xfrm>
          <a:off x="16370300" y="511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31</xdr:row>
      <xdr:rowOff>20988</xdr:rowOff>
    </xdr:from>
    <xdr:to>
      <xdr:col>23</xdr:col>
      <xdr:colOff>606425</xdr:colOff>
      <xdr:row>31</xdr:row>
      <xdr:rowOff>20988</xdr:rowOff>
    </xdr:to>
    <xdr:cxnSp macro="">
      <xdr:nvCxnSpPr>
        <xdr:cNvPr id="509" name="直線コネクタ 508"/>
        <xdr:cNvCxnSpPr/>
      </xdr:nvCxnSpPr>
      <xdr:spPr>
        <a:xfrm>
          <a:off x="16230600" y="5335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138171</xdr:rowOff>
    </xdr:from>
    <xdr:to>
      <xdr:col>23</xdr:col>
      <xdr:colOff>517525</xdr:colOff>
      <xdr:row>38</xdr:row>
      <xdr:rowOff>139700</xdr:rowOff>
    </xdr:to>
    <xdr:cxnSp macro="">
      <xdr:nvCxnSpPr>
        <xdr:cNvPr id="510" name="直線コネクタ 509"/>
        <xdr:cNvCxnSpPr/>
      </xdr:nvCxnSpPr>
      <xdr:spPr>
        <a:xfrm flipV="1">
          <a:off x="15481300" y="6653271"/>
          <a:ext cx="838200" cy="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106890</xdr:rowOff>
    </xdr:from>
    <xdr:ext cx="469744" cy="259045"/>
    <xdr:sp macro="" textlink="">
      <xdr:nvSpPr>
        <xdr:cNvPr id="511" name="災害復旧事業費平均値テキスト"/>
        <xdr:cNvSpPr txBox="1"/>
      </xdr:nvSpPr>
      <xdr:spPr>
        <a:xfrm>
          <a:off x="16370300" y="6450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84013</xdr:rowOff>
    </xdr:from>
    <xdr:to>
      <xdr:col>23</xdr:col>
      <xdr:colOff>568325</xdr:colOff>
      <xdr:row>39</xdr:row>
      <xdr:rowOff>14163</xdr:rowOff>
    </xdr:to>
    <xdr:sp macro="" textlink="">
      <xdr:nvSpPr>
        <xdr:cNvPr id="512" name="フローチャート : 判断 511"/>
        <xdr:cNvSpPr/>
      </xdr:nvSpPr>
      <xdr:spPr>
        <a:xfrm>
          <a:off x="162687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83245</xdr:rowOff>
    </xdr:from>
    <xdr:to>
      <xdr:col>22</xdr:col>
      <xdr:colOff>415925</xdr:colOff>
      <xdr:row>39</xdr:row>
      <xdr:rowOff>13395</xdr:rowOff>
    </xdr:to>
    <xdr:sp macro="" textlink="">
      <xdr:nvSpPr>
        <xdr:cNvPr id="514" name="フローチャート : 判断 513"/>
        <xdr:cNvSpPr/>
      </xdr:nvSpPr>
      <xdr:spPr>
        <a:xfrm>
          <a:off x="15430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29922</xdr:rowOff>
    </xdr:from>
    <xdr:ext cx="469744" cy="259045"/>
    <xdr:sp macro="" textlink="">
      <xdr:nvSpPr>
        <xdr:cNvPr id="515" name="テキスト ボックス 514"/>
        <xdr:cNvSpPr txBox="1"/>
      </xdr:nvSpPr>
      <xdr:spPr>
        <a:xfrm>
          <a:off x="15246427"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78698</xdr:rowOff>
    </xdr:from>
    <xdr:to>
      <xdr:col>21</xdr:col>
      <xdr:colOff>212725</xdr:colOff>
      <xdr:row>39</xdr:row>
      <xdr:rowOff>8848</xdr:rowOff>
    </xdr:to>
    <xdr:sp macro="" textlink="">
      <xdr:nvSpPr>
        <xdr:cNvPr id="517" name="フローチャート : 判断 516"/>
        <xdr:cNvSpPr/>
      </xdr:nvSpPr>
      <xdr:spPr>
        <a:xfrm>
          <a:off x="14541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25375</xdr:rowOff>
    </xdr:from>
    <xdr:ext cx="469744" cy="259045"/>
    <xdr:sp macro="" textlink="">
      <xdr:nvSpPr>
        <xdr:cNvPr id="518" name="テキスト ボックス 517"/>
        <xdr:cNvSpPr txBox="1"/>
      </xdr:nvSpPr>
      <xdr:spPr>
        <a:xfrm>
          <a:off x="14357427"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19" name="直線コネクタ 51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73001</xdr:rowOff>
    </xdr:from>
    <xdr:to>
      <xdr:col>20</xdr:col>
      <xdr:colOff>9525</xdr:colOff>
      <xdr:row>39</xdr:row>
      <xdr:rowOff>3151</xdr:rowOff>
    </xdr:to>
    <xdr:sp macro="" textlink="">
      <xdr:nvSpPr>
        <xdr:cNvPr id="520" name="フローチャート : 判断 519"/>
        <xdr:cNvSpPr/>
      </xdr:nvSpPr>
      <xdr:spPr>
        <a:xfrm>
          <a:off x="13652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19678</xdr:rowOff>
    </xdr:from>
    <xdr:ext cx="469744" cy="259045"/>
    <xdr:sp macro="" textlink="">
      <xdr:nvSpPr>
        <xdr:cNvPr id="521" name="テキスト ボックス 520"/>
        <xdr:cNvSpPr txBox="1"/>
      </xdr:nvSpPr>
      <xdr:spPr>
        <a:xfrm>
          <a:off x="13468427" y="63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70352</xdr:rowOff>
    </xdr:from>
    <xdr:to>
      <xdr:col>18</xdr:col>
      <xdr:colOff>492125</xdr:colOff>
      <xdr:row>39</xdr:row>
      <xdr:rowOff>502</xdr:rowOff>
    </xdr:to>
    <xdr:sp macro="" textlink="">
      <xdr:nvSpPr>
        <xdr:cNvPr id="522" name="フローチャート : 判断 521"/>
        <xdr:cNvSpPr/>
      </xdr:nvSpPr>
      <xdr:spPr>
        <a:xfrm>
          <a:off x="12763500" y="65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17029</xdr:rowOff>
    </xdr:from>
    <xdr:ext cx="469744" cy="259045"/>
    <xdr:sp macro="" textlink="">
      <xdr:nvSpPr>
        <xdr:cNvPr id="523" name="テキスト ボックス 522"/>
        <xdr:cNvSpPr txBox="1"/>
      </xdr:nvSpPr>
      <xdr:spPr>
        <a:xfrm>
          <a:off x="12579427" y="63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87371</xdr:rowOff>
    </xdr:from>
    <xdr:to>
      <xdr:col>23</xdr:col>
      <xdr:colOff>568325</xdr:colOff>
      <xdr:row>39</xdr:row>
      <xdr:rowOff>17521</xdr:rowOff>
    </xdr:to>
    <xdr:sp macro="" textlink="">
      <xdr:nvSpPr>
        <xdr:cNvPr id="529" name="円/楕円 528"/>
        <xdr:cNvSpPr/>
      </xdr:nvSpPr>
      <xdr:spPr>
        <a:xfrm>
          <a:off x="16268700" y="660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62440</xdr:rowOff>
    </xdr:from>
    <xdr:ext cx="378565" cy="259045"/>
    <xdr:sp macro="" textlink="">
      <xdr:nvSpPr>
        <xdr:cNvPr id="530" name="災害復旧事業費該当値テキスト"/>
        <xdr:cNvSpPr txBox="1"/>
      </xdr:nvSpPr>
      <xdr:spPr>
        <a:xfrm>
          <a:off x="16370300" y="6577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31" name="円/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32" name="テキスト ボックス 531"/>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33" name="円/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34" name="テキスト ボックス 533"/>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35" name="円/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36" name="テキスト ボックス 535"/>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37" name="円/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38" name="テキスト ボックス 537"/>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フローチャート :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3" name="フローチャート :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4" name="テキスト ボックス 56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6" name="フローチャート :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7" name="テキスト ボックス 56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9" name="フローチャート :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70" name="テキスト ボックス 56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フローチャート :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2" name="テキスト ボックス 57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8" name="円/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80" name="円/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81" name="テキスト ボックス 58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2" name="円/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3" name="テキスト ボックス 58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4" name="円/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5" name="テキスト ボックス 58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6" name="円/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7" name="テキスト ボックス 58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1" name="テキスト ボックス 60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3" name="テキスト ボックス 60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5" name="テキスト ボックス 60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152806</xdr:rowOff>
    </xdr:from>
    <xdr:to>
      <xdr:col>23</xdr:col>
      <xdr:colOff>516889</xdr:colOff>
      <xdr:row>78</xdr:row>
      <xdr:rowOff>54648</xdr:rowOff>
    </xdr:to>
    <xdr:cxnSp macro="">
      <xdr:nvCxnSpPr>
        <xdr:cNvPr id="611" name="直線コネクタ 610"/>
        <xdr:cNvCxnSpPr/>
      </xdr:nvCxnSpPr>
      <xdr:spPr>
        <a:xfrm flipV="1">
          <a:off x="16317595" y="12154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58475</xdr:rowOff>
    </xdr:from>
    <xdr:ext cx="534377" cy="259045"/>
    <xdr:sp macro="" textlink="">
      <xdr:nvSpPr>
        <xdr:cNvPr id="612" name="公債費最小値テキスト"/>
        <xdr:cNvSpPr txBox="1"/>
      </xdr:nvSpPr>
      <xdr:spPr>
        <a:xfrm>
          <a:off x="16370300" y="1343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78</xdr:row>
      <xdr:rowOff>54648</xdr:rowOff>
    </xdr:from>
    <xdr:to>
      <xdr:col>23</xdr:col>
      <xdr:colOff>606425</xdr:colOff>
      <xdr:row>78</xdr:row>
      <xdr:rowOff>54648</xdr:rowOff>
    </xdr:to>
    <xdr:cxnSp macro="">
      <xdr:nvCxnSpPr>
        <xdr:cNvPr id="613" name="直線コネクタ 612"/>
        <xdr:cNvCxnSpPr/>
      </xdr:nvCxnSpPr>
      <xdr:spPr>
        <a:xfrm>
          <a:off x="16230600" y="1342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99483</xdr:rowOff>
    </xdr:from>
    <xdr:ext cx="599010" cy="259045"/>
    <xdr:sp macro="" textlink="">
      <xdr:nvSpPr>
        <xdr:cNvPr id="614" name="公債費最大値テキスト"/>
        <xdr:cNvSpPr txBox="1"/>
      </xdr:nvSpPr>
      <xdr:spPr>
        <a:xfrm>
          <a:off x="16370300" y="1192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70</xdr:row>
      <xdr:rowOff>152806</xdr:rowOff>
    </xdr:from>
    <xdr:to>
      <xdr:col>23</xdr:col>
      <xdr:colOff>606425</xdr:colOff>
      <xdr:row>70</xdr:row>
      <xdr:rowOff>152806</xdr:rowOff>
    </xdr:to>
    <xdr:cxnSp macro="">
      <xdr:nvCxnSpPr>
        <xdr:cNvPr id="615" name="直線コネクタ 614"/>
        <xdr:cNvCxnSpPr/>
      </xdr:nvCxnSpPr>
      <xdr:spPr>
        <a:xfrm>
          <a:off x="16230600" y="121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81064</xdr:rowOff>
    </xdr:from>
    <xdr:to>
      <xdr:col>23</xdr:col>
      <xdr:colOff>517525</xdr:colOff>
      <xdr:row>71</xdr:row>
      <xdr:rowOff>120917</xdr:rowOff>
    </xdr:to>
    <xdr:cxnSp macro="">
      <xdr:nvCxnSpPr>
        <xdr:cNvPr id="616" name="直線コネクタ 615"/>
        <xdr:cNvCxnSpPr/>
      </xdr:nvCxnSpPr>
      <xdr:spPr>
        <a:xfrm flipV="1">
          <a:off x="15481300" y="12254014"/>
          <a:ext cx="838200" cy="3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168432</xdr:rowOff>
    </xdr:from>
    <xdr:ext cx="534377" cy="259045"/>
    <xdr:sp macro="" textlink="">
      <xdr:nvSpPr>
        <xdr:cNvPr id="617" name="公債費平均値テキスト"/>
        <xdr:cNvSpPr txBox="1"/>
      </xdr:nvSpPr>
      <xdr:spPr>
        <a:xfrm>
          <a:off x="16370300" y="12684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18555</xdr:rowOff>
    </xdr:from>
    <xdr:to>
      <xdr:col>23</xdr:col>
      <xdr:colOff>568325</xdr:colOff>
      <xdr:row>74</xdr:row>
      <xdr:rowOff>120155</xdr:rowOff>
    </xdr:to>
    <xdr:sp macro="" textlink="">
      <xdr:nvSpPr>
        <xdr:cNvPr id="618" name="フローチャート : 判断 617"/>
        <xdr:cNvSpPr/>
      </xdr:nvSpPr>
      <xdr:spPr>
        <a:xfrm>
          <a:off x="16268700" y="127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120917</xdr:rowOff>
    </xdr:from>
    <xdr:to>
      <xdr:col>22</xdr:col>
      <xdr:colOff>365125</xdr:colOff>
      <xdr:row>72</xdr:row>
      <xdr:rowOff>61037</xdr:rowOff>
    </xdr:to>
    <xdr:cxnSp macro="">
      <xdr:nvCxnSpPr>
        <xdr:cNvPr id="619" name="直線コネクタ 618"/>
        <xdr:cNvCxnSpPr/>
      </xdr:nvCxnSpPr>
      <xdr:spPr>
        <a:xfrm flipV="1">
          <a:off x="14592300" y="12293867"/>
          <a:ext cx="889000" cy="11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11354</xdr:rowOff>
    </xdr:from>
    <xdr:to>
      <xdr:col>22</xdr:col>
      <xdr:colOff>415925</xdr:colOff>
      <xdr:row>74</xdr:row>
      <xdr:rowOff>112954</xdr:rowOff>
    </xdr:to>
    <xdr:sp macro="" textlink="">
      <xdr:nvSpPr>
        <xdr:cNvPr id="620" name="フローチャート : 判断 619"/>
        <xdr:cNvSpPr/>
      </xdr:nvSpPr>
      <xdr:spPr>
        <a:xfrm>
          <a:off x="15430500" y="1269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104081</xdr:rowOff>
    </xdr:from>
    <xdr:ext cx="534377" cy="259045"/>
    <xdr:sp macro="" textlink="">
      <xdr:nvSpPr>
        <xdr:cNvPr id="621" name="テキスト ボックス 620"/>
        <xdr:cNvSpPr txBox="1"/>
      </xdr:nvSpPr>
      <xdr:spPr>
        <a:xfrm>
          <a:off x="15214111" y="1279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44323</xdr:rowOff>
    </xdr:from>
    <xdr:to>
      <xdr:col>21</xdr:col>
      <xdr:colOff>161925</xdr:colOff>
      <xdr:row>72</xdr:row>
      <xdr:rowOff>61037</xdr:rowOff>
    </xdr:to>
    <xdr:cxnSp macro="">
      <xdr:nvCxnSpPr>
        <xdr:cNvPr id="622" name="直線コネクタ 621"/>
        <xdr:cNvCxnSpPr/>
      </xdr:nvCxnSpPr>
      <xdr:spPr>
        <a:xfrm>
          <a:off x="13703300" y="12388723"/>
          <a:ext cx="889000" cy="1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30023</xdr:rowOff>
    </xdr:from>
    <xdr:to>
      <xdr:col>21</xdr:col>
      <xdr:colOff>212725</xdr:colOff>
      <xdr:row>74</xdr:row>
      <xdr:rowOff>131623</xdr:rowOff>
    </xdr:to>
    <xdr:sp macro="" textlink="">
      <xdr:nvSpPr>
        <xdr:cNvPr id="623" name="フローチャート : 判断 622"/>
        <xdr:cNvSpPr/>
      </xdr:nvSpPr>
      <xdr:spPr>
        <a:xfrm>
          <a:off x="14541500" y="1271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122750</xdr:rowOff>
    </xdr:from>
    <xdr:ext cx="534377" cy="259045"/>
    <xdr:sp macro="" textlink="">
      <xdr:nvSpPr>
        <xdr:cNvPr id="624" name="テキスト ボックス 623"/>
        <xdr:cNvSpPr txBox="1"/>
      </xdr:nvSpPr>
      <xdr:spPr>
        <a:xfrm>
          <a:off x="14325111" y="1281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161646</xdr:rowOff>
    </xdr:from>
    <xdr:to>
      <xdr:col>19</xdr:col>
      <xdr:colOff>644525</xdr:colOff>
      <xdr:row>72</xdr:row>
      <xdr:rowOff>44323</xdr:rowOff>
    </xdr:to>
    <xdr:cxnSp macro="">
      <xdr:nvCxnSpPr>
        <xdr:cNvPr id="625" name="直線コネクタ 624"/>
        <xdr:cNvCxnSpPr/>
      </xdr:nvCxnSpPr>
      <xdr:spPr>
        <a:xfrm>
          <a:off x="12814300" y="12334596"/>
          <a:ext cx="889000" cy="5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37249</xdr:rowOff>
    </xdr:from>
    <xdr:to>
      <xdr:col>20</xdr:col>
      <xdr:colOff>9525</xdr:colOff>
      <xdr:row>74</xdr:row>
      <xdr:rowOff>138849</xdr:rowOff>
    </xdr:to>
    <xdr:sp macro="" textlink="">
      <xdr:nvSpPr>
        <xdr:cNvPr id="626" name="フローチャート : 判断 625"/>
        <xdr:cNvSpPr/>
      </xdr:nvSpPr>
      <xdr:spPr>
        <a:xfrm>
          <a:off x="13652500" y="1272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129976</xdr:rowOff>
    </xdr:from>
    <xdr:ext cx="534377" cy="259045"/>
    <xdr:sp macro="" textlink="">
      <xdr:nvSpPr>
        <xdr:cNvPr id="627" name="テキスト ボックス 626"/>
        <xdr:cNvSpPr txBox="1"/>
      </xdr:nvSpPr>
      <xdr:spPr>
        <a:xfrm>
          <a:off x="13436111" y="12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32779</xdr:rowOff>
    </xdr:from>
    <xdr:to>
      <xdr:col>18</xdr:col>
      <xdr:colOff>492125</xdr:colOff>
      <xdr:row>74</xdr:row>
      <xdr:rowOff>134379</xdr:rowOff>
    </xdr:to>
    <xdr:sp macro="" textlink="">
      <xdr:nvSpPr>
        <xdr:cNvPr id="628" name="フローチャート : 判断 627"/>
        <xdr:cNvSpPr/>
      </xdr:nvSpPr>
      <xdr:spPr>
        <a:xfrm>
          <a:off x="12763500" y="127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125506</xdr:rowOff>
    </xdr:from>
    <xdr:ext cx="534377" cy="259045"/>
    <xdr:sp macro="" textlink="">
      <xdr:nvSpPr>
        <xdr:cNvPr id="629" name="テキスト ボックス 628"/>
        <xdr:cNvSpPr txBox="1"/>
      </xdr:nvSpPr>
      <xdr:spPr>
        <a:xfrm>
          <a:off x="12547111" y="128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71</xdr:row>
      <xdr:rowOff>30264</xdr:rowOff>
    </xdr:from>
    <xdr:to>
      <xdr:col>23</xdr:col>
      <xdr:colOff>568325</xdr:colOff>
      <xdr:row>71</xdr:row>
      <xdr:rowOff>131864</xdr:rowOff>
    </xdr:to>
    <xdr:sp macro="" textlink="">
      <xdr:nvSpPr>
        <xdr:cNvPr id="635" name="円/楕円 634"/>
        <xdr:cNvSpPr/>
      </xdr:nvSpPr>
      <xdr:spPr>
        <a:xfrm>
          <a:off x="16268700" y="1220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116641</xdr:rowOff>
    </xdr:from>
    <xdr:ext cx="599010" cy="259045"/>
    <xdr:sp macro="" textlink="">
      <xdr:nvSpPr>
        <xdr:cNvPr id="636" name="公債費該当値テキスト"/>
        <xdr:cNvSpPr txBox="1"/>
      </xdr:nvSpPr>
      <xdr:spPr>
        <a:xfrm>
          <a:off x="16370300" y="12118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105,117</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70117</xdr:rowOff>
    </xdr:from>
    <xdr:to>
      <xdr:col>22</xdr:col>
      <xdr:colOff>415925</xdr:colOff>
      <xdr:row>72</xdr:row>
      <xdr:rowOff>267</xdr:rowOff>
    </xdr:to>
    <xdr:sp macro="" textlink="">
      <xdr:nvSpPr>
        <xdr:cNvPr id="637" name="円/楕円 636"/>
        <xdr:cNvSpPr/>
      </xdr:nvSpPr>
      <xdr:spPr>
        <a:xfrm>
          <a:off x="15430500" y="1224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70</xdr:row>
      <xdr:rowOff>16794</xdr:rowOff>
    </xdr:from>
    <xdr:ext cx="599010" cy="259045"/>
    <xdr:sp macro="" textlink="">
      <xdr:nvSpPr>
        <xdr:cNvPr id="638" name="テキスト ボックス 637"/>
        <xdr:cNvSpPr txBox="1"/>
      </xdr:nvSpPr>
      <xdr:spPr>
        <a:xfrm>
          <a:off x="15181794" y="1201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101,979</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10237</xdr:rowOff>
    </xdr:from>
    <xdr:to>
      <xdr:col>21</xdr:col>
      <xdr:colOff>212725</xdr:colOff>
      <xdr:row>72</xdr:row>
      <xdr:rowOff>111837</xdr:rowOff>
    </xdr:to>
    <xdr:sp macro="" textlink="">
      <xdr:nvSpPr>
        <xdr:cNvPr id="639" name="円/楕円 638"/>
        <xdr:cNvSpPr/>
      </xdr:nvSpPr>
      <xdr:spPr>
        <a:xfrm>
          <a:off x="14541500" y="1235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128364</xdr:rowOff>
    </xdr:from>
    <xdr:ext cx="534377" cy="259045"/>
    <xdr:sp macro="" textlink="">
      <xdr:nvSpPr>
        <xdr:cNvPr id="640" name="テキスト ボックス 639"/>
        <xdr:cNvSpPr txBox="1"/>
      </xdr:nvSpPr>
      <xdr:spPr>
        <a:xfrm>
          <a:off x="14325111" y="1212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93,194</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164973</xdr:rowOff>
    </xdr:from>
    <xdr:to>
      <xdr:col>20</xdr:col>
      <xdr:colOff>9525</xdr:colOff>
      <xdr:row>72</xdr:row>
      <xdr:rowOff>95123</xdr:rowOff>
    </xdr:to>
    <xdr:sp macro="" textlink="">
      <xdr:nvSpPr>
        <xdr:cNvPr id="641" name="円/楕円 640"/>
        <xdr:cNvSpPr/>
      </xdr:nvSpPr>
      <xdr:spPr>
        <a:xfrm>
          <a:off x="13652500" y="1233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111650</xdr:rowOff>
    </xdr:from>
    <xdr:ext cx="534377" cy="259045"/>
    <xdr:sp macro="" textlink="">
      <xdr:nvSpPr>
        <xdr:cNvPr id="642" name="テキスト ボックス 641"/>
        <xdr:cNvSpPr txBox="1"/>
      </xdr:nvSpPr>
      <xdr:spPr>
        <a:xfrm>
          <a:off x="13436111" y="1211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94,510</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110846</xdr:rowOff>
    </xdr:from>
    <xdr:to>
      <xdr:col>18</xdr:col>
      <xdr:colOff>492125</xdr:colOff>
      <xdr:row>72</xdr:row>
      <xdr:rowOff>40996</xdr:rowOff>
    </xdr:to>
    <xdr:sp macro="" textlink="">
      <xdr:nvSpPr>
        <xdr:cNvPr id="643" name="円/楕円 642"/>
        <xdr:cNvSpPr/>
      </xdr:nvSpPr>
      <xdr:spPr>
        <a:xfrm>
          <a:off x="12763500" y="122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57523</xdr:rowOff>
    </xdr:from>
    <xdr:ext cx="534377" cy="259045"/>
    <xdr:sp macro="" textlink="">
      <xdr:nvSpPr>
        <xdr:cNvPr id="644" name="テキスト ボックス 643"/>
        <xdr:cNvSpPr txBox="1"/>
      </xdr:nvSpPr>
      <xdr:spPr>
        <a:xfrm>
          <a:off x="12547111" y="1205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64" name="テキスト ボックス 66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22152</xdr:rowOff>
    </xdr:from>
    <xdr:to>
      <xdr:col>23</xdr:col>
      <xdr:colOff>516889</xdr:colOff>
      <xdr:row>99</xdr:row>
      <xdr:rowOff>43261</xdr:rowOff>
    </xdr:to>
    <xdr:cxnSp macro="">
      <xdr:nvCxnSpPr>
        <xdr:cNvPr id="668" name="直線コネクタ 667"/>
        <xdr:cNvCxnSpPr/>
      </xdr:nvCxnSpPr>
      <xdr:spPr>
        <a:xfrm flipV="1">
          <a:off x="16317595" y="15452652"/>
          <a:ext cx="1269" cy="15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64371</xdr:rowOff>
    </xdr:from>
    <xdr:ext cx="378565" cy="259045"/>
    <xdr:sp macro="" textlink="">
      <xdr:nvSpPr>
        <xdr:cNvPr id="669" name="積立金最小値テキスト"/>
        <xdr:cNvSpPr txBox="1"/>
      </xdr:nvSpPr>
      <xdr:spPr>
        <a:xfrm>
          <a:off x="16370300" y="17037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23</xdr:col>
      <xdr:colOff>428625</xdr:colOff>
      <xdr:row>99</xdr:row>
      <xdr:rowOff>43261</xdr:rowOff>
    </xdr:from>
    <xdr:to>
      <xdr:col>23</xdr:col>
      <xdr:colOff>606425</xdr:colOff>
      <xdr:row>99</xdr:row>
      <xdr:rowOff>43261</xdr:rowOff>
    </xdr:to>
    <xdr:cxnSp macro="">
      <xdr:nvCxnSpPr>
        <xdr:cNvPr id="670" name="直線コネクタ 669"/>
        <xdr:cNvCxnSpPr/>
      </xdr:nvCxnSpPr>
      <xdr:spPr>
        <a:xfrm>
          <a:off x="16230600" y="17016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140279</xdr:rowOff>
    </xdr:from>
    <xdr:ext cx="690189" cy="259045"/>
    <xdr:sp macro="" textlink="">
      <xdr:nvSpPr>
        <xdr:cNvPr id="671" name="積立金最大値テキスト"/>
        <xdr:cNvSpPr txBox="1"/>
      </xdr:nvSpPr>
      <xdr:spPr>
        <a:xfrm>
          <a:off x="16370300" y="152278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1,232,557</a:t>
          </a:r>
          <a:endParaRPr kumimoji="1" lang="ja-JP" altLang="en-US" sz="1000" b="1">
            <a:latin typeface="ＭＳ Ｐゴシック"/>
          </a:endParaRPr>
        </a:p>
      </xdr:txBody>
    </xdr:sp>
    <xdr:clientData/>
  </xdr:oneCellAnchor>
  <xdr:twoCellAnchor>
    <xdr:from>
      <xdr:col>23</xdr:col>
      <xdr:colOff>428625</xdr:colOff>
      <xdr:row>90</xdr:row>
      <xdr:rowOff>22152</xdr:rowOff>
    </xdr:from>
    <xdr:to>
      <xdr:col>23</xdr:col>
      <xdr:colOff>606425</xdr:colOff>
      <xdr:row>90</xdr:row>
      <xdr:rowOff>22152</xdr:rowOff>
    </xdr:to>
    <xdr:cxnSp macro="">
      <xdr:nvCxnSpPr>
        <xdr:cNvPr id="672" name="直線コネクタ 671"/>
        <xdr:cNvCxnSpPr/>
      </xdr:nvCxnSpPr>
      <xdr:spPr>
        <a:xfrm>
          <a:off x="16230600" y="154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164920</xdr:rowOff>
    </xdr:from>
    <xdr:to>
      <xdr:col>23</xdr:col>
      <xdr:colOff>517525</xdr:colOff>
      <xdr:row>99</xdr:row>
      <xdr:rowOff>1113</xdr:rowOff>
    </xdr:to>
    <xdr:cxnSp macro="">
      <xdr:nvCxnSpPr>
        <xdr:cNvPr id="673" name="直線コネクタ 672"/>
        <xdr:cNvCxnSpPr/>
      </xdr:nvCxnSpPr>
      <xdr:spPr>
        <a:xfrm flipV="1">
          <a:off x="15481300" y="16967020"/>
          <a:ext cx="838200" cy="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108822</xdr:rowOff>
    </xdr:from>
    <xdr:ext cx="534377" cy="259045"/>
    <xdr:sp macro="" textlink="">
      <xdr:nvSpPr>
        <xdr:cNvPr id="674" name="積立金平均値テキスト"/>
        <xdr:cNvSpPr txBox="1"/>
      </xdr:nvSpPr>
      <xdr:spPr>
        <a:xfrm>
          <a:off x="16370300" y="1691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27,327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130395</xdr:rowOff>
    </xdr:from>
    <xdr:to>
      <xdr:col>23</xdr:col>
      <xdr:colOff>568325</xdr:colOff>
      <xdr:row>99</xdr:row>
      <xdr:rowOff>60545</xdr:rowOff>
    </xdr:to>
    <xdr:sp macro="" textlink="">
      <xdr:nvSpPr>
        <xdr:cNvPr id="675" name="フローチャート : 判断 674"/>
        <xdr:cNvSpPr/>
      </xdr:nvSpPr>
      <xdr:spPr>
        <a:xfrm>
          <a:off x="162687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1113</xdr:rowOff>
    </xdr:from>
    <xdr:to>
      <xdr:col>22</xdr:col>
      <xdr:colOff>365125</xdr:colOff>
      <xdr:row>99</xdr:row>
      <xdr:rowOff>12001</xdr:rowOff>
    </xdr:to>
    <xdr:cxnSp macro="">
      <xdr:nvCxnSpPr>
        <xdr:cNvPr id="676" name="直線コネクタ 675"/>
        <xdr:cNvCxnSpPr/>
      </xdr:nvCxnSpPr>
      <xdr:spPr>
        <a:xfrm flipV="1">
          <a:off x="14592300" y="16974663"/>
          <a:ext cx="889000" cy="1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136274</xdr:rowOff>
    </xdr:from>
    <xdr:to>
      <xdr:col>22</xdr:col>
      <xdr:colOff>415925</xdr:colOff>
      <xdr:row>99</xdr:row>
      <xdr:rowOff>66424</xdr:rowOff>
    </xdr:to>
    <xdr:sp macro="" textlink="">
      <xdr:nvSpPr>
        <xdr:cNvPr id="677" name="フローチャート : 判断 676"/>
        <xdr:cNvSpPr/>
      </xdr:nvSpPr>
      <xdr:spPr>
        <a:xfrm>
          <a:off x="15430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57551</xdr:rowOff>
    </xdr:from>
    <xdr:ext cx="534377" cy="259045"/>
    <xdr:sp macro="" textlink="">
      <xdr:nvSpPr>
        <xdr:cNvPr id="678" name="テキスト ボックス 677"/>
        <xdr:cNvSpPr txBox="1"/>
      </xdr:nvSpPr>
      <xdr:spPr>
        <a:xfrm>
          <a:off x="15214111" y="1703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136937</xdr:rowOff>
    </xdr:from>
    <xdr:to>
      <xdr:col>21</xdr:col>
      <xdr:colOff>161925</xdr:colOff>
      <xdr:row>99</xdr:row>
      <xdr:rowOff>12001</xdr:rowOff>
    </xdr:to>
    <xdr:cxnSp macro="">
      <xdr:nvCxnSpPr>
        <xdr:cNvPr id="679" name="直線コネクタ 678"/>
        <xdr:cNvCxnSpPr/>
      </xdr:nvCxnSpPr>
      <xdr:spPr>
        <a:xfrm>
          <a:off x="13703300" y="16939037"/>
          <a:ext cx="889000" cy="4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147988</xdr:rowOff>
    </xdr:from>
    <xdr:to>
      <xdr:col>21</xdr:col>
      <xdr:colOff>212725</xdr:colOff>
      <xdr:row>99</xdr:row>
      <xdr:rowOff>78138</xdr:rowOff>
    </xdr:to>
    <xdr:sp macro="" textlink="">
      <xdr:nvSpPr>
        <xdr:cNvPr id="680" name="フローチャート : 判断 679"/>
        <xdr:cNvSpPr/>
      </xdr:nvSpPr>
      <xdr:spPr>
        <a:xfrm>
          <a:off x="14541500" y="1695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69265</xdr:rowOff>
    </xdr:from>
    <xdr:ext cx="534377" cy="259045"/>
    <xdr:sp macro="" textlink="">
      <xdr:nvSpPr>
        <xdr:cNvPr id="681" name="テキスト ボックス 680"/>
        <xdr:cNvSpPr txBox="1"/>
      </xdr:nvSpPr>
      <xdr:spPr>
        <a:xfrm>
          <a:off x="14325111" y="1704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136937</xdr:rowOff>
    </xdr:from>
    <xdr:to>
      <xdr:col>19</xdr:col>
      <xdr:colOff>644525</xdr:colOff>
      <xdr:row>98</xdr:row>
      <xdr:rowOff>168469</xdr:rowOff>
    </xdr:to>
    <xdr:cxnSp macro="">
      <xdr:nvCxnSpPr>
        <xdr:cNvPr id="682" name="直線コネクタ 681"/>
        <xdr:cNvCxnSpPr/>
      </xdr:nvCxnSpPr>
      <xdr:spPr>
        <a:xfrm flipV="1">
          <a:off x="12814300" y="16939037"/>
          <a:ext cx="889000" cy="3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136009</xdr:rowOff>
    </xdr:from>
    <xdr:to>
      <xdr:col>20</xdr:col>
      <xdr:colOff>9525</xdr:colOff>
      <xdr:row>99</xdr:row>
      <xdr:rowOff>66159</xdr:rowOff>
    </xdr:to>
    <xdr:sp macro="" textlink="">
      <xdr:nvSpPr>
        <xdr:cNvPr id="683" name="フローチャート : 判断 682"/>
        <xdr:cNvSpPr/>
      </xdr:nvSpPr>
      <xdr:spPr>
        <a:xfrm>
          <a:off x="13652500" y="16938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57286</xdr:rowOff>
    </xdr:from>
    <xdr:ext cx="534377" cy="259045"/>
    <xdr:sp macro="" textlink="">
      <xdr:nvSpPr>
        <xdr:cNvPr id="684" name="テキスト ボックス 683"/>
        <xdr:cNvSpPr txBox="1"/>
      </xdr:nvSpPr>
      <xdr:spPr>
        <a:xfrm>
          <a:off x="13436111" y="1703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128074</xdr:rowOff>
    </xdr:from>
    <xdr:to>
      <xdr:col>18</xdr:col>
      <xdr:colOff>492125</xdr:colOff>
      <xdr:row>99</xdr:row>
      <xdr:rowOff>58224</xdr:rowOff>
    </xdr:to>
    <xdr:sp macro="" textlink="">
      <xdr:nvSpPr>
        <xdr:cNvPr id="685" name="フローチャート : 判断 684"/>
        <xdr:cNvSpPr/>
      </xdr:nvSpPr>
      <xdr:spPr>
        <a:xfrm>
          <a:off x="12763500" y="169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49351</xdr:rowOff>
    </xdr:from>
    <xdr:ext cx="534377" cy="259045"/>
    <xdr:sp macro="" textlink="">
      <xdr:nvSpPr>
        <xdr:cNvPr id="686" name="テキスト ボックス 685"/>
        <xdr:cNvSpPr txBox="1"/>
      </xdr:nvSpPr>
      <xdr:spPr>
        <a:xfrm>
          <a:off x="12547111" y="1702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114120</xdr:rowOff>
    </xdr:from>
    <xdr:to>
      <xdr:col>23</xdr:col>
      <xdr:colOff>568325</xdr:colOff>
      <xdr:row>99</xdr:row>
      <xdr:rowOff>44270</xdr:rowOff>
    </xdr:to>
    <xdr:sp macro="" textlink="">
      <xdr:nvSpPr>
        <xdr:cNvPr id="692" name="円/楕円 691"/>
        <xdr:cNvSpPr/>
      </xdr:nvSpPr>
      <xdr:spPr>
        <a:xfrm>
          <a:off x="16268700" y="169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73497</xdr:rowOff>
    </xdr:from>
    <xdr:ext cx="534377" cy="259045"/>
    <xdr:sp macro="" textlink="">
      <xdr:nvSpPr>
        <xdr:cNvPr id="693" name="積立金該当値テキスト"/>
        <xdr:cNvSpPr txBox="1"/>
      </xdr:nvSpPr>
      <xdr:spPr>
        <a:xfrm>
          <a:off x="16370300" y="167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40,141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121763</xdr:rowOff>
    </xdr:from>
    <xdr:to>
      <xdr:col>22</xdr:col>
      <xdr:colOff>415925</xdr:colOff>
      <xdr:row>99</xdr:row>
      <xdr:rowOff>51913</xdr:rowOff>
    </xdr:to>
    <xdr:sp macro="" textlink="">
      <xdr:nvSpPr>
        <xdr:cNvPr id="694" name="円/楕円 693"/>
        <xdr:cNvSpPr/>
      </xdr:nvSpPr>
      <xdr:spPr>
        <a:xfrm>
          <a:off x="15430500" y="1692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68440</xdr:rowOff>
    </xdr:from>
    <xdr:ext cx="534377" cy="259045"/>
    <xdr:sp macro="" textlink="">
      <xdr:nvSpPr>
        <xdr:cNvPr id="695" name="テキスト ボックス 694"/>
        <xdr:cNvSpPr txBox="1"/>
      </xdr:nvSpPr>
      <xdr:spPr>
        <a:xfrm>
          <a:off x="15214111" y="166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34,123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132651</xdr:rowOff>
    </xdr:from>
    <xdr:to>
      <xdr:col>21</xdr:col>
      <xdr:colOff>212725</xdr:colOff>
      <xdr:row>99</xdr:row>
      <xdr:rowOff>62801</xdr:rowOff>
    </xdr:to>
    <xdr:sp macro="" textlink="">
      <xdr:nvSpPr>
        <xdr:cNvPr id="696" name="円/楕円 695"/>
        <xdr:cNvSpPr/>
      </xdr:nvSpPr>
      <xdr:spPr>
        <a:xfrm>
          <a:off x="14541500" y="1693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79328</xdr:rowOff>
    </xdr:from>
    <xdr:ext cx="534377" cy="259045"/>
    <xdr:sp macro="" textlink="">
      <xdr:nvSpPr>
        <xdr:cNvPr id="697" name="テキスト ボックス 696"/>
        <xdr:cNvSpPr txBox="1"/>
      </xdr:nvSpPr>
      <xdr:spPr>
        <a:xfrm>
          <a:off x="14325111" y="1670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86137</xdr:rowOff>
    </xdr:from>
    <xdr:to>
      <xdr:col>20</xdr:col>
      <xdr:colOff>9525</xdr:colOff>
      <xdr:row>99</xdr:row>
      <xdr:rowOff>16287</xdr:rowOff>
    </xdr:to>
    <xdr:sp macro="" textlink="">
      <xdr:nvSpPr>
        <xdr:cNvPr id="698" name="円/楕円 697"/>
        <xdr:cNvSpPr/>
      </xdr:nvSpPr>
      <xdr:spPr>
        <a:xfrm>
          <a:off x="13652500" y="1688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32814</xdr:rowOff>
    </xdr:from>
    <xdr:ext cx="534377" cy="259045"/>
    <xdr:sp macro="" textlink="">
      <xdr:nvSpPr>
        <xdr:cNvPr id="699" name="テキスト ボックス 698"/>
        <xdr:cNvSpPr txBox="1"/>
      </xdr:nvSpPr>
      <xdr:spPr>
        <a:xfrm>
          <a:off x="13436111" y="1666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62,175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117669</xdr:rowOff>
    </xdr:from>
    <xdr:to>
      <xdr:col>18</xdr:col>
      <xdr:colOff>492125</xdr:colOff>
      <xdr:row>99</xdr:row>
      <xdr:rowOff>47819</xdr:rowOff>
    </xdr:to>
    <xdr:sp macro="" textlink="">
      <xdr:nvSpPr>
        <xdr:cNvPr id="700" name="円/楕円 699"/>
        <xdr:cNvSpPr/>
      </xdr:nvSpPr>
      <xdr:spPr>
        <a:xfrm>
          <a:off x="12763500" y="1691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64346</xdr:rowOff>
    </xdr:from>
    <xdr:ext cx="534377" cy="259045"/>
    <xdr:sp macro="" textlink="">
      <xdr:nvSpPr>
        <xdr:cNvPr id="701" name="テキスト ボックス 700"/>
        <xdr:cNvSpPr txBox="1"/>
      </xdr:nvSpPr>
      <xdr:spPr>
        <a:xfrm>
          <a:off x="12547111" y="1669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24143</xdr:rowOff>
    </xdr:from>
    <xdr:to>
      <xdr:col>32</xdr:col>
      <xdr:colOff>186689</xdr:colOff>
      <xdr:row>39</xdr:row>
      <xdr:rowOff>44450</xdr:rowOff>
    </xdr:to>
    <xdr:cxnSp macro="">
      <xdr:nvCxnSpPr>
        <xdr:cNvPr id="725" name="直線コネクタ 724"/>
        <xdr:cNvCxnSpPr/>
      </xdr:nvCxnSpPr>
      <xdr:spPr>
        <a:xfrm flipV="1">
          <a:off x="22159595" y="5681993"/>
          <a:ext cx="1269" cy="104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142270</xdr:rowOff>
    </xdr:from>
    <xdr:ext cx="534377" cy="259045"/>
    <xdr:sp macro="" textlink="">
      <xdr:nvSpPr>
        <xdr:cNvPr id="728" name="投資及び出資金最大値テキスト"/>
        <xdr:cNvSpPr txBox="1"/>
      </xdr:nvSpPr>
      <xdr:spPr>
        <a:xfrm>
          <a:off x="22212300" y="545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27,533</a:t>
          </a:r>
          <a:endParaRPr kumimoji="1" lang="ja-JP" altLang="en-US" sz="1000" b="1">
            <a:latin typeface="ＭＳ Ｐゴシック"/>
          </a:endParaRPr>
        </a:p>
      </xdr:txBody>
    </xdr:sp>
    <xdr:clientData/>
  </xdr:oneCellAnchor>
  <xdr:twoCellAnchor>
    <xdr:from>
      <xdr:col>32</xdr:col>
      <xdr:colOff>98425</xdr:colOff>
      <xdr:row>33</xdr:row>
      <xdr:rowOff>24143</xdr:rowOff>
    </xdr:from>
    <xdr:to>
      <xdr:col>32</xdr:col>
      <xdr:colOff>276225</xdr:colOff>
      <xdr:row>33</xdr:row>
      <xdr:rowOff>24143</xdr:rowOff>
    </xdr:to>
    <xdr:cxnSp macro="">
      <xdr:nvCxnSpPr>
        <xdr:cNvPr id="729" name="直線コネクタ 728"/>
        <xdr:cNvCxnSpPr/>
      </xdr:nvCxnSpPr>
      <xdr:spPr>
        <a:xfrm>
          <a:off x="22072600" y="568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113563</xdr:rowOff>
    </xdr:from>
    <xdr:to>
      <xdr:col>32</xdr:col>
      <xdr:colOff>187325</xdr:colOff>
      <xdr:row>37</xdr:row>
      <xdr:rowOff>111049</xdr:rowOff>
    </xdr:to>
    <xdr:cxnSp macro="">
      <xdr:nvCxnSpPr>
        <xdr:cNvPr id="730" name="直線コネクタ 729"/>
        <xdr:cNvCxnSpPr/>
      </xdr:nvCxnSpPr>
      <xdr:spPr>
        <a:xfrm flipV="1">
          <a:off x="21323300" y="6285763"/>
          <a:ext cx="838200" cy="16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11510</xdr:rowOff>
    </xdr:from>
    <xdr:ext cx="469744" cy="259045"/>
    <xdr:sp macro="" textlink="">
      <xdr:nvSpPr>
        <xdr:cNvPr id="731" name="投資及び出資金平均値テキスト"/>
        <xdr:cNvSpPr txBox="1"/>
      </xdr:nvSpPr>
      <xdr:spPr>
        <a:xfrm>
          <a:off x="22212300" y="6526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33083</xdr:rowOff>
    </xdr:from>
    <xdr:to>
      <xdr:col>32</xdr:col>
      <xdr:colOff>238125</xdr:colOff>
      <xdr:row>38</xdr:row>
      <xdr:rowOff>134683</xdr:rowOff>
    </xdr:to>
    <xdr:sp macro="" textlink="">
      <xdr:nvSpPr>
        <xdr:cNvPr id="732" name="フローチャート : 判断 731"/>
        <xdr:cNvSpPr/>
      </xdr:nvSpPr>
      <xdr:spPr>
        <a:xfrm>
          <a:off x="221107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18885</xdr:rowOff>
    </xdr:from>
    <xdr:to>
      <xdr:col>31</xdr:col>
      <xdr:colOff>34925</xdr:colOff>
      <xdr:row>37</xdr:row>
      <xdr:rowOff>111049</xdr:rowOff>
    </xdr:to>
    <xdr:cxnSp macro="">
      <xdr:nvCxnSpPr>
        <xdr:cNvPr id="733" name="直線コネクタ 732"/>
        <xdr:cNvCxnSpPr/>
      </xdr:nvCxnSpPr>
      <xdr:spPr>
        <a:xfrm>
          <a:off x="20434300" y="6191085"/>
          <a:ext cx="889000" cy="26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57162</xdr:rowOff>
    </xdr:from>
    <xdr:to>
      <xdr:col>31</xdr:col>
      <xdr:colOff>85725</xdr:colOff>
      <xdr:row>38</xdr:row>
      <xdr:rowOff>158762</xdr:rowOff>
    </xdr:to>
    <xdr:sp macro="" textlink="">
      <xdr:nvSpPr>
        <xdr:cNvPr id="734" name="フローチャート : 判断 733"/>
        <xdr:cNvSpPr/>
      </xdr:nvSpPr>
      <xdr:spPr>
        <a:xfrm>
          <a:off x="21272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149889</xdr:rowOff>
    </xdr:from>
    <xdr:ext cx="469744" cy="259045"/>
    <xdr:sp macro="" textlink="">
      <xdr:nvSpPr>
        <xdr:cNvPr id="735" name="テキスト ボックス 734"/>
        <xdr:cNvSpPr txBox="1"/>
      </xdr:nvSpPr>
      <xdr:spPr>
        <a:xfrm>
          <a:off x="21088427" y="666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101219</xdr:rowOff>
    </xdr:from>
    <xdr:to>
      <xdr:col>29</xdr:col>
      <xdr:colOff>517525</xdr:colOff>
      <xdr:row>36</xdr:row>
      <xdr:rowOff>18885</xdr:rowOff>
    </xdr:to>
    <xdr:cxnSp macro="">
      <xdr:nvCxnSpPr>
        <xdr:cNvPr id="736" name="直線コネクタ 735"/>
        <xdr:cNvCxnSpPr/>
      </xdr:nvCxnSpPr>
      <xdr:spPr>
        <a:xfrm>
          <a:off x="19545300" y="5244719"/>
          <a:ext cx="889000" cy="94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58610</xdr:rowOff>
    </xdr:from>
    <xdr:to>
      <xdr:col>29</xdr:col>
      <xdr:colOff>568325</xdr:colOff>
      <xdr:row>38</xdr:row>
      <xdr:rowOff>160210</xdr:rowOff>
    </xdr:to>
    <xdr:sp macro="" textlink="">
      <xdr:nvSpPr>
        <xdr:cNvPr id="737" name="フローチャート : 判断 736"/>
        <xdr:cNvSpPr/>
      </xdr:nvSpPr>
      <xdr:spPr>
        <a:xfrm>
          <a:off x="20383500" y="65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151337</xdr:rowOff>
    </xdr:from>
    <xdr:ext cx="469744" cy="259045"/>
    <xdr:sp macro="" textlink="">
      <xdr:nvSpPr>
        <xdr:cNvPr id="738" name="テキスト ボックス 737"/>
        <xdr:cNvSpPr txBox="1"/>
      </xdr:nvSpPr>
      <xdr:spPr>
        <a:xfrm>
          <a:off x="20199427" y="666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101219</xdr:rowOff>
    </xdr:from>
    <xdr:to>
      <xdr:col>28</xdr:col>
      <xdr:colOff>314325</xdr:colOff>
      <xdr:row>36</xdr:row>
      <xdr:rowOff>80683</xdr:rowOff>
    </xdr:to>
    <xdr:cxnSp macro="">
      <xdr:nvCxnSpPr>
        <xdr:cNvPr id="739" name="直線コネクタ 738"/>
        <xdr:cNvCxnSpPr/>
      </xdr:nvCxnSpPr>
      <xdr:spPr>
        <a:xfrm flipV="1">
          <a:off x="18656300" y="5244719"/>
          <a:ext cx="889000" cy="100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80404</xdr:rowOff>
    </xdr:from>
    <xdr:to>
      <xdr:col>28</xdr:col>
      <xdr:colOff>365125</xdr:colOff>
      <xdr:row>39</xdr:row>
      <xdr:rowOff>10554</xdr:rowOff>
    </xdr:to>
    <xdr:sp macro="" textlink="">
      <xdr:nvSpPr>
        <xdr:cNvPr id="740" name="フローチャート : 判断 739"/>
        <xdr:cNvSpPr/>
      </xdr:nvSpPr>
      <xdr:spPr>
        <a:xfrm>
          <a:off x="19494500" y="659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1681</xdr:rowOff>
    </xdr:from>
    <xdr:ext cx="469744" cy="259045"/>
    <xdr:sp macro="" textlink="">
      <xdr:nvSpPr>
        <xdr:cNvPr id="741" name="テキスト ボックス 740"/>
        <xdr:cNvSpPr txBox="1"/>
      </xdr:nvSpPr>
      <xdr:spPr>
        <a:xfrm>
          <a:off x="19310427" y="668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93129</xdr:rowOff>
    </xdr:from>
    <xdr:to>
      <xdr:col>27</xdr:col>
      <xdr:colOff>161925</xdr:colOff>
      <xdr:row>39</xdr:row>
      <xdr:rowOff>23279</xdr:rowOff>
    </xdr:to>
    <xdr:sp macro="" textlink="">
      <xdr:nvSpPr>
        <xdr:cNvPr id="742" name="フローチャート : 判断 741"/>
        <xdr:cNvSpPr/>
      </xdr:nvSpPr>
      <xdr:spPr>
        <a:xfrm>
          <a:off x="18605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14406</xdr:rowOff>
    </xdr:from>
    <xdr:ext cx="469744" cy="259045"/>
    <xdr:sp macro="" textlink="">
      <xdr:nvSpPr>
        <xdr:cNvPr id="743" name="テキスト ボックス 742"/>
        <xdr:cNvSpPr txBox="1"/>
      </xdr:nvSpPr>
      <xdr:spPr>
        <a:xfrm>
          <a:off x="18421427" y="670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62763</xdr:rowOff>
    </xdr:from>
    <xdr:to>
      <xdr:col>32</xdr:col>
      <xdr:colOff>238125</xdr:colOff>
      <xdr:row>36</xdr:row>
      <xdr:rowOff>164363</xdr:rowOff>
    </xdr:to>
    <xdr:sp macro="" textlink="">
      <xdr:nvSpPr>
        <xdr:cNvPr id="749" name="円/楕円 748"/>
        <xdr:cNvSpPr/>
      </xdr:nvSpPr>
      <xdr:spPr>
        <a:xfrm>
          <a:off x="22110700" y="62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85640</xdr:rowOff>
    </xdr:from>
    <xdr:ext cx="534377" cy="259045"/>
    <xdr:sp macro="" textlink="">
      <xdr:nvSpPr>
        <xdr:cNvPr id="750" name="投資及び出資金該当値テキスト"/>
        <xdr:cNvSpPr txBox="1"/>
      </xdr:nvSpPr>
      <xdr:spPr>
        <a:xfrm>
          <a:off x="22212300" y="60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11,686</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60249</xdr:rowOff>
    </xdr:from>
    <xdr:to>
      <xdr:col>31</xdr:col>
      <xdr:colOff>85725</xdr:colOff>
      <xdr:row>37</xdr:row>
      <xdr:rowOff>161849</xdr:rowOff>
    </xdr:to>
    <xdr:sp macro="" textlink="">
      <xdr:nvSpPr>
        <xdr:cNvPr id="751" name="円/楕円 750"/>
        <xdr:cNvSpPr/>
      </xdr:nvSpPr>
      <xdr:spPr>
        <a:xfrm>
          <a:off x="21272500" y="64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6926</xdr:rowOff>
    </xdr:from>
    <xdr:ext cx="469744" cy="259045"/>
    <xdr:sp macro="" textlink="">
      <xdr:nvSpPr>
        <xdr:cNvPr id="752" name="テキスト ボックス 751"/>
        <xdr:cNvSpPr txBox="1"/>
      </xdr:nvSpPr>
      <xdr:spPr>
        <a:xfrm>
          <a:off x="21088427" y="617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7,252</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139535</xdr:rowOff>
    </xdr:from>
    <xdr:to>
      <xdr:col>29</xdr:col>
      <xdr:colOff>568325</xdr:colOff>
      <xdr:row>36</xdr:row>
      <xdr:rowOff>69685</xdr:rowOff>
    </xdr:to>
    <xdr:sp macro="" textlink="">
      <xdr:nvSpPr>
        <xdr:cNvPr id="753" name="円/楕円 752"/>
        <xdr:cNvSpPr/>
      </xdr:nvSpPr>
      <xdr:spPr>
        <a:xfrm>
          <a:off x="20383500" y="61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34</xdr:row>
      <xdr:rowOff>86212</xdr:rowOff>
    </xdr:from>
    <xdr:ext cx="534377" cy="259045"/>
    <xdr:sp macro="" textlink="">
      <xdr:nvSpPr>
        <xdr:cNvPr id="754" name="テキスト ボックス 753"/>
        <xdr:cNvSpPr txBox="1"/>
      </xdr:nvSpPr>
      <xdr:spPr>
        <a:xfrm>
          <a:off x="20167111" y="591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14,171</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50419</xdr:rowOff>
    </xdr:from>
    <xdr:to>
      <xdr:col>28</xdr:col>
      <xdr:colOff>365125</xdr:colOff>
      <xdr:row>30</xdr:row>
      <xdr:rowOff>152019</xdr:rowOff>
    </xdr:to>
    <xdr:sp macro="" textlink="">
      <xdr:nvSpPr>
        <xdr:cNvPr id="755" name="円/楕円 754"/>
        <xdr:cNvSpPr/>
      </xdr:nvSpPr>
      <xdr:spPr>
        <a:xfrm>
          <a:off x="19494500" y="519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28</xdr:row>
      <xdr:rowOff>168546</xdr:rowOff>
    </xdr:from>
    <xdr:ext cx="534377" cy="259045"/>
    <xdr:sp macro="" textlink="">
      <xdr:nvSpPr>
        <xdr:cNvPr id="756" name="テキスト ボックス 755"/>
        <xdr:cNvSpPr txBox="1"/>
      </xdr:nvSpPr>
      <xdr:spPr>
        <a:xfrm>
          <a:off x="19278111" y="496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39,010</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29883</xdr:rowOff>
    </xdr:from>
    <xdr:to>
      <xdr:col>27</xdr:col>
      <xdr:colOff>161925</xdr:colOff>
      <xdr:row>36</xdr:row>
      <xdr:rowOff>131483</xdr:rowOff>
    </xdr:to>
    <xdr:sp macro="" textlink="">
      <xdr:nvSpPr>
        <xdr:cNvPr id="757" name="円/楕円 756"/>
        <xdr:cNvSpPr/>
      </xdr:nvSpPr>
      <xdr:spPr>
        <a:xfrm>
          <a:off x="18605500" y="620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34</xdr:row>
      <xdr:rowOff>148010</xdr:rowOff>
    </xdr:from>
    <xdr:ext cx="534377" cy="259045"/>
    <xdr:sp macro="" textlink="">
      <xdr:nvSpPr>
        <xdr:cNvPr id="758" name="テキスト ボックス 757"/>
        <xdr:cNvSpPr txBox="1"/>
      </xdr:nvSpPr>
      <xdr:spPr>
        <a:xfrm>
          <a:off x="18389111" y="597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80" name="テキスト ボックス 77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85579</xdr:rowOff>
    </xdr:from>
    <xdr:to>
      <xdr:col>32</xdr:col>
      <xdr:colOff>186689</xdr:colOff>
      <xdr:row>59</xdr:row>
      <xdr:rowOff>44450</xdr:rowOff>
    </xdr:to>
    <xdr:cxnSp macro="">
      <xdr:nvCxnSpPr>
        <xdr:cNvPr id="782" name="直線コネクタ 781"/>
        <xdr:cNvCxnSpPr/>
      </xdr:nvCxnSpPr>
      <xdr:spPr>
        <a:xfrm flipV="1">
          <a:off x="22159595" y="8658079"/>
          <a:ext cx="1269" cy="1501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32256</xdr:rowOff>
    </xdr:from>
    <xdr:ext cx="534377" cy="259045"/>
    <xdr:sp macro="" textlink="">
      <xdr:nvSpPr>
        <xdr:cNvPr id="785" name="貸付金最大値テキスト"/>
        <xdr:cNvSpPr txBox="1"/>
      </xdr:nvSpPr>
      <xdr:spPr>
        <a:xfrm>
          <a:off x="22212300" y="843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78,841</a:t>
          </a:r>
          <a:endParaRPr kumimoji="1" lang="ja-JP" altLang="en-US" sz="1000" b="1">
            <a:latin typeface="ＭＳ Ｐゴシック"/>
          </a:endParaRPr>
        </a:p>
      </xdr:txBody>
    </xdr:sp>
    <xdr:clientData/>
  </xdr:oneCellAnchor>
  <xdr:twoCellAnchor>
    <xdr:from>
      <xdr:col>32</xdr:col>
      <xdr:colOff>98425</xdr:colOff>
      <xdr:row>50</xdr:row>
      <xdr:rowOff>85579</xdr:rowOff>
    </xdr:from>
    <xdr:to>
      <xdr:col>32</xdr:col>
      <xdr:colOff>276225</xdr:colOff>
      <xdr:row>50</xdr:row>
      <xdr:rowOff>85579</xdr:rowOff>
    </xdr:to>
    <xdr:cxnSp macro="">
      <xdr:nvCxnSpPr>
        <xdr:cNvPr id="786" name="直線コネクタ 785"/>
        <xdr:cNvCxnSpPr/>
      </xdr:nvCxnSpPr>
      <xdr:spPr>
        <a:xfrm>
          <a:off x="22072600" y="865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44050</xdr:rowOff>
    </xdr:from>
    <xdr:to>
      <xdr:col>32</xdr:col>
      <xdr:colOff>187325</xdr:colOff>
      <xdr:row>59</xdr:row>
      <xdr:rowOff>44317</xdr:rowOff>
    </xdr:to>
    <xdr:cxnSp macro="">
      <xdr:nvCxnSpPr>
        <xdr:cNvPr id="787" name="直線コネクタ 786"/>
        <xdr:cNvCxnSpPr/>
      </xdr:nvCxnSpPr>
      <xdr:spPr>
        <a:xfrm flipV="1">
          <a:off x="21323300" y="10159600"/>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106081</xdr:rowOff>
    </xdr:from>
    <xdr:ext cx="469744" cy="259045"/>
    <xdr:sp macro="" textlink="">
      <xdr:nvSpPr>
        <xdr:cNvPr id="788" name="貸付金平均値テキスト"/>
        <xdr:cNvSpPr txBox="1"/>
      </xdr:nvSpPr>
      <xdr:spPr>
        <a:xfrm>
          <a:off x="22212300" y="9878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83204</xdr:rowOff>
    </xdr:from>
    <xdr:to>
      <xdr:col>32</xdr:col>
      <xdr:colOff>238125</xdr:colOff>
      <xdr:row>59</xdr:row>
      <xdr:rowOff>13354</xdr:rowOff>
    </xdr:to>
    <xdr:sp macro="" textlink="">
      <xdr:nvSpPr>
        <xdr:cNvPr id="789" name="フローチャート : 判断 788"/>
        <xdr:cNvSpPr/>
      </xdr:nvSpPr>
      <xdr:spPr>
        <a:xfrm>
          <a:off x="22110700" y="1002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44317</xdr:rowOff>
    </xdr:from>
    <xdr:to>
      <xdr:col>31</xdr:col>
      <xdr:colOff>34925</xdr:colOff>
      <xdr:row>59</xdr:row>
      <xdr:rowOff>44317</xdr:rowOff>
    </xdr:to>
    <xdr:cxnSp macro="">
      <xdr:nvCxnSpPr>
        <xdr:cNvPr id="790" name="直線コネクタ 789"/>
        <xdr:cNvCxnSpPr/>
      </xdr:nvCxnSpPr>
      <xdr:spPr>
        <a:xfrm>
          <a:off x="20434300" y="10159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79051</xdr:rowOff>
    </xdr:from>
    <xdr:to>
      <xdr:col>31</xdr:col>
      <xdr:colOff>85725</xdr:colOff>
      <xdr:row>59</xdr:row>
      <xdr:rowOff>9201</xdr:rowOff>
    </xdr:to>
    <xdr:sp macro="" textlink="">
      <xdr:nvSpPr>
        <xdr:cNvPr id="791" name="フローチャート : 判断 790"/>
        <xdr:cNvSpPr/>
      </xdr:nvSpPr>
      <xdr:spPr>
        <a:xfrm>
          <a:off x="21272500" y="1002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25728</xdr:rowOff>
    </xdr:from>
    <xdr:ext cx="469744" cy="259045"/>
    <xdr:sp macro="" textlink="">
      <xdr:nvSpPr>
        <xdr:cNvPr id="792" name="テキスト ボックス 791"/>
        <xdr:cNvSpPr txBox="1"/>
      </xdr:nvSpPr>
      <xdr:spPr>
        <a:xfrm>
          <a:off x="21088427" y="979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44183</xdr:rowOff>
    </xdr:from>
    <xdr:to>
      <xdr:col>29</xdr:col>
      <xdr:colOff>517525</xdr:colOff>
      <xdr:row>59</xdr:row>
      <xdr:rowOff>44317</xdr:rowOff>
    </xdr:to>
    <xdr:cxnSp macro="">
      <xdr:nvCxnSpPr>
        <xdr:cNvPr id="793" name="直線コネクタ 792"/>
        <xdr:cNvCxnSpPr/>
      </xdr:nvCxnSpPr>
      <xdr:spPr>
        <a:xfrm>
          <a:off x="19545300" y="10159733"/>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59010</xdr:rowOff>
    </xdr:from>
    <xdr:to>
      <xdr:col>29</xdr:col>
      <xdr:colOff>568325</xdr:colOff>
      <xdr:row>58</xdr:row>
      <xdr:rowOff>160610</xdr:rowOff>
    </xdr:to>
    <xdr:sp macro="" textlink="">
      <xdr:nvSpPr>
        <xdr:cNvPr id="794" name="フローチャート : 判断 793"/>
        <xdr:cNvSpPr/>
      </xdr:nvSpPr>
      <xdr:spPr>
        <a:xfrm>
          <a:off x="20383500" y="100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5687</xdr:rowOff>
    </xdr:from>
    <xdr:ext cx="469744" cy="259045"/>
    <xdr:sp macro="" textlink="">
      <xdr:nvSpPr>
        <xdr:cNvPr id="795" name="テキスト ボックス 794"/>
        <xdr:cNvSpPr txBox="1"/>
      </xdr:nvSpPr>
      <xdr:spPr>
        <a:xfrm>
          <a:off x="20199427" y="977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29687</xdr:rowOff>
    </xdr:from>
    <xdr:to>
      <xdr:col>28</xdr:col>
      <xdr:colOff>314325</xdr:colOff>
      <xdr:row>59</xdr:row>
      <xdr:rowOff>44183</xdr:rowOff>
    </xdr:to>
    <xdr:cxnSp macro="">
      <xdr:nvCxnSpPr>
        <xdr:cNvPr id="796" name="直線コネクタ 795"/>
        <xdr:cNvCxnSpPr/>
      </xdr:nvCxnSpPr>
      <xdr:spPr>
        <a:xfrm>
          <a:off x="18656300" y="10145237"/>
          <a:ext cx="889000" cy="1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50914</xdr:rowOff>
    </xdr:from>
    <xdr:to>
      <xdr:col>28</xdr:col>
      <xdr:colOff>365125</xdr:colOff>
      <xdr:row>58</xdr:row>
      <xdr:rowOff>152514</xdr:rowOff>
    </xdr:to>
    <xdr:sp macro="" textlink="">
      <xdr:nvSpPr>
        <xdr:cNvPr id="797" name="フローチャート : 判断 796"/>
        <xdr:cNvSpPr/>
      </xdr:nvSpPr>
      <xdr:spPr>
        <a:xfrm>
          <a:off x="19494500" y="999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169041</xdr:rowOff>
    </xdr:from>
    <xdr:ext cx="469744" cy="259045"/>
    <xdr:sp macro="" textlink="">
      <xdr:nvSpPr>
        <xdr:cNvPr id="798" name="テキスト ボックス 797"/>
        <xdr:cNvSpPr txBox="1"/>
      </xdr:nvSpPr>
      <xdr:spPr>
        <a:xfrm>
          <a:off x="19310427" y="977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50953</xdr:rowOff>
    </xdr:from>
    <xdr:to>
      <xdr:col>27</xdr:col>
      <xdr:colOff>161925</xdr:colOff>
      <xdr:row>58</xdr:row>
      <xdr:rowOff>152553</xdr:rowOff>
    </xdr:to>
    <xdr:sp macro="" textlink="">
      <xdr:nvSpPr>
        <xdr:cNvPr id="799" name="フローチャート : 判断 798"/>
        <xdr:cNvSpPr/>
      </xdr:nvSpPr>
      <xdr:spPr>
        <a:xfrm>
          <a:off x="18605500" y="999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169080</xdr:rowOff>
    </xdr:from>
    <xdr:ext cx="469744" cy="259045"/>
    <xdr:sp macro="" textlink="">
      <xdr:nvSpPr>
        <xdr:cNvPr id="800" name="テキスト ボックス 799"/>
        <xdr:cNvSpPr txBox="1"/>
      </xdr:nvSpPr>
      <xdr:spPr>
        <a:xfrm>
          <a:off x="18421427" y="977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164700</xdr:rowOff>
    </xdr:from>
    <xdr:to>
      <xdr:col>32</xdr:col>
      <xdr:colOff>238125</xdr:colOff>
      <xdr:row>59</xdr:row>
      <xdr:rowOff>94850</xdr:rowOff>
    </xdr:to>
    <xdr:sp macro="" textlink="">
      <xdr:nvSpPr>
        <xdr:cNvPr id="806" name="円/楕円 805"/>
        <xdr:cNvSpPr/>
      </xdr:nvSpPr>
      <xdr:spPr>
        <a:xfrm>
          <a:off x="22110700" y="101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79627</xdr:rowOff>
    </xdr:from>
    <xdr:ext cx="313932" cy="259045"/>
    <xdr:sp macro="" textlink="">
      <xdr:nvSpPr>
        <xdr:cNvPr id="807" name="貸付金該当値テキスト"/>
        <xdr:cNvSpPr txBox="1"/>
      </xdr:nvSpPr>
      <xdr:spPr>
        <a:xfrm>
          <a:off x="22212300" y="10023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164967</xdr:rowOff>
    </xdr:from>
    <xdr:to>
      <xdr:col>31</xdr:col>
      <xdr:colOff>85725</xdr:colOff>
      <xdr:row>59</xdr:row>
      <xdr:rowOff>95117</xdr:rowOff>
    </xdr:to>
    <xdr:sp macro="" textlink="">
      <xdr:nvSpPr>
        <xdr:cNvPr id="808" name="円/楕円 807"/>
        <xdr:cNvSpPr/>
      </xdr:nvSpPr>
      <xdr:spPr>
        <a:xfrm>
          <a:off x="21272500" y="1010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86244</xdr:rowOff>
    </xdr:from>
    <xdr:ext cx="249299" cy="259045"/>
    <xdr:sp macro="" textlink="">
      <xdr:nvSpPr>
        <xdr:cNvPr id="809" name="テキスト ボックス 808"/>
        <xdr:cNvSpPr txBox="1"/>
      </xdr:nvSpPr>
      <xdr:spPr>
        <a:xfrm>
          <a:off x="21198649" y="102017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164967</xdr:rowOff>
    </xdr:from>
    <xdr:to>
      <xdr:col>29</xdr:col>
      <xdr:colOff>568325</xdr:colOff>
      <xdr:row>59</xdr:row>
      <xdr:rowOff>95117</xdr:rowOff>
    </xdr:to>
    <xdr:sp macro="" textlink="">
      <xdr:nvSpPr>
        <xdr:cNvPr id="810" name="円/楕円 809"/>
        <xdr:cNvSpPr/>
      </xdr:nvSpPr>
      <xdr:spPr>
        <a:xfrm>
          <a:off x="20383500" y="1010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86244</xdr:rowOff>
    </xdr:from>
    <xdr:ext cx="249299" cy="259045"/>
    <xdr:sp macro="" textlink="">
      <xdr:nvSpPr>
        <xdr:cNvPr id="811" name="テキスト ボックス 810"/>
        <xdr:cNvSpPr txBox="1"/>
      </xdr:nvSpPr>
      <xdr:spPr>
        <a:xfrm>
          <a:off x="20309649" y="102017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164833</xdr:rowOff>
    </xdr:from>
    <xdr:to>
      <xdr:col>28</xdr:col>
      <xdr:colOff>365125</xdr:colOff>
      <xdr:row>59</xdr:row>
      <xdr:rowOff>94983</xdr:rowOff>
    </xdr:to>
    <xdr:sp macro="" textlink="">
      <xdr:nvSpPr>
        <xdr:cNvPr id="812" name="円/楕円 811"/>
        <xdr:cNvSpPr/>
      </xdr:nvSpPr>
      <xdr:spPr>
        <a:xfrm>
          <a:off x="19494500" y="1010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86110</xdr:rowOff>
    </xdr:from>
    <xdr:ext cx="313932" cy="259045"/>
    <xdr:sp macro="" textlink="">
      <xdr:nvSpPr>
        <xdr:cNvPr id="813" name="テキスト ボックス 812"/>
        <xdr:cNvSpPr txBox="1"/>
      </xdr:nvSpPr>
      <xdr:spPr>
        <a:xfrm>
          <a:off x="19388333" y="10201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150337</xdr:rowOff>
    </xdr:from>
    <xdr:to>
      <xdr:col>27</xdr:col>
      <xdr:colOff>161925</xdr:colOff>
      <xdr:row>59</xdr:row>
      <xdr:rowOff>80487</xdr:rowOff>
    </xdr:to>
    <xdr:sp macro="" textlink="">
      <xdr:nvSpPr>
        <xdr:cNvPr id="814" name="円/楕円 813"/>
        <xdr:cNvSpPr/>
      </xdr:nvSpPr>
      <xdr:spPr>
        <a:xfrm>
          <a:off x="18605500" y="100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71614</xdr:rowOff>
    </xdr:from>
    <xdr:ext cx="378565" cy="259045"/>
    <xdr:sp macro="" textlink="">
      <xdr:nvSpPr>
        <xdr:cNvPr id="815" name="テキスト ボックス 814"/>
        <xdr:cNvSpPr txBox="1"/>
      </xdr:nvSpPr>
      <xdr:spPr>
        <a:xfrm>
          <a:off x="18467017" y="10187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137147</xdr:rowOff>
    </xdr:from>
    <xdr:to>
      <xdr:col>32</xdr:col>
      <xdr:colOff>186689</xdr:colOff>
      <xdr:row>77</xdr:row>
      <xdr:rowOff>144044</xdr:rowOff>
    </xdr:to>
    <xdr:cxnSp macro="">
      <xdr:nvCxnSpPr>
        <xdr:cNvPr id="840" name="直線コネクタ 839"/>
        <xdr:cNvCxnSpPr/>
      </xdr:nvCxnSpPr>
      <xdr:spPr>
        <a:xfrm flipV="1">
          <a:off x="22159595" y="12310097"/>
          <a:ext cx="1269" cy="1035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147871</xdr:rowOff>
    </xdr:from>
    <xdr:ext cx="534377" cy="259045"/>
    <xdr:sp macro="" textlink="">
      <xdr:nvSpPr>
        <xdr:cNvPr id="841" name="繰出金最小値テキスト"/>
        <xdr:cNvSpPr txBox="1"/>
      </xdr:nvSpPr>
      <xdr:spPr>
        <a:xfrm>
          <a:off x="22212300" y="133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32,772</a:t>
          </a:r>
          <a:endParaRPr kumimoji="1" lang="ja-JP" altLang="en-US" sz="1000" b="1">
            <a:latin typeface="ＭＳ Ｐゴシック"/>
          </a:endParaRPr>
        </a:p>
      </xdr:txBody>
    </xdr:sp>
    <xdr:clientData/>
  </xdr:oneCellAnchor>
  <xdr:twoCellAnchor>
    <xdr:from>
      <xdr:col>32</xdr:col>
      <xdr:colOff>98425</xdr:colOff>
      <xdr:row>77</xdr:row>
      <xdr:rowOff>144044</xdr:rowOff>
    </xdr:from>
    <xdr:to>
      <xdr:col>32</xdr:col>
      <xdr:colOff>276225</xdr:colOff>
      <xdr:row>77</xdr:row>
      <xdr:rowOff>144044</xdr:rowOff>
    </xdr:to>
    <xdr:cxnSp macro="">
      <xdr:nvCxnSpPr>
        <xdr:cNvPr id="842" name="直線コネクタ 841"/>
        <xdr:cNvCxnSpPr/>
      </xdr:nvCxnSpPr>
      <xdr:spPr>
        <a:xfrm>
          <a:off x="22072600" y="1334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83824</xdr:rowOff>
    </xdr:from>
    <xdr:ext cx="534377" cy="259045"/>
    <xdr:sp macro="" textlink="">
      <xdr:nvSpPr>
        <xdr:cNvPr id="843" name="繰出金最大値テキスト"/>
        <xdr:cNvSpPr txBox="1"/>
      </xdr:nvSpPr>
      <xdr:spPr>
        <a:xfrm>
          <a:off x="22212300" y="120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87,134</a:t>
          </a:r>
          <a:endParaRPr kumimoji="1" lang="ja-JP" altLang="en-US" sz="1000" b="1">
            <a:latin typeface="ＭＳ Ｐゴシック"/>
          </a:endParaRPr>
        </a:p>
      </xdr:txBody>
    </xdr:sp>
    <xdr:clientData/>
  </xdr:oneCellAnchor>
  <xdr:twoCellAnchor>
    <xdr:from>
      <xdr:col>32</xdr:col>
      <xdr:colOff>98425</xdr:colOff>
      <xdr:row>71</xdr:row>
      <xdr:rowOff>137147</xdr:rowOff>
    </xdr:from>
    <xdr:to>
      <xdr:col>32</xdr:col>
      <xdr:colOff>276225</xdr:colOff>
      <xdr:row>71</xdr:row>
      <xdr:rowOff>137147</xdr:rowOff>
    </xdr:to>
    <xdr:cxnSp macro="">
      <xdr:nvCxnSpPr>
        <xdr:cNvPr id="844" name="直線コネクタ 843"/>
        <xdr:cNvCxnSpPr/>
      </xdr:nvCxnSpPr>
      <xdr:spPr>
        <a:xfrm>
          <a:off x="22072600" y="1231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106515</xdr:rowOff>
    </xdr:from>
    <xdr:to>
      <xdr:col>32</xdr:col>
      <xdr:colOff>187325</xdr:colOff>
      <xdr:row>73</xdr:row>
      <xdr:rowOff>129146</xdr:rowOff>
    </xdr:to>
    <xdr:cxnSp macro="">
      <xdr:nvCxnSpPr>
        <xdr:cNvPr id="845" name="直線コネクタ 844"/>
        <xdr:cNvCxnSpPr/>
      </xdr:nvCxnSpPr>
      <xdr:spPr>
        <a:xfrm flipV="1">
          <a:off x="21323300" y="12622365"/>
          <a:ext cx="8382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139051</xdr:rowOff>
    </xdr:from>
    <xdr:ext cx="534377" cy="259045"/>
    <xdr:sp macro="" textlink="">
      <xdr:nvSpPr>
        <xdr:cNvPr id="846" name="繰出金平均値テキスト"/>
        <xdr:cNvSpPr txBox="1"/>
      </xdr:nvSpPr>
      <xdr:spPr>
        <a:xfrm>
          <a:off x="22212300" y="12826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56,235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160624</xdr:rowOff>
    </xdr:from>
    <xdr:to>
      <xdr:col>32</xdr:col>
      <xdr:colOff>238125</xdr:colOff>
      <xdr:row>75</xdr:row>
      <xdr:rowOff>90774</xdr:rowOff>
    </xdr:to>
    <xdr:sp macro="" textlink="">
      <xdr:nvSpPr>
        <xdr:cNvPr id="847" name="フローチャート : 判断 846"/>
        <xdr:cNvSpPr/>
      </xdr:nvSpPr>
      <xdr:spPr>
        <a:xfrm>
          <a:off x="221107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129146</xdr:rowOff>
    </xdr:from>
    <xdr:to>
      <xdr:col>31</xdr:col>
      <xdr:colOff>34925</xdr:colOff>
      <xdr:row>74</xdr:row>
      <xdr:rowOff>22923</xdr:rowOff>
    </xdr:to>
    <xdr:cxnSp macro="">
      <xdr:nvCxnSpPr>
        <xdr:cNvPr id="848" name="直線コネクタ 847"/>
        <xdr:cNvCxnSpPr/>
      </xdr:nvCxnSpPr>
      <xdr:spPr>
        <a:xfrm flipV="1">
          <a:off x="20434300" y="12644996"/>
          <a:ext cx="889000" cy="6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80708</xdr:rowOff>
    </xdr:from>
    <xdr:to>
      <xdr:col>31</xdr:col>
      <xdr:colOff>85725</xdr:colOff>
      <xdr:row>75</xdr:row>
      <xdr:rowOff>10858</xdr:rowOff>
    </xdr:to>
    <xdr:sp macro="" textlink="">
      <xdr:nvSpPr>
        <xdr:cNvPr id="849" name="フローチャート : 判断 848"/>
        <xdr:cNvSpPr/>
      </xdr:nvSpPr>
      <xdr:spPr>
        <a:xfrm>
          <a:off x="21272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1985</xdr:rowOff>
    </xdr:from>
    <xdr:ext cx="534377" cy="259045"/>
    <xdr:sp macro="" textlink="">
      <xdr:nvSpPr>
        <xdr:cNvPr id="850" name="テキスト ボックス 849"/>
        <xdr:cNvSpPr txBox="1"/>
      </xdr:nvSpPr>
      <xdr:spPr>
        <a:xfrm>
          <a:off x="21056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22923</xdr:rowOff>
    </xdr:from>
    <xdr:to>
      <xdr:col>29</xdr:col>
      <xdr:colOff>517525</xdr:colOff>
      <xdr:row>74</xdr:row>
      <xdr:rowOff>102991</xdr:rowOff>
    </xdr:to>
    <xdr:cxnSp macro="">
      <xdr:nvCxnSpPr>
        <xdr:cNvPr id="851" name="直線コネクタ 850"/>
        <xdr:cNvCxnSpPr/>
      </xdr:nvCxnSpPr>
      <xdr:spPr>
        <a:xfrm flipV="1">
          <a:off x="19545300" y="12710223"/>
          <a:ext cx="889000" cy="8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16567</xdr:rowOff>
    </xdr:from>
    <xdr:to>
      <xdr:col>29</xdr:col>
      <xdr:colOff>568325</xdr:colOff>
      <xdr:row>75</xdr:row>
      <xdr:rowOff>118167</xdr:rowOff>
    </xdr:to>
    <xdr:sp macro="" textlink="">
      <xdr:nvSpPr>
        <xdr:cNvPr id="852" name="フローチャート : 判断 851"/>
        <xdr:cNvSpPr/>
      </xdr:nvSpPr>
      <xdr:spPr>
        <a:xfrm>
          <a:off x="20383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109294</xdr:rowOff>
    </xdr:from>
    <xdr:ext cx="534377" cy="259045"/>
    <xdr:sp macro="" textlink="">
      <xdr:nvSpPr>
        <xdr:cNvPr id="853" name="テキスト ボックス 852"/>
        <xdr:cNvSpPr txBox="1"/>
      </xdr:nvSpPr>
      <xdr:spPr>
        <a:xfrm>
          <a:off x="20167111" y="129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102991</xdr:rowOff>
    </xdr:from>
    <xdr:to>
      <xdr:col>28</xdr:col>
      <xdr:colOff>314325</xdr:colOff>
      <xdr:row>74</xdr:row>
      <xdr:rowOff>108229</xdr:rowOff>
    </xdr:to>
    <xdr:cxnSp macro="">
      <xdr:nvCxnSpPr>
        <xdr:cNvPr id="854" name="直線コネクタ 853"/>
        <xdr:cNvCxnSpPr/>
      </xdr:nvCxnSpPr>
      <xdr:spPr>
        <a:xfrm flipV="1">
          <a:off x="18656300" y="12790291"/>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42018</xdr:rowOff>
    </xdr:from>
    <xdr:to>
      <xdr:col>28</xdr:col>
      <xdr:colOff>365125</xdr:colOff>
      <xdr:row>75</xdr:row>
      <xdr:rowOff>143618</xdr:rowOff>
    </xdr:to>
    <xdr:sp macro="" textlink="">
      <xdr:nvSpPr>
        <xdr:cNvPr id="855" name="フローチャート : 判断 854"/>
        <xdr:cNvSpPr/>
      </xdr:nvSpPr>
      <xdr:spPr>
        <a:xfrm>
          <a:off x="19494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134745</xdr:rowOff>
    </xdr:from>
    <xdr:ext cx="534377" cy="259045"/>
    <xdr:sp macro="" textlink="">
      <xdr:nvSpPr>
        <xdr:cNvPr id="856" name="テキスト ボックス 855"/>
        <xdr:cNvSpPr txBox="1"/>
      </xdr:nvSpPr>
      <xdr:spPr>
        <a:xfrm>
          <a:off x="19278111" y="1299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64021</xdr:rowOff>
    </xdr:from>
    <xdr:to>
      <xdr:col>27</xdr:col>
      <xdr:colOff>161925</xdr:colOff>
      <xdr:row>75</xdr:row>
      <xdr:rowOff>165621</xdr:rowOff>
    </xdr:to>
    <xdr:sp macro="" textlink="">
      <xdr:nvSpPr>
        <xdr:cNvPr id="857" name="フローチャート : 判断 856"/>
        <xdr:cNvSpPr/>
      </xdr:nvSpPr>
      <xdr:spPr>
        <a:xfrm>
          <a:off x="18605500" y="129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156748</xdr:rowOff>
    </xdr:from>
    <xdr:ext cx="534377" cy="259045"/>
    <xdr:sp macro="" textlink="">
      <xdr:nvSpPr>
        <xdr:cNvPr id="858" name="テキスト ボックス 857"/>
        <xdr:cNvSpPr txBox="1"/>
      </xdr:nvSpPr>
      <xdr:spPr>
        <a:xfrm>
          <a:off x="18389111" y="1301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55715</xdr:rowOff>
    </xdr:from>
    <xdr:to>
      <xdr:col>32</xdr:col>
      <xdr:colOff>238125</xdr:colOff>
      <xdr:row>73</xdr:row>
      <xdr:rowOff>157315</xdr:rowOff>
    </xdr:to>
    <xdr:sp macro="" textlink="">
      <xdr:nvSpPr>
        <xdr:cNvPr id="864" name="円/楕円 863"/>
        <xdr:cNvSpPr/>
      </xdr:nvSpPr>
      <xdr:spPr>
        <a:xfrm>
          <a:off x="22110700" y="125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78592</xdr:rowOff>
    </xdr:from>
    <xdr:ext cx="534377" cy="259045"/>
    <xdr:sp macro="" textlink="">
      <xdr:nvSpPr>
        <xdr:cNvPr id="865" name="繰出金該当値テキスト"/>
        <xdr:cNvSpPr txBox="1"/>
      </xdr:nvSpPr>
      <xdr:spPr>
        <a:xfrm>
          <a:off x="22212300" y="124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70,742</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78346</xdr:rowOff>
    </xdr:from>
    <xdr:to>
      <xdr:col>31</xdr:col>
      <xdr:colOff>85725</xdr:colOff>
      <xdr:row>74</xdr:row>
      <xdr:rowOff>8496</xdr:rowOff>
    </xdr:to>
    <xdr:sp macro="" textlink="">
      <xdr:nvSpPr>
        <xdr:cNvPr id="866" name="円/楕円 865"/>
        <xdr:cNvSpPr/>
      </xdr:nvSpPr>
      <xdr:spPr>
        <a:xfrm>
          <a:off x="21272500" y="125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25023</xdr:rowOff>
    </xdr:from>
    <xdr:ext cx="534377" cy="259045"/>
    <xdr:sp macro="" textlink="">
      <xdr:nvSpPr>
        <xdr:cNvPr id="867" name="テキスト ボックス 866"/>
        <xdr:cNvSpPr txBox="1"/>
      </xdr:nvSpPr>
      <xdr:spPr>
        <a:xfrm>
          <a:off x="21056111" y="1236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69,554</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143573</xdr:rowOff>
    </xdr:from>
    <xdr:to>
      <xdr:col>29</xdr:col>
      <xdr:colOff>568325</xdr:colOff>
      <xdr:row>74</xdr:row>
      <xdr:rowOff>73723</xdr:rowOff>
    </xdr:to>
    <xdr:sp macro="" textlink="">
      <xdr:nvSpPr>
        <xdr:cNvPr id="868" name="円/楕円 867"/>
        <xdr:cNvSpPr/>
      </xdr:nvSpPr>
      <xdr:spPr>
        <a:xfrm>
          <a:off x="20383500" y="126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90250</xdr:rowOff>
    </xdr:from>
    <xdr:ext cx="534377" cy="259045"/>
    <xdr:sp macro="" textlink="">
      <xdr:nvSpPr>
        <xdr:cNvPr id="869" name="テキスト ボックス 868"/>
        <xdr:cNvSpPr txBox="1"/>
      </xdr:nvSpPr>
      <xdr:spPr>
        <a:xfrm>
          <a:off x="20167111" y="1243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66,130</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52191</xdr:rowOff>
    </xdr:from>
    <xdr:to>
      <xdr:col>28</xdr:col>
      <xdr:colOff>365125</xdr:colOff>
      <xdr:row>74</xdr:row>
      <xdr:rowOff>153791</xdr:rowOff>
    </xdr:to>
    <xdr:sp macro="" textlink="">
      <xdr:nvSpPr>
        <xdr:cNvPr id="870" name="円/楕円 869"/>
        <xdr:cNvSpPr/>
      </xdr:nvSpPr>
      <xdr:spPr>
        <a:xfrm>
          <a:off x="19494500" y="1273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170318</xdr:rowOff>
    </xdr:from>
    <xdr:ext cx="534377" cy="259045"/>
    <xdr:sp macro="" textlink="">
      <xdr:nvSpPr>
        <xdr:cNvPr id="871" name="テキスト ボックス 870"/>
        <xdr:cNvSpPr txBox="1"/>
      </xdr:nvSpPr>
      <xdr:spPr>
        <a:xfrm>
          <a:off x="19278111" y="1251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61,927</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57429</xdr:rowOff>
    </xdr:from>
    <xdr:to>
      <xdr:col>27</xdr:col>
      <xdr:colOff>161925</xdr:colOff>
      <xdr:row>74</xdr:row>
      <xdr:rowOff>159029</xdr:rowOff>
    </xdr:to>
    <xdr:sp macro="" textlink="">
      <xdr:nvSpPr>
        <xdr:cNvPr id="872" name="円/楕円 871"/>
        <xdr:cNvSpPr/>
      </xdr:nvSpPr>
      <xdr:spPr>
        <a:xfrm>
          <a:off x="18605500" y="1274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4106</xdr:rowOff>
    </xdr:from>
    <xdr:ext cx="534377" cy="259045"/>
    <xdr:sp macro="" textlink="">
      <xdr:nvSpPr>
        <xdr:cNvPr id="873" name="テキスト ボックス 872"/>
        <xdr:cNvSpPr txBox="1"/>
      </xdr:nvSpPr>
      <xdr:spPr>
        <a:xfrm>
          <a:off x="18389111" y="1251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61,652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フローチャート :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8" name="フローチャート :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9" name="テキスト ボックス 89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1" name="フローチャート :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2" name="テキスト ボックス 90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4" name="フローチャート :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5" name="テキスト ボックス 90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フローチャート :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7" name="テキスト ボックス 90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3" name="円/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5" name="円/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6" name="テキスト ボックス 91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7" name="円/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8" name="テキスト ボックス 91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9" name="円/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0" name="テキスト ボックス 91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1" name="円/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2" name="テキスト ボックス 92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歳出決算総額は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25,593,773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千円であり、住民一人当たりに換算すると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756,474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主な構成項目である人件費は、住民一人当たり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105,708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年度以降減少傾向にあるが類似団体平均と比べて高い水準にある。これは</a:t>
          </a:r>
          <a:r>
            <a:rPr kumimoji="1" lang="ja-JP" altLang="ja-JP" sz="1300" b="0" i="0" u="none" strike="noStrike" kern="0" cap="none" spc="0" normalizeH="0" baseline="0" noProof="0">
              <a:ln>
                <a:noFill/>
              </a:ln>
              <a:solidFill>
                <a:prstClr val="black"/>
              </a:solidFill>
              <a:effectLst/>
              <a:uLnTx/>
              <a:uFillTx/>
              <a:latin typeface="+mn-lt"/>
              <a:ea typeface="+mn-ea"/>
              <a:cs typeface="+mn-cs"/>
            </a:rPr>
            <a:t>町村合併前における各団体の</a:t>
          </a:r>
          <a:r>
            <a:rPr kumimoji="1" lang="ja-JP" altLang="en-US" sz="1300" b="0" i="0" u="none" strike="noStrike" kern="0" cap="none" spc="0" normalizeH="0" baseline="0" noProof="0">
              <a:ln>
                <a:noFill/>
              </a:ln>
              <a:solidFill>
                <a:prstClr val="black"/>
              </a:solidFill>
              <a:effectLst/>
              <a:uLnTx/>
              <a:uFillTx/>
              <a:latin typeface="+mn-lt"/>
              <a:ea typeface="+mn-ea"/>
              <a:cs typeface="+mn-cs"/>
            </a:rPr>
            <a:t>職員</a:t>
          </a:r>
          <a:r>
            <a:rPr kumimoji="1" lang="ja-JP" altLang="ja-JP" sz="1300" b="0" i="0" u="none" strike="noStrike" kern="0" cap="none" spc="0" normalizeH="0" baseline="0" noProof="0">
              <a:ln>
                <a:noFill/>
              </a:ln>
              <a:solidFill>
                <a:prstClr val="black"/>
              </a:solidFill>
              <a:effectLst/>
              <a:uLnTx/>
              <a:uFillTx/>
              <a:latin typeface="+mn-lt"/>
              <a:ea typeface="+mn-ea"/>
              <a:cs typeface="+mn-cs"/>
            </a:rPr>
            <a:t>大量採用が</a:t>
          </a:r>
          <a:r>
            <a:rPr kumimoji="1" lang="ja-JP" altLang="en-US" sz="1300" b="0" i="0" u="none" strike="noStrike" kern="0" cap="none" spc="0" normalizeH="0" baseline="0" noProof="0">
              <a:ln>
                <a:noFill/>
              </a:ln>
              <a:solidFill>
                <a:prstClr val="black"/>
              </a:solidFill>
              <a:effectLst/>
              <a:uLnTx/>
              <a:uFillTx/>
              <a:latin typeface="+mn-lt"/>
              <a:ea typeface="+mn-ea"/>
              <a:cs typeface="+mn-cs"/>
            </a:rPr>
            <a:t>主な</a:t>
          </a:r>
          <a:r>
            <a:rPr kumimoji="1" lang="ja-JP" altLang="ja-JP" sz="1300" b="0" i="0" u="none" strike="noStrike" kern="0" cap="none" spc="0" normalizeH="0" baseline="0" noProof="0">
              <a:ln>
                <a:noFill/>
              </a:ln>
              <a:solidFill>
                <a:prstClr val="black"/>
              </a:solidFill>
              <a:effectLst/>
              <a:uLnTx/>
              <a:uFillTx/>
              <a:latin typeface="+mn-lt"/>
              <a:ea typeface="+mn-ea"/>
              <a:cs typeface="+mn-cs"/>
            </a:rPr>
            <a:t>要因</a:t>
          </a:r>
          <a:r>
            <a:rPr kumimoji="1" lang="ja-JP" altLang="en-US" sz="1300" b="0" i="0" u="none" strike="noStrike" kern="0" cap="none" spc="0" normalizeH="0" baseline="0" noProof="0">
              <a:ln>
                <a:noFill/>
              </a:ln>
              <a:solidFill>
                <a:prstClr val="black"/>
              </a:solidFill>
              <a:effectLst/>
              <a:uLnTx/>
              <a:uFillTx/>
              <a:latin typeface="+mn-lt"/>
              <a:ea typeface="+mn-ea"/>
              <a:cs typeface="+mn-cs"/>
            </a:rPr>
            <a:t>である。</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ea"/>
              <a:ea typeface="+mn-ea"/>
              <a:cs typeface="+mn-cs"/>
            </a:rPr>
            <a:t>普通建設事業費は住民一人当たり</a:t>
          </a:r>
          <a:r>
            <a:rPr kumimoji="1" lang="en-US" altLang="ja-JP" sz="1300" b="0" i="0" u="none" strike="noStrike" kern="0" cap="none" spc="0" normalizeH="0" baseline="0" noProof="0">
              <a:ln>
                <a:noFill/>
              </a:ln>
              <a:solidFill>
                <a:prstClr val="black"/>
              </a:solidFill>
              <a:effectLst/>
              <a:uLnTx/>
              <a:uFillTx/>
              <a:latin typeface="+mn-ea"/>
              <a:ea typeface="+mn-ea"/>
              <a:cs typeface="+mn-cs"/>
            </a:rPr>
            <a:t>134,977</a:t>
          </a:r>
          <a:r>
            <a:rPr kumimoji="1" lang="ja-JP" altLang="en-US" sz="1300" b="0" i="0" u="none" strike="noStrike" kern="0" cap="none" spc="0" normalizeH="0" baseline="0" noProof="0">
              <a:ln>
                <a:noFill/>
              </a:ln>
              <a:solidFill>
                <a:prstClr val="black"/>
              </a:solidFill>
              <a:effectLst/>
              <a:uLnTx/>
              <a:uFillTx/>
              <a:latin typeface="+mn-ea"/>
              <a:ea typeface="+mn-ea"/>
              <a:cs typeface="+mn-cs"/>
            </a:rPr>
            <a:t>円となっており、類似団体と比較して一人当たりコストが高い状況となっている。これは、統合小学校（</a:t>
          </a:r>
          <a:r>
            <a:rPr kumimoji="1" lang="en-US" altLang="ja-JP" sz="1300" b="0" i="0" u="none" strike="noStrike" kern="0" cap="none" spc="0" normalizeH="0" baseline="0" noProof="0">
              <a:ln>
                <a:noFill/>
              </a:ln>
              <a:solidFill>
                <a:prstClr val="black"/>
              </a:solidFill>
              <a:effectLst/>
              <a:uLnTx/>
              <a:uFillTx/>
              <a:latin typeface="+mn-ea"/>
              <a:ea typeface="+mn-ea"/>
              <a:cs typeface="+mn-cs"/>
            </a:rPr>
            <a:t>H27</a:t>
          </a:r>
          <a:r>
            <a:rPr kumimoji="1" lang="ja-JP" altLang="en-US" sz="1300" b="0" i="0" u="none" strike="noStrike" kern="0" cap="none" spc="0" normalizeH="0" baseline="0" noProof="0">
              <a:ln>
                <a:noFill/>
              </a:ln>
              <a:solidFill>
                <a:prstClr val="black"/>
              </a:solidFill>
              <a:effectLst/>
              <a:uLnTx/>
              <a:uFillTx/>
              <a:latin typeface="+mn-ea"/>
              <a:ea typeface="+mn-ea"/>
              <a:cs typeface="+mn-cs"/>
            </a:rPr>
            <a:t>～</a:t>
          </a:r>
          <a:r>
            <a:rPr kumimoji="1" lang="en-US" altLang="ja-JP" sz="1300" b="0" i="0" u="none" strike="noStrike" kern="0" cap="none" spc="0" normalizeH="0" baseline="0" noProof="0">
              <a:ln>
                <a:noFill/>
              </a:ln>
              <a:solidFill>
                <a:prstClr val="black"/>
              </a:solidFill>
              <a:effectLst/>
              <a:uLnTx/>
              <a:uFillTx/>
              <a:latin typeface="+mn-ea"/>
              <a:ea typeface="+mn-ea"/>
              <a:cs typeface="+mn-cs"/>
            </a:rPr>
            <a:t>H29</a:t>
          </a:r>
          <a:r>
            <a:rPr kumimoji="1" lang="ja-JP" altLang="en-US" sz="1300" b="0" i="0" u="none" strike="noStrike" kern="0" cap="none" spc="0" normalizeH="0" baseline="0" noProof="0">
              <a:ln>
                <a:noFill/>
              </a:ln>
              <a:solidFill>
                <a:prstClr val="black"/>
              </a:solidFill>
              <a:effectLst/>
              <a:uLnTx/>
              <a:uFillTx/>
              <a:latin typeface="+mn-ea"/>
              <a:ea typeface="+mn-ea"/>
              <a:cs typeface="+mn-cs"/>
            </a:rPr>
            <a:t>）、総合健診センター（</a:t>
          </a:r>
          <a:r>
            <a:rPr kumimoji="1" lang="en-US" altLang="ja-JP" sz="1300" b="0" i="0" u="none" strike="noStrike" kern="0" cap="none" spc="0" normalizeH="0" baseline="0" noProof="0">
              <a:ln>
                <a:noFill/>
              </a:ln>
              <a:solidFill>
                <a:prstClr val="black"/>
              </a:solidFill>
              <a:effectLst/>
              <a:uLnTx/>
              <a:uFillTx/>
              <a:latin typeface="+mn-ea"/>
              <a:ea typeface="+mn-ea"/>
              <a:cs typeface="+mn-cs"/>
            </a:rPr>
            <a:t>H27</a:t>
          </a:r>
          <a:r>
            <a:rPr kumimoji="1" lang="ja-JP" altLang="en-US" sz="1300" b="0" i="0" u="none" strike="noStrike" kern="0" cap="none" spc="0" normalizeH="0" baseline="0" noProof="0">
              <a:ln>
                <a:noFill/>
              </a:ln>
              <a:solidFill>
                <a:prstClr val="black"/>
              </a:solidFill>
              <a:effectLst/>
              <a:uLnTx/>
              <a:uFillTx/>
              <a:latin typeface="+mn-ea"/>
              <a:ea typeface="+mn-ea"/>
              <a:cs typeface="+mn-cs"/>
            </a:rPr>
            <a:t>～</a:t>
          </a:r>
          <a:r>
            <a:rPr kumimoji="1" lang="en-US" altLang="ja-JP" sz="1300" b="0" i="0" u="none" strike="noStrike" kern="0" cap="none" spc="0" normalizeH="0" baseline="0" noProof="0">
              <a:ln>
                <a:noFill/>
              </a:ln>
              <a:solidFill>
                <a:prstClr val="black"/>
              </a:solidFill>
              <a:effectLst/>
              <a:uLnTx/>
              <a:uFillTx/>
              <a:latin typeface="+mn-ea"/>
              <a:ea typeface="+mn-ea"/>
              <a:cs typeface="+mn-cs"/>
            </a:rPr>
            <a:t>H28</a:t>
          </a:r>
          <a:r>
            <a:rPr kumimoji="1" lang="ja-JP" altLang="en-US" sz="1300" b="0" i="0" u="none" strike="noStrike" kern="0" cap="none" spc="0" normalizeH="0" baseline="0" noProof="0">
              <a:ln>
                <a:noFill/>
              </a:ln>
              <a:solidFill>
                <a:prstClr val="black"/>
              </a:solidFill>
              <a:effectLst/>
              <a:uLnTx/>
              <a:uFillTx/>
              <a:latin typeface="+mn-ea"/>
              <a:ea typeface="+mn-ea"/>
              <a:cs typeface="+mn-cs"/>
            </a:rPr>
            <a:t>）、高機能消防指令センター（</a:t>
          </a:r>
          <a:r>
            <a:rPr kumimoji="1" lang="en-US" altLang="ja-JP" sz="1300" b="0" i="0" u="none" strike="noStrike" kern="0" cap="none" spc="0" normalizeH="0" baseline="0" noProof="0">
              <a:ln>
                <a:noFill/>
              </a:ln>
              <a:solidFill>
                <a:prstClr val="black"/>
              </a:solidFill>
              <a:effectLst/>
              <a:uLnTx/>
              <a:uFillTx/>
              <a:latin typeface="+mn-ea"/>
              <a:ea typeface="+mn-ea"/>
              <a:cs typeface="+mn-cs"/>
            </a:rPr>
            <a:t>H27</a:t>
          </a:r>
          <a:r>
            <a:rPr kumimoji="1" lang="ja-JP" altLang="en-US" sz="1300" b="0" i="0" u="none" strike="noStrike" kern="0" cap="none" spc="0" normalizeH="0" baseline="0" noProof="0">
              <a:ln>
                <a:noFill/>
              </a:ln>
              <a:solidFill>
                <a:prstClr val="black"/>
              </a:solidFill>
              <a:effectLst/>
              <a:uLnTx/>
              <a:uFillTx/>
              <a:latin typeface="+mn-ea"/>
              <a:ea typeface="+mn-ea"/>
              <a:cs typeface="+mn-cs"/>
            </a:rPr>
            <a:t>～</a:t>
          </a:r>
          <a:r>
            <a:rPr kumimoji="1" lang="en-US" altLang="ja-JP" sz="1300" b="0" i="0" u="none" strike="noStrike" kern="0" cap="none" spc="0" normalizeH="0" baseline="0" noProof="0">
              <a:ln>
                <a:noFill/>
              </a:ln>
              <a:solidFill>
                <a:prstClr val="black"/>
              </a:solidFill>
              <a:effectLst/>
              <a:uLnTx/>
              <a:uFillTx/>
              <a:latin typeface="+mn-ea"/>
              <a:ea typeface="+mn-ea"/>
              <a:cs typeface="+mn-cs"/>
            </a:rPr>
            <a:t>H28</a:t>
          </a:r>
          <a:r>
            <a:rPr kumimoji="1" lang="ja-JP" altLang="en-US" sz="1300" b="0" i="0" u="none" strike="noStrike" kern="0" cap="none" spc="0" normalizeH="0" baseline="0" noProof="0">
              <a:ln>
                <a:noFill/>
              </a:ln>
              <a:solidFill>
                <a:prstClr val="black"/>
              </a:solidFill>
              <a:effectLst/>
              <a:uLnTx/>
              <a:uFillTx/>
              <a:latin typeface="+mn-ea"/>
              <a:ea typeface="+mn-ea"/>
              <a:cs typeface="+mn-cs"/>
            </a:rPr>
            <a:t>）などの大型建設事業が重なったことが要因となっており、前年度決算額と比較すると</a:t>
          </a:r>
          <a:r>
            <a:rPr kumimoji="1" lang="en-US" altLang="ja-JP" sz="1300" b="0" i="0" u="none" strike="noStrike" kern="0" cap="none" spc="0" normalizeH="0" baseline="0" noProof="0">
              <a:ln>
                <a:noFill/>
              </a:ln>
              <a:solidFill>
                <a:prstClr val="black"/>
              </a:solidFill>
              <a:effectLst/>
              <a:uLnTx/>
              <a:uFillTx/>
              <a:latin typeface="+mn-ea"/>
              <a:ea typeface="+mn-ea"/>
              <a:cs typeface="+mn-cs"/>
            </a:rPr>
            <a:t>40.0</a:t>
          </a:r>
          <a:r>
            <a:rPr kumimoji="1" lang="ja-JP" altLang="en-US" sz="1300" b="0" i="0" u="none" strike="noStrike" kern="0" cap="none" spc="0" normalizeH="0" baseline="0" noProof="0">
              <a:ln>
                <a:noFill/>
              </a:ln>
              <a:solidFill>
                <a:prstClr val="black"/>
              </a:solidFill>
              <a:effectLst/>
              <a:uLnTx/>
              <a:uFillTx/>
              <a:latin typeface="+mn-ea"/>
              <a:ea typeface="+mn-ea"/>
              <a:cs typeface="+mn-cs"/>
            </a:rPr>
            <a:t>％増となっている。今後は公共施設等総合管理計画に基づき、事業の取捨選択を徹底していくことで、事業費の減少を目指すこととしている。</a:t>
          </a:r>
          <a:endParaRPr kumimoji="1" lang="en-US" altLang="ja-JP" sz="1300" b="0" i="0" u="none" strike="noStrike" kern="0" cap="none" spc="0" normalizeH="0" baseline="0" noProof="0">
            <a:ln>
              <a:noFill/>
            </a:ln>
            <a:solidFill>
              <a:prstClr val="black"/>
            </a:solidFill>
            <a:effectLst/>
            <a:uLnTx/>
            <a:uFillTx/>
            <a:latin typeface="+mn-ea"/>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青森県つがる市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33,833
33,773
253.55
26,160,508
25,593,773
549,444
13,267,263
36,295,186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116.3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104077</xdr:rowOff>
    </xdr:from>
    <xdr:to>
      <xdr:col>6</xdr:col>
      <xdr:colOff>510540</xdr:colOff>
      <xdr:row>38</xdr:row>
      <xdr:rowOff>34734</xdr:rowOff>
    </xdr:to>
    <xdr:cxnSp macro="">
      <xdr:nvCxnSpPr>
        <xdr:cNvPr id="56" name="直線コネクタ 55"/>
        <xdr:cNvCxnSpPr/>
      </xdr:nvCxnSpPr>
      <xdr:spPr>
        <a:xfrm flipV="1">
          <a:off x="4633595" y="5419027"/>
          <a:ext cx="1270" cy="1130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2,951</a:t>
          </a:r>
          <a:endParaRPr kumimoji="1" lang="ja-JP" altLang="en-US" sz="1000" b="1">
            <a:latin typeface="ＭＳ Ｐゴシック"/>
          </a:endParaRPr>
        </a:p>
      </xdr:txBody>
    </xdr:sp>
    <xdr:clientData/>
  </xdr:oneCellAnchor>
  <xdr:twoCellAnchor>
    <xdr:from>
      <xdr:col>6</xdr:col>
      <xdr:colOff>422275</xdr:colOff>
      <xdr:row>38</xdr:row>
      <xdr:rowOff>34734</xdr:rowOff>
    </xdr:from>
    <xdr:to>
      <xdr:col>6</xdr:col>
      <xdr:colOff>600075</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50754</xdr:rowOff>
    </xdr:from>
    <xdr:ext cx="469744" cy="259045"/>
    <xdr:sp macro="" textlink="">
      <xdr:nvSpPr>
        <xdr:cNvPr id="59" name="議会費最大値テキスト"/>
        <xdr:cNvSpPr txBox="1"/>
      </xdr:nvSpPr>
      <xdr:spPr>
        <a:xfrm>
          <a:off x="4686300" y="519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8,887</a:t>
          </a:r>
          <a:endParaRPr kumimoji="1" lang="ja-JP" altLang="en-US" sz="1000" b="1">
            <a:latin typeface="ＭＳ Ｐゴシック"/>
          </a:endParaRPr>
        </a:p>
      </xdr:txBody>
    </xdr:sp>
    <xdr:clientData/>
  </xdr:oneCellAnchor>
  <xdr:twoCellAnchor>
    <xdr:from>
      <xdr:col>6</xdr:col>
      <xdr:colOff>422275</xdr:colOff>
      <xdr:row>31</xdr:row>
      <xdr:rowOff>104077</xdr:rowOff>
    </xdr:from>
    <xdr:to>
      <xdr:col>6</xdr:col>
      <xdr:colOff>600075</xdr:colOff>
      <xdr:row>31</xdr:row>
      <xdr:rowOff>104077</xdr:rowOff>
    </xdr:to>
    <xdr:cxnSp macro="">
      <xdr:nvCxnSpPr>
        <xdr:cNvPr id="60" name="直線コネクタ 59"/>
        <xdr:cNvCxnSpPr/>
      </xdr:nvCxnSpPr>
      <xdr:spPr>
        <a:xfrm>
          <a:off x="4546600" y="5419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117792</xdr:rowOff>
    </xdr:from>
    <xdr:to>
      <xdr:col>6</xdr:col>
      <xdr:colOff>511175</xdr:colOff>
      <xdr:row>35</xdr:row>
      <xdr:rowOff>15303</xdr:rowOff>
    </xdr:to>
    <xdr:cxnSp macro="">
      <xdr:nvCxnSpPr>
        <xdr:cNvPr id="61" name="直線コネクタ 60"/>
        <xdr:cNvCxnSpPr/>
      </xdr:nvCxnSpPr>
      <xdr:spPr>
        <a:xfrm>
          <a:off x="3797300" y="5947092"/>
          <a:ext cx="8382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118000</xdr:rowOff>
    </xdr:from>
    <xdr:ext cx="469744" cy="259045"/>
    <xdr:sp macro="" textlink="">
      <xdr:nvSpPr>
        <xdr:cNvPr id="62" name="議会費平均値テキスト"/>
        <xdr:cNvSpPr txBox="1"/>
      </xdr:nvSpPr>
      <xdr:spPr>
        <a:xfrm>
          <a:off x="4686300" y="61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139573</xdr:rowOff>
    </xdr:from>
    <xdr:to>
      <xdr:col>6</xdr:col>
      <xdr:colOff>561975</xdr:colOff>
      <xdr:row>36</xdr:row>
      <xdr:rowOff>69723</xdr:rowOff>
    </xdr:to>
    <xdr:sp macro="" textlink="">
      <xdr:nvSpPr>
        <xdr:cNvPr id="63" name="フローチャート : 判断 62"/>
        <xdr:cNvSpPr/>
      </xdr:nvSpPr>
      <xdr:spPr>
        <a:xfrm>
          <a:off x="45847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28067</xdr:rowOff>
    </xdr:from>
    <xdr:to>
      <xdr:col>5</xdr:col>
      <xdr:colOff>358775</xdr:colOff>
      <xdr:row>34</xdr:row>
      <xdr:rowOff>117792</xdr:rowOff>
    </xdr:to>
    <xdr:cxnSp macro="">
      <xdr:nvCxnSpPr>
        <xdr:cNvPr id="64" name="直線コネクタ 63"/>
        <xdr:cNvCxnSpPr/>
      </xdr:nvCxnSpPr>
      <xdr:spPr>
        <a:xfrm>
          <a:off x="2908300" y="5857367"/>
          <a:ext cx="889000" cy="8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159910</xdr:rowOff>
    </xdr:from>
    <xdr:ext cx="469744" cy="259045"/>
    <xdr:sp macro="" textlink="">
      <xdr:nvSpPr>
        <xdr:cNvPr id="66" name="テキスト ボックス 65"/>
        <xdr:cNvSpPr txBox="1"/>
      </xdr:nvSpPr>
      <xdr:spPr>
        <a:xfrm>
          <a:off x="3562427"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28067</xdr:rowOff>
    </xdr:from>
    <xdr:to>
      <xdr:col>4</xdr:col>
      <xdr:colOff>155575</xdr:colOff>
      <xdr:row>34</xdr:row>
      <xdr:rowOff>65786</xdr:rowOff>
    </xdr:to>
    <xdr:cxnSp macro="">
      <xdr:nvCxnSpPr>
        <xdr:cNvPr id="67" name="直線コネクタ 66"/>
        <xdr:cNvCxnSpPr/>
      </xdr:nvCxnSpPr>
      <xdr:spPr>
        <a:xfrm flipV="1">
          <a:off x="2019300" y="5857367"/>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118237</xdr:rowOff>
    </xdr:from>
    <xdr:to>
      <xdr:col>4</xdr:col>
      <xdr:colOff>206375</xdr:colOff>
      <xdr:row>36</xdr:row>
      <xdr:rowOff>48387</xdr:rowOff>
    </xdr:to>
    <xdr:sp macro="" textlink="">
      <xdr:nvSpPr>
        <xdr:cNvPr id="68" name="フローチャート :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39514</xdr:rowOff>
    </xdr:from>
    <xdr:ext cx="469744" cy="259045"/>
    <xdr:sp macro="" textlink="">
      <xdr:nvSpPr>
        <xdr:cNvPr id="69" name="テキスト ボックス 68"/>
        <xdr:cNvSpPr txBox="1"/>
      </xdr:nvSpPr>
      <xdr:spPr>
        <a:xfrm>
          <a:off x="2673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32067</xdr:rowOff>
    </xdr:from>
    <xdr:to>
      <xdr:col>2</xdr:col>
      <xdr:colOff>638175</xdr:colOff>
      <xdr:row>34</xdr:row>
      <xdr:rowOff>65786</xdr:rowOff>
    </xdr:to>
    <xdr:cxnSp macro="">
      <xdr:nvCxnSpPr>
        <xdr:cNvPr id="70" name="直線コネクタ 69"/>
        <xdr:cNvCxnSpPr/>
      </xdr:nvCxnSpPr>
      <xdr:spPr>
        <a:xfrm>
          <a:off x="1130300" y="5861367"/>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129286</xdr:rowOff>
    </xdr:from>
    <xdr:to>
      <xdr:col>3</xdr:col>
      <xdr:colOff>3175</xdr:colOff>
      <xdr:row>36</xdr:row>
      <xdr:rowOff>59436</xdr:rowOff>
    </xdr:to>
    <xdr:sp macro="" textlink="">
      <xdr:nvSpPr>
        <xdr:cNvPr id="71" name="フローチャート : 判断 70"/>
        <xdr:cNvSpPr/>
      </xdr:nvSpPr>
      <xdr:spPr>
        <a:xfrm>
          <a:off x="1968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50563</xdr:rowOff>
    </xdr:from>
    <xdr:ext cx="469744" cy="259045"/>
    <xdr:sp macro="" textlink="">
      <xdr:nvSpPr>
        <xdr:cNvPr id="72" name="テキスト ボックス 71"/>
        <xdr:cNvSpPr txBox="1"/>
      </xdr:nvSpPr>
      <xdr:spPr>
        <a:xfrm>
          <a:off x="1784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89662</xdr:rowOff>
    </xdr:from>
    <xdr:to>
      <xdr:col>1</xdr:col>
      <xdr:colOff>485775</xdr:colOff>
      <xdr:row>36</xdr:row>
      <xdr:rowOff>19812</xdr:rowOff>
    </xdr:to>
    <xdr:sp macro="" textlink="">
      <xdr:nvSpPr>
        <xdr:cNvPr id="73" name="フローチャート : 判断 72"/>
        <xdr:cNvSpPr/>
      </xdr:nvSpPr>
      <xdr:spPr>
        <a:xfrm>
          <a:off x="1079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10939</xdr:rowOff>
    </xdr:from>
    <xdr:ext cx="469744" cy="259045"/>
    <xdr:sp macro="" textlink="">
      <xdr:nvSpPr>
        <xdr:cNvPr id="74" name="テキスト ボックス 73"/>
        <xdr:cNvSpPr txBox="1"/>
      </xdr:nvSpPr>
      <xdr:spPr>
        <a:xfrm>
          <a:off x="895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135953</xdr:rowOff>
    </xdr:from>
    <xdr:to>
      <xdr:col>6</xdr:col>
      <xdr:colOff>561975</xdr:colOff>
      <xdr:row>35</xdr:row>
      <xdr:rowOff>66103</xdr:rowOff>
    </xdr:to>
    <xdr:sp macro="" textlink="">
      <xdr:nvSpPr>
        <xdr:cNvPr id="80" name="円/楕円 79"/>
        <xdr:cNvSpPr/>
      </xdr:nvSpPr>
      <xdr:spPr>
        <a:xfrm>
          <a:off x="4584700" y="596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158830</xdr:rowOff>
    </xdr:from>
    <xdr:ext cx="469744" cy="259045"/>
    <xdr:sp macro="" textlink="">
      <xdr:nvSpPr>
        <xdr:cNvPr id="81" name="議会費該当値テキスト"/>
        <xdr:cNvSpPr txBox="1"/>
      </xdr:nvSpPr>
      <xdr:spPr>
        <a:xfrm>
          <a:off x="4686300" y="581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66992</xdr:rowOff>
    </xdr:from>
    <xdr:to>
      <xdr:col>5</xdr:col>
      <xdr:colOff>409575</xdr:colOff>
      <xdr:row>34</xdr:row>
      <xdr:rowOff>168592</xdr:rowOff>
    </xdr:to>
    <xdr:sp macro="" textlink="">
      <xdr:nvSpPr>
        <xdr:cNvPr id="82" name="円/楕円 81"/>
        <xdr:cNvSpPr/>
      </xdr:nvSpPr>
      <xdr:spPr>
        <a:xfrm>
          <a:off x="3746500" y="589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13669</xdr:rowOff>
    </xdr:from>
    <xdr:ext cx="469744" cy="259045"/>
    <xdr:sp macro="" textlink="">
      <xdr:nvSpPr>
        <xdr:cNvPr id="83" name="テキスト ボックス 82"/>
        <xdr:cNvSpPr txBox="1"/>
      </xdr:nvSpPr>
      <xdr:spPr>
        <a:xfrm>
          <a:off x="3562427" y="567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148717</xdr:rowOff>
    </xdr:from>
    <xdr:to>
      <xdr:col>4</xdr:col>
      <xdr:colOff>206375</xdr:colOff>
      <xdr:row>34</xdr:row>
      <xdr:rowOff>78867</xdr:rowOff>
    </xdr:to>
    <xdr:sp macro="" textlink="">
      <xdr:nvSpPr>
        <xdr:cNvPr id="84" name="円/楕円 83"/>
        <xdr:cNvSpPr/>
      </xdr:nvSpPr>
      <xdr:spPr>
        <a:xfrm>
          <a:off x="2857500" y="580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95394</xdr:rowOff>
    </xdr:from>
    <xdr:ext cx="469744" cy="259045"/>
    <xdr:sp macro="" textlink="">
      <xdr:nvSpPr>
        <xdr:cNvPr id="85" name="テキスト ボックス 84"/>
        <xdr:cNvSpPr txBox="1"/>
      </xdr:nvSpPr>
      <xdr:spPr>
        <a:xfrm>
          <a:off x="2673427" y="558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14986</xdr:rowOff>
    </xdr:from>
    <xdr:to>
      <xdr:col>3</xdr:col>
      <xdr:colOff>3175</xdr:colOff>
      <xdr:row>34</xdr:row>
      <xdr:rowOff>116586</xdr:rowOff>
    </xdr:to>
    <xdr:sp macro="" textlink="">
      <xdr:nvSpPr>
        <xdr:cNvPr id="86" name="円/楕円 85"/>
        <xdr:cNvSpPr/>
      </xdr:nvSpPr>
      <xdr:spPr>
        <a:xfrm>
          <a:off x="1968500" y="584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133113</xdr:rowOff>
    </xdr:from>
    <xdr:ext cx="469744" cy="259045"/>
    <xdr:sp macro="" textlink="">
      <xdr:nvSpPr>
        <xdr:cNvPr id="87" name="テキスト ボックス 86"/>
        <xdr:cNvSpPr txBox="1"/>
      </xdr:nvSpPr>
      <xdr:spPr>
        <a:xfrm>
          <a:off x="1784427" y="561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152717</xdr:rowOff>
    </xdr:from>
    <xdr:to>
      <xdr:col>1</xdr:col>
      <xdr:colOff>485775</xdr:colOff>
      <xdr:row>34</xdr:row>
      <xdr:rowOff>82867</xdr:rowOff>
    </xdr:to>
    <xdr:sp macro="" textlink="">
      <xdr:nvSpPr>
        <xdr:cNvPr id="88" name="円/楕円 87"/>
        <xdr:cNvSpPr/>
      </xdr:nvSpPr>
      <xdr:spPr>
        <a:xfrm>
          <a:off x="1079500" y="581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99394</xdr:rowOff>
    </xdr:from>
    <xdr:ext cx="469744" cy="259045"/>
    <xdr:sp macro="" textlink="">
      <xdr:nvSpPr>
        <xdr:cNvPr id="89" name="テキスト ボックス 88"/>
        <xdr:cNvSpPr txBox="1"/>
      </xdr:nvSpPr>
      <xdr:spPr>
        <a:xfrm>
          <a:off x="895427" y="558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55956</xdr:rowOff>
    </xdr:from>
    <xdr:to>
      <xdr:col>6</xdr:col>
      <xdr:colOff>510540</xdr:colOff>
      <xdr:row>59</xdr:row>
      <xdr:rowOff>52895</xdr:rowOff>
    </xdr:to>
    <xdr:cxnSp macro="">
      <xdr:nvCxnSpPr>
        <xdr:cNvPr id="115" name="直線コネクタ 114"/>
        <xdr:cNvCxnSpPr/>
      </xdr:nvCxnSpPr>
      <xdr:spPr>
        <a:xfrm flipV="1">
          <a:off x="4633595" y="8628456"/>
          <a:ext cx="1270" cy="1539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58354</xdr:rowOff>
    </xdr:from>
    <xdr:ext cx="534377" cy="259045"/>
    <xdr:sp macro="" textlink="">
      <xdr:nvSpPr>
        <xdr:cNvPr id="116" name="総務費最小値テキスト"/>
        <xdr:cNvSpPr txBox="1"/>
      </xdr:nvSpPr>
      <xdr:spPr>
        <a:xfrm>
          <a:off x="4686300" y="1017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42,242</a:t>
          </a:r>
          <a:endParaRPr kumimoji="1" lang="ja-JP" altLang="en-US" sz="1000" b="1">
            <a:latin typeface="ＭＳ Ｐゴシック"/>
          </a:endParaRPr>
        </a:p>
      </xdr:txBody>
    </xdr:sp>
    <xdr:clientData/>
  </xdr:oneCellAnchor>
  <xdr:twoCellAnchor>
    <xdr:from>
      <xdr:col>6</xdr:col>
      <xdr:colOff>422275</xdr:colOff>
      <xdr:row>59</xdr:row>
      <xdr:rowOff>52895</xdr:rowOff>
    </xdr:from>
    <xdr:to>
      <xdr:col>6</xdr:col>
      <xdr:colOff>600075</xdr:colOff>
      <xdr:row>59</xdr:row>
      <xdr:rowOff>52895</xdr:rowOff>
    </xdr:to>
    <xdr:cxnSp macro="">
      <xdr:nvCxnSpPr>
        <xdr:cNvPr id="117" name="直線コネクタ 116"/>
        <xdr:cNvCxnSpPr/>
      </xdr:nvCxnSpPr>
      <xdr:spPr>
        <a:xfrm>
          <a:off x="4546600" y="1016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2633</xdr:rowOff>
    </xdr:from>
    <xdr:ext cx="690189" cy="259045"/>
    <xdr:sp macro="" textlink="">
      <xdr:nvSpPr>
        <xdr:cNvPr id="118" name="総務費最大値テキスト"/>
        <xdr:cNvSpPr txBox="1"/>
      </xdr:nvSpPr>
      <xdr:spPr>
        <a:xfrm>
          <a:off x="4686300" y="840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1,456,930</a:t>
          </a:r>
          <a:endParaRPr kumimoji="1" lang="ja-JP" altLang="en-US" sz="1000" b="1">
            <a:latin typeface="ＭＳ Ｐゴシック"/>
          </a:endParaRPr>
        </a:p>
      </xdr:txBody>
    </xdr:sp>
    <xdr:clientData/>
  </xdr:oneCellAnchor>
  <xdr:twoCellAnchor>
    <xdr:from>
      <xdr:col>6</xdr:col>
      <xdr:colOff>422275</xdr:colOff>
      <xdr:row>50</xdr:row>
      <xdr:rowOff>55956</xdr:rowOff>
    </xdr:from>
    <xdr:to>
      <xdr:col>6</xdr:col>
      <xdr:colOff>600075</xdr:colOff>
      <xdr:row>50</xdr:row>
      <xdr:rowOff>55956</xdr:rowOff>
    </xdr:to>
    <xdr:cxnSp macro="">
      <xdr:nvCxnSpPr>
        <xdr:cNvPr id="119" name="直線コネクタ 118"/>
        <xdr:cNvCxnSpPr/>
      </xdr:nvCxnSpPr>
      <xdr:spPr>
        <a:xfrm>
          <a:off x="4546600" y="862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169540</xdr:rowOff>
    </xdr:from>
    <xdr:to>
      <xdr:col>6</xdr:col>
      <xdr:colOff>511175</xdr:colOff>
      <xdr:row>59</xdr:row>
      <xdr:rowOff>6565</xdr:rowOff>
    </xdr:to>
    <xdr:cxnSp macro="">
      <xdr:nvCxnSpPr>
        <xdr:cNvPr id="120" name="直線コネクタ 119"/>
        <xdr:cNvCxnSpPr/>
      </xdr:nvCxnSpPr>
      <xdr:spPr>
        <a:xfrm flipV="1">
          <a:off x="3797300" y="10113640"/>
          <a:ext cx="838200" cy="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102805</xdr:rowOff>
    </xdr:from>
    <xdr:ext cx="534377" cy="259045"/>
    <xdr:sp macro="" textlink="">
      <xdr:nvSpPr>
        <xdr:cNvPr id="121" name="総務費平均値テキスト"/>
        <xdr:cNvSpPr txBox="1"/>
      </xdr:nvSpPr>
      <xdr:spPr>
        <a:xfrm>
          <a:off x="4686300" y="10046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87,409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124378</xdr:rowOff>
    </xdr:from>
    <xdr:to>
      <xdr:col>6</xdr:col>
      <xdr:colOff>561975</xdr:colOff>
      <xdr:row>59</xdr:row>
      <xdr:rowOff>54528</xdr:rowOff>
    </xdr:to>
    <xdr:sp macro="" textlink="">
      <xdr:nvSpPr>
        <xdr:cNvPr id="122" name="フローチャート : 判断 121"/>
        <xdr:cNvSpPr/>
      </xdr:nvSpPr>
      <xdr:spPr>
        <a:xfrm>
          <a:off x="4584700" y="1006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6565</xdr:rowOff>
    </xdr:from>
    <xdr:to>
      <xdr:col>5</xdr:col>
      <xdr:colOff>358775</xdr:colOff>
      <xdr:row>59</xdr:row>
      <xdr:rowOff>13485</xdr:rowOff>
    </xdr:to>
    <xdr:cxnSp macro="">
      <xdr:nvCxnSpPr>
        <xdr:cNvPr id="123" name="直線コネクタ 122"/>
        <xdr:cNvCxnSpPr/>
      </xdr:nvCxnSpPr>
      <xdr:spPr>
        <a:xfrm flipV="1">
          <a:off x="2908300" y="10122115"/>
          <a:ext cx="889000" cy="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124992</xdr:rowOff>
    </xdr:from>
    <xdr:to>
      <xdr:col>5</xdr:col>
      <xdr:colOff>409575</xdr:colOff>
      <xdr:row>59</xdr:row>
      <xdr:rowOff>55142</xdr:rowOff>
    </xdr:to>
    <xdr:sp macro="" textlink="">
      <xdr:nvSpPr>
        <xdr:cNvPr id="124" name="フローチャート : 判断 123"/>
        <xdr:cNvSpPr/>
      </xdr:nvSpPr>
      <xdr:spPr>
        <a:xfrm>
          <a:off x="3746500" y="1006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71669</xdr:rowOff>
    </xdr:from>
    <xdr:ext cx="534377" cy="259045"/>
    <xdr:sp macro="" textlink="">
      <xdr:nvSpPr>
        <xdr:cNvPr id="125" name="テキスト ボックス 124"/>
        <xdr:cNvSpPr txBox="1"/>
      </xdr:nvSpPr>
      <xdr:spPr>
        <a:xfrm>
          <a:off x="3530111" y="984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161738</xdr:rowOff>
    </xdr:from>
    <xdr:to>
      <xdr:col>4</xdr:col>
      <xdr:colOff>155575</xdr:colOff>
      <xdr:row>59</xdr:row>
      <xdr:rowOff>13485</xdr:rowOff>
    </xdr:to>
    <xdr:cxnSp macro="">
      <xdr:nvCxnSpPr>
        <xdr:cNvPr id="126" name="直線コネクタ 125"/>
        <xdr:cNvCxnSpPr/>
      </xdr:nvCxnSpPr>
      <xdr:spPr>
        <a:xfrm>
          <a:off x="2019300" y="10105838"/>
          <a:ext cx="889000" cy="2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138775</xdr:rowOff>
    </xdr:from>
    <xdr:to>
      <xdr:col>4</xdr:col>
      <xdr:colOff>206375</xdr:colOff>
      <xdr:row>59</xdr:row>
      <xdr:rowOff>68925</xdr:rowOff>
    </xdr:to>
    <xdr:sp macro="" textlink="">
      <xdr:nvSpPr>
        <xdr:cNvPr id="127" name="フローチャート : 判断 126"/>
        <xdr:cNvSpPr/>
      </xdr:nvSpPr>
      <xdr:spPr>
        <a:xfrm>
          <a:off x="2857500" y="1008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60052</xdr:rowOff>
    </xdr:from>
    <xdr:ext cx="534377" cy="259045"/>
    <xdr:sp macro="" textlink="">
      <xdr:nvSpPr>
        <xdr:cNvPr id="128" name="テキスト ボックス 127"/>
        <xdr:cNvSpPr txBox="1"/>
      </xdr:nvSpPr>
      <xdr:spPr>
        <a:xfrm>
          <a:off x="2641111" y="1017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161738</xdr:rowOff>
    </xdr:from>
    <xdr:to>
      <xdr:col>2</xdr:col>
      <xdr:colOff>638175</xdr:colOff>
      <xdr:row>59</xdr:row>
      <xdr:rowOff>8972</xdr:rowOff>
    </xdr:to>
    <xdr:cxnSp macro="">
      <xdr:nvCxnSpPr>
        <xdr:cNvPr id="129" name="直線コネクタ 128"/>
        <xdr:cNvCxnSpPr/>
      </xdr:nvCxnSpPr>
      <xdr:spPr>
        <a:xfrm flipV="1">
          <a:off x="1130300" y="10105838"/>
          <a:ext cx="889000" cy="1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135279</xdr:rowOff>
    </xdr:from>
    <xdr:to>
      <xdr:col>3</xdr:col>
      <xdr:colOff>3175</xdr:colOff>
      <xdr:row>59</xdr:row>
      <xdr:rowOff>65429</xdr:rowOff>
    </xdr:to>
    <xdr:sp macro="" textlink="">
      <xdr:nvSpPr>
        <xdr:cNvPr id="130" name="フローチャート : 判断 129"/>
        <xdr:cNvSpPr/>
      </xdr:nvSpPr>
      <xdr:spPr>
        <a:xfrm>
          <a:off x="1968500" y="100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56556</xdr:rowOff>
    </xdr:from>
    <xdr:ext cx="534377" cy="259045"/>
    <xdr:sp macro="" textlink="">
      <xdr:nvSpPr>
        <xdr:cNvPr id="131" name="テキスト ボックス 130"/>
        <xdr:cNvSpPr txBox="1"/>
      </xdr:nvSpPr>
      <xdr:spPr>
        <a:xfrm>
          <a:off x="1752111" y="1017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134437</xdr:rowOff>
    </xdr:from>
    <xdr:to>
      <xdr:col>1</xdr:col>
      <xdr:colOff>485775</xdr:colOff>
      <xdr:row>59</xdr:row>
      <xdr:rowOff>64587</xdr:rowOff>
    </xdr:to>
    <xdr:sp macro="" textlink="">
      <xdr:nvSpPr>
        <xdr:cNvPr id="132" name="フローチャート : 判断 131"/>
        <xdr:cNvSpPr/>
      </xdr:nvSpPr>
      <xdr:spPr>
        <a:xfrm>
          <a:off x="1079500" y="1007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55714</xdr:rowOff>
    </xdr:from>
    <xdr:ext cx="534377" cy="259045"/>
    <xdr:sp macro="" textlink="">
      <xdr:nvSpPr>
        <xdr:cNvPr id="133" name="テキスト ボックス 132"/>
        <xdr:cNvSpPr txBox="1"/>
      </xdr:nvSpPr>
      <xdr:spPr>
        <a:xfrm>
          <a:off x="863111" y="1017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118740</xdr:rowOff>
    </xdr:from>
    <xdr:to>
      <xdr:col>6</xdr:col>
      <xdr:colOff>561975</xdr:colOff>
      <xdr:row>59</xdr:row>
      <xdr:rowOff>48890</xdr:rowOff>
    </xdr:to>
    <xdr:sp macro="" textlink="">
      <xdr:nvSpPr>
        <xdr:cNvPr id="139" name="円/楕円 138"/>
        <xdr:cNvSpPr/>
      </xdr:nvSpPr>
      <xdr:spPr>
        <a:xfrm>
          <a:off x="4584700" y="1006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78117</xdr:rowOff>
    </xdr:from>
    <xdr:ext cx="534377" cy="259045"/>
    <xdr:sp macro="" textlink="">
      <xdr:nvSpPr>
        <xdr:cNvPr id="140" name="総務費該当値テキスト"/>
        <xdr:cNvSpPr txBox="1"/>
      </xdr:nvSpPr>
      <xdr:spPr>
        <a:xfrm>
          <a:off x="4686300" y="985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92,588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127215</xdr:rowOff>
    </xdr:from>
    <xdr:to>
      <xdr:col>5</xdr:col>
      <xdr:colOff>409575</xdr:colOff>
      <xdr:row>59</xdr:row>
      <xdr:rowOff>57365</xdr:rowOff>
    </xdr:to>
    <xdr:sp macro="" textlink="">
      <xdr:nvSpPr>
        <xdr:cNvPr id="141" name="円/楕円 140"/>
        <xdr:cNvSpPr/>
      </xdr:nvSpPr>
      <xdr:spPr>
        <a:xfrm>
          <a:off x="3746500" y="100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48492</xdr:rowOff>
    </xdr:from>
    <xdr:ext cx="534377" cy="259045"/>
    <xdr:sp macro="" textlink="">
      <xdr:nvSpPr>
        <xdr:cNvPr id="142" name="テキスト ボックス 141"/>
        <xdr:cNvSpPr txBox="1"/>
      </xdr:nvSpPr>
      <xdr:spPr>
        <a:xfrm>
          <a:off x="3530111" y="1016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84,802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134135</xdr:rowOff>
    </xdr:from>
    <xdr:to>
      <xdr:col>4</xdr:col>
      <xdr:colOff>206375</xdr:colOff>
      <xdr:row>59</xdr:row>
      <xdr:rowOff>64285</xdr:rowOff>
    </xdr:to>
    <xdr:sp macro="" textlink="">
      <xdr:nvSpPr>
        <xdr:cNvPr id="143" name="円/楕円 142"/>
        <xdr:cNvSpPr/>
      </xdr:nvSpPr>
      <xdr:spPr>
        <a:xfrm>
          <a:off x="2857500" y="1007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80812</xdr:rowOff>
    </xdr:from>
    <xdr:ext cx="534377" cy="259045"/>
    <xdr:sp macro="" textlink="">
      <xdr:nvSpPr>
        <xdr:cNvPr id="144" name="テキスト ボックス 143"/>
        <xdr:cNvSpPr txBox="1"/>
      </xdr:nvSpPr>
      <xdr:spPr>
        <a:xfrm>
          <a:off x="2641111" y="985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78,445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110938</xdr:rowOff>
    </xdr:from>
    <xdr:to>
      <xdr:col>3</xdr:col>
      <xdr:colOff>3175</xdr:colOff>
      <xdr:row>59</xdr:row>
      <xdr:rowOff>41088</xdr:rowOff>
    </xdr:to>
    <xdr:sp macro="" textlink="">
      <xdr:nvSpPr>
        <xdr:cNvPr id="145" name="円/楕円 144"/>
        <xdr:cNvSpPr/>
      </xdr:nvSpPr>
      <xdr:spPr>
        <a:xfrm>
          <a:off x="1968500" y="1005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57615</xdr:rowOff>
    </xdr:from>
    <xdr:ext cx="534377" cy="259045"/>
    <xdr:sp macro="" textlink="">
      <xdr:nvSpPr>
        <xdr:cNvPr id="146" name="テキスト ボックス 145"/>
        <xdr:cNvSpPr txBox="1"/>
      </xdr:nvSpPr>
      <xdr:spPr>
        <a:xfrm>
          <a:off x="1752111" y="983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99,755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129622</xdr:rowOff>
    </xdr:from>
    <xdr:to>
      <xdr:col>1</xdr:col>
      <xdr:colOff>485775</xdr:colOff>
      <xdr:row>59</xdr:row>
      <xdr:rowOff>59772</xdr:rowOff>
    </xdr:to>
    <xdr:sp macro="" textlink="">
      <xdr:nvSpPr>
        <xdr:cNvPr id="147" name="円/楕円 146"/>
        <xdr:cNvSpPr/>
      </xdr:nvSpPr>
      <xdr:spPr>
        <a:xfrm>
          <a:off x="1079500" y="1007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76299</xdr:rowOff>
    </xdr:from>
    <xdr:ext cx="534377" cy="259045"/>
    <xdr:sp macro="" textlink="">
      <xdr:nvSpPr>
        <xdr:cNvPr id="148" name="テキスト ボックス 147"/>
        <xdr:cNvSpPr txBox="1"/>
      </xdr:nvSpPr>
      <xdr:spPr>
        <a:xfrm>
          <a:off x="863111" y="98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141415</xdr:rowOff>
    </xdr:from>
    <xdr:to>
      <xdr:col>6</xdr:col>
      <xdr:colOff>510540</xdr:colOff>
      <xdr:row>79</xdr:row>
      <xdr:rowOff>127851</xdr:rowOff>
    </xdr:to>
    <xdr:cxnSp macro="">
      <xdr:nvCxnSpPr>
        <xdr:cNvPr id="173" name="直線コネクタ 172"/>
        <xdr:cNvCxnSpPr/>
      </xdr:nvCxnSpPr>
      <xdr:spPr>
        <a:xfrm flipV="1">
          <a:off x="4633595" y="12314365"/>
          <a:ext cx="1270" cy="1358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131678</xdr:rowOff>
    </xdr:from>
    <xdr:ext cx="599010" cy="259045"/>
    <xdr:sp macro="" textlink="">
      <xdr:nvSpPr>
        <xdr:cNvPr id="174" name="民生費最小値テキスト"/>
        <xdr:cNvSpPr txBox="1"/>
      </xdr:nvSpPr>
      <xdr:spPr>
        <a:xfrm>
          <a:off x="4686300" y="1367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113,433</a:t>
          </a:r>
          <a:endParaRPr kumimoji="1" lang="ja-JP" altLang="en-US" sz="1000" b="1">
            <a:latin typeface="ＭＳ Ｐゴシック"/>
          </a:endParaRPr>
        </a:p>
      </xdr:txBody>
    </xdr:sp>
    <xdr:clientData/>
  </xdr:oneCellAnchor>
  <xdr:twoCellAnchor>
    <xdr:from>
      <xdr:col>6</xdr:col>
      <xdr:colOff>422275</xdr:colOff>
      <xdr:row>79</xdr:row>
      <xdr:rowOff>127851</xdr:rowOff>
    </xdr:from>
    <xdr:to>
      <xdr:col>6</xdr:col>
      <xdr:colOff>600075</xdr:colOff>
      <xdr:row>79</xdr:row>
      <xdr:rowOff>127851</xdr:rowOff>
    </xdr:to>
    <xdr:cxnSp macro="">
      <xdr:nvCxnSpPr>
        <xdr:cNvPr id="175" name="直線コネクタ 174"/>
        <xdr:cNvCxnSpPr/>
      </xdr:nvCxnSpPr>
      <xdr:spPr>
        <a:xfrm>
          <a:off x="4546600" y="13672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88092</xdr:rowOff>
    </xdr:from>
    <xdr:ext cx="599010" cy="259045"/>
    <xdr:sp macro="" textlink="">
      <xdr:nvSpPr>
        <xdr:cNvPr id="176" name="民生費最大値テキスト"/>
        <xdr:cNvSpPr txBox="1"/>
      </xdr:nvSpPr>
      <xdr:spPr>
        <a:xfrm>
          <a:off x="4686300" y="1208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220,365</a:t>
          </a:r>
          <a:endParaRPr kumimoji="1" lang="ja-JP" altLang="en-US" sz="1000" b="1">
            <a:latin typeface="ＭＳ Ｐゴシック"/>
          </a:endParaRPr>
        </a:p>
      </xdr:txBody>
    </xdr:sp>
    <xdr:clientData/>
  </xdr:oneCellAnchor>
  <xdr:twoCellAnchor>
    <xdr:from>
      <xdr:col>6</xdr:col>
      <xdr:colOff>422275</xdr:colOff>
      <xdr:row>71</xdr:row>
      <xdr:rowOff>141415</xdr:rowOff>
    </xdr:from>
    <xdr:to>
      <xdr:col>6</xdr:col>
      <xdr:colOff>600075</xdr:colOff>
      <xdr:row>71</xdr:row>
      <xdr:rowOff>141415</xdr:rowOff>
    </xdr:to>
    <xdr:cxnSp macro="">
      <xdr:nvCxnSpPr>
        <xdr:cNvPr id="177" name="直線コネクタ 176"/>
        <xdr:cNvCxnSpPr/>
      </xdr:nvCxnSpPr>
      <xdr:spPr>
        <a:xfrm>
          <a:off x="4546600" y="12314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54928</xdr:rowOff>
    </xdr:from>
    <xdr:to>
      <xdr:col>6</xdr:col>
      <xdr:colOff>511175</xdr:colOff>
      <xdr:row>73</xdr:row>
      <xdr:rowOff>80404</xdr:rowOff>
    </xdr:to>
    <xdr:cxnSp macro="">
      <xdr:nvCxnSpPr>
        <xdr:cNvPr id="178" name="直線コネクタ 177"/>
        <xdr:cNvCxnSpPr/>
      </xdr:nvCxnSpPr>
      <xdr:spPr>
        <a:xfrm flipV="1">
          <a:off x="3797300" y="12570778"/>
          <a:ext cx="838200" cy="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144493</xdr:rowOff>
    </xdr:from>
    <xdr:ext cx="599010" cy="259045"/>
    <xdr:sp macro="" textlink="">
      <xdr:nvSpPr>
        <xdr:cNvPr id="179" name="民生費平均値テキスト"/>
        <xdr:cNvSpPr txBox="1"/>
      </xdr:nvSpPr>
      <xdr:spPr>
        <a:xfrm>
          <a:off x="4686300" y="13003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160,424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166066</xdr:rowOff>
    </xdr:from>
    <xdr:to>
      <xdr:col>6</xdr:col>
      <xdr:colOff>561975</xdr:colOff>
      <xdr:row>76</xdr:row>
      <xdr:rowOff>96216</xdr:rowOff>
    </xdr:to>
    <xdr:sp macro="" textlink="">
      <xdr:nvSpPr>
        <xdr:cNvPr id="180" name="フローチャート : 判断 179"/>
        <xdr:cNvSpPr/>
      </xdr:nvSpPr>
      <xdr:spPr>
        <a:xfrm>
          <a:off x="45847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80404</xdr:rowOff>
    </xdr:from>
    <xdr:to>
      <xdr:col>5</xdr:col>
      <xdr:colOff>358775</xdr:colOff>
      <xdr:row>74</xdr:row>
      <xdr:rowOff>71527</xdr:rowOff>
    </xdr:to>
    <xdr:cxnSp macro="">
      <xdr:nvCxnSpPr>
        <xdr:cNvPr id="181" name="直線コネクタ 180"/>
        <xdr:cNvCxnSpPr/>
      </xdr:nvCxnSpPr>
      <xdr:spPr>
        <a:xfrm flipV="1">
          <a:off x="2908300" y="12596254"/>
          <a:ext cx="889000" cy="16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35483</xdr:rowOff>
    </xdr:from>
    <xdr:to>
      <xdr:col>5</xdr:col>
      <xdr:colOff>409575</xdr:colOff>
      <xdr:row>76</xdr:row>
      <xdr:rowOff>137083</xdr:rowOff>
    </xdr:to>
    <xdr:sp macro="" textlink="">
      <xdr:nvSpPr>
        <xdr:cNvPr id="182" name="フローチャート : 判断 181"/>
        <xdr:cNvSpPr/>
      </xdr:nvSpPr>
      <xdr:spPr>
        <a:xfrm>
          <a:off x="3746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128210</xdr:rowOff>
    </xdr:from>
    <xdr:ext cx="599010" cy="259045"/>
    <xdr:sp macro="" textlink="">
      <xdr:nvSpPr>
        <xdr:cNvPr id="183" name="テキスト ボックス 182"/>
        <xdr:cNvSpPr txBox="1"/>
      </xdr:nvSpPr>
      <xdr:spPr>
        <a:xfrm>
          <a:off x="3497794" y="131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71527</xdr:rowOff>
    </xdr:from>
    <xdr:to>
      <xdr:col>4</xdr:col>
      <xdr:colOff>155575</xdr:colOff>
      <xdr:row>74</xdr:row>
      <xdr:rowOff>168745</xdr:rowOff>
    </xdr:to>
    <xdr:cxnSp macro="">
      <xdr:nvCxnSpPr>
        <xdr:cNvPr id="184" name="直線コネクタ 183"/>
        <xdr:cNvCxnSpPr/>
      </xdr:nvCxnSpPr>
      <xdr:spPr>
        <a:xfrm flipV="1">
          <a:off x="2019300" y="12758827"/>
          <a:ext cx="889000" cy="9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114503</xdr:rowOff>
    </xdr:from>
    <xdr:to>
      <xdr:col>4</xdr:col>
      <xdr:colOff>206375</xdr:colOff>
      <xdr:row>77</xdr:row>
      <xdr:rowOff>44653</xdr:rowOff>
    </xdr:to>
    <xdr:sp macro="" textlink="">
      <xdr:nvSpPr>
        <xdr:cNvPr id="185" name="フローチャート : 判断 184"/>
        <xdr:cNvSpPr/>
      </xdr:nvSpPr>
      <xdr:spPr>
        <a:xfrm>
          <a:off x="2857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35780</xdr:rowOff>
    </xdr:from>
    <xdr:ext cx="599010" cy="259045"/>
    <xdr:sp macro="" textlink="">
      <xdr:nvSpPr>
        <xdr:cNvPr id="186" name="テキスト ボックス 185"/>
        <xdr:cNvSpPr txBox="1"/>
      </xdr:nvSpPr>
      <xdr:spPr>
        <a:xfrm>
          <a:off x="2608794" y="1323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163843</xdr:rowOff>
    </xdr:from>
    <xdr:to>
      <xdr:col>2</xdr:col>
      <xdr:colOff>638175</xdr:colOff>
      <xdr:row>74</xdr:row>
      <xdr:rowOff>168745</xdr:rowOff>
    </xdr:to>
    <xdr:cxnSp macro="">
      <xdr:nvCxnSpPr>
        <xdr:cNvPr id="187" name="直線コネクタ 186"/>
        <xdr:cNvCxnSpPr/>
      </xdr:nvCxnSpPr>
      <xdr:spPr>
        <a:xfrm>
          <a:off x="1130300" y="12851143"/>
          <a:ext cx="8890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41415</xdr:rowOff>
    </xdr:from>
    <xdr:to>
      <xdr:col>3</xdr:col>
      <xdr:colOff>3175</xdr:colOff>
      <xdr:row>77</xdr:row>
      <xdr:rowOff>143015</xdr:rowOff>
    </xdr:to>
    <xdr:sp macro="" textlink="">
      <xdr:nvSpPr>
        <xdr:cNvPr id="188" name="フローチャート : 判断 187"/>
        <xdr:cNvSpPr/>
      </xdr:nvSpPr>
      <xdr:spPr>
        <a:xfrm>
          <a:off x="1968500" y="1324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134142</xdr:rowOff>
    </xdr:from>
    <xdr:ext cx="599010" cy="259045"/>
    <xdr:sp macro="" textlink="">
      <xdr:nvSpPr>
        <xdr:cNvPr id="189" name="テキスト ボックス 188"/>
        <xdr:cNvSpPr txBox="1"/>
      </xdr:nvSpPr>
      <xdr:spPr>
        <a:xfrm>
          <a:off x="1719794" y="1333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143294</xdr:rowOff>
    </xdr:from>
    <xdr:to>
      <xdr:col>1</xdr:col>
      <xdr:colOff>485775</xdr:colOff>
      <xdr:row>78</xdr:row>
      <xdr:rowOff>73444</xdr:rowOff>
    </xdr:to>
    <xdr:sp macro="" textlink="">
      <xdr:nvSpPr>
        <xdr:cNvPr id="190" name="フローチャート : 判断 189"/>
        <xdr:cNvSpPr/>
      </xdr:nvSpPr>
      <xdr:spPr>
        <a:xfrm>
          <a:off x="1079500" y="1334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64571</xdr:rowOff>
    </xdr:from>
    <xdr:ext cx="599010" cy="259045"/>
    <xdr:sp macro="" textlink="">
      <xdr:nvSpPr>
        <xdr:cNvPr id="191" name="テキスト ボックス 190"/>
        <xdr:cNvSpPr txBox="1"/>
      </xdr:nvSpPr>
      <xdr:spPr>
        <a:xfrm>
          <a:off x="830794" y="1343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4128</xdr:rowOff>
    </xdr:from>
    <xdr:to>
      <xdr:col>6</xdr:col>
      <xdr:colOff>561975</xdr:colOff>
      <xdr:row>73</xdr:row>
      <xdr:rowOff>105728</xdr:rowOff>
    </xdr:to>
    <xdr:sp macro="" textlink="">
      <xdr:nvSpPr>
        <xdr:cNvPr id="197" name="円/楕円 196"/>
        <xdr:cNvSpPr/>
      </xdr:nvSpPr>
      <xdr:spPr>
        <a:xfrm>
          <a:off x="4584700" y="1251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27005</xdr:rowOff>
    </xdr:from>
    <xdr:ext cx="599010" cy="259045"/>
    <xdr:sp macro="" textlink="">
      <xdr:nvSpPr>
        <xdr:cNvPr id="198" name="民生費該当値テキスト"/>
        <xdr:cNvSpPr txBox="1"/>
      </xdr:nvSpPr>
      <xdr:spPr>
        <a:xfrm>
          <a:off x="4686300" y="1237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200,175</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29604</xdr:rowOff>
    </xdr:from>
    <xdr:to>
      <xdr:col>5</xdr:col>
      <xdr:colOff>409575</xdr:colOff>
      <xdr:row>73</xdr:row>
      <xdr:rowOff>131204</xdr:rowOff>
    </xdr:to>
    <xdr:sp macro="" textlink="">
      <xdr:nvSpPr>
        <xdr:cNvPr id="199" name="円/楕円 198"/>
        <xdr:cNvSpPr/>
      </xdr:nvSpPr>
      <xdr:spPr>
        <a:xfrm>
          <a:off x="3746500" y="1254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147731</xdr:rowOff>
    </xdr:from>
    <xdr:ext cx="599010" cy="259045"/>
    <xdr:sp macro="" textlink="">
      <xdr:nvSpPr>
        <xdr:cNvPr id="200" name="テキスト ボックス 199"/>
        <xdr:cNvSpPr txBox="1"/>
      </xdr:nvSpPr>
      <xdr:spPr>
        <a:xfrm>
          <a:off x="3497794" y="1232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198,169</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20727</xdr:rowOff>
    </xdr:from>
    <xdr:to>
      <xdr:col>4</xdr:col>
      <xdr:colOff>206375</xdr:colOff>
      <xdr:row>74</xdr:row>
      <xdr:rowOff>122327</xdr:rowOff>
    </xdr:to>
    <xdr:sp macro="" textlink="">
      <xdr:nvSpPr>
        <xdr:cNvPr id="201" name="円/楕円 200"/>
        <xdr:cNvSpPr/>
      </xdr:nvSpPr>
      <xdr:spPr>
        <a:xfrm>
          <a:off x="2857500" y="1270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138854</xdr:rowOff>
    </xdr:from>
    <xdr:ext cx="599010" cy="259045"/>
    <xdr:sp macro="" textlink="">
      <xdr:nvSpPr>
        <xdr:cNvPr id="202" name="テキスト ボックス 201"/>
        <xdr:cNvSpPr txBox="1"/>
      </xdr:nvSpPr>
      <xdr:spPr>
        <a:xfrm>
          <a:off x="2608794" y="1248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185,368</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117945</xdr:rowOff>
    </xdr:from>
    <xdr:to>
      <xdr:col>3</xdr:col>
      <xdr:colOff>3175</xdr:colOff>
      <xdr:row>75</xdr:row>
      <xdr:rowOff>48095</xdr:rowOff>
    </xdr:to>
    <xdr:sp macro="" textlink="">
      <xdr:nvSpPr>
        <xdr:cNvPr id="203" name="円/楕円 202"/>
        <xdr:cNvSpPr/>
      </xdr:nvSpPr>
      <xdr:spPr>
        <a:xfrm>
          <a:off x="1968500" y="128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64622</xdr:rowOff>
    </xdr:from>
    <xdr:ext cx="599010" cy="259045"/>
    <xdr:sp macro="" textlink="">
      <xdr:nvSpPr>
        <xdr:cNvPr id="204" name="テキスト ボックス 203"/>
        <xdr:cNvSpPr txBox="1"/>
      </xdr:nvSpPr>
      <xdr:spPr>
        <a:xfrm>
          <a:off x="1719794" y="1258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177,713</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113043</xdr:rowOff>
    </xdr:from>
    <xdr:to>
      <xdr:col>1</xdr:col>
      <xdr:colOff>485775</xdr:colOff>
      <xdr:row>75</xdr:row>
      <xdr:rowOff>43193</xdr:rowOff>
    </xdr:to>
    <xdr:sp macro="" textlink="">
      <xdr:nvSpPr>
        <xdr:cNvPr id="205" name="円/楕円 204"/>
        <xdr:cNvSpPr/>
      </xdr:nvSpPr>
      <xdr:spPr>
        <a:xfrm>
          <a:off x="1079500" y="1280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59720</xdr:rowOff>
    </xdr:from>
    <xdr:ext cx="599010" cy="259045"/>
    <xdr:sp macro="" textlink="">
      <xdr:nvSpPr>
        <xdr:cNvPr id="206" name="テキスト ボックス 205"/>
        <xdr:cNvSpPr txBox="1"/>
      </xdr:nvSpPr>
      <xdr:spPr>
        <a:xfrm>
          <a:off x="830794" y="1257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97199</xdr:rowOff>
    </xdr:from>
    <xdr:to>
      <xdr:col>6</xdr:col>
      <xdr:colOff>510540</xdr:colOff>
      <xdr:row>99</xdr:row>
      <xdr:rowOff>23267</xdr:rowOff>
    </xdr:to>
    <xdr:cxnSp macro="">
      <xdr:nvCxnSpPr>
        <xdr:cNvPr id="231" name="直線コネクタ 230"/>
        <xdr:cNvCxnSpPr/>
      </xdr:nvCxnSpPr>
      <xdr:spPr>
        <a:xfrm flipV="1">
          <a:off x="4633595" y="15699149"/>
          <a:ext cx="1270" cy="129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27094</xdr:rowOff>
    </xdr:from>
    <xdr:ext cx="534377" cy="259045"/>
    <xdr:sp macro="" textlink="">
      <xdr:nvSpPr>
        <xdr:cNvPr id="232" name="衛生費最小値テキスト"/>
        <xdr:cNvSpPr txBox="1"/>
      </xdr:nvSpPr>
      <xdr:spPr>
        <a:xfrm>
          <a:off x="4686300" y="170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21,112</a:t>
          </a:r>
          <a:endParaRPr kumimoji="1" lang="ja-JP" altLang="en-US" sz="1000" b="1">
            <a:latin typeface="ＭＳ Ｐゴシック"/>
          </a:endParaRPr>
        </a:p>
      </xdr:txBody>
    </xdr:sp>
    <xdr:clientData/>
  </xdr:oneCellAnchor>
  <xdr:twoCellAnchor>
    <xdr:from>
      <xdr:col>6</xdr:col>
      <xdr:colOff>422275</xdr:colOff>
      <xdr:row>99</xdr:row>
      <xdr:rowOff>23267</xdr:rowOff>
    </xdr:from>
    <xdr:to>
      <xdr:col>6</xdr:col>
      <xdr:colOff>600075</xdr:colOff>
      <xdr:row>99</xdr:row>
      <xdr:rowOff>23267</xdr:rowOff>
    </xdr:to>
    <xdr:cxnSp macro="">
      <xdr:nvCxnSpPr>
        <xdr:cNvPr id="233" name="直線コネクタ 232"/>
        <xdr:cNvCxnSpPr/>
      </xdr:nvCxnSpPr>
      <xdr:spPr>
        <a:xfrm>
          <a:off x="4546600" y="1699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43876</xdr:rowOff>
    </xdr:from>
    <xdr:ext cx="534377" cy="259045"/>
    <xdr:sp macro="" textlink="">
      <xdr:nvSpPr>
        <xdr:cNvPr id="234" name="衛生費最大値テキスト"/>
        <xdr:cNvSpPr txBox="1"/>
      </xdr:nvSpPr>
      <xdr:spPr>
        <a:xfrm>
          <a:off x="4686300" y="1547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89,231</a:t>
          </a:r>
          <a:endParaRPr kumimoji="1" lang="ja-JP" altLang="en-US" sz="1000" b="1">
            <a:latin typeface="ＭＳ Ｐゴシック"/>
          </a:endParaRPr>
        </a:p>
      </xdr:txBody>
    </xdr:sp>
    <xdr:clientData/>
  </xdr:oneCellAnchor>
  <xdr:twoCellAnchor>
    <xdr:from>
      <xdr:col>6</xdr:col>
      <xdr:colOff>422275</xdr:colOff>
      <xdr:row>91</xdr:row>
      <xdr:rowOff>97199</xdr:rowOff>
    </xdr:from>
    <xdr:to>
      <xdr:col>6</xdr:col>
      <xdr:colOff>600075</xdr:colOff>
      <xdr:row>91</xdr:row>
      <xdr:rowOff>97199</xdr:rowOff>
    </xdr:to>
    <xdr:cxnSp macro="">
      <xdr:nvCxnSpPr>
        <xdr:cNvPr id="235" name="直線コネクタ 234"/>
        <xdr:cNvCxnSpPr/>
      </xdr:nvCxnSpPr>
      <xdr:spPr>
        <a:xfrm>
          <a:off x="4546600" y="1569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46107</xdr:rowOff>
    </xdr:from>
    <xdr:to>
      <xdr:col>6</xdr:col>
      <xdr:colOff>511175</xdr:colOff>
      <xdr:row>95</xdr:row>
      <xdr:rowOff>91179</xdr:rowOff>
    </xdr:to>
    <xdr:cxnSp macro="">
      <xdr:nvCxnSpPr>
        <xdr:cNvPr id="236" name="直線コネクタ 235"/>
        <xdr:cNvCxnSpPr/>
      </xdr:nvCxnSpPr>
      <xdr:spPr>
        <a:xfrm flipV="1">
          <a:off x="3797300" y="15990957"/>
          <a:ext cx="838200" cy="38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135011</xdr:rowOff>
    </xdr:from>
    <xdr:ext cx="534377" cy="259045"/>
    <xdr:sp macro="" textlink="">
      <xdr:nvSpPr>
        <xdr:cNvPr id="237" name="衛生費平均値テキスト"/>
        <xdr:cNvSpPr txBox="1"/>
      </xdr:nvSpPr>
      <xdr:spPr>
        <a:xfrm>
          <a:off x="4686300" y="16422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47,447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156584</xdr:rowOff>
    </xdr:from>
    <xdr:to>
      <xdr:col>6</xdr:col>
      <xdr:colOff>561975</xdr:colOff>
      <xdr:row>96</xdr:row>
      <xdr:rowOff>86734</xdr:rowOff>
    </xdr:to>
    <xdr:sp macro="" textlink="">
      <xdr:nvSpPr>
        <xdr:cNvPr id="238" name="フローチャート : 判断 237"/>
        <xdr:cNvSpPr/>
      </xdr:nvSpPr>
      <xdr:spPr>
        <a:xfrm>
          <a:off x="45847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88418</xdr:rowOff>
    </xdr:from>
    <xdr:to>
      <xdr:col>5</xdr:col>
      <xdr:colOff>358775</xdr:colOff>
      <xdr:row>95</xdr:row>
      <xdr:rowOff>91179</xdr:rowOff>
    </xdr:to>
    <xdr:cxnSp macro="">
      <xdr:nvCxnSpPr>
        <xdr:cNvPr id="239" name="直線コネクタ 238"/>
        <xdr:cNvCxnSpPr/>
      </xdr:nvCxnSpPr>
      <xdr:spPr>
        <a:xfrm>
          <a:off x="2908300" y="16376168"/>
          <a:ext cx="889000" cy="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127419</xdr:rowOff>
    </xdr:from>
    <xdr:to>
      <xdr:col>5</xdr:col>
      <xdr:colOff>409575</xdr:colOff>
      <xdr:row>96</xdr:row>
      <xdr:rowOff>57569</xdr:rowOff>
    </xdr:to>
    <xdr:sp macro="" textlink="">
      <xdr:nvSpPr>
        <xdr:cNvPr id="240" name="フローチャート : 判断 239"/>
        <xdr:cNvSpPr/>
      </xdr:nvSpPr>
      <xdr:spPr>
        <a:xfrm>
          <a:off x="3746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48696</xdr:rowOff>
    </xdr:from>
    <xdr:ext cx="534377" cy="259045"/>
    <xdr:sp macro="" textlink="">
      <xdr:nvSpPr>
        <xdr:cNvPr id="241" name="テキスト ボックス 240"/>
        <xdr:cNvSpPr txBox="1"/>
      </xdr:nvSpPr>
      <xdr:spPr>
        <a:xfrm>
          <a:off x="3530111" y="165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51233</xdr:rowOff>
    </xdr:from>
    <xdr:to>
      <xdr:col>4</xdr:col>
      <xdr:colOff>155575</xdr:colOff>
      <xdr:row>95</xdr:row>
      <xdr:rowOff>88418</xdr:rowOff>
    </xdr:to>
    <xdr:cxnSp macro="">
      <xdr:nvCxnSpPr>
        <xdr:cNvPr id="242" name="直線コネクタ 241"/>
        <xdr:cNvCxnSpPr/>
      </xdr:nvCxnSpPr>
      <xdr:spPr>
        <a:xfrm>
          <a:off x="2019300" y="15824633"/>
          <a:ext cx="889000" cy="55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160623</xdr:rowOff>
    </xdr:from>
    <xdr:to>
      <xdr:col>4</xdr:col>
      <xdr:colOff>206375</xdr:colOff>
      <xdr:row>96</xdr:row>
      <xdr:rowOff>90773</xdr:rowOff>
    </xdr:to>
    <xdr:sp macro="" textlink="">
      <xdr:nvSpPr>
        <xdr:cNvPr id="243" name="フローチャート : 判断 242"/>
        <xdr:cNvSpPr/>
      </xdr:nvSpPr>
      <xdr:spPr>
        <a:xfrm>
          <a:off x="2857500" y="164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81900</xdr:rowOff>
    </xdr:from>
    <xdr:ext cx="534377" cy="259045"/>
    <xdr:sp macro="" textlink="">
      <xdr:nvSpPr>
        <xdr:cNvPr id="244" name="テキスト ボックス 243"/>
        <xdr:cNvSpPr txBox="1"/>
      </xdr:nvSpPr>
      <xdr:spPr>
        <a:xfrm>
          <a:off x="2641111" y="165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51233</xdr:rowOff>
    </xdr:from>
    <xdr:to>
      <xdr:col>2</xdr:col>
      <xdr:colOff>638175</xdr:colOff>
      <xdr:row>95</xdr:row>
      <xdr:rowOff>98780</xdr:rowOff>
    </xdr:to>
    <xdr:cxnSp macro="">
      <xdr:nvCxnSpPr>
        <xdr:cNvPr id="245" name="直線コネクタ 244"/>
        <xdr:cNvCxnSpPr/>
      </xdr:nvCxnSpPr>
      <xdr:spPr>
        <a:xfrm flipV="1">
          <a:off x="1130300" y="15824633"/>
          <a:ext cx="889000" cy="56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7519</xdr:rowOff>
    </xdr:from>
    <xdr:to>
      <xdr:col>3</xdr:col>
      <xdr:colOff>3175</xdr:colOff>
      <xdr:row>96</xdr:row>
      <xdr:rowOff>109119</xdr:rowOff>
    </xdr:to>
    <xdr:sp macro="" textlink="">
      <xdr:nvSpPr>
        <xdr:cNvPr id="246" name="フローチャート : 判断 245"/>
        <xdr:cNvSpPr/>
      </xdr:nvSpPr>
      <xdr:spPr>
        <a:xfrm>
          <a:off x="1968500" y="164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100246</xdr:rowOff>
    </xdr:from>
    <xdr:ext cx="534377" cy="259045"/>
    <xdr:sp macro="" textlink="">
      <xdr:nvSpPr>
        <xdr:cNvPr id="247" name="テキスト ボックス 246"/>
        <xdr:cNvSpPr txBox="1"/>
      </xdr:nvSpPr>
      <xdr:spPr>
        <a:xfrm>
          <a:off x="1752111" y="165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164681</xdr:rowOff>
    </xdr:from>
    <xdr:to>
      <xdr:col>1</xdr:col>
      <xdr:colOff>485775</xdr:colOff>
      <xdr:row>96</xdr:row>
      <xdr:rowOff>94831</xdr:rowOff>
    </xdr:to>
    <xdr:sp macro="" textlink="">
      <xdr:nvSpPr>
        <xdr:cNvPr id="248" name="フローチャート : 判断 247"/>
        <xdr:cNvSpPr/>
      </xdr:nvSpPr>
      <xdr:spPr>
        <a:xfrm>
          <a:off x="1079500" y="1645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85958</xdr:rowOff>
    </xdr:from>
    <xdr:ext cx="534377" cy="259045"/>
    <xdr:sp macro="" textlink="">
      <xdr:nvSpPr>
        <xdr:cNvPr id="249" name="テキスト ボックス 248"/>
        <xdr:cNvSpPr txBox="1"/>
      </xdr:nvSpPr>
      <xdr:spPr>
        <a:xfrm>
          <a:off x="863111" y="1654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166757</xdr:rowOff>
    </xdr:from>
    <xdr:to>
      <xdr:col>6</xdr:col>
      <xdr:colOff>561975</xdr:colOff>
      <xdr:row>93</xdr:row>
      <xdr:rowOff>96907</xdr:rowOff>
    </xdr:to>
    <xdr:sp macro="" textlink="">
      <xdr:nvSpPr>
        <xdr:cNvPr id="255" name="円/楕円 254"/>
        <xdr:cNvSpPr/>
      </xdr:nvSpPr>
      <xdr:spPr>
        <a:xfrm>
          <a:off x="4584700" y="1594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18184</xdr:rowOff>
    </xdr:from>
    <xdr:ext cx="534377" cy="259045"/>
    <xdr:sp macro="" textlink="">
      <xdr:nvSpPr>
        <xdr:cNvPr id="256" name="衛生費該当値テキスト"/>
        <xdr:cNvSpPr txBox="1"/>
      </xdr:nvSpPr>
      <xdr:spPr>
        <a:xfrm>
          <a:off x="4686300" y="157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73,913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40379</xdr:rowOff>
    </xdr:from>
    <xdr:to>
      <xdr:col>5</xdr:col>
      <xdr:colOff>409575</xdr:colOff>
      <xdr:row>95</xdr:row>
      <xdr:rowOff>141979</xdr:rowOff>
    </xdr:to>
    <xdr:sp macro="" textlink="">
      <xdr:nvSpPr>
        <xdr:cNvPr id="257" name="円/楕円 256"/>
        <xdr:cNvSpPr/>
      </xdr:nvSpPr>
      <xdr:spPr>
        <a:xfrm>
          <a:off x="3746500" y="1632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158506</xdr:rowOff>
    </xdr:from>
    <xdr:ext cx="534377" cy="259045"/>
    <xdr:sp macro="" textlink="">
      <xdr:nvSpPr>
        <xdr:cNvPr id="258" name="テキスト ボックス 257"/>
        <xdr:cNvSpPr txBox="1"/>
      </xdr:nvSpPr>
      <xdr:spPr>
        <a:xfrm>
          <a:off x="3530111" y="161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53,547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37618</xdr:rowOff>
    </xdr:from>
    <xdr:to>
      <xdr:col>4</xdr:col>
      <xdr:colOff>206375</xdr:colOff>
      <xdr:row>95</xdr:row>
      <xdr:rowOff>139218</xdr:rowOff>
    </xdr:to>
    <xdr:sp macro="" textlink="">
      <xdr:nvSpPr>
        <xdr:cNvPr id="259" name="円/楕円 258"/>
        <xdr:cNvSpPr/>
      </xdr:nvSpPr>
      <xdr:spPr>
        <a:xfrm>
          <a:off x="2857500" y="1632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155745</xdr:rowOff>
    </xdr:from>
    <xdr:ext cx="534377" cy="259045"/>
    <xdr:sp macro="" textlink="">
      <xdr:nvSpPr>
        <xdr:cNvPr id="260" name="テキスト ボックス 259"/>
        <xdr:cNvSpPr txBox="1"/>
      </xdr:nvSpPr>
      <xdr:spPr>
        <a:xfrm>
          <a:off x="2641111" y="1610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53,692</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433</xdr:rowOff>
    </xdr:from>
    <xdr:to>
      <xdr:col>3</xdr:col>
      <xdr:colOff>3175</xdr:colOff>
      <xdr:row>92</xdr:row>
      <xdr:rowOff>102033</xdr:rowOff>
    </xdr:to>
    <xdr:sp macro="" textlink="">
      <xdr:nvSpPr>
        <xdr:cNvPr id="261" name="円/楕円 260"/>
        <xdr:cNvSpPr/>
      </xdr:nvSpPr>
      <xdr:spPr>
        <a:xfrm>
          <a:off x="1968500" y="1577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90</xdr:row>
      <xdr:rowOff>118560</xdr:rowOff>
    </xdr:from>
    <xdr:ext cx="534377" cy="259045"/>
    <xdr:sp macro="" textlink="">
      <xdr:nvSpPr>
        <xdr:cNvPr id="262" name="テキスト ボックス 261"/>
        <xdr:cNvSpPr txBox="1"/>
      </xdr:nvSpPr>
      <xdr:spPr>
        <a:xfrm>
          <a:off x="1752111" y="1554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82,644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47980</xdr:rowOff>
    </xdr:from>
    <xdr:to>
      <xdr:col>1</xdr:col>
      <xdr:colOff>485775</xdr:colOff>
      <xdr:row>95</xdr:row>
      <xdr:rowOff>149580</xdr:rowOff>
    </xdr:to>
    <xdr:sp macro="" textlink="">
      <xdr:nvSpPr>
        <xdr:cNvPr id="263" name="円/楕円 262"/>
        <xdr:cNvSpPr/>
      </xdr:nvSpPr>
      <xdr:spPr>
        <a:xfrm>
          <a:off x="1079500" y="163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166107</xdr:rowOff>
    </xdr:from>
    <xdr:ext cx="534377" cy="259045"/>
    <xdr:sp macro="" textlink="">
      <xdr:nvSpPr>
        <xdr:cNvPr id="264" name="テキスト ボックス 263"/>
        <xdr:cNvSpPr txBox="1"/>
      </xdr:nvSpPr>
      <xdr:spPr>
        <a:xfrm>
          <a:off x="863111" y="1611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126555</xdr:rowOff>
    </xdr:from>
    <xdr:to>
      <xdr:col>15</xdr:col>
      <xdr:colOff>180340</xdr:colOff>
      <xdr:row>39</xdr:row>
      <xdr:rowOff>44450</xdr:rowOff>
    </xdr:to>
    <xdr:cxnSp macro="">
      <xdr:nvCxnSpPr>
        <xdr:cNvPr id="288" name="直線コネクタ 287"/>
        <xdr:cNvCxnSpPr/>
      </xdr:nvCxnSpPr>
      <xdr:spPr>
        <a:xfrm flipV="1">
          <a:off x="10475595" y="5270055"/>
          <a:ext cx="1270" cy="146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73232</xdr:rowOff>
    </xdr:from>
    <xdr:ext cx="469744" cy="259045"/>
    <xdr:sp macro="" textlink="">
      <xdr:nvSpPr>
        <xdr:cNvPr id="291" name="労働費最大値テキスト"/>
        <xdr:cNvSpPr txBox="1"/>
      </xdr:nvSpPr>
      <xdr:spPr>
        <a:xfrm>
          <a:off x="10528300" y="504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7,669</a:t>
          </a:r>
          <a:endParaRPr kumimoji="1" lang="ja-JP" altLang="en-US" sz="1000" b="1">
            <a:latin typeface="ＭＳ Ｐゴシック"/>
          </a:endParaRPr>
        </a:p>
      </xdr:txBody>
    </xdr:sp>
    <xdr:clientData/>
  </xdr:oneCellAnchor>
  <xdr:twoCellAnchor>
    <xdr:from>
      <xdr:col>15</xdr:col>
      <xdr:colOff>92075</xdr:colOff>
      <xdr:row>30</xdr:row>
      <xdr:rowOff>126555</xdr:rowOff>
    </xdr:from>
    <xdr:to>
      <xdr:col>15</xdr:col>
      <xdr:colOff>269875</xdr:colOff>
      <xdr:row>30</xdr:row>
      <xdr:rowOff>126555</xdr:rowOff>
    </xdr:to>
    <xdr:cxnSp macro="">
      <xdr:nvCxnSpPr>
        <xdr:cNvPr id="292" name="直線コネクタ 291"/>
        <xdr:cNvCxnSpPr/>
      </xdr:nvCxnSpPr>
      <xdr:spPr>
        <a:xfrm>
          <a:off x="10388600" y="527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13780</xdr:rowOff>
    </xdr:from>
    <xdr:to>
      <xdr:col>15</xdr:col>
      <xdr:colOff>180975</xdr:colOff>
      <xdr:row>38</xdr:row>
      <xdr:rowOff>141986</xdr:rowOff>
    </xdr:to>
    <xdr:cxnSp macro="">
      <xdr:nvCxnSpPr>
        <xdr:cNvPr id="293" name="直線コネクタ 292"/>
        <xdr:cNvCxnSpPr/>
      </xdr:nvCxnSpPr>
      <xdr:spPr>
        <a:xfrm>
          <a:off x="9639300" y="6528880"/>
          <a:ext cx="838200" cy="12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25861</xdr:rowOff>
    </xdr:from>
    <xdr:ext cx="378565" cy="259045"/>
    <xdr:sp macro="" textlink="">
      <xdr:nvSpPr>
        <xdr:cNvPr id="294" name="労働費平均値テキスト"/>
        <xdr:cNvSpPr txBox="1"/>
      </xdr:nvSpPr>
      <xdr:spPr>
        <a:xfrm>
          <a:off x="10528300" y="6369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2984</xdr:rowOff>
    </xdr:from>
    <xdr:to>
      <xdr:col>15</xdr:col>
      <xdr:colOff>231775</xdr:colOff>
      <xdr:row>38</xdr:row>
      <xdr:rowOff>104584</xdr:rowOff>
    </xdr:to>
    <xdr:sp macro="" textlink="">
      <xdr:nvSpPr>
        <xdr:cNvPr id="295" name="フローチャート : 判断 294"/>
        <xdr:cNvSpPr/>
      </xdr:nvSpPr>
      <xdr:spPr>
        <a:xfrm>
          <a:off x="104267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153607</xdr:rowOff>
    </xdr:from>
    <xdr:to>
      <xdr:col>14</xdr:col>
      <xdr:colOff>28575</xdr:colOff>
      <xdr:row>38</xdr:row>
      <xdr:rowOff>13780</xdr:rowOff>
    </xdr:to>
    <xdr:cxnSp macro="">
      <xdr:nvCxnSpPr>
        <xdr:cNvPr id="296" name="直線コネクタ 295"/>
        <xdr:cNvCxnSpPr/>
      </xdr:nvCxnSpPr>
      <xdr:spPr>
        <a:xfrm>
          <a:off x="8750300" y="5811457"/>
          <a:ext cx="889000" cy="71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99187</xdr:rowOff>
    </xdr:from>
    <xdr:to>
      <xdr:col>14</xdr:col>
      <xdr:colOff>79375</xdr:colOff>
      <xdr:row>38</xdr:row>
      <xdr:rowOff>29337</xdr:rowOff>
    </xdr:to>
    <xdr:sp macro="" textlink="">
      <xdr:nvSpPr>
        <xdr:cNvPr id="297" name="フローチャート : 判断 296"/>
        <xdr:cNvSpPr/>
      </xdr:nvSpPr>
      <xdr:spPr>
        <a:xfrm>
          <a:off x="9588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45864</xdr:rowOff>
    </xdr:from>
    <xdr:ext cx="469744" cy="259045"/>
    <xdr:sp macro="" textlink="">
      <xdr:nvSpPr>
        <xdr:cNvPr id="298" name="テキスト ボックス 297"/>
        <xdr:cNvSpPr txBox="1"/>
      </xdr:nvSpPr>
      <xdr:spPr>
        <a:xfrm>
          <a:off x="9404427" y="62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66548</xdr:rowOff>
    </xdr:from>
    <xdr:to>
      <xdr:col>12</xdr:col>
      <xdr:colOff>511175</xdr:colOff>
      <xdr:row>33</xdr:row>
      <xdr:rowOff>153607</xdr:rowOff>
    </xdr:to>
    <xdr:cxnSp macro="">
      <xdr:nvCxnSpPr>
        <xdr:cNvPr id="299" name="直線コネクタ 298"/>
        <xdr:cNvCxnSpPr/>
      </xdr:nvCxnSpPr>
      <xdr:spPr>
        <a:xfrm>
          <a:off x="7861300" y="5724398"/>
          <a:ext cx="889000" cy="8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18986</xdr:rowOff>
    </xdr:from>
    <xdr:to>
      <xdr:col>12</xdr:col>
      <xdr:colOff>561975</xdr:colOff>
      <xdr:row>37</xdr:row>
      <xdr:rowOff>120586</xdr:rowOff>
    </xdr:to>
    <xdr:sp macro="" textlink="">
      <xdr:nvSpPr>
        <xdr:cNvPr id="300" name="フローチャート : 判断 299"/>
        <xdr:cNvSpPr/>
      </xdr:nvSpPr>
      <xdr:spPr>
        <a:xfrm>
          <a:off x="8699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111713</xdr:rowOff>
    </xdr:from>
    <xdr:ext cx="469744" cy="259045"/>
    <xdr:sp macro="" textlink="">
      <xdr:nvSpPr>
        <xdr:cNvPr id="301" name="テキスト ボックス 300"/>
        <xdr:cNvSpPr txBox="1"/>
      </xdr:nvSpPr>
      <xdr:spPr>
        <a:xfrm>
          <a:off x="8515427"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66548</xdr:rowOff>
    </xdr:from>
    <xdr:to>
      <xdr:col>11</xdr:col>
      <xdr:colOff>307975</xdr:colOff>
      <xdr:row>34</xdr:row>
      <xdr:rowOff>153226</xdr:rowOff>
    </xdr:to>
    <xdr:cxnSp macro="">
      <xdr:nvCxnSpPr>
        <xdr:cNvPr id="302" name="直線コネクタ 301"/>
        <xdr:cNvCxnSpPr/>
      </xdr:nvCxnSpPr>
      <xdr:spPr>
        <a:xfrm flipV="1">
          <a:off x="6972300" y="5724398"/>
          <a:ext cx="889000" cy="25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64897</xdr:rowOff>
    </xdr:from>
    <xdr:to>
      <xdr:col>11</xdr:col>
      <xdr:colOff>358775</xdr:colOff>
      <xdr:row>36</xdr:row>
      <xdr:rowOff>166497</xdr:rowOff>
    </xdr:to>
    <xdr:sp macro="" textlink="">
      <xdr:nvSpPr>
        <xdr:cNvPr id="303" name="フローチャート : 判断 302"/>
        <xdr:cNvSpPr/>
      </xdr:nvSpPr>
      <xdr:spPr>
        <a:xfrm>
          <a:off x="7810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157624</xdr:rowOff>
    </xdr:from>
    <xdr:ext cx="469744" cy="259045"/>
    <xdr:sp macro="" textlink="">
      <xdr:nvSpPr>
        <xdr:cNvPr id="304" name="テキスト ボックス 303"/>
        <xdr:cNvSpPr txBox="1"/>
      </xdr:nvSpPr>
      <xdr:spPr>
        <a:xfrm>
          <a:off x="7626427"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163004</xdr:rowOff>
    </xdr:from>
    <xdr:to>
      <xdr:col>10</xdr:col>
      <xdr:colOff>155575</xdr:colOff>
      <xdr:row>36</xdr:row>
      <xdr:rowOff>93154</xdr:rowOff>
    </xdr:to>
    <xdr:sp macro="" textlink="">
      <xdr:nvSpPr>
        <xdr:cNvPr id="305" name="フローチャート : 判断 304"/>
        <xdr:cNvSpPr/>
      </xdr:nvSpPr>
      <xdr:spPr>
        <a:xfrm>
          <a:off x="6921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84281</xdr:rowOff>
    </xdr:from>
    <xdr:ext cx="469744" cy="259045"/>
    <xdr:sp macro="" textlink="">
      <xdr:nvSpPr>
        <xdr:cNvPr id="306" name="テキスト ボックス 305"/>
        <xdr:cNvSpPr txBox="1"/>
      </xdr:nvSpPr>
      <xdr:spPr>
        <a:xfrm>
          <a:off x="6737427" y="62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91186</xdr:rowOff>
    </xdr:from>
    <xdr:to>
      <xdr:col>15</xdr:col>
      <xdr:colOff>231775</xdr:colOff>
      <xdr:row>39</xdr:row>
      <xdr:rowOff>21336</xdr:rowOff>
    </xdr:to>
    <xdr:sp macro="" textlink="">
      <xdr:nvSpPr>
        <xdr:cNvPr id="312" name="円/楕円 311"/>
        <xdr:cNvSpPr/>
      </xdr:nvSpPr>
      <xdr:spPr>
        <a:xfrm>
          <a:off x="104267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6113</xdr:rowOff>
    </xdr:from>
    <xdr:ext cx="378565" cy="259045"/>
    <xdr:sp macro="" textlink="">
      <xdr:nvSpPr>
        <xdr:cNvPr id="313" name="労働費該当値テキスト"/>
        <xdr:cNvSpPr txBox="1"/>
      </xdr:nvSpPr>
      <xdr:spPr>
        <a:xfrm>
          <a:off x="10528300" y="6521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134429</xdr:rowOff>
    </xdr:from>
    <xdr:to>
      <xdr:col>14</xdr:col>
      <xdr:colOff>79375</xdr:colOff>
      <xdr:row>38</xdr:row>
      <xdr:rowOff>64579</xdr:rowOff>
    </xdr:to>
    <xdr:sp macro="" textlink="">
      <xdr:nvSpPr>
        <xdr:cNvPr id="314" name="円/楕円 313"/>
        <xdr:cNvSpPr/>
      </xdr:nvSpPr>
      <xdr:spPr>
        <a:xfrm>
          <a:off x="9588500" y="647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55707</xdr:rowOff>
    </xdr:from>
    <xdr:ext cx="469744" cy="259045"/>
    <xdr:sp macro="" textlink="">
      <xdr:nvSpPr>
        <xdr:cNvPr id="315" name="テキスト ボックス 314"/>
        <xdr:cNvSpPr txBox="1"/>
      </xdr:nvSpPr>
      <xdr:spPr>
        <a:xfrm>
          <a:off x="9404427" y="657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102807</xdr:rowOff>
    </xdr:from>
    <xdr:to>
      <xdr:col>12</xdr:col>
      <xdr:colOff>561975</xdr:colOff>
      <xdr:row>34</xdr:row>
      <xdr:rowOff>32957</xdr:rowOff>
    </xdr:to>
    <xdr:sp macro="" textlink="">
      <xdr:nvSpPr>
        <xdr:cNvPr id="316" name="円/楕円 315"/>
        <xdr:cNvSpPr/>
      </xdr:nvSpPr>
      <xdr:spPr>
        <a:xfrm>
          <a:off x="8699500" y="576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49484</xdr:rowOff>
    </xdr:from>
    <xdr:ext cx="469744" cy="259045"/>
    <xdr:sp macro="" textlink="">
      <xdr:nvSpPr>
        <xdr:cNvPr id="317" name="テキスト ボックス 316"/>
        <xdr:cNvSpPr txBox="1"/>
      </xdr:nvSpPr>
      <xdr:spPr>
        <a:xfrm>
          <a:off x="8515427" y="553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4,827</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15748</xdr:rowOff>
    </xdr:from>
    <xdr:to>
      <xdr:col>11</xdr:col>
      <xdr:colOff>358775</xdr:colOff>
      <xdr:row>33</xdr:row>
      <xdr:rowOff>117348</xdr:rowOff>
    </xdr:to>
    <xdr:sp macro="" textlink="">
      <xdr:nvSpPr>
        <xdr:cNvPr id="318" name="円/楕円 317"/>
        <xdr:cNvSpPr/>
      </xdr:nvSpPr>
      <xdr:spPr>
        <a:xfrm>
          <a:off x="7810500" y="567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133875</xdr:rowOff>
    </xdr:from>
    <xdr:ext cx="469744" cy="259045"/>
    <xdr:sp macro="" textlink="">
      <xdr:nvSpPr>
        <xdr:cNvPr id="319" name="テキスト ボックス 318"/>
        <xdr:cNvSpPr txBox="1"/>
      </xdr:nvSpPr>
      <xdr:spPr>
        <a:xfrm>
          <a:off x="7626427" y="544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102426</xdr:rowOff>
    </xdr:from>
    <xdr:to>
      <xdr:col>10</xdr:col>
      <xdr:colOff>155575</xdr:colOff>
      <xdr:row>35</xdr:row>
      <xdr:rowOff>32576</xdr:rowOff>
    </xdr:to>
    <xdr:sp macro="" textlink="">
      <xdr:nvSpPr>
        <xdr:cNvPr id="320" name="円/楕円 319"/>
        <xdr:cNvSpPr/>
      </xdr:nvSpPr>
      <xdr:spPr>
        <a:xfrm>
          <a:off x="6921500" y="593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49103</xdr:rowOff>
    </xdr:from>
    <xdr:ext cx="469744" cy="259045"/>
    <xdr:sp macro="" textlink="">
      <xdr:nvSpPr>
        <xdr:cNvPr id="321" name="テキスト ボックス 320"/>
        <xdr:cNvSpPr txBox="1"/>
      </xdr:nvSpPr>
      <xdr:spPr>
        <a:xfrm>
          <a:off x="6737427" y="570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166887</xdr:rowOff>
    </xdr:from>
    <xdr:to>
      <xdr:col>15</xdr:col>
      <xdr:colOff>180340</xdr:colOff>
      <xdr:row>58</xdr:row>
      <xdr:rowOff>124319</xdr:rowOff>
    </xdr:to>
    <xdr:cxnSp macro="">
      <xdr:nvCxnSpPr>
        <xdr:cNvPr id="347" name="直線コネクタ 346"/>
        <xdr:cNvCxnSpPr/>
      </xdr:nvCxnSpPr>
      <xdr:spPr>
        <a:xfrm flipV="1">
          <a:off x="10475595" y="8739387"/>
          <a:ext cx="1270" cy="132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128146</xdr:rowOff>
    </xdr:from>
    <xdr:ext cx="469744" cy="259045"/>
    <xdr:sp macro="" textlink="">
      <xdr:nvSpPr>
        <xdr:cNvPr id="348" name="農林水産業費最小値テキスト"/>
        <xdr:cNvSpPr txBox="1"/>
      </xdr:nvSpPr>
      <xdr:spPr>
        <a:xfrm>
          <a:off x="10528300" y="1007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8,942</a:t>
          </a:r>
          <a:endParaRPr kumimoji="1" lang="ja-JP" altLang="en-US" sz="1000" b="1">
            <a:latin typeface="ＭＳ Ｐゴシック"/>
          </a:endParaRPr>
        </a:p>
      </xdr:txBody>
    </xdr:sp>
    <xdr:clientData/>
  </xdr:oneCellAnchor>
  <xdr:twoCellAnchor>
    <xdr:from>
      <xdr:col>15</xdr:col>
      <xdr:colOff>92075</xdr:colOff>
      <xdr:row>58</xdr:row>
      <xdr:rowOff>124319</xdr:rowOff>
    </xdr:from>
    <xdr:to>
      <xdr:col>15</xdr:col>
      <xdr:colOff>269875</xdr:colOff>
      <xdr:row>58</xdr:row>
      <xdr:rowOff>124319</xdr:rowOff>
    </xdr:to>
    <xdr:cxnSp macro="">
      <xdr:nvCxnSpPr>
        <xdr:cNvPr id="349" name="直線コネクタ 348"/>
        <xdr:cNvCxnSpPr/>
      </xdr:nvCxnSpPr>
      <xdr:spPr>
        <a:xfrm>
          <a:off x="10388600" y="1006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113564</xdr:rowOff>
    </xdr:from>
    <xdr:ext cx="534377" cy="259045"/>
    <xdr:sp macro="" textlink="">
      <xdr:nvSpPr>
        <xdr:cNvPr id="350" name="農林水産業費最大値テキスト"/>
        <xdr:cNvSpPr txBox="1"/>
      </xdr:nvSpPr>
      <xdr:spPr>
        <a:xfrm>
          <a:off x="10528300" y="851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90,335</a:t>
          </a:r>
          <a:endParaRPr kumimoji="1" lang="ja-JP" altLang="en-US" sz="1000" b="1">
            <a:latin typeface="ＭＳ Ｐゴシック"/>
          </a:endParaRPr>
        </a:p>
      </xdr:txBody>
    </xdr:sp>
    <xdr:clientData/>
  </xdr:oneCellAnchor>
  <xdr:twoCellAnchor>
    <xdr:from>
      <xdr:col>15</xdr:col>
      <xdr:colOff>92075</xdr:colOff>
      <xdr:row>50</xdr:row>
      <xdr:rowOff>166887</xdr:rowOff>
    </xdr:from>
    <xdr:to>
      <xdr:col>15</xdr:col>
      <xdr:colOff>269875</xdr:colOff>
      <xdr:row>50</xdr:row>
      <xdr:rowOff>166887</xdr:rowOff>
    </xdr:to>
    <xdr:cxnSp macro="">
      <xdr:nvCxnSpPr>
        <xdr:cNvPr id="351" name="直線コネクタ 350"/>
        <xdr:cNvCxnSpPr/>
      </xdr:nvCxnSpPr>
      <xdr:spPr>
        <a:xfrm>
          <a:off x="10388600" y="873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63952</xdr:rowOff>
    </xdr:from>
    <xdr:to>
      <xdr:col>15</xdr:col>
      <xdr:colOff>180975</xdr:colOff>
      <xdr:row>54</xdr:row>
      <xdr:rowOff>105770</xdr:rowOff>
    </xdr:to>
    <xdr:cxnSp macro="">
      <xdr:nvCxnSpPr>
        <xdr:cNvPr id="352" name="直線コネクタ 351"/>
        <xdr:cNvCxnSpPr/>
      </xdr:nvCxnSpPr>
      <xdr:spPr>
        <a:xfrm flipV="1">
          <a:off x="9639300" y="9322252"/>
          <a:ext cx="838200" cy="4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11092</xdr:rowOff>
    </xdr:from>
    <xdr:ext cx="534377" cy="259045"/>
    <xdr:sp macro="" textlink="">
      <xdr:nvSpPr>
        <xdr:cNvPr id="353" name="農林水産業費平均値テキスト"/>
        <xdr:cNvSpPr txBox="1"/>
      </xdr:nvSpPr>
      <xdr:spPr>
        <a:xfrm>
          <a:off x="10528300" y="9612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32665</xdr:rowOff>
    </xdr:from>
    <xdr:to>
      <xdr:col>15</xdr:col>
      <xdr:colOff>231775</xdr:colOff>
      <xdr:row>56</xdr:row>
      <xdr:rowOff>134265</xdr:rowOff>
    </xdr:to>
    <xdr:sp macro="" textlink="">
      <xdr:nvSpPr>
        <xdr:cNvPr id="354" name="フローチャート : 判断 353"/>
        <xdr:cNvSpPr/>
      </xdr:nvSpPr>
      <xdr:spPr>
        <a:xfrm>
          <a:off x="104267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49</xdr:row>
      <xdr:rowOff>85358</xdr:rowOff>
    </xdr:from>
    <xdr:to>
      <xdr:col>14</xdr:col>
      <xdr:colOff>28575</xdr:colOff>
      <xdr:row>54</xdr:row>
      <xdr:rowOff>105770</xdr:rowOff>
    </xdr:to>
    <xdr:cxnSp macro="">
      <xdr:nvCxnSpPr>
        <xdr:cNvPr id="355" name="直線コネクタ 354"/>
        <xdr:cNvCxnSpPr/>
      </xdr:nvCxnSpPr>
      <xdr:spPr>
        <a:xfrm>
          <a:off x="8750300" y="8486408"/>
          <a:ext cx="889000" cy="87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18295</xdr:rowOff>
    </xdr:from>
    <xdr:to>
      <xdr:col>14</xdr:col>
      <xdr:colOff>79375</xdr:colOff>
      <xdr:row>56</xdr:row>
      <xdr:rowOff>119895</xdr:rowOff>
    </xdr:to>
    <xdr:sp macro="" textlink="">
      <xdr:nvSpPr>
        <xdr:cNvPr id="356" name="フローチャート : 判断 355"/>
        <xdr:cNvSpPr/>
      </xdr:nvSpPr>
      <xdr:spPr>
        <a:xfrm>
          <a:off x="9588500" y="96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111022</xdr:rowOff>
    </xdr:from>
    <xdr:ext cx="534377" cy="259045"/>
    <xdr:sp macro="" textlink="">
      <xdr:nvSpPr>
        <xdr:cNvPr id="357" name="テキスト ボックス 356"/>
        <xdr:cNvSpPr txBox="1"/>
      </xdr:nvSpPr>
      <xdr:spPr>
        <a:xfrm>
          <a:off x="9372111" y="97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49</xdr:row>
      <xdr:rowOff>85358</xdr:rowOff>
    </xdr:from>
    <xdr:to>
      <xdr:col>12</xdr:col>
      <xdr:colOff>511175</xdr:colOff>
      <xdr:row>54</xdr:row>
      <xdr:rowOff>63642</xdr:rowOff>
    </xdr:to>
    <xdr:cxnSp macro="">
      <xdr:nvCxnSpPr>
        <xdr:cNvPr id="358" name="直線コネクタ 357"/>
        <xdr:cNvCxnSpPr/>
      </xdr:nvCxnSpPr>
      <xdr:spPr>
        <a:xfrm flipV="1">
          <a:off x="7861300" y="8486408"/>
          <a:ext cx="889000" cy="83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100477</xdr:rowOff>
    </xdr:from>
    <xdr:to>
      <xdr:col>12</xdr:col>
      <xdr:colOff>561975</xdr:colOff>
      <xdr:row>57</xdr:row>
      <xdr:rowOff>30627</xdr:rowOff>
    </xdr:to>
    <xdr:sp macro="" textlink="">
      <xdr:nvSpPr>
        <xdr:cNvPr id="359" name="フローチャート : 判断 358"/>
        <xdr:cNvSpPr/>
      </xdr:nvSpPr>
      <xdr:spPr>
        <a:xfrm>
          <a:off x="8699500" y="970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21754</xdr:rowOff>
    </xdr:from>
    <xdr:ext cx="534377" cy="259045"/>
    <xdr:sp macro="" textlink="">
      <xdr:nvSpPr>
        <xdr:cNvPr id="360" name="テキスト ボックス 359"/>
        <xdr:cNvSpPr txBox="1"/>
      </xdr:nvSpPr>
      <xdr:spPr>
        <a:xfrm>
          <a:off x="8483111" y="979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73243</xdr:rowOff>
    </xdr:from>
    <xdr:to>
      <xdr:col>11</xdr:col>
      <xdr:colOff>307975</xdr:colOff>
      <xdr:row>54</xdr:row>
      <xdr:rowOff>63642</xdr:rowOff>
    </xdr:to>
    <xdr:cxnSp macro="">
      <xdr:nvCxnSpPr>
        <xdr:cNvPr id="361" name="直線コネクタ 360"/>
        <xdr:cNvCxnSpPr/>
      </xdr:nvCxnSpPr>
      <xdr:spPr>
        <a:xfrm>
          <a:off x="6972300" y="9160093"/>
          <a:ext cx="889000" cy="1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103857</xdr:rowOff>
    </xdr:from>
    <xdr:to>
      <xdr:col>11</xdr:col>
      <xdr:colOff>358775</xdr:colOff>
      <xdr:row>57</xdr:row>
      <xdr:rowOff>34007</xdr:rowOff>
    </xdr:to>
    <xdr:sp macro="" textlink="">
      <xdr:nvSpPr>
        <xdr:cNvPr id="362" name="フローチャート : 判断 361"/>
        <xdr:cNvSpPr/>
      </xdr:nvSpPr>
      <xdr:spPr>
        <a:xfrm>
          <a:off x="7810500" y="97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25134</xdr:rowOff>
    </xdr:from>
    <xdr:ext cx="534377" cy="259045"/>
    <xdr:sp macro="" textlink="">
      <xdr:nvSpPr>
        <xdr:cNvPr id="363" name="テキスト ボックス 362"/>
        <xdr:cNvSpPr txBox="1"/>
      </xdr:nvSpPr>
      <xdr:spPr>
        <a:xfrm>
          <a:off x="7594111" y="979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123582</xdr:rowOff>
    </xdr:from>
    <xdr:to>
      <xdr:col>10</xdr:col>
      <xdr:colOff>155575</xdr:colOff>
      <xdr:row>57</xdr:row>
      <xdr:rowOff>53732</xdr:rowOff>
    </xdr:to>
    <xdr:sp macro="" textlink="">
      <xdr:nvSpPr>
        <xdr:cNvPr id="364" name="フローチャート : 判断 363"/>
        <xdr:cNvSpPr/>
      </xdr:nvSpPr>
      <xdr:spPr>
        <a:xfrm>
          <a:off x="6921500" y="972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44859</xdr:rowOff>
    </xdr:from>
    <xdr:ext cx="534377" cy="259045"/>
    <xdr:sp macro="" textlink="">
      <xdr:nvSpPr>
        <xdr:cNvPr id="365" name="テキスト ボックス 364"/>
        <xdr:cNvSpPr txBox="1"/>
      </xdr:nvSpPr>
      <xdr:spPr>
        <a:xfrm>
          <a:off x="6705111" y="981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13152</xdr:rowOff>
    </xdr:from>
    <xdr:to>
      <xdr:col>15</xdr:col>
      <xdr:colOff>231775</xdr:colOff>
      <xdr:row>54</xdr:row>
      <xdr:rowOff>114752</xdr:rowOff>
    </xdr:to>
    <xdr:sp macro="" textlink="">
      <xdr:nvSpPr>
        <xdr:cNvPr id="371" name="円/楕円 370"/>
        <xdr:cNvSpPr/>
      </xdr:nvSpPr>
      <xdr:spPr>
        <a:xfrm>
          <a:off x="10426700" y="927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36029</xdr:rowOff>
    </xdr:from>
    <xdr:ext cx="534377" cy="259045"/>
    <xdr:sp macro="" textlink="">
      <xdr:nvSpPr>
        <xdr:cNvPr id="372" name="農林水産業費該当値テキスト"/>
        <xdr:cNvSpPr txBox="1"/>
      </xdr:nvSpPr>
      <xdr:spPr>
        <a:xfrm>
          <a:off x="10528300" y="912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54,639</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54970</xdr:rowOff>
    </xdr:from>
    <xdr:to>
      <xdr:col>14</xdr:col>
      <xdr:colOff>79375</xdr:colOff>
      <xdr:row>54</xdr:row>
      <xdr:rowOff>156570</xdr:rowOff>
    </xdr:to>
    <xdr:sp macro="" textlink="">
      <xdr:nvSpPr>
        <xdr:cNvPr id="373" name="円/楕円 372"/>
        <xdr:cNvSpPr/>
      </xdr:nvSpPr>
      <xdr:spPr>
        <a:xfrm>
          <a:off x="9588500" y="931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1647</xdr:rowOff>
    </xdr:from>
    <xdr:ext cx="534377" cy="259045"/>
    <xdr:sp macro="" textlink="">
      <xdr:nvSpPr>
        <xdr:cNvPr id="374" name="テキスト ボックス 373"/>
        <xdr:cNvSpPr txBox="1"/>
      </xdr:nvSpPr>
      <xdr:spPr>
        <a:xfrm>
          <a:off x="9372111" y="908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52,078</a:t>
          </a:r>
          <a:endParaRPr kumimoji="1" lang="ja-JP" altLang="en-US" sz="1000" b="1">
            <a:solidFill>
              <a:srgbClr val="FF0000"/>
            </a:solidFill>
            <a:latin typeface="ＭＳ Ｐゴシック"/>
          </a:endParaRPr>
        </a:p>
      </xdr:txBody>
    </xdr:sp>
    <xdr:clientData/>
  </xdr:oneCellAnchor>
  <xdr:twoCellAnchor>
    <xdr:from>
      <xdr:col>12</xdr:col>
      <xdr:colOff>460375</xdr:colOff>
      <xdr:row>49</xdr:row>
      <xdr:rowOff>34558</xdr:rowOff>
    </xdr:from>
    <xdr:to>
      <xdr:col>12</xdr:col>
      <xdr:colOff>561975</xdr:colOff>
      <xdr:row>49</xdr:row>
      <xdr:rowOff>136158</xdr:rowOff>
    </xdr:to>
    <xdr:sp macro="" textlink="">
      <xdr:nvSpPr>
        <xdr:cNvPr id="375" name="円/楕円 374"/>
        <xdr:cNvSpPr/>
      </xdr:nvSpPr>
      <xdr:spPr>
        <a:xfrm>
          <a:off x="8699500" y="843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47</xdr:row>
      <xdr:rowOff>152685</xdr:rowOff>
    </xdr:from>
    <xdr:ext cx="599010" cy="259045"/>
    <xdr:sp macro="" textlink="">
      <xdr:nvSpPr>
        <xdr:cNvPr id="376" name="テキスト ボックス 375"/>
        <xdr:cNvSpPr txBox="1"/>
      </xdr:nvSpPr>
      <xdr:spPr>
        <a:xfrm>
          <a:off x="8450794" y="8210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105,828</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12842</xdr:rowOff>
    </xdr:from>
    <xdr:to>
      <xdr:col>11</xdr:col>
      <xdr:colOff>358775</xdr:colOff>
      <xdr:row>54</xdr:row>
      <xdr:rowOff>114442</xdr:rowOff>
    </xdr:to>
    <xdr:sp macro="" textlink="">
      <xdr:nvSpPr>
        <xdr:cNvPr id="377" name="円/楕円 376"/>
        <xdr:cNvSpPr/>
      </xdr:nvSpPr>
      <xdr:spPr>
        <a:xfrm>
          <a:off x="7810500" y="927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130969</xdr:rowOff>
    </xdr:from>
    <xdr:ext cx="534377" cy="259045"/>
    <xdr:sp macro="" textlink="">
      <xdr:nvSpPr>
        <xdr:cNvPr id="378" name="テキスト ボックス 377"/>
        <xdr:cNvSpPr txBox="1"/>
      </xdr:nvSpPr>
      <xdr:spPr>
        <a:xfrm>
          <a:off x="7594111" y="904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54,658</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22443</xdr:rowOff>
    </xdr:from>
    <xdr:to>
      <xdr:col>10</xdr:col>
      <xdr:colOff>155575</xdr:colOff>
      <xdr:row>53</xdr:row>
      <xdr:rowOff>124043</xdr:rowOff>
    </xdr:to>
    <xdr:sp macro="" textlink="">
      <xdr:nvSpPr>
        <xdr:cNvPr id="379" name="円/楕円 378"/>
        <xdr:cNvSpPr/>
      </xdr:nvSpPr>
      <xdr:spPr>
        <a:xfrm>
          <a:off x="6921500" y="9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140570</xdr:rowOff>
    </xdr:from>
    <xdr:ext cx="534377" cy="259045"/>
    <xdr:sp macro="" textlink="">
      <xdr:nvSpPr>
        <xdr:cNvPr id="380" name="テキスト ボックス 379"/>
        <xdr:cNvSpPr txBox="1"/>
      </xdr:nvSpPr>
      <xdr:spPr>
        <a:xfrm>
          <a:off x="6705111" y="888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167678</xdr:rowOff>
    </xdr:from>
    <xdr:to>
      <xdr:col>15</xdr:col>
      <xdr:colOff>180340</xdr:colOff>
      <xdr:row>79</xdr:row>
      <xdr:rowOff>9131</xdr:rowOff>
    </xdr:to>
    <xdr:cxnSp macro="">
      <xdr:nvCxnSpPr>
        <xdr:cNvPr id="404" name="直線コネクタ 403"/>
        <xdr:cNvCxnSpPr/>
      </xdr:nvCxnSpPr>
      <xdr:spPr>
        <a:xfrm flipV="1">
          <a:off x="10475595" y="12169178"/>
          <a:ext cx="1270" cy="1384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12958</xdr:rowOff>
    </xdr:from>
    <xdr:ext cx="469744" cy="259045"/>
    <xdr:sp macro="" textlink="">
      <xdr:nvSpPr>
        <xdr:cNvPr id="405" name="商工費最小値テキスト"/>
        <xdr:cNvSpPr txBox="1"/>
      </xdr:nvSpPr>
      <xdr:spPr>
        <a:xfrm>
          <a:off x="10528300" y="1355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2,781</a:t>
          </a:r>
          <a:endParaRPr kumimoji="1" lang="ja-JP" altLang="en-US" sz="1000" b="1">
            <a:latin typeface="ＭＳ Ｐゴシック"/>
          </a:endParaRPr>
        </a:p>
      </xdr:txBody>
    </xdr:sp>
    <xdr:clientData/>
  </xdr:oneCellAnchor>
  <xdr:twoCellAnchor>
    <xdr:from>
      <xdr:col>15</xdr:col>
      <xdr:colOff>92075</xdr:colOff>
      <xdr:row>79</xdr:row>
      <xdr:rowOff>9131</xdr:rowOff>
    </xdr:from>
    <xdr:to>
      <xdr:col>15</xdr:col>
      <xdr:colOff>269875</xdr:colOff>
      <xdr:row>79</xdr:row>
      <xdr:rowOff>9131</xdr:rowOff>
    </xdr:to>
    <xdr:cxnSp macro="">
      <xdr:nvCxnSpPr>
        <xdr:cNvPr id="406" name="直線コネクタ 405"/>
        <xdr:cNvCxnSpPr/>
      </xdr:nvCxnSpPr>
      <xdr:spPr>
        <a:xfrm>
          <a:off x="10388600" y="1355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114355</xdr:rowOff>
    </xdr:from>
    <xdr:ext cx="599010" cy="259045"/>
    <xdr:sp macro="" textlink="">
      <xdr:nvSpPr>
        <xdr:cNvPr id="407" name="商工費最大値テキスト"/>
        <xdr:cNvSpPr txBox="1"/>
      </xdr:nvSpPr>
      <xdr:spPr>
        <a:xfrm>
          <a:off x="10528300" y="1194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111,797</a:t>
          </a:r>
          <a:endParaRPr kumimoji="1" lang="ja-JP" altLang="en-US" sz="1000" b="1">
            <a:latin typeface="ＭＳ Ｐゴシック"/>
          </a:endParaRPr>
        </a:p>
      </xdr:txBody>
    </xdr:sp>
    <xdr:clientData/>
  </xdr:oneCellAnchor>
  <xdr:twoCellAnchor>
    <xdr:from>
      <xdr:col>15</xdr:col>
      <xdr:colOff>92075</xdr:colOff>
      <xdr:row>70</xdr:row>
      <xdr:rowOff>167678</xdr:rowOff>
    </xdr:from>
    <xdr:to>
      <xdr:col>15</xdr:col>
      <xdr:colOff>269875</xdr:colOff>
      <xdr:row>70</xdr:row>
      <xdr:rowOff>167678</xdr:rowOff>
    </xdr:to>
    <xdr:cxnSp macro="">
      <xdr:nvCxnSpPr>
        <xdr:cNvPr id="408" name="直線コネクタ 407"/>
        <xdr:cNvCxnSpPr/>
      </xdr:nvCxnSpPr>
      <xdr:spPr>
        <a:xfrm>
          <a:off x="10388600" y="1216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135586</xdr:rowOff>
    </xdr:from>
    <xdr:to>
      <xdr:col>15</xdr:col>
      <xdr:colOff>180975</xdr:colOff>
      <xdr:row>78</xdr:row>
      <xdr:rowOff>151092</xdr:rowOff>
    </xdr:to>
    <xdr:cxnSp macro="">
      <xdr:nvCxnSpPr>
        <xdr:cNvPr id="409" name="直線コネクタ 408"/>
        <xdr:cNvCxnSpPr/>
      </xdr:nvCxnSpPr>
      <xdr:spPr>
        <a:xfrm>
          <a:off x="9639300" y="13508686"/>
          <a:ext cx="838200" cy="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143299</xdr:rowOff>
    </xdr:from>
    <xdr:ext cx="534377" cy="259045"/>
    <xdr:sp macro="" textlink="">
      <xdr:nvSpPr>
        <xdr:cNvPr id="410" name="商工費平均値テキスト"/>
        <xdr:cNvSpPr txBox="1"/>
      </xdr:nvSpPr>
      <xdr:spPr>
        <a:xfrm>
          <a:off x="10528300" y="1317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17,018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120422</xdr:rowOff>
    </xdr:from>
    <xdr:to>
      <xdr:col>15</xdr:col>
      <xdr:colOff>231775</xdr:colOff>
      <xdr:row>78</xdr:row>
      <xdr:rowOff>50572</xdr:rowOff>
    </xdr:to>
    <xdr:sp macro="" textlink="">
      <xdr:nvSpPr>
        <xdr:cNvPr id="411" name="フローチャート : 判断 410"/>
        <xdr:cNvSpPr/>
      </xdr:nvSpPr>
      <xdr:spPr>
        <a:xfrm>
          <a:off x="10426700" y="133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128079</xdr:rowOff>
    </xdr:from>
    <xdr:to>
      <xdr:col>14</xdr:col>
      <xdr:colOff>28575</xdr:colOff>
      <xdr:row>78</xdr:row>
      <xdr:rowOff>135586</xdr:rowOff>
    </xdr:to>
    <xdr:cxnSp macro="">
      <xdr:nvCxnSpPr>
        <xdr:cNvPr id="412" name="直線コネクタ 411"/>
        <xdr:cNvCxnSpPr/>
      </xdr:nvCxnSpPr>
      <xdr:spPr>
        <a:xfrm>
          <a:off x="8750300" y="13501179"/>
          <a:ext cx="889000" cy="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413" name="フローチャート : 判断 412"/>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80827</xdr:rowOff>
    </xdr:from>
    <xdr:ext cx="534377" cy="259045"/>
    <xdr:sp macro="" textlink="">
      <xdr:nvSpPr>
        <xdr:cNvPr id="414" name="テキスト ボックス 413"/>
        <xdr:cNvSpPr txBox="1"/>
      </xdr:nvSpPr>
      <xdr:spPr>
        <a:xfrm>
          <a:off x="9372111" y="1311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116903</xdr:rowOff>
    </xdr:from>
    <xdr:to>
      <xdr:col>12</xdr:col>
      <xdr:colOff>511175</xdr:colOff>
      <xdr:row>78</xdr:row>
      <xdr:rowOff>128079</xdr:rowOff>
    </xdr:to>
    <xdr:cxnSp macro="">
      <xdr:nvCxnSpPr>
        <xdr:cNvPr id="415" name="直線コネクタ 414"/>
        <xdr:cNvCxnSpPr/>
      </xdr:nvCxnSpPr>
      <xdr:spPr>
        <a:xfrm>
          <a:off x="7861300" y="13490003"/>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168047</xdr:rowOff>
    </xdr:from>
    <xdr:to>
      <xdr:col>12</xdr:col>
      <xdr:colOff>561975</xdr:colOff>
      <xdr:row>78</xdr:row>
      <xdr:rowOff>98197</xdr:rowOff>
    </xdr:to>
    <xdr:sp macro="" textlink="">
      <xdr:nvSpPr>
        <xdr:cNvPr id="416" name="フローチャート : 判断 415"/>
        <xdr:cNvSpPr/>
      </xdr:nvSpPr>
      <xdr:spPr>
        <a:xfrm>
          <a:off x="8699500" y="133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114724</xdr:rowOff>
    </xdr:from>
    <xdr:ext cx="534377" cy="259045"/>
    <xdr:sp macro="" textlink="">
      <xdr:nvSpPr>
        <xdr:cNvPr id="417" name="テキスト ボックス 416"/>
        <xdr:cNvSpPr txBox="1"/>
      </xdr:nvSpPr>
      <xdr:spPr>
        <a:xfrm>
          <a:off x="8483111" y="131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116903</xdr:rowOff>
    </xdr:from>
    <xdr:to>
      <xdr:col>11</xdr:col>
      <xdr:colOff>307975</xdr:colOff>
      <xdr:row>78</xdr:row>
      <xdr:rowOff>142520</xdr:rowOff>
    </xdr:to>
    <xdr:cxnSp macro="">
      <xdr:nvCxnSpPr>
        <xdr:cNvPr id="418" name="直線コネクタ 417"/>
        <xdr:cNvCxnSpPr/>
      </xdr:nvCxnSpPr>
      <xdr:spPr>
        <a:xfrm flipV="1">
          <a:off x="6972300" y="13490003"/>
          <a:ext cx="889000" cy="2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763</xdr:rowOff>
    </xdr:from>
    <xdr:to>
      <xdr:col>11</xdr:col>
      <xdr:colOff>358775</xdr:colOff>
      <xdr:row>78</xdr:row>
      <xdr:rowOff>102363</xdr:rowOff>
    </xdr:to>
    <xdr:sp macro="" textlink="">
      <xdr:nvSpPr>
        <xdr:cNvPr id="419" name="フローチャート : 判断 418"/>
        <xdr:cNvSpPr/>
      </xdr:nvSpPr>
      <xdr:spPr>
        <a:xfrm>
          <a:off x="7810500" y="1337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118890</xdr:rowOff>
    </xdr:from>
    <xdr:ext cx="534377" cy="259045"/>
    <xdr:sp macro="" textlink="">
      <xdr:nvSpPr>
        <xdr:cNvPr id="420" name="テキスト ボックス 419"/>
        <xdr:cNvSpPr txBox="1"/>
      </xdr:nvSpPr>
      <xdr:spPr>
        <a:xfrm>
          <a:off x="7594111" y="131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170396</xdr:rowOff>
    </xdr:from>
    <xdr:to>
      <xdr:col>10</xdr:col>
      <xdr:colOff>155575</xdr:colOff>
      <xdr:row>78</xdr:row>
      <xdr:rowOff>100546</xdr:rowOff>
    </xdr:to>
    <xdr:sp macro="" textlink="">
      <xdr:nvSpPr>
        <xdr:cNvPr id="421" name="フローチャート : 判断 420"/>
        <xdr:cNvSpPr/>
      </xdr:nvSpPr>
      <xdr:spPr>
        <a:xfrm>
          <a:off x="6921500" y="133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117073</xdr:rowOff>
    </xdr:from>
    <xdr:ext cx="534377" cy="259045"/>
    <xdr:sp macro="" textlink="">
      <xdr:nvSpPr>
        <xdr:cNvPr id="422" name="テキスト ボックス 421"/>
        <xdr:cNvSpPr txBox="1"/>
      </xdr:nvSpPr>
      <xdr:spPr>
        <a:xfrm>
          <a:off x="6705111" y="131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100292</xdr:rowOff>
    </xdr:from>
    <xdr:to>
      <xdr:col>15</xdr:col>
      <xdr:colOff>231775</xdr:colOff>
      <xdr:row>79</xdr:row>
      <xdr:rowOff>30442</xdr:rowOff>
    </xdr:to>
    <xdr:sp macro="" textlink="">
      <xdr:nvSpPr>
        <xdr:cNvPr id="428" name="円/楕円 427"/>
        <xdr:cNvSpPr/>
      </xdr:nvSpPr>
      <xdr:spPr>
        <a:xfrm>
          <a:off x="10426700" y="1347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15219</xdr:rowOff>
    </xdr:from>
    <xdr:ext cx="469744" cy="259045"/>
    <xdr:sp macro="" textlink="">
      <xdr:nvSpPr>
        <xdr:cNvPr id="429" name="商工費該当値テキスト"/>
        <xdr:cNvSpPr txBox="1"/>
      </xdr:nvSpPr>
      <xdr:spPr>
        <a:xfrm>
          <a:off x="10528300" y="1338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84786</xdr:rowOff>
    </xdr:from>
    <xdr:to>
      <xdr:col>14</xdr:col>
      <xdr:colOff>79375</xdr:colOff>
      <xdr:row>79</xdr:row>
      <xdr:rowOff>14936</xdr:rowOff>
    </xdr:to>
    <xdr:sp macro="" textlink="">
      <xdr:nvSpPr>
        <xdr:cNvPr id="430" name="円/楕円 429"/>
        <xdr:cNvSpPr/>
      </xdr:nvSpPr>
      <xdr:spPr>
        <a:xfrm>
          <a:off x="9588500" y="134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6063</xdr:rowOff>
    </xdr:from>
    <xdr:ext cx="469744" cy="259045"/>
    <xdr:sp macro="" textlink="">
      <xdr:nvSpPr>
        <xdr:cNvPr id="431" name="テキスト ボックス 430"/>
        <xdr:cNvSpPr txBox="1"/>
      </xdr:nvSpPr>
      <xdr:spPr>
        <a:xfrm>
          <a:off x="9404427" y="1355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77279</xdr:rowOff>
    </xdr:from>
    <xdr:to>
      <xdr:col>12</xdr:col>
      <xdr:colOff>561975</xdr:colOff>
      <xdr:row>79</xdr:row>
      <xdr:rowOff>7429</xdr:rowOff>
    </xdr:to>
    <xdr:sp macro="" textlink="">
      <xdr:nvSpPr>
        <xdr:cNvPr id="432" name="円/楕円 431"/>
        <xdr:cNvSpPr/>
      </xdr:nvSpPr>
      <xdr:spPr>
        <a:xfrm>
          <a:off x="8699500" y="1345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170006</xdr:rowOff>
    </xdr:from>
    <xdr:ext cx="469744" cy="259045"/>
    <xdr:sp macro="" textlink="">
      <xdr:nvSpPr>
        <xdr:cNvPr id="433" name="テキスト ボックス 432"/>
        <xdr:cNvSpPr txBox="1"/>
      </xdr:nvSpPr>
      <xdr:spPr>
        <a:xfrm>
          <a:off x="8515427" y="1354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66103</xdr:rowOff>
    </xdr:from>
    <xdr:to>
      <xdr:col>11</xdr:col>
      <xdr:colOff>358775</xdr:colOff>
      <xdr:row>78</xdr:row>
      <xdr:rowOff>167703</xdr:rowOff>
    </xdr:to>
    <xdr:sp macro="" textlink="">
      <xdr:nvSpPr>
        <xdr:cNvPr id="434" name="円/楕円 433"/>
        <xdr:cNvSpPr/>
      </xdr:nvSpPr>
      <xdr:spPr>
        <a:xfrm>
          <a:off x="7810500" y="134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158830</xdr:rowOff>
    </xdr:from>
    <xdr:ext cx="469744" cy="259045"/>
    <xdr:sp macro="" textlink="">
      <xdr:nvSpPr>
        <xdr:cNvPr id="435" name="テキスト ボックス 434"/>
        <xdr:cNvSpPr txBox="1"/>
      </xdr:nvSpPr>
      <xdr:spPr>
        <a:xfrm>
          <a:off x="7626427" y="1353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91720</xdr:rowOff>
    </xdr:from>
    <xdr:to>
      <xdr:col>10</xdr:col>
      <xdr:colOff>155575</xdr:colOff>
      <xdr:row>79</xdr:row>
      <xdr:rowOff>21870</xdr:rowOff>
    </xdr:to>
    <xdr:sp macro="" textlink="">
      <xdr:nvSpPr>
        <xdr:cNvPr id="436" name="円/楕円 435"/>
        <xdr:cNvSpPr/>
      </xdr:nvSpPr>
      <xdr:spPr>
        <a:xfrm>
          <a:off x="6921500" y="1346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12997</xdr:rowOff>
    </xdr:from>
    <xdr:ext cx="469744" cy="259045"/>
    <xdr:sp macro="" textlink="">
      <xdr:nvSpPr>
        <xdr:cNvPr id="437" name="テキスト ボックス 436"/>
        <xdr:cNvSpPr txBox="1"/>
      </xdr:nvSpPr>
      <xdr:spPr>
        <a:xfrm>
          <a:off x="6737427" y="1355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1" name="テキスト ボックス 45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3" name="テキスト ボックス 45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5" name="テキスト ボックス 45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21970</xdr:rowOff>
    </xdr:from>
    <xdr:ext cx="685572" cy="259045"/>
    <xdr:sp macro="" textlink="">
      <xdr:nvSpPr>
        <xdr:cNvPr id="457" name="テキスト ボックス 456"/>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9" name="テキスト ボックス 458"/>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64525</xdr:rowOff>
    </xdr:from>
    <xdr:to>
      <xdr:col>15</xdr:col>
      <xdr:colOff>180340</xdr:colOff>
      <xdr:row>99</xdr:row>
      <xdr:rowOff>66315</xdr:rowOff>
    </xdr:to>
    <xdr:cxnSp macro="">
      <xdr:nvCxnSpPr>
        <xdr:cNvPr id="463" name="直線コネクタ 462"/>
        <xdr:cNvCxnSpPr/>
      </xdr:nvCxnSpPr>
      <xdr:spPr>
        <a:xfrm flipV="1">
          <a:off x="10475595" y="15666475"/>
          <a:ext cx="1270" cy="1373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97029</xdr:rowOff>
    </xdr:from>
    <xdr:ext cx="534377" cy="259045"/>
    <xdr:sp macro="" textlink="">
      <xdr:nvSpPr>
        <xdr:cNvPr id="464" name="土木費最小値テキスト"/>
        <xdr:cNvSpPr txBox="1"/>
      </xdr:nvSpPr>
      <xdr:spPr>
        <a:xfrm>
          <a:off x="10528300" y="1707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29,914</a:t>
          </a:r>
          <a:endParaRPr kumimoji="1" lang="ja-JP" altLang="en-US" sz="1000" b="1">
            <a:latin typeface="ＭＳ Ｐゴシック"/>
          </a:endParaRPr>
        </a:p>
      </xdr:txBody>
    </xdr:sp>
    <xdr:clientData/>
  </xdr:oneCellAnchor>
  <xdr:twoCellAnchor>
    <xdr:from>
      <xdr:col>15</xdr:col>
      <xdr:colOff>92075</xdr:colOff>
      <xdr:row>99</xdr:row>
      <xdr:rowOff>66315</xdr:rowOff>
    </xdr:from>
    <xdr:to>
      <xdr:col>15</xdr:col>
      <xdr:colOff>269875</xdr:colOff>
      <xdr:row>99</xdr:row>
      <xdr:rowOff>66315</xdr:rowOff>
    </xdr:to>
    <xdr:cxnSp macro="">
      <xdr:nvCxnSpPr>
        <xdr:cNvPr id="465" name="直線コネクタ 464"/>
        <xdr:cNvCxnSpPr/>
      </xdr:nvCxnSpPr>
      <xdr:spPr>
        <a:xfrm>
          <a:off x="10388600" y="170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11202</xdr:rowOff>
    </xdr:from>
    <xdr:ext cx="690189" cy="259045"/>
    <xdr:sp macro="" textlink="">
      <xdr:nvSpPr>
        <xdr:cNvPr id="466" name="土木費最大値テキスト"/>
        <xdr:cNvSpPr txBox="1"/>
      </xdr:nvSpPr>
      <xdr:spPr>
        <a:xfrm>
          <a:off x="10528300" y="154417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1,291,559</a:t>
          </a:r>
          <a:endParaRPr kumimoji="1" lang="ja-JP" altLang="en-US" sz="1000" b="1">
            <a:latin typeface="ＭＳ Ｐゴシック"/>
          </a:endParaRPr>
        </a:p>
      </xdr:txBody>
    </xdr:sp>
    <xdr:clientData/>
  </xdr:oneCellAnchor>
  <xdr:twoCellAnchor>
    <xdr:from>
      <xdr:col>15</xdr:col>
      <xdr:colOff>92075</xdr:colOff>
      <xdr:row>91</xdr:row>
      <xdr:rowOff>64525</xdr:rowOff>
    </xdr:from>
    <xdr:to>
      <xdr:col>15</xdr:col>
      <xdr:colOff>269875</xdr:colOff>
      <xdr:row>91</xdr:row>
      <xdr:rowOff>64525</xdr:rowOff>
    </xdr:to>
    <xdr:cxnSp macro="">
      <xdr:nvCxnSpPr>
        <xdr:cNvPr id="467" name="直線コネクタ 466"/>
        <xdr:cNvCxnSpPr/>
      </xdr:nvCxnSpPr>
      <xdr:spPr>
        <a:xfrm>
          <a:off x="10388600" y="1566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26882</xdr:rowOff>
    </xdr:from>
    <xdr:to>
      <xdr:col>15</xdr:col>
      <xdr:colOff>180975</xdr:colOff>
      <xdr:row>99</xdr:row>
      <xdr:rowOff>27420</xdr:rowOff>
    </xdr:to>
    <xdr:cxnSp macro="">
      <xdr:nvCxnSpPr>
        <xdr:cNvPr id="468" name="直線コネクタ 467"/>
        <xdr:cNvCxnSpPr/>
      </xdr:nvCxnSpPr>
      <xdr:spPr>
        <a:xfrm flipV="1">
          <a:off x="9639300" y="17000432"/>
          <a:ext cx="8382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141479</xdr:rowOff>
    </xdr:from>
    <xdr:ext cx="534377" cy="259045"/>
    <xdr:sp macro="" textlink="">
      <xdr:nvSpPr>
        <xdr:cNvPr id="469" name="土木費平均値テキスト"/>
        <xdr:cNvSpPr txBox="1"/>
      </xdr:nvSpPr>
      <xdr:spPr>
        <a:xfrm>
          <a:off x="10528300" y="16943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51,881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163052</xdr:rowOff>
    </xdr:from>
    <xdr:to>
      <xdr:col>15</xdr:col>
      <xdr:colOff>231775</xdr:colOff>
      <xdr:row>99</xdr:row>
      <xdr:rowOff>93202</xdr:rowOff>
    </xdr:to>
    <xdr:sp macro="" textlink="">
      <xdr:nvSpPr>
        <xdr:cNvPr id="470" name="フローチャート : 判断 469"/>
        <xdr:cNvSpPr/>
      </xdr:nvSpPr>
      <xdr:spPr>
        <a:xfrm>
          <a:off x="10426700" y="169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27420</xdr:rowOff>
    </xdr:from>
    <xdr:to>
      <xdr:col>14</xdr:col>
      <xdr:colOff>28575</xdr:colOff>
      <xdr:row>99</xdr:row>
      <xdr:rowOff>29685</xdr:rowOff>
    </xdr:to>
    <xdr:cxnSp macro="">
      <xdr:nvCxnSpPr>
        <xdr:cNvPr id="471" name="直線コネクタ 470"/>
        <xdr:cNvCxnSpPr/>
      </xdr:nvCxnSpPr>
      <xdr:spPr>
        <a:xfrm flipV="1">
          <a:off x="8750300" y="17000970"/>
          <a:ext cx="889000" cy="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158866</xdr:rowOff>
    </xdr:from>
    <xdr:to>
      <xdr:col>14</xdr:col>
      <xdr:colOff>79375</xdr:colOff>
      <xdr:row>99</xdr:row>
      <xdr:rowOff>89016</xdr:rowOff>
    </xdr:to>
    <xdr:sp macro="" textlink="">
      <xdr:nvSpPr>
        <xdr:cNvPr id="472" name="フローチャート : 判断 471"/>
        <xdr:cNvSpPr/>
      </xdr:nvSpPr>
      <xdr:spPr>
        <a:xfrm>
          <a:off x="9588500" y="1696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80143</xdr:rowOff>
    </xdr:from>
    <xdr:ext cx="534377" cy="259045"/>
    <xdr:sp macro="" textlink="">
      <xdr:nvSpPr>
        <xdr:cNvPr id="473" name="テキスト ボックス 472"/>
        <xdr:cNvSpPr txBox="1"/>
      </xdr:nvSpPr>
      <xdr:spPr>
        <a:xfrm>
          <a:off x="9372111" y="1705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29685</xdr:rowOff>
    </xdr:from>
    <xdr:to>
      <xdr:col>12</xdr:col>
      <xdr:colOff>511175</xdr:colOff>
      <xdr:row>99</xdr:row>
      <xdr:rowOff>34432</xdr:rowOff>
    </xdr:to>
    <xdr:cxnSp macro="">
      <xdr:nvCxnSpPr>
        <xdr:cNvPr id="474" name="直線コネクタ 473"/>
        <xdr:cNvCxnSpPr/>
      </xdr:nvCxnSpPr>
      <xdr:spPr>
        <a:xfrm flipV="1">
          <a:off x="7861300" y="17003235"/>
          <a:ext cx="889000" cy="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160815</xdr:rowOff>
    </xdr:from>
    <xdr:to>
      <xdr:col>12</xdr:col>
      <xdr:colOff>561975</xdr:colOff>
      <xdr:row>99</xdr:row>
      <xdr:rowOff>90965</xdr:rowOff>
    </xdr:to>
    <xdr:sp macro="" textlink="">
      <xdr:nvSpPr>
        <xdr:cNvPr id="475" name="フローチャート : 判断 474"/>
        <xdr:cNvSpPr/>
      </xdr:nvSpPr>
      <xdr:spPr>
        <a:xfrm>
          <a:off x="8699500" y="169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82092</xdr:rowOff>
    </xdr:from>
    <xdr:ext cx="534377" cy="259045"/>
    <xdr:sp macro="" textlink="">
      <xdr:nvSpPr>
        <xdr:cNvPr id="476" name="テキスト ボックス 475"/>
        <xdr:cNvSpPr txBox="1"/>
      </xdr:nvSpPr>
      <xdr:spPr>
        <a:xfrm>
          <a:off x="8483111" y="1705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34432</xdr:rowOff>
    </xdr:from>
    <xdr:to>
      <xdr:col>11</xdr:col>
      <xdr:colOff>307975</xdr:colOff>
      <xdr:row>99</xdr:row>
      <xdr:rowOff>35247</xdr:rowOff>
    </xdr:to>
    <xdr:cxnSp macro="">
      <xdr:nvCxnSpPr>
        <xdr:cNvPr id="477" name="直線コネクタ 476"/>
        <xdr:cNvCxnSpPr/>
      </xdr:nvCxnSpPr>
      <xdr:spPr>
        <a:xfrm flipV="1">
          <a:off x="6972300" y="17007982"/>
          <a:ext cx="8890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157823</xdr:rowOff>
    </xdr:from>
    <xdr:to>
      <xdr:col>11</xdr:col>
      <xdr:colOff>358775</xdr:colOff>
      <xdr:row>99</xdr:row>
      <xdr:rowOff>87973</xdr:rowOff>
    </xdr:to>
    <xdr:sp macro="" textlink="">
      <xdr:nvSpPr>
        <xdr:cNvPr id="478" name="フローチャート : 判断 477"/>
        <xdr:cNvSpPr/>
      </xdr:nvSpPr>
      <xdr:spPr>
        <a:xfrm>
          <a:off x="7810500" y="1695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79100</xdr:rowOff>
    </xdr:from>
    <xdr:ext cx="534377" cy="259045"/>
    <xdr:sp macro="" textlink="">
      <xdr:nvSpPr>
        <xdr:cNvPr id="479" name="テキスト ボックス 478"/>
        <xdr:cNvSpPr txBox="1"/>
      </xdr:nvSpPr>
      <xdr:spPr>
        <a:xfrm>
          <a:off x="7594111" y="1705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166029</xdr:rowOff>
    </xdr:from>
    <xdr:to>
      <xdr:col>10</xdr:col>
      <xdr:colOff>155575</xdr:colOff>
      <xdr:row>99</xdr:row>
      <xdr:rowOff>96179</xdr:rowOff>
    </xdr:to>
    <xdr:sp macro="" textlink="">
      <xdr:nvSpPr>
        <xdr:cNvPr id="480" name="フローチャート : 判断 479"/>
        <xdr:cNvSpPr/>
      </xdr:nvSpPr>
      <xdr:spPr>
        <a:xfrm>
          <a:off x="6921500" y="1696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87306</xdr:rowOff>
    </xdr:from>
    <xdr:ext cx="534377" cy="259045"/>
    <xdr:sp macro="" textlink="">
      <xdr:nvSpPr>
        <xdr:cNvPr id="481" name="テキスト ボックス 480"/>
        <xdr:cNvSpPr txBox="1"/>
      </xdr:nvSpPr>
      <xdr:spPr>
        <a:xfrm>
          <a:off x="6705111" y="1706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147532</xdr:rowOff>
    </xdr:from>
    <xdr:to>
      <xdr:col>15</xdr:col>
      <xdr:colOff>231775</xdr:colOff>
      <xdr:row>99</xdr:row>
      <xdr:rowOff>77682</xdr:rowOff>
    </xdr:to>
    <xdr:sp macro="" textlink="">
      <xdr:nvSpPr>
        <xdr:cNvPr id="487" name="円/楕円 486"/>
        <xdr:cNvSpPr/>
      </xdr:nvSpPr>
      <xdr:spPr>
        <a:xfrm>
          <a:off x="10426700" y="1694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106909</xdr:rowOff>
    </xdr:from>
    <xdr:ext cx="534377" cy="259045"/>
    <xdr:sp macro="" textlink="">
      <xdr:nvSpPr>
        <xdr:cNvPr id="488" name="土木費該当値テキスト"/>
        <xdr:cNvSpPr txBox="1"/>
      </xdr:nvSpPr>
      <xdr:spPr>
        <a:xfrm>
          <a:off x="10528300" y="1673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66,139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148070</xdr:rowOff>
    </xdr:from>
    <xdr:to>
      <xdr:col>14</xdr:col>
      <xdr:colOff>79375</xdr:colOff>
      <xdr:row>99</xdr:row>
      <xdr:rowOff>78220</xdr:rowOff>
    </xdr:to>
    <xdr:sp macro="" textlink="">
      <xdr:nvSpPr>
        <xdr:cNvPr id="489" name="円/楕円 488"/>
        <xdr:cNvSpPr/>
      </xdr:nvSpPr>
      <xdr:spPr>
        <a:xfrm>
          <a:off x="9588500" y="1695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94747</xdr:rowOff>
    </xdr:from>
    <xdr:ext cx="534377" cy="259045"/>
    <xdr:sp macro="" textlink="">
      <xdr:nvSpPr>
        <xdr:cNvPr id="490" name="テキスト ボックス 489"/>
        <xdr:cNvSpPr txBox="1"/>
      </xdr:nvSpPr>
      <xdr:spPr>
        <a:xfrm>
          <a:off x="9372111" y="1672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65,645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150335</xdr:rowOff>
    </xdr:from>
    <xdr:to>
      <xdr:col>12</xdr:col>
      <xdr:colOff>561975</xdr:colOff>
      <xdr:row>99</xdr:row>
      <xdr:rowOff>80485</xdr:rowOff>
    </xdr:to>
    <xdr:sp macro="" textlink="">
      <xdr:nvSpPr>
        <xdr:cNvPr id="491" name="円/楕円 490"/>
        <xdr:cNvSpPr/>
      </xdr:nvSpPr>
      <xdr:spPr>
        <a:xfrm>
          <a:off x="8699500" y="1695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97012</xdr:rowOff>
    </xdr:from>
    <xdr:ext cx="534377" cy="259045"/>
    <xdr:sp macro="" textlink="">
      <xdr:nvSpPr>
        <xdr:cNvPr id="492" name="テキスト ボックス 491"/>
        <xdr:cNvSpPr txBox="1"/>
      </xdr:nvSpPr>
      <xdr:spPr>
        <a:xfrm>
          <a:off x="8483111" y="1672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63,564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155082</xdr:rowOff>
    </xdr:from>
    <xdr:to>
      <xdr:col>11</xdr:col>
      <xdr:colOff>358775</xdr:colOff>
      <xdr:row>99</xdr:row>
      <xdr:rowOff>85232</xdr:rowOff>
    </xdr:to>
    <xdr:sp macro="" textlink="">
      <xdr:nvSpPr>
        <xdr:cNvPr id="493" name="円/楕円 492"/>
        <xdr:cNvSpPr/>
      </xdr:nvSpPr>
      <xdr:spPr>
        <a:xfrm>
          <a:off x="7810500" y="1695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101759</xdr:rowOff>
    </xdr:from>
    <xdr:ext cx="534377" cy="259045"/>
    <xdr:sp macro="" textlink="">
      <xdr:nvSpPr>
        <xdr:cNvPr id="494" name="テキスト ボックス 493"/>
        <xdr:cNvSpPr txBox="1"/>
      </xdr:nvSpPr>
      <xdr:spPr>
        <a:xfrm>
          <a:off x="7594111" y="1673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59,203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155897</xdr:rowOff>
    </xdr:from>
    <xdr:to>
      <xdr:col>10</xdr:col>
      <xdr:colOff>155575</xdr:colOff>
      <xdr:row>99</xdr:row>
      <xdr:rowOff>86047</xdr:rowOff>
    </xdr:to>
    <xdr:sp macro="" textlink="">
      <xdr:nvSpPr>
        <xdr:cNvPr id="495" name="円/楕円 494"/>
        <xdr:cNvSpPr/>
      </xdr:nvSpPr>
      <xdr:spPr>
        <a:xfrm>
          <a:off x="6921500" y="1695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102574</xdr:rowOff>
    </xdr:from>
    <xdr:ext cx="534377" cy="259045"/>
    <xdr:sp macro="" textlink="">
      <xdr:nvSpPr>
        <xdr:cNvPr id="496" name="テキスト ボックス 495"/>
        <xdr:cNvSpPr txBox="1"/>
      </xdr:nvSpPr>
      <xdr:spPr>
        <a:xfrm>
          <a:off x="6705111" y="1673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9" name="テキスト ボックス 50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109786</xdr:rowOff>
    </xdr:from>
    <xdr:to>
      <xdr:col>23</xdr:col>
      <xdr:colOff>516889</xdr:colOff>
      <xdr:row>38</xdr:row>
      <xdr:rowOff>129413</xdr:rowOff>
    </xdr:to>
    <xdr:cxnSp macro="">
      <xdr:nvCxnSpPr>
        <xdr:cNvPr id="523" name="直線コネクタ 522"/>
        <xdr:cNvCxnSpPr/>
      </xdr:nvCxnSpPr>
      <xdr:spPr>
        <a:xfrm flipV="1">
          <a:off x="16317595" y="5081836"/>
          <a:ext cx="1269" cy="1562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133240</xdr:rowOff>
    </xdr:from>
    <xdr:ext cx="534377" cy="259045"/>
    <xdr:sp macro="" textlink="">
      <xdr:nvSpPr>
        <xdr:cNvPr id="524" name="消防費最小値テキスト"/>
        <xdr:cNvSpPr txBox="1"/>
      </xdr:nvSpPr>
      <xdr:spPr>
        <a:xfrm>
          <a:off x="16370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14,315</a:t>
          </a:r>
          <a:endParaRPr kumimoji="1" lang="ja-JP" altLang="en-US" sz="1000" b="1">
            <a:latin typeface="ＭＳ Ｐゴシック"/>
          </a:endParaRPr>
        </a:p>
      </xdr:txBody>
    </xdr:sp>
    <xdr:clientData/>
  </xdr:oneCellAnchor>
  <xdr:twoCellAnchor>
    <xdr:from>
      <xdr:col>23</xdr:col>
      <xdr:colOff>428625</xdr:colOff>
      <xdr:row>38</xdr:row>
      <xdr:rowOff>129413</xdr:rowOff>
    </xdr:from>
    <xdr:to>
      <xdr:col>23</xdr:col>
      <xdr:colOff>606425</xdr:colOff>
      <xdr:row>38</xdr:row>
      <xdr:rowOff>129413</xdr:rowOff>
    </xdr:to>
    <xdr:cxnSp macro="">
      <xdr:nvCxnSpPr>
        <xdr:cNvPr id="525" name="直線コネクタ 524"/>
        <xdr:cNvCxnSpPr/>
      </xdr:nvCxnSpPr>
      <xdr:spPr>
        <a:xfrm>
          <a:off x="16230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56463</xdr:rowOff>
    </xdr:from>
    <xdr:ext cx="534377" cy="259045"/>
    <xdr:sp macro="" textlink="">
      <xdr:nvSpPr>
        <xdr:cNvPr id="526" name="消防費最大値テキスト"/>
        <xdr:cNvSpPr txBox="1"/>
      </xdr:nvSpPr>
      <xdr:spPr>
        <a:xfrm>
          <a:off x="16370300" y="485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62,166</a:t>
          </a:r>
          <a:endParaRPr kumimoji="1" lang="ja-JP" altLang="en-US" sz="1000" b="1">
            <a:latin typeface="ＭＳ Ｐゴシック"/>
          </a:endParaRPr>
        </a:p>
      </xdr:txBody>
    </xdr:sp>
    <xdr:clientData/>
  </xdr:oneCellAnchor>
  <xdr:twoCellAnchor>
    <xdr:from>
      <xdr:col>23</xdr:col>
      <xdr:colOff>428625</xdr:colOff>
      <xdr:row>29</xdr:row>
      <xdr:rowOff>109786</xdr:rowOff>
    </xdr:from>
    <xdr:to>
      <xdr:col>23</xdr:col>
      <xdr:colOff>606425</xdr:colOff>
      <xdr:row>29</xdr:row>
      <xdr:rowOff>109786</xdr:rowOff>
    </xdr:to>
    <xdr:cxnSp macro="">
      <xdr:nvCxnSpPr>
        <xdr:cNvPr id="527" name="直線コネクタ 526"/>
        <xdr:cNvCxnSpPr/>
      </xdr:nvCxnSpPr>
      <xdr:spPr>
        <a:xfrm>
          <a:off x="16230600" y="50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87024</xdr:rowOff>
    </xdr:from>
    <xdr:to>
      <xdr:col>23</xdr:col>
      <xdr:colOff>517525</xdr:colOff>
      <xdr:row>35</xdr:row>
      <xdr:rowOff>57273</xdr:rowOff>
    </xdr:to>
    <xdr:cxnSp macro="">
      <xdr:nvCxnSpPr>
        <xdr:cNvPr id="528" name="直線コネクタ 527"/>
        <xdr:cNvCxnSpPr/>
      </xdr:nvCxnSpPr>
      <xdr:spPr>
        <a:xfrm flipV="1">
          <a:off x="15481300" y="5744874"/>
          <a:ext cx="838200" cy="31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10569</xdr:rowOff>
    </xdr:from>
    <xdr:ext cx="534377" cy="259045"/>
    <xdr:sp macro="" textlink="">
      <xdr:nvSpPr>
        <xdr:cNvPr id="529" name="消防費平均値テキスト"/>
        <xdr:cNvSpPr txBox="1"/>
      </xdr:nvSpPr>
      <xdr:spPr>
        <a:xfrm>
          <a:off x="16370300" y="6182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26,238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32142</xdr:rowOff>
    </xdr:from>
    <xdr:to>
      <xdr:col>23</xdr:col>
      <xdr:colOff>568325</xdr:colOff>
      <xdr:row>36</xdr:row>
      <xdr:rowOff>133742</xdr:rowOff>
    </xdr:to>
    <xdr:sp macro="" textlink="">
      <xdr:nvSpPr>
        <xdr:cNvPr id="530" name="フローチャート : 判断 529"/>
        <xdr:cNvSpPr/>
      </xdr:nvSpPr>
      <xdr:spPr>
        <a:xfrm>
          <a:off x="162687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101687</xdr:rowOff>
    </xdr:from>
    <xdr:to>
      <xdr:col>22</xdr:col>
      <xdr:colOff>365125</xdr:colOff>
      <xdr:row>35</xdr:row>
      <xdr:rowOff>57273</xdr:rowOff>
    </xdr:to>
    <xdr:cxnSp macro="">
      <xdr:nvCxnSpPr>
        <xdr:cNvPr id="531" name="直線コネクタ 530"/>
        <xdr:cNvCxnSpPr/>
      </xdr:nvCxnSpPr>
      <xdr:spPr>
        <a:xfrm>
          <a:off x="14592300" y="5416637"/>
          <a:ext cx="889000" cy="64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108266</xdr:rowOff>
    </xdr:from>
    <xdr:to>
      <xdr:col>22</xdr:col>
      <xdr:colOff>415925</xdr:colOff>
      <xdr:row>37</xdr:row>
      <xdr:rowOff>38416</xdr:rowOff>
    </xdr:to>
    <xdr:sp macro="" textlink="">
      <xdr:nvSpPr>
        <xdr:cNvPr id="532" name="フローチャート : 判断 531"/>
        <xdr:cNvSpPr/>
      </xdr:nvSpPr>
      <xdr:spPr>
        <a:xfrm>
          <a:off x="15430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29543</xdr:rowOff>
    </xdr:from>
    <xdr:ext cx="534377" cy="259045"/>
    <xdr:sp macro="" textlink="">
      <xdr:nvSpPr>
        <xdr:cNvPr id="533" name="テキスト ボックス 532"/>
        <xdr:cNvSpPr txBox="1"/>
      </xdr:nvSpPr>
      <xdr:spPr>
        <a:xfrm>
          <a:off x="15214111" y="63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101687</xdr:rowOff>
    </xdr:from>
    <xdr:to>
      <xdr:col>21</xdr:col>
      <xdr:colOff>161925</xdr:colOff>
      <xdr:row>34</xdr:row>
      <xdr:rowOff>121967</xdr:rowOff>
    </xdr:to>
    <xdr:cxnSp macro="">
      <xdr:nvCxnSpPr>
        <xdr:cNvPr id="534" name="直線コネクタ 533"/>
        <xdr:cNvCxnSpPr/>
      </xdr:nvCxnSpPr>
      <xdr:spPr>
        <a:xfrm flipV="1">
          <a:off x="13703300" y="5416637"/>
          <a:ext cx="889000" cy="53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77666</xdr:rowOff>
    </xdr:from>
    <xdr:to>
      <xdr:col>21</xdr:col>
      <xdr:colOff>212725</xdr:colOff>
      <xdr:row>37</xdr:row>
      <xdr:rowOff>7816</xdr:rowOff>
    </xdr:to>
    <xdr:sp macro="" textlink="">
      <xdr:nvSpPr>
        <xdr:cNvPr id="535" name="フローチャート : 判断 534"/>
        <xdr:cNvSpPr/>
      </xdr:nvSpPr>
      <xdr:spPr>
        <a:xfrm>
          <a:off x="14541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170393</xdr:rowOff>
    </xdr:from>
    <xdr:ext cx="534377" cy="259045"/>
    <xdr:sp macro="" textlink="">
      <xdr:nvSpPr>
        <xdr:cNvPr id="536" name="テキスト ボックス 535"/>
        <xdr:cNvSpPr txBox="1"/>
      </xdr:nvSpPr>
      <xdr:spPr>
        <a:xfrm>
          <a:off x="14325111" y="634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111452</xdr:rowOff>
    </xdr:from>
    <xdr:to>
      <xdr:col>19</xdr:col>
      <xdr:colOff>644525</xdr:colOff>
      <xdr:row>34</xdr:row>
      <xdr:rowOff>121967</xdr:rowOff>
    </xdr:to>
    <xdr:cxnSp macro="">
      <xdr:nvCxnSpPr>
        <xdr:cNvPr id="537" name="直線コネクタ 536"/>
        <xdr:cNvCxnSpPr/>
      </xdr:nvCxnSpPr>
      <xdr:spPr>
        <a:xfrm>
          <a:off x="12814300" y="5940752"/>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97064</xdr:rowOff>
    </xdr:from>
    <xdr:to>
      <xdr:col>20</xdr:col>
      <xdr:colOff>9525</xdr:colOff>
      <xdr:row>37</xdr:row>
      <xdr:rowOff>27214</xdr:rowOff>
    </xdr:to>
    <xdr:sp macro="" textlink="">
      <xdr:nvSpPr>
        <xdr:cNvPr id="538" name="フローチャート : 判断 537"/>
        <xdr:cNvSpPr/>
      </xdr:nvSpPr>
      <xdr:spPr>
        <a:xfrm>
          <a:off x="13652500" y="626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18341</xdr:rowOff>
    </xdr:from>
    <xdr:ext cx="534377" cy="259045"/>
    <xdr:sp macro="" textlink="">
      <xdr:nvSpPr>
        <xdr:cNvPr id="539" name="テキスト ボックス 538"/>
        <xdr:cNvSpPr txBox="1"/>
      </xdr:nvSpPr>
      <xdr:spPr>
        <a:xfrm>
          <a:off x="13436111" y="636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166003</xdr:rowOff>
    </xdr:from>
    <xdr:to>
      <xdr:col>18</xdr:col>
      <xdr:colOff>492125</xdr:colOff>
      <xdr:row>37</xdr:row>
      <xdr:rowOff>96153</xdr:rowOff>
    </xdr:to>
    <xdr:sp macro="" textlink="">
      <xdr:nvSpPr>
        <xdr:cNvPr id="540" name="フローチャート : 判断 539"/>
        <xdr:cNvSpPr/>
      </xdr:nvSpPr>
      <xdr:spPr>
        <a:xfrm>
          <a:off x="12763500" y="633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87280</xdr:rowOff>
    </xdr:from>
    <xdr:ext cx="534377" cy="259045"/>
    <xdr:sp macro="" textlink="">
      <xdr:nvSpPr>
        <xdr:cNvPr id="541" name="テキスト ボックス 540"/>
        <xdr:cNvSpPr txBox="1"/>
      </xdr:nvSpPr>
      <xdr:spPr>
        <a:xfrm>
          <a:off x="12547111" y="643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36224</xdr:rowOff>
    </xdr:from>
    <xdr:to>
      <xdr:col>23</xdr:col>
      <xdr:colOff>568325</xdr:colOff>
      <xdr:row>33</xdr:row>
      <xdr:rowOff>137824</xdr:rowOff>
    </xdr:to>
    <xdr:sp macro="" textlink="">
      <xdr:nvSpPr>
        <xdr:cNvPr id="547" name="円/楕円 546"/>
        <xdr:cNvSpPr/>
      </xdr:nvSpPr>
      <xdr:spPr>
        <a:xfrm>
          <a:off x="16268700" y="569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59101</xdr:rowOff>
    </xdr:from>
    <xdr:ext cx="534377" cy="259045"/>
    <xdr:sp macro="" textlink="">
      <xdr:nvSpPr>
        <xdr:cNvPr id="548" name="消防費該当値テキスト"/>
        <xdr:cNvSpPr txBox="1"/>
      </xdr:nvSpPr>
      <xdr:spPr>
        <a:xfrm>
          <a:off x="16370300" y="554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41,863</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6473</xdr:rowOff>
    </xdr:from>
    <xdr:to>
      <xdr:col>22</xdr:col>
      <xdr:colOff>415925</xdr:colOff>
      <xdr:row>35</xdr:row>
      <xdr:rowOff>108073</xdr:rowOff>
    </xdr:to>
    <xdr:sp macro="" textlink="">
      <xdr:nvSpPr>
        <xdr:cNvPr id="549" name="円/楕円 548"/>
        <xdr:cNvSpPr/>
      </xdr:nvSpPr>
      <xdr:spPr>
        <a:xfrm>
          <a:off x="15430500" y="600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124600</xdr:rowOff>
    </xdr:from>
    <xdr:ext cx="534377" cy="259045"/>
    <xdr:sp macro="" textlink="">
      <xdr:nvSpPr>
        <xdr:cNvPr id="550" name="テキスト ボックス 549"/>
        <xdr:cNvSpPr txBox="1"/>
      </xdr:nvSpPr>
      <xdr:spPr>
        <a:xfrm>
          <a:off x="15214111" y="578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32,274</a:t>
          </a:r>
          <a:endParaRPr kumimoji="1" lang="ja-JP" altLang="en-US" sz="1000" b="1">
            <a:solidFill>
              <a:srgbClr val="FF0000"/>
            </a:solidFill>
            <a:latin typeface="ＭＳ Ｐゴシック"/>
          </a:endParaRPr>
        </a:p>
      </xdr:txBody>
    </xdr:sp>
    <xdr:clientData/>
  </xdr:oneCellAnchor>
  <xdr:twoCellAnchor>
    <xdr:from>
      <xdr:col>21</xdr:col>
      <xdr:colOff>111125</xdr:colOff>
      <xdr:row>31</xdr:row>
      <xdr:rowOff>50887</xdr:rowOff>
    </xdr:from>
    <xdr:to>
      <xdr:col>21</xdr:col>
      <xdr:colOff>212725</xdr:colOff>
      <xdr:row>31</xdr:row>
      <xdr:rowOff>152487</xdr:rowOff>
    </xdr:to>
    <xdr:sp macro="" textlink="">
      <xdr:nvSpPr>
        <xdr:cNvPr id="551" name="円/楕円 550"/>
        <xdr:cNvSpPr/>
      </xdr:nvSpPr>
      <xdr:spPr>
        <a:xfrm>
          <a:off x="14541500" y="53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29</xdr:row>
      <xdr:rowOff>169014</xdr:rowOff>
    </xdr:from>
    <xdr:ext cx="534377" cy="259045"/>
    <xdr:sp macro="" textlink="">
      <xdr:nvSpPr>
        <xdr:cNvPr id="552" name="テキスト ボックス 551"/>
        <xdr:cNvSpPr txBox="1"/>
      </xdr:nvSpPr>
      <xdr:spPr>
        <a:xfrm>
          <a:off x="14325111" y="514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51,914</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71167</xdr:rowOff>
    </xdr:from>
    <xdr:to>
      <xdr:col>20</xdr:col>
      <xdr:colOff>9525</xdr:colOff>
      <xdr:row>35</xdr:row>
      <xdr:rowOff>1317</xdr:rowOff>
    </xdr:to>
    <xdr:sp macro="" textlink="">
      <xdr:nvSpPr>
        <xdr:cNvPr id="553" name="円/楕円 552"/>
        <xdr:cNvSpPr/>
      </xdr:nvSpPr>
      <xdr:spPr>
        <a:xfrm>
          <a:off x="13652500" y="590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17844</xdr:rowOff>
    </xdr:from>
    <xdr:ext cx="534377" cy="259045"/>
    <xdr:sp macro="" textlink="">
      <xdr:nvSpPr>
        <xdr:cNvPr id="554" name="テキスト ボックス 553"/>
        <xdr:cNvSpPr txBox="1"/>
      </xdr:nvSpPr>
      <xdr:spPr>
        <a:xfrm>
          <a:off x="13436111" y="56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35,543</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60652</xdr:rowOff>
    </xdr:from>
    <xdr:to>
      <xdr:col>18</xdr:col>
      <xdr:colOff>492125</xdr:colOff>
      <xdr:row>34</xdr:row>
      <xdr:rowOff>162252</xdr:rowOff>
    </xdr:to>
    <xdr:sp macro="" textlink="">
      <xdr:nvSpPr>
        <xdr:cNvPr id="555" name="円/楕円 554"/>
        <xdr:cNvSpPr/>
      </xdr:nvSpPr>
      <xdr:spPr>
        <a:xfrm>
          <a:off x="12763500" y="588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7329</xdr:rowOff>
    </xdr:from>
    <xdr:ext cx="534377" cy="259045"/>
    <xdr:sp macro="" textlink="">
      <xdr:nvSpPr>
        <xdr:cNvPr id="556" name="テキスト ボックス 555"/>
        <xdr:cNvSpPr txBox="1"/>
      </xdr:nvSpPr>
      <xdr:spPr>
        <a:xfrm>
          <a:off x="12547111" y="566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9" name="テキスト ボックス 56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71" name="テキスト ボックス 57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3" name="テキスト ボックス 57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5" name="テキスト ボックス 57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7" name="テキスト ボックス 57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167462</xdr:rowOff>
    </xdr:from>
    <xdr:to>
      <xdr:col>23</xdr:col>
      <xdr:colOff>516889</xdr:colOff>
      <xdr:row>58</xdr:row>
      <xdr:rowOff>150330</xdr:rowOff>
    </xdr:to>
    <xdr:cxnSp macro="">
      <xdr:nvCxnSpPr>
        <xdr:cNvPr id="581" name="直線コネクタ 580"/>
        <xdr:cNvCxnSpPr/>
      </xdr:nvCxnSpPr>
      <xdr:spPr>
        <a:xfrm flipV="1">
          <a:off x="16317595" y="8568512"/>
          <a:ext cx="1269" cy="15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154157</xdr:rowOff>
    </xdr:from>
    <xdr:ext cx="534377" cy="259045"/>
    <xdr:sp macro="" textlink="">
      <xdr:nvSpPr>
        <xdr:cNvPr id="582" name="教育費最小値テキスト"/>
        <xdr:cNvSpPr txBox="1"/>
      </xdr:nvSpPr>
      <xdr:spPr>
        <a:xfrm>
          <a:off x="16370300" y="1009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35,163</a:t>
          </a:r>
          <a:endParaRPr kumimoji="1" lang="ja-JP" altLang="en-US" sz="1000" b="1">
            <a:latin typeface="ＭＳ Ｐゴシック"/>
          </a:endParaRPr>
        </a:p>
      </xdr:txBody>
    </xdr:sp>
    <xdr:clientData/>
  </xdr:oneCellAnchor>
  <xdr:twoCellAnchor>
    <xdr:from>
      <xdr:col>23</xdr:col>
      <xdr:colOff>428625</xdr:colOff>
      <xdr:row>58</xdr:row>
      <xdr:rowOff>150330</xdr:rowOff>
    </xdr:from>
    <xdr:to>
      <xdr:col>23</xdr:col>
      <xdr:colOff>606425</xdr:colOff>
      <xdr:row>58</xdr:row>
      <xdr:rowOff>150330</xdr:rowOff>
    </xdr:to>
    <xdr:cxnSp macro="">
      <xdr:nvCxnSpPr>
        <xdr:cNvPr id="583" name="直線コネクタ 582"/>
        <xdr:cNvCxnSpPr/>
      </xdr:nvCxnSpPr>
      <xdr:spPr>
        <a:xfrm>
          <a:off x="16230600" y="1009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114139</xdr:rowOff>
    </xdr:from>
    <xdr:ext cx="599010" cy="259045"/>
    <xdr:sp macro="" textlink="">
      <xdr:nvSpPr>
        <xdr:cNvPr id="584" name="教育費最大値テキスト"/>
        <xdr:cNvSpPr txBox="1"/>
      </xdr:nvSpPr>
      <xdr:spPr>
        <a:xfrm>
          <a:off x="16370300" y="834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155,314</a:t>
          </a:r>
          <a:endParaRPr kumimoji="1" lang="ja-JP" altLang="en-US" sz="1000" b="1">
            <a:latin typeface="ＭＳ Ｐゴシック"/>
          </a:endParaRPr>
        </a:p>
      </xdr:txBody>
    </xdr:sp>
    <xdr:clientData/>
  </xdr:oneCellAnchor>
  <xdr:twoCellAnchor>
    <xdr:from>
      <xdr:col>23</xdr:col>
      <xdr:colOff>428625</xdr:colOff>
      <xdr:row>49</xdr:row>
      <xdr:rowOff>167462</xdr:rowOff>
    </xdr:from>
    <xdr:to>
      <xdr:col>23</xdr:col>
      <xdr:colOff>606425</xdr:colOff>
      <xdr:row>49</xdr:row>
      <xdr:rowOff>167462</xdr:rowOff>
    </xdr:to>
    <xdr:cxnSp macro="">
      <xdr:nvCxnSpPr>
        <xdr:cNvPr id="585" name="直線コネクタ 584"/>
        <xdr:cNvCxnSpPr/>
      </xdr:nvCxnSpPr>
      <xdr:spPr>
        <a:xfrm>
          <a:off x="16230600" y="8568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55525</xdr:rowOff>
    </xdr:from>
    <xdr:to>
      <xdr:col>23</xdr:col>
      <xdr:colOff>517525</xdr:colOff>
      <xdr:row>55</xdr:row>
      <xdr:rowOff>99961</xdr:rowOff>
    </xdr:to>
    <xdr:cxnSp macro="">
      <xdr:nvCxnSpPr>
        <xdr:cNvPr id="586" name="直線コネクタ 585"/>
        <xdr:cNvCxnSpPr/>
      </xdr:nvCxnSpPr>
      <xdr:spPr>
        <a:xfrm flipV="1">
          <a:off x="15481300" y="9142375"/>
          <a:ext cx="838200" cy="38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135069</xdr:rowOff>
    </xdr:from>
    <xdr:ext cx="534377" cy="259045"/>
    <xdr:sp macro="" textlink="">
      <xdr:nvSpPr>
        <xdr:cNvPr id="587" name="教育費平均値テキスト"/>
        <xdr:cNvSpPr txBox="1"/>
      </xdr:nvSpPr>
      <xdr:spPr>
        <a:xfrm>
          <a:off x="16370300" y="9736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57,666</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156642</xdr:rowOff>
    </xdr:from>
    <xdr:to>
      <xdr:col>23</xdr:col>
      <xdr:colOff>568325</xdr:colOff>
      <xdr:row>57</xdr:row>
      <xdr:rowOff>86792</xdr:rowOff>
    </xdr:to>
    <xdr:sp macro="" textlink="">
      <xdr:nvSpPr>
        <xdr:cNvPr id="588" name="フローチャート : 判断 587"/>
        <xdr:cNvSpPr/>
      </xdr:nvSpPr>
      <xdr:spPr>
        <a:xfrm>
          <a:off x="16268700" y="97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99961</xdr:rowOff>
    </xdr:from>
    <xdr:to>
      <xdr:col>22</xdr:col>
      <xdr:colOff>365125</xdr:colOff>
      <xdr:row>57</xdr:row>
      <xdr:rowOff>119532</xdr:rowOff>
    </xdr:to>
    <xdr:cxnSp macro="">
      <xdr:nvCxnSpPr>
        <xdr:cNvPr id="589" name="直線コネクタ 588"/>
        <xdr:cNvCxnSpPr/>
      </xdr:nvCxnSpPr>
      <xdr:spPr>
        <a:xfrm flipV="1">
          <a:off x="14592300" y="9529711"/>
          <a:ext cx="889000" cy="36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111722</xdr:rowOff>
    </xdr:from>
    <xdr:to>
      <xdr:col>22</xdr:col>
      <xdr:colOff>415925</xdr:colOff>
      <xdr:row>57</xdr:row>
      <xdr:rowOff>41872</xdr:rowOff>
    </xdr:to>
    <xdr:sp macro="" textlink="">
      <xdr:nvSpPr>
        <xdr:cNvPr id="590" name="フローチャート : 判断 589"/>
        <xdr:cNvSpPr/>
      </xdr:nvSpPr>
      <xdr:spPr>
        <a:xfrm>
          <a:off x="15430500" y="971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32999</xdr:rowOff>
    </xdr:from>
    <xdr:ext cx="534377" cy="259045"/>
    <xdr:sp macro="" textlink="">
      <xdr:nvSpPr>
        <xdr:cNvPr id="591" name="テキスト ボックス 590"/>
        <xdr:cNvSpPr txBox="1"/>
      </xdr:nvSpPr>
      <xdr:spPr>
        <a:xfrm>
          <a:off x="15214111" y="980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119532</xdr:rowOff>
    </xdr:from>
    <xdr:to>
      <xdr:col>21</xdr:col>
      <xdr:colOff>161925</xdr:colOff>
      <xdr:row>57</xdr:row>
      <xdr:rowOff>145415</xdr:rowOff>
    </xdr:to>
    <xdr:cxnSp macro="">
      <xdr:nvCxnSpPr>
        <xdr:cNvPr id="592" name="直線コネクタ 591"/>
        <xdr:cNvCxnSpPr/>
      </xdr:nvCxnSpPr>
      <xdr:spPr>
        <a:xfrm flipV="1">
          <a:off x="13703300" y="9892182"/>
          <a:ext cx="889000" cy="2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30493</xdr:rowOff>
    </xdr:from>
    <xdr:to>
      <xdr:col>21</xdr:col>
      <xdr:colOff>212725</xdr:colOff>
      <xdr:row>57</xdr:row>
      <xdr:rowOff>132093</xdr:rowOff>
    </xdr:to>
    <xdr:sp macro="" textlink="">
      <xdr:nvSpPr>
        <xdr:cNvPr id="593" name="フローチャート : 判断 592"/>
        <xdr:cNvSpPr/>
      </xdr:nvSpPr>
      <xdr:spPr>
        <a:xfrm>
          <a:off x="14541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148620</xdr:rowOff>
    </xdr:from>
    <xdr:ext cx="534377" cy="259045"/>
    <xdr:sp macro="" textlink="">
      <xdr:nvSpPr>
        <xdr:cNvPr id="594" name="テキスト ボックス 593"/>
        <xdr:cNvSpPr txBox="1"/>
      </xdr:nvSpPr>
      <xdr:spPr>
        <a:xfrm>
          <a:off x="14325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88316</xdr:rowOff>
    </xdr:from>
    <xdr:to>
      <xdr:col>19</xdr:col>
      <xdr:colOff>644525</xdr:colOff>
      <xdr:row>57</xdr:row>
      <xdr:rowOff>145415</xdr:rowOff>
    </xdr:to>
    <xdr:cxnSp macro="">
      <xdr:nvCxnSpPr>
        <xdr:cNvPr id="595" name="直線コネクタ 594"/>
        <xdr:cNvCxnSpPr/>
      </xdr:nvCxnSpPr>
      <xdr:spPr>
        <a:xfrm>
          <a:off x="12814300" y="9860966"/>
          <a:ext cx="889000" cy="5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167501</xdr:rowOff>
    </xdr:from>
    <xdr:to>
      <xdr:col>20</xdr:col>
      <xdr:colOff>9525</xdr:colOff>
      <xdr:row>57</xdr:row>
      <xdr:rowOff>97651</xdr:rowOff>
    </xdr:to>
    <xdr:sp macro="" textlink="">
      <xdr:nvSpPr>
        <xdr:cNvPr id="596" name="フローチャート : 判断 595"/>
        <xdr:cNvSpPr/>
      </xdr:nvSpPr>
      <xdr:spPr>
        <a:xfrm>
          <a:off x="13652500" y="976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114178</xdr:rowOff>
    </xdr:from>
    <xdr:ext cx="534377" cy="259045"/>
    <xdr:sp macro="" textlink="">
      <xdr:nvSpPr>
        <xdr:cNvPr id="597" name="テキスト ボックス 596"/>
        <xdr:cNvSpPr txBox="1"/>
      </xdr:nvSpPr>
      <xdr:spPr>
        <a:xfrm>
          <a:off x="13436111" y="954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17679</xdr:rowOff>
    </xdr:from>
    <xdr:to>
      <xdr:col>18</xdr:col>
      <xdr:colOff>492125</xdr:colOff>
      <xdr:row>57</xdr:row>
      <xdr:rowOff>119279</xdr:rowOff>
    </xdr:to>
    <xdr:sp macro="" textlink="">
      <xdr:nvSpPr>
        <xdr:cNvPr id="598" name="フローチャート : 判断 597"/>
        <xdr:cNvSpPr/>
      </xdr:nvSpPr>
      <xdr:spPr>
        <a:xfrm>
          <a:off x="12763500" y="9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135806</xdr:rowOff>
    </xdr:from>
    <xdr:ext cx="534377" cy="259045"/>
    <xdr:sp macro="" textlink="">
      <xdr:nvSpPr>
        <xdr:cNvPr id="599" name="テキスト ボックス 598"/>
        <xdr:cNvSpPr txBox="1"/>
      </xdr:nvSpPr>
      <xdr:spPr>
        <a:xfrm>
          <a:off x="12547111" y="956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4725</xdr:rowOff>
    </xdr:from>
    <xdr:to>
      <xdr:col>23</xdr:col>
      <xdr:colOff>568325</xdr:colOff>
      <xdr:row>53</xdr:row>
      <xdr:rowOff>106325</xdr:rowOff>
    </xdr:to>
    <xdr:sp macro="" textlink="">
      <xdr:nvSpPr>
        <xdr:cNvPr id="605" name="円/楕円 604"/>
        <xdr:cNvSpPr/>
      </xdr:nvSpPr>
      <xdr:spPr>
        <a:xfrm>
          <a:off x="16268700" y="909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27602</xdr:rowOff>
    </xdr:from>
    <xdr:ext cx="599010" cy="259045"/>
    <xdr:sp macro="" textlink="">
      <xdr:nvSpPr>
        <xdr:cNvPr id="606" name="教育費該当値テキスト"/>
        <xdr:cNvSpPr txBox="1"/>
      </xdr:nvSpPr>
      <xdr:spPr>
        <a:xfrm>
          <a:off x="16370300" y="8943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110,128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49161</xdr:rowOff>
    </xdr:from>
    <xdr:to>
      <xdr:col>22</xdr:col>
      <xdr:colOff>415925</xdr:colOff>
      <xdr:row>55</xdr:row>
      <xdr:rowOff>150761</xdr:rowOff>
    </xdr:to>
    <xdr:sp macro="" textlink="">
      <xdr:nvSpPr>
        <xdr:cNvPr id="607" name="円/楕円 606"/>
        <xdr:cNvSpPr/>
      </xdr:nvSpPr>
      <xdr:spPr>
        <a:xfrm>
          <a:off x="15430500" y="947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167288</xdr:rowOff>
    </xdr:from>
    <xdr:ext cx="534377" cy="259045"/>
    <xdr:sp macro="" textlink="">
      <xdr:nvSpPr>
        <xdr:cNvPr id="608" name="テキスト ボックス 607"/>
        <xdr:cNvSpPr txBox="1"/>
      </xdr:nvSpPr>
      <xdr:spPr>
        <a:xfrm>
          <a:off x="15214111" y="925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79,629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68732</xdr:rowOff>
    </xdr:from>
    <xdr:to>
      <xdr:col>21</xdr:col>
      <xdr:colOff>212725</xdr:colOff>
      <xdr:row>57</xdr:row>
      <xdr:rowOff>170332</xdr:rowOff>
    </xdr:to>
    <xdr:sp macro="" textlink="">
      <xdr:nvSpPr>
        <xdr:cNvPr id="609" name="円/楕円 608"/>
        <xdr:cNvSpPr/>
      </xdr:nvSpPr>
      <xdr:spPr>
        <a:xfrm>
          <a:off x="14541500" y="984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161459</xdr:rowOff>
    </xdr:from>
    <xdr:ext cx="534377" cy="259045"/>
    <xdr:sp macro="" textlink="">
      <xdr:nvSpPr>
        <xdr:cNvPr id="610" name="テキスト ボックス 609"/>
        <xdr:cNvSpPr txBox="1"/>
      </xdr:nvSpPr>
      <xdr:spPr>
        <a:xfrm>
          <a:off x="14325111" y="993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51,088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94615</xdr:rowOff>
    </xdr:from>
    <xdr:to>
      <xdr:col>20</xdr:col>
      <xdr:colOff>9525</xdr:colOff>
      <xdr:row>58</xdr:row>
      <xdr:rowOff>24765</xdr:rowOff>
    </xdr:to>
    <xdr:sp macro="" textlink="">
      <xdr:nvSpPr>
        <xdr:cNvPr id="611" name="円/楕円 610"/>
        <xdr:cNvSpPr/>
      </xdr:nvSpPr>
      <xdr:spPr>
        <a:xfrm>
          <a:off x="13652500" y="98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15892</xdr:rowOff>
    </xdr:from>
    <xdr:ext cx="534377" cy="259045"/>
    <xdr:sp macro="" textlink="">
      <xdr:nvSpPr>
        <xdr:cNvPr id="612" name="テキスト ボックス 611"/>
        <xdr:cNvSpPr txBox="1"/>
      </xdr:nvSpPr>
      <xdr:spPr>
        <a:xfrm>
          <a:off x="13436111" y="995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37516</xdr:rowOff>
    </xdr:from>
    <xdr:to>
      <xdr:col>18</xdr:col>
      <xdr:colOff>492125</xdr:colOff>
      <xdr:row>57</xdr:row>
      <xdr:rowOff>139116</xdr:rowOff>
    </xdr:to>
    <xdr:sp macro="" textlink="">
      <xdr:nvSpPr>
        <xdr:cNvPr id="613" name="円/楕円 612"/>
        <xdr:cNvSpPr/>
      </xdr:nvSpPr>
      <xdr:spPr>
        <a:xfrm>
          <a:off x="12763500" y="981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130243</xdr:rowOff>
    </xdr:from>
    <xdr:ext cx="534377" cy="259045"/>
    <xdr:sp macro="" textlink="">
      <xdr:nvSpPr>
        <xdr:cNvPr id="614" name="テキスト ボックス 613"/>
        <xdr:cNvSpPr txBox="1"/>
      </xdr:nvSpPr>
      <xdr:spPr>
        <a:xfrm>
          <a:off x="12547111" y="99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53,546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20988</xdr:rowOff>
    </xdr:from>
    <xdr:to>
      <xdr:col>23</xdr:col>
      <xdr:colOff>516889</xdr:colOff>
      <xdr:row>78</xdr:row>
      <xdr:rowOff>139700</xdr:rowOff>
    </xdr:to>
    <xdr:cxnSp macro="">
      <xdr:nvCxnSpPr>
        <xdr:cNvPr id="636" name="直線コネクタ 635"/>
        <xdr:cNvCxnSpPr/>
      </xdr:nvCxnSpPr>
      <xdr:spPr>
        <a:xfrm flipV="1">
          <a:off x="16317595" y="12193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17967</xdr:rowOff>
    </xdr:from>
    <xdr:ext cx="249299" cy="259045"/>
    <xdr:sp macro="" textlink="">
      <xdr:nvSpPr>
        <xdr:cNvPr id="637" name="災害復旧費最小値テキスト"/>
        <xdr:cNvSpPr txBox="1"/>
      </xdr:nvSpPr>
      <xdr:spPr>
        <a:xfrm>
          <a:off x="16370300" y="135625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8" name="直線コネクタ 63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139115</xdr:rowOff>
    </xdr:from>
    <xdr:ext cx="599010" cy="259045"/>
    <xdr:sp macro="" textlink="">
      <xdr:nvSpPr>
        <xdr:cNvPr id="639" name="災害復旧費最大値テキスト"/>
        <xdr:cNvSpPr txBox="1"/>
      </xdr:nvSpPr>
      <xdr:spPr>
        <a:xfrm>
          <a:off x="16370300" y="1196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71</xdr:row>
      <xdr:rowOff>20988</xdr:rowOff>
    </xdr:from>
    <xdr:to>
      <xdr:col>23</xdr:col>
      <xdr:colOff>606425</xdr:colOff>
      <xdr:row>71</xdr:row>
      <xdr:rowOff>20988</xdr:rowOff>
    </xdr:to>
    <xdr:cxnSp macro="">
      <xdr:nvCxnSpPr>
        <xdr:cNvPr id="640" name="直線コネクタ 639"/>
        <xdr:cNvCxnSpPr/>
      </xdr:nvCxnSpPr>
      <xdr:spPr>
        <a:xfrm>
          <a:off x="16230600" y="1219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138171</xdr:rowOff>
    </xdr:from>
    <xdr:to>
      <xdr:col>23</xdr:col>
      <xdr:colOff>517525</xdr:colOff>
      <xdr:row>78</xdr:row>
      <xdr:rowOff>139700</xdr:rowOff>
    </xdr:to>
    <xdr:cxnSp macro="">
      <xdr:nvCxnSpPr>
        <xdr:cNvPr id="641" name="直線コネクタ 640"/>
        <xdr:cNvCxnSpPr/>
      </xdr:nvCxnSpPr>
      <xdr:spPr>
        <a:xfrm flipV="1">
          <a:off x="15481300" y="13511271"/>
          <a:ext cx="838200" cy="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106867</xdr:rowOff>
    </xdr:from>
    <xdr:ext cx="469744" cy="259045"/>
    <xdr:sp macro="" textlink="">
      <xdr:nvSpPr>
        <xdr:cNvPr id="642" name="災害復旧費平均値テキスト"/>
        <xdr:cNvSpPr txBox="1"/>
      </xdr:nvSpPr>
      <xdr:spPr>
        <a:xfrm>
          <a:off x="16370300" y="13308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83990</xdr:rowOff>
    </xdr:from>
    <xdr:to>
      <xdr:col>23</xdr:col>
      <xdr:colOff>568325</xdr:colOff>
      <xdr:row>79</xdr:row>
      <xdr:rowOff>14140</xdr:rowOff>
    </xdr:to>
    <xdr:sp macro="" textlink="">
      <xdr:nvSpPr>
        <xdr:cNvPr id="643" name="フローチャート : 判断 642"/>
        <xdr:cNvSpPr/>
      </xdr:nvSpPr>
      <xdr:spPr>
        <a:xfrm>
          <a:off x="162687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44" name="直線コネクタ 64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83245</xdr:rowOff>
    </xdr:from>
    <xdr:to>
      <xdr:col>22</xdr:col>
      <xdr:colOff>415925</xdr:colOff>
      <xdr:row>79</xdr:row>
      <xdr:rowOff>13395</xdr:rowOff>
    </xdr:to>
    <xdr:sp macro="" textlink="">
      <xdr:nvSpPr>
        <xdr:cNvPr id="645" name="フローチャート : 判断 644"/>
        <xdr:cNvSpPr/>
      </xdr:nvSpPr>
      <xdr:spPr>
        <a:xfrm>
          <a:off x="15430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29922</xdr:rowOff>
    </xdr:from>
    <xdr:ext cx="469744" cy="259045"/>
    <xdr:sp macro="" textlink="">
      <xdr:nvSpPr>
        <xdr:cNvPr id="646" name="テキスト ボックス 645"/>
        <xdr:cNvSpPr txBox="1"/>
      </xdr:nvSpPr>
      <xdr:spPr>
        <a:xfrm>
          <a:off x="15246427"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47" name="直線コネクタ 64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78698</xdr:rowOff>
    </xdr:from>
    <xdr:to>
      <xdr:col>21</xdr:col>
      <xdr:colOff>212725</xdr:colOff>
      <xdr:row>79</xdr:row>
      <xdr:rowOff>8848</xdr:rowOff>
    </xdr:to>
    <xdr:sp macro="" textlink="">
      <xdr:nvSpPr>
        <xdr:cNvPr id="648" name="フローチャート : 判断 647"/>
        <xdr:cNvSpPr/>
      </xdr:nvSpPr>
      <xdr:spPr>
        <a:xfrm>
          <a:off x="14541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25375</xdr:rowOff>
    </xdr:from>
    <xdr:ext cx="469744" cy="259045"/>
    <xdr:sp macro="" textlink="">
      <xdr:nvSpPr>
        <xdr:cNvPr id="649" name="テキスト ボックス 648"/>
        <xdr:cNvSpPr txBox="1"/>
      </xdr:nvSpPr>
      <xdr:spPr>
        <a:xfrm>
          <a:off x="14357427"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50" name="直線コネクタ 64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73000</xdr:rowOff>
    </xdr:from>
    <xdr:to>
      <xdr:col>20</xdr:col>
      <xdr:colOff>9525</xdr:colOff>
      <xdr:row>79</xdr:row>
      <xdr:rowOff>3150</xdr:rowOff>
    </xdr:to>
    <xdr:sp macro="" textlink="">
      <xdr:nvSpPr>
        <xdr:cNvPr id="651" name="フローチャート : 判断 650"/>
        <xdr:cNvSpPr/>
      </xdr:nvSpPr>
      <xdr:spPr>
        <a:xfrm>
          <a:off x="13652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19677</xdr:rowOff>
    </xdr:from>
    <xdr:ext cx="469744" cy="259045"/>
    <xdr:sp macro="" textlink="">
      <xdr:nvSpPr>
        <xdr:cNvPr id="652" name="テキスト ボックス 651"/>
        <xdr:cNvSpPr txBox="1"/>
      </xdr:nvSpPr>
      <xdr:spPr>
        <a:xfrm>
          <a:off x="13468427" y="132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70351</xdr:rowOff>
    </xdr:from>
    <xdr:to>
      <xdr:col>18</xdr:col>
      <xdr:colOff>492125</xdr:colOff>
      <xdr:row>79</xdr:row>
      <xdr:rowOff>501</xdr:rowOff>
    </xdr:to>
    <xdr:sp macro="" textlink="">
      <xdr:nvSpPr>
        <xdr:cNvPr id="653" name="フローチャート : 判断 652"/>
        <xdr:cNvSpPr/>
      </xdr:nvSpPr>
      <xdr:spPr>
        <a:xfrm>
          <a:off x="12763500" y="1344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17028</xdr:rowOff>
    </xdr:from>
    <xdr:ext cx="469744" cy="259045"/>
    <xdr:sp macro="" textlink="">
      <xdr:nvSpPr>
        <xdr:cNvPr id="654" name="テキスト ボックス 653"/>
        <xdr:cNvSpPr txBox="1"/>
      </xdr:nvSpPr>
      <xdr:spPr>
        <a:xfrm>
          <a:off x="12579427" y="1321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87371</xdr:rowOff>
    </xdr:from>
    <xdr:to>
      <xdr:col>23</xdr:col>
      <xdr:colOff>568325</xdr:colOff>
      <xdr:row>79</xdr:row>
      <xdr:rowOff>17521</xdr:rowOff>
    </xdr:to>
    <xdr:sp macro="" textlink="">
      <xdr:nvSpPr>
        <xdr:cNvPr id="660" name="円/楕円 659"/>
        <xdr:cNvSpPr/>
      </xdr:nvSpPr>
      <xdr:spPr>
        <a:xfrm>
          <a:off x="16268700" y="1346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62417</xdr:rowOff>
    </xdr:from>
    <xdr:ext cx="378565" cy="259045"/>
    <xdr:sp macro="" textlink="">
      <xdr:nvSpPr>
        <xdr:cNvPr id="661" name="災害復旧費該当値テキスト"/>
        <xdr:cNvSpPr txBox="1"/>
      </xdr:nvSpPr>
      <xdr:spPr>
        <a:xfrm>
          <a:off x="16370300" y="13435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62" name="円/楕円 66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63" name="テキスト ボックス 662"/>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64" name="円/楕円 66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65" name="テキスト ボックス 664"/>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66" name="円/楕円 66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7" name="テキスト ボックス 666"/>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8" name="円/楕円 66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9" name="テキスト ボックス 668"/>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152806</xdr:rowOff>
    </xdr:from>
    <xdr:to>
      <xdr:col>23</xdr:col>
      <xdr:colOff>516889</xdr:colOff>
      <xdr:row>98</xdr:row>
      <xdr:rowOff>54648</xdr:rowOff>
    </xdr:to>
    <xdr:cxnSp macro="">
      <xdr:nvCxnSpPr>
        <xdr:cNvPr id="693" name="直線コネクタ 692"/>
        <xdr:cNvCxnSpPr/>
      </xdr:nvCxnSpPr>
      <xdr:spPr>
        <a:xfrm flipV="1">
          <a:off x="16317595" y="15583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58475</xdr:rowOff>
    </xdr:from>
    <xdr:ext cx="534377" cy="259045"/>
    <xdr:sp macro="" textlink="">
      <xdr:nvSpPr>
        <xdr:cNvPr id="694" name="公債費最小値テキスト"/>
        <xdr:cNvSpPr txBox="1"/>
      </xdr:nvSpPr>
      <xdr:spPr>
        <a:xfrm>
          <a:off x="16370300" y="1686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98</xdr:row>
      <xdr:rowOff>54648</xdr:rowOff>
    </xdr:from>
    <xdr:to>
      <xdr:col>23</xdr:col>
      <xdr:colOff>606425</xdr:colOff>
      <xdr:row>98</xdr:row>
      <xdr:rowOff>54648</xdr:rowOff>
    </xdr:to>
    <xdr:cxnSp macro="">
      <xdr:nvCxnSpPr>
        <xdr:cNvPr id="695" name="直線コネクタ 694"/>
        <xdr:cNvCxnSpPr/>
      </xdr:nvCxnSpPr>
      <xdr:spPr>
        <a:xfrm>
          <a:off x="16230600" y="168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99483</xdr:rowOff>
    </xdr:from>
    <xdr:ext cx="599010" cy="259045"/>
    <xdr:sp macro="" textlink="">
      <xdr:nvSpPr>
        <xdr:cNvPr id="696" name="公債費最大値テキスト"/>
        <xdr:cNvSpPr txBox="1"/>
      </xdr:nvSpPr>
      <xdr:spPr>
        <a:xfrm>
          <a:off x="16370300" y="1535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90</xdr:row>
      <xdr:rowOff>152806</xdr:rowOff>
    </xdr:from>
    <xdr:to>
      <xdr:col>23</xdr:col>
      <xdr:colOff>606425</xdr:colOff>
      <xdr:row>90</xdr:row>
      <xdr:rowOff>152806</xdr:rowOff>
    </xdr:to>
    <xdr:cxnSp macro="">
      <xdr:nvCxnSpPr>
        <xdr:cNvPr id="697" name="直線コネクタ 696"/>
        <xdr:cNvCxnSpPr/>
      </xdr:nvCxnSpPr>
      <xdr:spPr>
        <a:xfrm>
          <a:off x="16230600" y="155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81065</xdr:rowOff>
    </xdr:from>
    <xdr:to>
      <xdr:col>23</xdr:col>
      <xdr:colOff>517525</xdr:colOff>
      <xdr:row>91</xdr:row>
      <xdr:rowOff>120917</xdr:rowOff>
    </xdr:to>
    <xdr:cxnSp macro="">
      <xdr:nvCxnSpPr>
        <xdr:cNvPr id="698" name="直線コネクタ 697"/>
        <xdr:cNvCxnSpPr/>
      </xdr:nvCxnSpPr>
      <xdr:spPr>
        <a:xfrm flipV="1">
          <a:off x="15481300" y="15683015"/>
          <a:ext cx="838200" cy="3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168432</xdr:rowOff>
    </xdr:from>
    <xdr:ext cx="534377" cy="259045"/>
    <xdr:sp macro="" textlink="">
      <xdr:nvSpPr>
        <xdr:cNvPr id="699" name="公債費平均値テキスト"/>
        <xdr:cNvSpPr txBox="1"/>
      </xdr:nvSpPr>
      <xdr:spPr>
        <a:xfrm>
          <a:off x="16370300" y="1611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18555</xdr:rowOff>
    </xdr:from>
    <xdr:to>
      <xdr:col>23</xdr:col>
      <xdr:colOff>568325</xdr:colOff>
      <xdr:row>94</xdr:row>
      <xdr:rowOff>120155</xdr:rowOff>
    </xdr:to>
    <xdr:sp macro="" textlink="">
      <xdr:nvSpPr>
        <xdr:cNvPr id="700" name="フローチャート : 判断 699"/>
        <xdr:cNvSpPr/>
      </xdr:nvSpPr>
      <xdr:spPr>
        <a:xfrm>
          <a:off x="16268700" y="161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120917</xdr:rowOff>
    </xdr:from>
    <xdr:to>
      <xdr:col>22</xdr:col>
      <xdr:colOff>365125</xdr:colOff>
      <xdr:row>92</xdr:row>
      <xdr:rowOff>61037</xdr:rowOff>
    </xdr:to>
    <xdr:cxnSp macro="">
      <xdr:nvCxnSpPr>
        <xdr:cNvPr id="701" name="直線コネクタ 700"/>
        <xdr:cNvCxnSpPr/>
      </xdr:nvCxnSpPr>
      <xdr:spPr>
        <a:xfrm flipV="1">
          <a:off x="14592300" y="15722867"/>
          <a:ext cx="889000" cy="11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10998</xdr:rowOff>
    </xdr:from>
    <xdr:to>
      <xdr:col>22</xdr:col>
      <xdr:colOff>415925</xdr:colOff>
      <xdr:row>94</xdr:row>
      <xdr:rowOff>112598</xdr:rowOff>
    </xdr:to>
    <xdr:sp macro="" textlink="">
      <xdr:nvSpPr>
        <xdr:cNvPr id="702" name="フローチャート : 判断 701"/>
        <xdr:cNvSpPr/>
      </xdr:nvSpPr>
      <xdr:spPr>
        <a:xfrm>
          <a:off x="15430500" y="161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103725</xdr:rowOff>
    </xdr:from>
    <xdr:ext cx="534377" cy="259045"/>
    <xdr:sp macro="" textlink="">
      <xdr:nvSpPr>
        <xdr:cNvPr id="703" name="テキスト ボックス 702"/>
        <xdr:cNvSpPr txBox="1"/>
      </xdr:nvSpPr>
      <xdr:spPr>
        <a:xfrm>
          <a:off x="15214111" y="1622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44323</xdr:rowOff>
    </xdr:from>
    <xdr:to>
      <xdr:col>21</xdr:col>
      <xdr:colOff>161925</xdr:colOff>
      <xdr:row>92</xdr:row>
      <xdr:rowOff>61037</xdr:rowOff>
    </xdr:to>
    <xdr:cxnSp macro="">
      <xdr:nvCxnSpPr>
        <xdr:cNvPr id="704" name="直線コネクタ 703"/>
        <xdr:cNvCxnSpPr/>
      </xdr:nvCxnSpPr>
      <xdr:spPr>
        <a:xfrm>
          <a:off x="13703300" y="15817723"/>
          <a:ext cx="889000" cy="1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29820</xdr:rowOff>
    </xdr:from>
    <xdr:to>
      <xdr:col>21</xdr:col>
      <xdr:colOff>212725</xdr:colOff>
      <xdr:row>94</xdr:row>
      <xdr:rowOff>131420</xdr:rowOff>
    </xdr:to>
    <xdr:sp macro="" textlink="">
      <xdr:nvSpPr>
        <xdr:cNvPr id="705" name="フローチャート : 判断 704"/>
        <xdr:cNvSpPr/>
      </xdr:nvSpPr>
      <xdr:spPr>
        <a:xfrm>
          <a:off x="14541500" y="1614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122547</xdr:rowOff>
    </xdr:from>
    <xdr:ext cx="534377" cy="259045"/>
    <xdr:sp macro="" textlink="">
      <xdr:nvSpPr>
        <xdr:cNvPr id="706" name="テキスト ボックス 705"/>
        <xdr:cNvSpPr txBox="1"/>
      </xdr:nvSpPr>
      <xdr:spPr>
        <a:xfrm>
          <a:off x="14325111" y="162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161646</xdr:rowOff>
    </xdr:from>
    <xdr:to>
      <xdr:col>19</xdr:col>
      <xdr:colOff>644525</xdr:colOff>
      <xdr:row>92</xdr:row>
      <xdr:rowOff>44323</xdr:rowOff>
    </xdr:to>
    <xdr:cxnSp macro="">
      <xdr:nvCxnSpPr>
        <xdr:cNvPr id="707" name="直線コネクタ 706"/>
        <xdr:cNvCxnSpPr/>
      </xdr:nvCxnSpPr>
      <xdr:spPr>
        <a:xfrm>
          <a:off x="12814300" y="15763596"/>
          <a:ext cx="889000" cy="5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37212</xdr:rowOff>
    </xdr:from>
    <xdr:to>
      <xdr:col>20</xdr:col>
      <xdr:colOff>9525</xdr:colOff>
      <xdr:row>94</xdr:row>
      <xdr:rowOff>138812</xdr:rowOff>
    </xdr:to>
    <xdr:sp macro="" textlink="">
      <xdr:nvSpPr>
        <xdr:cNvPr id="708" name="フローチャート : 判断 707"/>
        <xdr:cNvSpPr/>
      </xdr:nvSpPr>
      <xdr:spPr>
        <a:xfrm>
          <a:off x="13652500" y="161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129939</xdr:rowOff>
    </xdr:from>
    <xdr:ext cx="534377" cy="259045"/>
    <xdr:sp macro="" textlink="">
      <xdr:nvSpPr>
        <xdr:cNvPr id="709" name="テキスト ボックス 708"/>
        <xdr:cNvSpPr txBox="1"/>
      </xdr:nvSpPr>
      <xdr:spPr>
        <a:xfrm>
          <a:off x="13436111" y="162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32665</xdr:rowOff>
    </xdr:from>
    <xdr:to>
      <xdr:col>18</xdr:col>
      <xdr:colOff>492125</xdr:colOff>
      <xdr:row>94</xdr:row>
      <xdr:rowOff>134265</xdr:rowOff>
    </xdr:to>
    <xdr:sp macro="" textlink="">
      <xdr:nvSpPr>
        <xdr:cNvPr id="710" name="フローチャート : 判断 709"/>
        <xdr:cNvSpPr/>
      </xdr:nvSpPr>
      <xdr:spPr>
        <a:xfrm>
          <a:off x="12763500" y="1614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125392</xdr:rowOff>
    </xdr:from>
    <xdr:ext cx="534377" cy="259045"/>
    <xdr:sp macro="" textlink="">
      <xdr:nvSpPr>
        <xdr:cNvPr id="711" name="テキスト ボックス 710"/>
        <xdr:cNvSpPr txBox="1"/>
      </xdr:nvSpPr>
      <xdr:spPr>
        <a:xfrm>
          <a:off x="12547111" y="1624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30265</xdr:rowOff>
    </xdr:from>
    <xdr:to>
      <xdr:col>23</xdr:col>
      <xdr:colOff>568325</xdr:colOff>
      <xdr:row>91</xdr:row>
      <xdr:rowOff>131865</xdr:rowOff>
    </xdr:to>
    <xdr:sp macro="" textlink="">
      <xdr:nvSpPr>
        <xdr:cNvPr id="717" name="円/楕円 716"/>
        <xdr:cNvSpPr/>
      </xdr:nvSpPr>
      <xdr:spPr>
        <a:xfrm>
          <a:off x="16268700" y="1563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116642</xdr:rowOff>
    </xdr:from>
    <xdr:ext cx="599010" cy="259045"/>
    <xdr:sp macro="" textlink="">
      <xdr:nvSpPr>
        <xdr:cNvPr id="718" name="公債費該当値テキスト"/>
        <xdr:cNvSpPr txBox="1"/>
      </xdr:nvSpPr>
      <xdr:spPr>
        <a:xfrm>
          <a:off x="16370300" y="1554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105,117</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70117</xdr:rowOff>
    </xdr:from>
    <xdr:to>
      <xdr:col>22</xdr:col>
      <xdr:colOff>415925</xdr:colOff>
      <xdr:row>92</xdr:row>
      <xdr:rowOff>267</xdr:rowOff>
    </xdr:to>
    <xdr:sp macro="" textlink="">
      <xdr:nvSpPr>
        <xdr:cNvPr id="719" name="円/楕円 718"/>
        <xdr:cNvSpPr/>
      </xdr:nvSpPr>
      <xdr:spPr>
        <a:xfrm>
          <a:off x="15430500" y="1567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90</xdr:row>
      <xdr:rowOff>16794</xdr:rowOff>
    </xdr:from>
    <xdr:ext cx="599010" cy="259045"/>
    <xdr:sp macro="" textlink="">
      <xdr:nvSpPr>
        <xdr:cNvPr id="720" name="テキスト ボックス 719"/>
        <xdr:cNvSpPr txBox="1"/>
      </xdr:nvSpPr>
      <xdr:spPr>
        <a:xfrm>
          <a:off x="15181794" y="1544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101,979</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10237</xdr:rowOff>
    </xdr:from>
    <xdr:to>
      <xdr:col>21</xdr:col>
      <xdr:colOff>212725</xdr:colOff>
      <xdr:row>92</xdr:row>
      <xdr:rowOff>111837</xdr:rowOff>
    </xdr:to>
    <xdr:sp macro="" textlink="">
      <xdr:nvSpPr>
        <xdr:cNvPr id="721" name="円/楕円 720"/>
        <xdr:cNvSpPr/>
      </xdr:nvSpPr>
      <xdr:spPr>
        <a:xfrm>
          <a:off x="14541500" y="1578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128364</xdr:rowOff>
    </xdr:from>
    <xdr:ext cx="534377" cy="259045"/>
    <xdr:sp macro="" textlink="">
      <xdr:nvSpPr>
        <xdr:cNvPr id="722" name="テキスト ボックス 721"/>
        <xdr:cNvSpPr txBox="1"/>
      </xdr:nvSpPr>
      <xdr:spPr>
        <a:xfrm>
          <a:off x="14325111" y="1555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93,194</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164973</xdr:rowOff>
    </xdr:from>
    <xdr:to>
      <xdr:col>20</xdr:col>
      <xdr:colOff>9525</xdr:colOff>
      <xdr:row>92</xdr:row>
      <xdr:rowOff>95123</xdr:rowOff>
    </xdr:to>
    <xdr:sp macro="" textlink="">
      <xdr:nvSpPr>
        <xdr:cNvPr id="723" name="円/楕円 722"/>
        <xdr:cNvSpPr/>
      </xdr:nvSpPr>
      <xdr:spPr>
        <a:xfrm>
          <a:off x="13652500" y="1576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111650</xdr:rowOff>
    </xdr:from>
    <xdr:ext cx="534377" cy="259045"/>
    <xdr:sp macro="" textlink="">
      <xdr:nvSpPr>
        <xdr:cNvPr id="724" name="テキスト ボックス 723"/>
        <xdr:cNvSpPr txBox="1"/>
      </xdr:nvSpPr>
      <xdr:spPr>
        <a:xfrm>
          <a:off x="13436111" y="1554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94,510</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110846</xdr:rowOff>
    </xdr:from>
    <xdr:to>
      <xdr:col>18</xdr:col>
      <xdr:colOff>492125</xdr:colOff>
      <xdr:row>92</xdr:row>
      <xdr:rowOff>40996</xdr:rowOff>
    </xdr:to>
    <xdr:sp macro="" textlink="">
      <xdr:nvSpPr>
        <xdr:cNvPr id="725" name="円/楕円 724"/>
        <xdr:cNvSpPr/>
      </xdr:nvSpPr>
      <xdr:spPr>
        <a:xfrm>
          <a:off x="12763500" y="1571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57523</xdr:rowOff>
    </xdr:from>
    <xdr:ext cx="534377" cy="259045"/>
    <xdr:sp macro="" textlink="">
      <xdr:nvSpPr>
        <xdr:cNvPr id="726" name="テキスト ボックス 725"/>
        <xdr:cNvSpPr txBox="1"/>
      </xdr:nvSpPr>
      <xdr:spPr>
        <a:xfrm>
          <a:off x="12547111" y="1548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2" name="テキスト ボックス 74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4" name="テキスト ボックス 74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11430</xdr:rowOff>
    </xdr:from>
    <xdr:to>
      <xdr:col>32</xdr:col>
      <xdr:colOff>186689</xdr:colOff>
      <xdr:row>39</xdr:row>
      <xdr:rowOff>44450</xdr:rowOff>
    </xdr:to>
    <xdr:cxnSp macro="">
      <xdr:nvCxnSpPr>
        <xdr:cNvPr id="750" name="直線コネクタ 749"/>
        <xdr:cNvCxnSpPr/>
      </xdr:nvCxnSpPr>
      <xdr:spPr>
        <a:xfrm flipV="1">
          <a:off x="22159595" y="5326380"/>
          <a:ext cx="1269" cy="1404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63517</xdr:rowOff>
    </xdr:from>
    <xdr:ext cx="249299" cy="259045"/>
    <xdr:sp macro="" textlink="">
      <xdr:nvSpPr>
        <xdr:cNvPr id="751" name="諸支出金最小値テキスト"/>
        <xdr:cNvSpPr txBox="1"/>
      </xdr:nvSpPr>
      <xdr:spPr>
        <a:xfrm>
          <a:off x="22212300" y="6750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129557</xdr:rowOff>
    </xdr:from>
    <xdr:ext cx="469744" cy="259045"/>
    <xdr:sp macro="" textlink="">
      <xdr:nvSpPr>
        <xdr:cNvPr id="753" name="諸支出金最大値テキスト"/>
        <xdr:cNvSpPr txBox="1"/>
      </xdr:nvSpPr>
      <xdr:spPr>
        <a:xfrm>
          <a:off x="22212300" y="510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1,106</a:t>
          </a:r>
          <a:endParaRPr kumimoji="1" lang="ja-JP" altLang="en-US" sz="1000" b="1">
            <a:latin typeface="ＭＳ Ｐゴシック"/>
          </a:endParaRPr>
        </a:p>
      </xdr:txBody>
    </xdr:sp>
    <xdr:clientData/>
  </xdr:oneCellAnchor>
  <xdr:twoCellAnchor>
    <xdr:from>
      <xdr:col>32</xdr:col>
      <xdr:colOff>98425</xdr:colOff>
      <xdr:row>31</xdr:row>
      <xdr:rowOff>11430</xdr:rowOff>
    </xdr:from>
    <xdr:to>
      <xdr:col>32</xdr:col>
      <xdr:colOff>276225</xdr:colOff>
      <xdr:row>31</xdr:row>
      <xdr:rowOff>11430</xdr:rowOff>
    </xdr:to>
    <xdr:cxnSp macro="">
      <xdr:nvCxnSpPr>
        <xdr:cNvPr id="754" name="直線コネクタ 753"/>
        <xdr:cNvCxnSpPr/>
      </xdr:nvCxnSpPr>
      <xdr:spPr>
        <a:xfrm>
          <a:off x="22072600" y="532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152417</xdr:rowOff>
    </xdr:from>
    <xdr:ext cx="313932" cy="259045"/>
    <xdr:sp macro="" textlink="">
      <xdr:nvSpPr>
        <xdr:cNvPr id="756" name="諸支出金平均値テキスト"/>
        <xdr:cNvSpPr txBox="1"/>
      </xdr:nvSpPr>
      <xdr:spPr>
        <a:xfrm>
          <a:off x="22212300" y="64960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129540</xdr:rowOff>
    </xdr:from>
    <xdr:to>
      <xdr:col>32</xdr:col>
      <xdr:colOff>238125</xdr:colOff>
      <xdr:row>39</xdr:row>
      <xdr:rowOff>59690</xdr:rowOff>
    </xdr:to>
    <xdr:sp macro="" textlink="">
      <xdr:nvSpPr>
        <xdr:cNvPr id="757" name="フローチャート : 判断 756"/>
        <xdr:cNvSpPr/>
      </xdr:nvSpPr>
      <xdr:spPr>
        <a:xfrm>
          <a:off x="221107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119380</xdr:rowOff>
    </xdr:from>
    <xdr:to>
      <xdr:col>31</xdr:col>
      <xdr:colOff>85725</xdr:colOff>
      <xdr:row>39</xdr:row>
      <xdr:rowOff>49530</xdr:rowOff>
    </xdr:to>
    <xdr:sp macro="" textlink="">
      <xdr:nvSpPr>
        <xdr:cNvPr id="759" name="フローチャート : 判断 758"/>
        <xdr:cNvSpPr/>
      </xdr:nvSpPr>
      <xdr:spPr>
        <a:xfrm>
          <a:off x="21272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66057</xdr:rowOff>
    </xdr:from>
    <xdr:ext cx="313932" cy="259045"/>
    <xdr:sp macro="" textlink="">
      <xdr:nvSpPr>
        <xdr:cNvPr id="760" name="テキスト ボックス 759"/>
        <xdr:cNvSpPr txBox="1"/>
      </xdr:nvSpPr>
      <xdr:spPr>
        <a:xfrm>
          <a:off x="21166333" y="6409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24130</xdr:rowOff>
    </xdr:from>
    <xdr:to>
      <xdr:col>29</xdr:col>
      <xdr:colOff>568325</xdr:colOff>
      <xdr:row>37</xdr:row>
      <xdr:rowOff>125730</xdr:rowOff>
    </xdr:to>
    <xdr:sp macro="" textlink="">
      <xdr:nvSpPr>
        <xdr:cNvPr id="762" name="フローチャート : 判断 761"/>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142257</xdr:rowOff>
    </xdr:from>
    <xdr:ext cx="378565" cy="259045"/>
    <xdr:sp macro="" textlink="">
      <xdr:nvSpPr>
        <xdr:cNvPr id="763" name="テキスト ボックス 762"/>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114300</xdr:rowOff>
    </xdr:from>
    <xdr:to>
      <xdr:col>28</xdr:col>
      <xdr:colOff>365125</xdr:colOff>
      <xdr:row>36</xdr:row>
      <xdr:rowOff>44450</xdr:rowOff>
    </xdr:to>
    <xdr:sp macro="" textlink="">
      <xdr:nvSpPr>
        <xdr:cNvPr id="765" name="フローチャート : 判断 764"/>
        <xdr:cNvSpPr/>
      </xdr:nvSpPr>
      <xdr:spPr>
        <a:xfrm>
          <a:off x="19494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60977</xdr:rowOff>
    </xdr:from>
    <xdr:ext cx="378565" cy="259045"/>
    <xdr:sp macro="" textlink="">
      <xdr:nvSpPr>
        <xdr:cNvPr id="766" name="テキスト ボックス 765"/>
        <xdr:cNvSpPr txBox="1"/>
      </xdr:nvSpPr>
      <xdr:spPr>
        <a:xfrm>
          <a:off x="19356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49530</xdr:rowOff>
    </xdr:from>
    <xdr:to>
      <xdr:col>27</xdr:col>
      <xdr:colOff>161925</xdr:colOff>
      <xdr:row>35</xdr:row>
      <xdr:rowOff>151130</xdr:rowOff>
    </xdr:to>
    <xdr:sp macro="" textlink="">
      <xdr:nvSpPr>
        <xdr:cNvPr id="767" name="フローチャート : 判断 766"/>
        <xdr:cNvSpPr/>
      </xdr:nvSpPr>
      <xdr:spPr>
        <a:xfrm>
          <a:off x="18605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167657</xdr:rowOff>
    </xdr:from>
    <xdr:ext cx="378565" cy="259045"/>
    <xdr:sp macro="" textlink="">
      <xdr:nvSpPr>
        <xdr:cNvPr id="768" name="テキスト ボックス 767"/>
        <xdr:cNvSpPr txBox="1"/>
      </xdr:nvSpPr>
      <xdr:spPr>
        <a:xfrm>
          <a:off x="18467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107967</xdr:rowOff>
    </xdr:from>
    <xdr:ext cx="249299" cy="259045"/>
    <xdr:sp macro="" textlink="">
      <xdr:nvSpPr>
        <xdr:cNvPr id="775" name="諸支出金該当値テキスト"/>
        <xdr:cNvSpPr txBox="1"/>
      </xdr:nvSpPr>
      <xdr:spPr>
        <a:xfrm>
          <a:off x="22212300" y="6623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200,175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円となっており、類似団体平均に比べ高止まりしている。これは子育て環境の充実を図るため、平成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年度から実施している</a:t>
          </a:r>
          <a:r>
            <a:rPr kumimoji="1" lang="ja-JP" altLang="ja-JP" sz="1300" b="0" i="0" baseline="0">
              <a:solidFill>
                <a:schemeClr val="dk1"/>
              </a:solidFill>
              <a:effectLst/>
              <a:latin typeface="+mn-lt"/>
              <a:ea typeface="+mn-ea"/>
              <a:cs typeface="+mn-cs"/>
            </a:rPr>
            <a:t>子ども医療費</a:t>
          </a:r>
          <a:r>
            <a:rPr kumimoji="1" lang="ja-JP" altLang="en-US" sz="1300" b="0" i="0" baseline="0">
              <a:solidFill>
                <a:schemeClr val="dk1"/>
              </a:solidFill>
              <a:effectLst/>
              <a:latin typeface="+mn-lt"/>
              <a:ea typeface="+mn-ea"/>
              <a:cs typeface="+mn-cs"/>
            </a:rPr>
            <a:t>助成（</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中学生まで）や平成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年度から実施している保育所等第</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子以降支援助成（第</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子以降保育料無償化）などの子育て支援事業に取り組んできたことなどによる。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衛生費は、住民一人当たり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73,913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円となっている。前年度と比べて増嵩している要因として、平成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年度から開始された</a:t>
          </a:r>
          <a:r>
            <a:rPr kumimoji="1" lang="ja-JP" altLang="ja-JP" sz="1300" b="0" i="0" baseline="0">
              <a:solidFill>
                <a:schemeClr val="dk1"/>
              </a:solidFill>
              <a:effectLst/>
              <a:latin typeface="+mn-lt"/>
              <a:ea typeface="+mn-ea"/>
              <a:cs typeface="+mn-cs"/>
            </a:rPr>
            <a:t>総合健診センター建設事業が</a:t>
          </a:r>
          <a:r>
            <a:rPr kumimoji="1" lang="ja-JP" altLang="en-US" sz="1300" b="0" i="0" baseline="0">
              <a:solidFill>
                <a:schemeClr val="dk1"/>
              </a:solidFill>
              <a:effectLst/>
              <a:latin typeface="+mn-lt"/>
              <a:ea typeface="+mn-ea"/>
              <a:cs typeface="+mn-cs"/>
            </a:rPr>
            <a:t>増となったことなどによる。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消防費は、住民一人当たり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41,863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円となっている。前年度と比べて増嵩している要因として、平成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年度から開始された高機能消防指令センター整備事業が増になったことなどによる。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110,128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円となっている。前年度と比べて増嵩している要因として、平成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a:t>
          </a:r>
          <a:r>
            <a:rPr kumimoji="1" lang="ja-JP" altLang="ja-JP" sz="1300" b="0" i="0" baseline="0">
              <a:solidFill>
                <a:schemeClr val="dk1"/>
              </a:solidFill>
              <a:effectLst/>
              <a:latin typeface="+mn-lt"/>
              <a:ea typeface="+mn-ea"/>
              <a:cs typeface="+mn-cs"/>
            </a:rPr>
            <a:t>開始された</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統合小学校建設事業が増になったことなどによる。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年度以降、実質収支、実質単年度収支ともに継続的に黒字を確保している。財政調整基金残高は、適切な財源の確保と歳出の精査により、取崩しを回避しており、前年度と比較し標準財政規模に占める割合が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5.39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％の増となっている。平成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年度より普通交付税は合併算定替から一本算定となり大きく減額されることが予想されるため財政調整基金等の残高を確保しつつ、経常経費の節減に努め財政基盤の強化を図っていく。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年度以降、全ての会計が黒字となっている。引き続き経費削減の徹底に努め、税の徴収強化等による自主財源の安定的な確保を図り、今後も実質収支の黒字を維持できるよう財政の健全化に努める。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35506;/H30/11&#36001;&#25919;&#19968;&#33324;/00&#36890;&#30693;&#35519;&#26619;/02&#36001;&#25919;&#29366;&#27841;&#36039;&#26009;&#38598;/20180328&#12304;&#24179;&#25104;30&#24180;5&#26376;7&#26085;(&#26376;)&#12294;&#20999;&#12305;&#24179;&#25104;28&#24180;&#24230;&#36001;&#25919;&#29366;&#27841;&#36039;&#26009;&#38598;&#12398;&#20316;&#25104;&#21450;&#12403;&#25552;&#20986;&#12395;&#12388;&#12356;&#12390;&#65288;2&#22238;&#30446;&#65289;/02&#25552;&#20986;/&#12304;&#36001;&#25919;&#29366;&#27841;&#36039;&#26009;&#38598;&#12305;_022098_&#12388;&#12364;&#12427;&#24066;_2016(2&#22238;&#30446;)/&#12304;&#36001;&#25919;&#29366;&#27841;&#36039;&#26009;&#38598;&#12305;_022098_&#12388;&#12364;&#12427;&#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124.3</v>
          </cell>
        </row>
        <row r="53">
          <cell r="N53">
            <v>59.8</v>
          </cell>
        </row>
        <row r="55">
          <cell r="G55" t="str">
            <v>類似団体内平均値</v>
          </cell>
          <cell r="N55">
            <v>32.799999999999997</v>
          </cell>
        </row>
        <row r="57">
          <cell r="N57">
            <v>58.4</v>
          </cell>
        </row>
        <row r="72">
          <cell r="K72" t="str">
            <v>H24</v>
          </cell>
          <cell r="L72" t="str">
            <v>H25</v>
          </cell>
          <cell r="M72" t="str">
            <v>H26</v>
          </cell>
          <cell r="N72" t="str">
            <v>H27</v>
          </cell>
          <cell r="O72" t="str">
            <v>H28</v>
          </cell>
        </row>
        <row r="73">
          <cell r="G73" t="str">
            <v>当該団体値</v>
          </cell>
          <cell r="K73">
            <v>163.69999999999999</v>
          </cell>
          <cell r="L73">
            <v>138.1</v>
          </cell>
          <cell r="M73">
            <v>133.30000000000001</v>
          </cell>
          <cell r="N73">
            <v>124.3</v>
          </cell>
          <cell r="O73">
            <v>116.3</v>
          </cell>
        </row>
        <row r="75">
          <cell r="K75">
            <v>15.4</v>
          </cell>
          <cell r="L75">
            <v>14.5</v>
          </cell>
          <cell r="M75">
            <v>13.3</v>
          </cell>
          <cell r="N75">
            <v>12.2</v>
          </cell>
          <cell r="O75">
            <v>11.9</v>
          </cell>
        </row>
        <row r="77">
          <cell r="G77" t="str">
            <v>類似団体内平均値</v>
          </cell>
          <cell r="K77">
            <v>64.599999999999994</v>
          </cell>
          <cell r="L77">
            <v>52.8</v>
          </cell>
          <cell r="M77">
            <v>48.6</v>
          </cell>
          <cell r="N77">
            <v>32.799999999999997</v>
          </cell>
          <cell r="O77">
            <v>20.2</v>
          </cell>
        </row>
        <row r="79">
          <cell r="K79">
            <v>12.4</v>
          </cell>
          <cell r="L79">
            <v>11.5</v>
          </cell>
          <cell r="M79">
            <v>10.4</v>
          </cell>
          <cell r="N79">
            <v>9.5</v>
          </cell>
          <cell r="O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tabSelected="1" zoomScaleNormal="100" workbookViewId="0">
      <selection activeCell="AO36" sqref="AO36:BC36"/>
    </sheetView>
  </sheetViews>
  <sheetFormatPr defaultColWidth="0" defaultRowHeight="10.8" zeroHeight="1" x14ac:dyDescent="0.2"/>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x14ac:dyDescent="0.2">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 thickBot="1" x14ac:dyDescent="0.25">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5">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x14ac:dyDescent="0.2">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26160508</v>
      </c>
      <c r="BO4" s="351"/>
      <c r="BP4" s="351"/>
      <c r="BQ4" s="351"/>
      <c r="BR4" s="351"/>
      <c r="BS4" s="351"/>
      <c r="BT4" s="351"/>
      <c r="BU4" s="352"/>
      <c r="BV4" s="350">
        <v>24005332</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4.0999999999999996</v>
      </c>
      <c r="CU4" s="357"/>
      <c r="CV4" s="357"/>
      <c r="CW4" s="357"/>
      <c r="CX4" s="357"/>
      <c r="CY4" s="357"/>
      <c r="CZ4" s="357"/>
      <c r="DA4" s="358"/>
      <c r="DB4" s="356">
        <v>3.7</v>
      </c>
      <c r="DC4" s="357"/>
      <c r="DD4" s="357"/>
      <c r="DE4" s="357"/>
      <c r="DF4" s="357"/>
      <c r="DG4" s="357"/>
      <c r="DH4" s="357"/>
      <c r="DI4" s="358"/>
      <c r="DJ4" s="139"/>
      <c r="DK4" s="139"/>
      <c r="DL4" s="139"/>
      <c r="DM4" s="139"/>
      <c r="DN4" s="139"/>
      <c r="DO4" s="139"/>
    </row>
    <row r="5" spans="1:119" ht="18.75" customHeight="1" x14ac:dyDescent="0.2">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25593773</v>
      </c>
      <c r="BO5" s="388"/>
      <c r="BP5" s="388"/>
      <c r="BQ5" s="388"/>
      <c r="BR5" s="388"/>
      <c r="BS5" s="388"/>
      <c r="BT5" s="388"/>
      <c r="BU5" s="389"/>
      <c r="BV5" s="387">
        <v>23447143</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85.7</v>
      </c>
      <c r="CU5" s="385"/>
      <c r="CV5" s="385"/>
      <c r="CW5" s="385"/>
      <c r="CX5" s="385"/>
      <c r="CY5" s="385"/>
      <c r="CZ5" s="385"/>
      <c r="DA5" s="386"/>
      <c r="DB5" s="384">
        <v>84.9</v>
      </c>
      <c r="DC5" s="385"/>
      <c r="DD5" s="385"/>
      <c r="DE5" s="385"/>
      <c r="DF5" s="385"/>
      <c r="DG5" s="385"/>
      <c r="DH5" s="385"/>
      <c r="DI5" s="386"/>
      <c r="DJ5" s="139"/>
      <c r="DK5" s="139"/>
      <c r="DL5" s="139"/>
      <c r="DM5" s="139"/>
      <c r="DN5" s="139"/>
      <c r="DO5" s="139"/>
    </row>
    <row r="6" spans="1:119" ht="18.75" customHeight="1" x14ac:dyDescent="0.2">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566735</v>
      </c>
      <c r="BO6" s="388"/>
      <c r="BP6" s="388"/>
      <c r="BQ6" s="388"/>
      <c r="BR6" s="388"/>
      <c r="BS6" s="388"/>
      <c r="BT6" s="388"/>
      <c r="BU6" s="389"/>
      <c r="BV6" s="387">
        <v>558189</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89.2</v>
      </c>
      <c r="CU6" s="425"/>
      <c r="CV6" s="425"/>
      <c r="CW6" s="425"/>
      <c r="CX6" s="425"/>
      <c r="CY6" s="425"/>
      <c r="CZ6" s="425"/>
      <c r="DA6" s="426"/>
      <c r="DB6" s="424">
        <v>89.3</v>
      </c>
      <c r="DC6" s="425"/>
      <c r="DD6" s="425"/>
      <c r="DE6" s="425"/>
      <c r="DF6" s="425"/>
      <c r="DG6" s="425"/>
      <c r="DH6" s="425"/>
      <c r="DI6" s="426"/>
      <c r="DJ6" s="139"/>
      <c r="DK6" s="139"/>
      <c r="DL6" s="139"/>
      <c r="DM6" s="139"/>
      <c r="DN6" s="139"/>
      <c r="DO6" s="139"/>
    </row>
    <row r="7" spans="1:119" ht="18.75" customHeight="1" x14ac:dyDescent="0.2">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17291</v>
      </c>
      <c r="BO7" s="388"/>
      <c r="BP7" s="388"/>
      <c r="BQ7" s="388"/>
      <c r="BR7" s="388"/>
      <c r="BS7" s="388"/>
      <c r="BT7" s="388"/>
      <c r="BU7" s="389"/>
      <c r="BV7" s="387">
        <v>56758</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13267263</v>
      </c>
      <c r="CU7" s="388"/>
      <c r="CV7" s="388"/>
      <c r="CW7" s="388"/>
      <c r="CX7" s="388"/>
      <c r="CY7" s="388"/>
      <c r="CZ7" s="388"/>
      <c r="DA7" s="389"/>
      <c r="DB7" s="387">
        <v>13668902</v>
      </c>
      <c r="DC7" s="388"/>
      <c r="DD7" s="388"/>
      <c r="DE7" s="388"/>
      <c r="DF7" s="388"/>
      <c r="DG7" s="388"/>
      <c r="DH7" s="388"/>
      <c r="DI7" s="389"/>
      <c r="DJ7" s="139"/>
      <c r="DK7" s="139"/>
      <c r="DL7" s="139"/>
      <c r="DM7" s="139"/>
      <c r="DN7" s="139"/>
      <c r="DO7" s="139"/>
    </row>
    <row r="8" spans="1:119" ht="18.75" customHeight="1" thickBot="1" x14ac:dyDescent="0.25">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78</v>
      </c>
      <c r="AV8" s="420"/>
      <c r="AW8" s="420"/>
      <c r="AX8" s="420"/>
      <c r="AY8" s="421" t="s">
        <v>93</v>
      </c>
      <c r="AZ8" s="422"/>
      <c r="BA8" s="422"/>
      <c r="BB8" s="422"/>
      <c r="BC8" s="422"/>
      <c r="BD8" s="422"/>
      <c r="BE8" s="422"/>
      <c r="BF8" s="422"/>
      <c r="BG8" s="422"/>
      <c r="BH8" s="422"/>
      <c r="BI8" s="422"/>
      <c r="BJ8" s="422"/>
      <c r="BK8" s="422"/>
      <c r="BL8" s="422"/>
      <c r="BM8" s="423"/>
      <c r="BN8" s="387">
        <v>549444</v>
      </c>
      <c r="BO8" s="388"/>
      <c r="BP8" s="388"/>
      <c r="BQ8" s="388"/>
      <c r="BR8" s="388"/>
      <c r="BS8" s="388"/>
      <c r="BT8" s="388"/>
      <c r="BU8" s="389"/>
      <c r="BV8" s="387">
        <v>501431</v>
      </c>
      <c r="BW8" s="388"/>
      <c r="BX8" s="388"/>
      <c r="BY8" s="388"/>
      <c r="BZ8" s="388"/>
      <c r="CA8" s="388"/>
      <c r="CB8" s="388"/>
      <c r="CC8" s="389"/>
      <c r="CD8" s="390" t="s">
        <v>94</v>
      </c>
      <c r="CE8" s="391"/>
      <c r="CF8" s="391"/>
      <c r="CG8" s="391"/>
      <c r="CH8" s="391"/>
      <c r="CI8" s="391"/>
      <c r="CJ8" s="391"/>
      <c r="CK8" s="391"/>
      <c r="CL8" s="391"/>
      <c r="CM8" s="391"/>
      <c r="CN8" s="391"/>
      <c r="CO8" s="391"/>
      <c r="CP8" s="391"/>
      <c r="CQ8" s="391"/>
      <c r="CR8" s="391"/>
      <c r="CS8" s="392"/>
      <c r="CT8" s="427">
        <v>0.23</v>
      </c>
      <c r="CU8" s="428"/>
      <c r="CV8" s="428"/>
      <c r="CW8" s="428"/>
      <c r="CX8" s="428"/>
      <c r="CY8" s="428"/>
      <c r="CZ8" s="428"/>
      <c r="DA8" s="429"/>
      <c r="DB8" s="427">
        <v>0.23</v>
      </c>
      <c r="DC8" s="428"/>
      <c r="DD8" s="428"/>
      <c r="DE8" s="428"/>
      <c r="DF8" s="428"/>
      <c r="DG8" s="428"/>
      <c r="DH8" s="428"/>
      <c r="DI8" s="429"/>
      <c r="DJ8" s="139"/>
      <c r="DK8" s="139"/>
      <c r="DL8" s="139"/>
      <c r="DM8" s="139"/>
      <c r="DN8" s="139"/>
      <c r="DO8" s="139"/>
    </row>
    <row r="9" spans="1:119" ht="18.75" customHeight="1" thickBot="1" x14ac:dyDescent="0.25">
      <c r="A9" s="140"/>
      <c r="B9" s="381" t="s">
        <v>95</v>
      </c>
      <c r="C9" s="382"/>
      <c r="D9" s="382"/>
      <c r="E9" s="382"/>
      <c r="F9" s="382"/>
      <c r="G9" s="382"/>
      <c r="H9" s="382"/>
      <c r="I9" s="382"/>
      <c r="J9" s="382"/>
      <c r="K9" s="430"/>
      <c r="L9" s="431" t="s">
        <v>96</v>
      </c>
      <c r="M9" s="432"/>
      <c r="N9" s="432"/>
      <c r="O9" s="432"/>
      <c r="P9" s="432"/>
      <c r="Q9" s="433"/>
      <c r="R9" s="434">
        <v>33316</v>
      </c>
      <c r="S9" s="435"/>
      <c r="T9" s="435"/>
      <c r="U9" s="435"/>
      <c r="V9" s="436"/>
      <c r="W9" s="344" t="s">
        <v>97</v>
      </c>
      <c r="X9" s="345"/>
      <c r="Y9" s="345"/>
      <c r="Z9" s="345"/>
      <c r="AA9" s="345"/>
      <c r="AB9" s="345"/>
      <c r="AC9" s="345"/>
      <c r="AD9" s="345"/>
      <c r="AE9" s="345"/>
      <c r="AF9" s="345"/>
      <c r="AG9" s="345"/>
      <c r="AH9" s="345"/>
      <c r="AI9" s="345"/>
      <c r="AJ9" s="345"/>
      <c r="AK9" s="345"/>
      <c r="AL9" s="346"/>
      <c r="AM9" s="416" t="s">
        <v>98</v>
      </c>
      <c r="AN9" s="417"/>
      <c r="AO9" s="417"/>
      <c r="AP9" s="417"/>
      <c r="AQ9" s="417"/>
      <c r="AR9" s="417"/>
      <c r="AS9" s="417"/>
      <c r="AT9" s="418"/>
      <c r="AU9" s="419" t="s">
        <v>78</v>
      </c>
      <c r="AV9" s="420"/>
      <c r="AW9" s="420"/>
      <c r="AX9" s="420"/>
      <c r="AY9" s="421" t="s">
        <v>99</v>
      </c>
      <c r="AZ9" s="422"/>
      <c r="BA9" s="422"/>
      <c r="BB9" s="422"/>
      <c r="BC9" s="422"/>
      <c r="BD9" s="422"/>
      <c r="BE9" s="422"/>
      <c r="BF9" s="422"/>
      <c r="BG9" s="422"/>
      <c r="BH9" s="422"/>
      <c r="BI9" s="422"/>
      <c r="BJ9" s="422"/>
      <c r="BK9" s="422"/>
      <c r="BL9" s="422"/>
      <c r="BM9" s="423"/>
      <c r="BN9" s="387">
        <v>48013</v>
      </c>
      <c r="BO9" s="388"/>
      <c r="BP9" s="388"/>
      <c r="BQ9" s="388"/>
      <c r="BR9" s="388"/>
      <c r="BS9" s="388"/>
      <c r="BT9" s="388"/>
      <c r="BU9" s="389"/>
      <c r="BV9" s="387">
        <v>50076</v>
      </c>
      <c r="BW9" s="388"/>
      <c r="BX9" s="388"/>
      <c r="BY9" s="388"/>
      <c r="BZ9" s="388"/>
      <c r="CA9" s="388"/>
      <c r="CB9" s="388"/>
      <c r="CC9" s="389"/>
      <c r="CD9" s="390" t="s">
        <v>100</v>
      </c>
      <c r="CE9" s="391"/>
      <c r="CF9" s="391"/>
      <c r="CG9" s="391"/>
      <c r="CH9" s="391"/>
      <c r="CI9" s="391"/>
      <c r="CJ9" s="391"/>
      <c r="CK9" s="391"/>
      <c r="CL9" s="391"/>
      <c r="CM9" s="391"/>
      <c r="CN9" s="391"/>
      <c r="CO9" s="391"/>
      <c r="CP9" s="391"/>
      <c r="CQ9" s="391"/>
      <c r="CR9" s="391"/>
      <c r="CS9" s="392"/>
      <c r="CT9" s="384">
        <v>21.5</v>
      </c>
      <c r="CU9" s="385"/>
      <c r="CV9" s="385"/>
      <c r="CW9" s="385"/>
      <c r="CX9" s="385"/>
      <c r="CY9" s="385"/>
      <c r="CZ9" s="385"/>
      <c r="DA9" s="386"/>
      <c r="DB9" s="384">
        <v>20.8</v>
      </c>
      <c r="DC9" s="385"/>
      <c r="DD9" s="385"/>
      <c r="DE9" s="385"/>
      <c r="DF9" s="385"/>
      <c r="DG9" s="385"/>
      <c r="DH9" s="385"/>
      <c r="DI9" s="386"/>
      <c r="DJ9" s="139"/>
      <c r="DK9" s="139"/>
      <c r="DL9" s="139"/>
      <c r="DM9" s="139"/>
      <c r="DN9" s="139"/>
      <c r="DO9" s="139"/>
    </row>
    <row r="10" spans="1:119" ht="18.75" customHeight="1" thickBot="1" x14ac:dyDescent="0.25">
      <c r="A10" s="140"/>
      <c r="B10" s="381"/>
      <c r="C10" s="382"/>
      <c r="D10" s="382"/>
      <c r="E10" s="382"/>
      <c r="F10" s="382"/>
      <c r="G10" s="382"/>
      <c r="H10" s="382"/>
      <c r="I10" s="382"/>
      <c r="J10" s="382"/>
      <c r="K10" s="430"/>
      <c r="L10" s="437" t="s">
        <v>101</v>
      </c>
      <c r="M10" s="417"/>
      <c r="N10" s="417"/>
      <c r="O10" s="417"/>
      <c r="P10" s="417"/>
      <c r="Q10" s="418"/>
      <c r="R10" s="438">
        <v>37243</v>
      </c>
      <c r="S10" s="439"/>
      <c r="T10" s="439"/>
      <c r="U10" s="439"/>
      <c r="V10" s="440"/>
      <c r="W10" s="375"/>
      <c r="X10" s="376"/>
      <c r="Y10" s="376"/>
      <c r="Z10" s="376"/>
      <c r="AA10" s="376"/>
      <c r="AB10" s="376"/>
      <c r="AC10" s="376"/>
      <c r="AD10" s="376"/>
      <c r="AE10" s="376"/>
      <c r="AF10" s="376"/>
      <c r="AG10" s="376"/>
      <c r="AH10" s="376"/>
      <c r="AI10" s="376"/>
      <c r="AJ10" s="376"/>
      <c r="AK10" s="376"/>
      <c r="AL10" s="379"/>
      <c r="AM10" s="416" t="s">
        <v>102</v>
      </c>
      <c r="AN10" s="417"/>
      <c r="AO10" s="417"/>
      <c r="AP10" s="417"/>
      <c r="AQ10" s="417"/>
      <c r="AR10" s="417"/>
      <c r="AS10" s="417"/>
      <c r="AT10" s="418"/>
      <c r="AU10" s="419" t="s">
        <v>103</v>
      </c>
      <c r="AV10" s="420"/>
      <c r="AW10" s="420"/>
      <c r="AX10" s="420"/>
      <c r="AY10" s="421" t="s">
        <v>104</v>
      </c>
      <c r="AZ10" s="422"/>
      <c r="BA10" s="422"/>
      <c r="BB10" s="422"/>
      <c r="BC10" s="422"/>
      <c r="BD10" s="422"/>
      <c r="BE10" s="422"/>
      <c r="BF10" s="422"/>
      <c r="BG10" s="422"/>
      <c r="BH10" s="422"/>
      <c r="BI10" s="422"/>
      <c r="BJ10" s="422"/>
      <c r="BK10" s="422"/>
      <c r="BL10" s="422"/>
      <c r="BM10" s="423"/>
      <c r="BN10" s="387">
        <v>602166</v>
      </c>
      <c r="BO10" s="388"/>
      <c r="BP10" s="388"/>
      <c r="BQ10" s="388"/>
      <c r="BR10" s="388"/>
      <c r="BS10" s="388"/>
      <c r="BT10" s="388"/>
      <c r="BU10" s="389"/>
      <c r="BV10" s="387">
        <v>1059625</v>
      </c>
      <c r="BW10" s="388"/>
      <c r="BX10" s="388"/>
      <c r="BY10" s="388"/>
      <c r="BZ10" s="388"/>
      <c r="CA10" s="388"/>
      <c r="CB10" s="388"/>
      <c r="CC10" s="38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5">
      <c r="A11" s="140"/>
      <c r="B11" s="381"/>
      <c r="C11" s="382"/>
      <c r="D11" s="382"/>
      <c r="E11" s="382"/>
      <c r="F11" s="382"/>
      <c r="G11" s="382"/>
      <c r="H11" s="382"/>
      <c r="I11" s="382"/>
      <c r="J11" s="382"/>
      <c r="K11" s="430"/>
      <c r="L11" s="441" t="s">
        <v>106</v>
      </c>
      <c r="M11" s="442"/>
      <c r="N11" s="442"/>
      <c r="O11" s="442"/>
      <c r="P11" s="442"/>
      <c r="Q11" s="443"/>
      <c r="R11" s="444" t="s">
        <v>107</v>
      </c>
      <c r="S11" s="445"/>
      <c r="T11" s="445"/>
      <c r="U11" s="445"/>
      <c r="V11" s="446"/>
      <c r="W11" s="375"/>
      <c r="X11" s="376"/>
      <c r="Y11" s="376"/>
      <c r="Z11" s="376"/>
      <c r="AA11" s="376"/>
      <c r="AB11" s="376"/>
      <c r="AC11" s="376"/>
      <c r="AD11" s="376"/>
      <c r="AE11" s="376"/>
      <c r="AF11" s="376"/>
      <c r="AG11" s="376"/>
      <c r="AH11" s="376"/>
      <c r="AI11" s="376"/>
      <c r="AJ11" s="376"/>
      <c r="AK11" s="376"/>
      <c r="AL11" s="379"/>
      <c r="AM11" s="416" t="s">
        <v>108</v>
      </c>
      <c r="AN11" s="417"/>
      <c r="AO11" s="417"/>
      <c r="AP11" s="417"/>
      <c r="AQ11" s="417"/>
      <c r="AR11" s="417"/>
      <c r="AS11" s="417"/>
      <c r="AT11" s="418"/>
      <c r="AU11" s="419" t="s">
        <v>109</v>
      </c>
      <c r="AV11" s="420"/>
      <c r="AW11" s="420"/>
      <c r="AX11" s="420"/>
      <c r="AY11" s="421" t="s">
        <v>110</v>
      </c>
      <c r="AZ11" s="422"/>
      <c r="BA11" s="422"/>
      <c r="BB11" s="422"/>
      <c r="BC11" s="422"/>
      <c r="BD11" s="422"/>
      <c r="BE11" s="422"/>
      <c r="BF11" s="422"/>
      <c r="BG11" s="422"/>
      <c r="BH11" s="422"/>
      <c r="BI11" s="422"/>
      <c r="BJ11" s="422"/>
      <c r="BK11" s="422"/>
      <c r="BL11" s="422"/>
      <c r="BM11" s="423"/>
      <c r="BN11" s="387">
        <v>311686</v>
      </c>
      <c r="BO11" s="388"/>
      <c r="BP11" s="388"/>
      <c r="BQ11" s="388"/>
      <c r="BR11" s="388"/>
      <c r="BS11" s="388"/>
      <c r="BT11" s="388"/>
      <c r="BU11" s="389"/>
      <c r="BV11" s="387">
        <v>272418</v>
      </c>
      <c r="BW11" s="388"/>
      <c r="BX11" s="388"/>
      <c r="BY11" s="388"/>
      <c r="BZ11" s="388"/>
      <c r="CA11" s="388"/>
      <c r="CB11" s="388"/>
      <c r="CC11" s="389"/>
      <c r="CD11" s="390" t="s">
        <v>111</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9"/>
      <c r="DK11" s="139"/>
      <c r="DL11" s="139"/>
      <c r="DM11" s="139"/>
      <c r="DN11" s="139"/>
      <c r="DO11" s="139"/>
    </row>
    <row r="12" spans="1:119" ht="18.75" customHeight="1" x14ac:dyDescent="0.2">
      <c r="A12" s="140"/>
      <c r="B12" s="447" t="s">
        <v>113</v>
      </c>
      <c r="C12" s="448"/>
      <c r="D12" s="448"/>
      <c r="E12" s="448"/>
      <c r="F12" s="448"/>
      <c r="G12" s="448"/>
      <c r="H12" s="448"/>
      <c r="I12" s="448"/>
      <c r="J12" s="448"/>
      <c r="K12" s="449"/>
      <c r="L12" s="456" t="s">
        <v>114</v>
      </c>
      <c r="M12" s="457"/>
      <c r="N12" s="457"/>
      <c r="O12" s="457"/>
      <c r="P12" s="457"/>
      <c r="Q12" s="458"/>
      <c r="R12" s="459">
        <v>33833</v>
      </c>
      <c r="S12" s="460"/>
      <c r="T12" s="460"/>
      <c r="U12" s="460"/>
      <c r="V12" s="461"/>
      <c r="W12" s="462" t="s">
        <v>1</v>
      </c>
      <c r="X12" s="420"/>
      <c r="Y12" s="420"/>
      <c r="Z12" s="420"/>
      <c r="AA12" s="420"/>
      <c r="AB12" s="463"/>
      <c r="AC12" s="419" t="s">
        <v>115</v>
      </c>
      <c r="AD12" s="420"/>
      <c r="AE12" s="420"/>
      <c r="AF12" s="420"/>
      <c r="AG12" s="463"/>
      <c r="AH12" s="419" t="s">
        <v>116</v>
      </c>
      <c r="AI12" s="420"/>
      <c r="AJ12" s="420"/>
      <c r="AK12" s="420"/>
      <c r="AL12" s="464"/>
      <c r="AM12" s="416" t="s">
        <v>117</v>
      </c>
      <c r="AN12" s="417"/>
      <c r="AO12" s="417"/>
      <c r="AP12" s="417"/>
      <c r="AQ12" s="417"/>
      <c r="AR12" s="417"/>
      <c r="AS12" s="417"/>
      <c r="AT12" s="418"/>
      <c r="AU12" s="419" t="s">
        <v>118</v>
      </c>
      <c r="AV12" s="420"/>
      <c r="AW12" s="420"/>
      <c r="AX12" s="420"/>
      <c r="AY12" s="421" t="s">
        <v>119</v>
      </c>
      <c r="AZ12" s="422"/>
      <c r="BA12" s="422"/>
      <c r="BB12" s="422"/>
      <c r="BC12" s="422"/>
      <c r="BD12" s="422"/>
      <c r="BE12" s="422"/>
      <c r="BF12" s="422"/>
      <c r="BG12" s="422"/>
      <c r="BH12" s="422"/>
      <c r="BI12" s="422"/>
      <c r="BJ12" s="422"/>
      <c r="BK12" s="422"/>
      <c r="BL12" s="422"/>
      <c r="BM12" s="423"/>
      <c r="BN12" s="387" t="s">
        <v>120</v>
      </c>
      <c r="BO12" s="388"/>
      <c r="BP12" s="388"/>
      <c r="BQ12" s="388"/>
      <c r="BR12" s="388"/>
      <c r="BS12" s="388"/>
      <c r="BT12" s="388"/>
      <c r="BU12" s="389"/>
      <c r="BV12" s="387" t="s">
        <v>120</v>
      </c>
      <c r="BW12" s="388"/>
      <c r="BX12" s="388"/>
      <c r="BY12" s="388"/>
      <c r="BZ12" s="388"/>
      <c r="CA12" s="388"/>
      <c r="CB12" s="388"/>
      <c r="CC12" s="389"/>
      <c r="CD12" s="390" t="s">
        <v>121</v>
      </c>
      <c r="CE12" s="391"/>
      <c r="CF12" s="391"/>
      <c r="CG12" s="391"/>
      <c r="CH12" s="391"/>
      <c r="CI12" s="391"/>
      <c r="CJ12" s="391"/>
      <c r="CK12" s="391"/>
      <c r="CL12" s="391"/>
      <c r="CM12" s="391"/>
      <c r="CN12" s="391"/>
      <c r="CO12" s="391"/>
      <c r="CP12" s="391"/>
      <c r="CQ12" s="391"/>
      <c r="CR12" s="391"/>
      <c r="CS12" s="392"/>
      <c r="CT12" s="427" t="s">
        <v>120</v>
      </c>
      <c r="CU12" s="428"/>
      <c r="CV12" s="428"/>
      <c r="CW12" s="428"/>
      <c r="CX12" s="428"/>
      <c r="CY12" s="428"/>
      <c r="CZ12" s="428"/>
      <c r="DA12" s="429"/>
      <c r="DB12" s="427" t="s">
        <v>120</v>
      </c>
      <c r="DC12" s="428"/>
      <c r="DD12" s="428"/>
      <c r="DE12" s="428"/>
      <c r="DF12" s="428"/>
      <c r="DG12" s="428"/>
      <c r="DH12" s="428"/>
      <c r="DI12" s="429"/>
      <c r="DJ12" s="139"/>
      <c r="DK12" s="139"/>
      <c r="DL12" s="139"/>
      <c r="DM12" s="139"/>
      <c r="DN12" s="139"/>
      <c r="DO12" s="139"/>
    </row>
    <row r="13" spans="1:119" ht="18.75" customHeight="1" x14ac:dyDescent="0.2">
      <c r="A13" s="140"/>
      <c r="B13" s="450"/>
      <c r="C13" s="451"/>
      <c r="D13" s="451"/>
      <c r="E13" s="451"/>
      <c r="F13" s="451"/>
      <c r="G13" s="451"/>
      <c r="H13" s="451"/>
      <c r="I13" s="451"/>
      <c r="J13" s="451"/>
      <c r="K13" s="452"/>
      <c r="L13" s="150"/>
      <c r="M13" s="475" t="s">
        <v>122</v>
      </c>
      <c r="N13" s="476"/>
      <c r="O13" s="476"/>
      <c r="P13" s="476"/>
      <c r="Q13" s="477"/>
      <c r="R13" s="468">
        <v>33773</v>
      </c>
      <c r="S13" s="469"/>
      <c r="T13" s="469"/>
      <c r="U13" s="469"/>
      <c r="V13" s="470"/>
      <c r="W13" s="403" t="s">
        <v>123</v>
      </c>
      <c r="X13" s="404"/>
      <c r="Y13" s="404"/>
      <c r="Z13" s="404"/>
      <c r="AA13" s="404"/>
      <c r="AB13" s="394"/>
      <c r="AC13" s="438">
        <v>4681</v>
      </c>
      <c r="AD13" s="439"/>
      <c r="AE13" s="439"/>
      <c r="AF13" s="439"/>
      <c r="AG13" s="478"/>
      <c r="AH13" s="438">
        <v>5201</v>
      </c>
      <c r="AI13" s="439"/>
      <c r="AJ13" s="439"/>
      <c r="AK13" s="439"/>
      <c r="AL13" s="440"/>
      <c r="AM13" s="416" t="s">
        <v>124</v>
      </c>
      <c r="AN13" s="417"/>
      <c r="AO13" s="417"/>
      <c r="AP13" s="417"/>
      <c r="AQ13" s="417"/>
      <c r="AR13" s="417"/>
      <c r="AS13" s="417"/>
      <c r="AT13" s="418"/>
      <c r="AU13" s="419" t="s">
        <v>125</v>
      </c>
      <c r="AV13" s="420"/>
      <c r="AW13" s="420"/>
      <c r="AX13" s="420"/>
      <c r="AY13" s="421" t="s">
        <v>126</v>
      </c>
      <c r="AZ13" s="422"/>
      <c r="BA13" s="422"/>
      <c r="BB13" s="422"/>
      <c r="BC13" s="422"/>
      <c r="BD13" s="422"/>
      <c r="BE13" s="422"/>
      <c r="BF13" s="422"/>
      <c r="BG13" s="422"/>
      <c r="BH13" s="422"/>
      <c r="BI13" s="422"/>
      <c r="BJ13" s="422"/>
      <c r="BK13" s="422"/>
      <c r="BL13" s="422"/>
      <c r="BM13" s="423"/>
      <c r="BN13" s="387">
        <v>961865</v>
      </c>
      <c r="BO13" s="388"/>
      <c r="BP13" s="388"/>
      <c r="BQ13" s="388"/>
      <c r="BR13" s="388"/>
      <c r="BS13" s="388"/>
      <c r="BT13" s="388"/>
      <c r="BU13" s="389"/>
      <c r="BV13" s="387">
        <v>1382119</v>
      </c>
      <c r="BW13" s="388"/>
      <c r="BX13" s="388"/>
      <c r="BY13" s="388"/>
      <c r="BZ13" s="388"/>
      <c r="CA13" s="388"/>
      <c r="CB13" s="388"/>
      <c r="CC13" s="389"/>
      <c r="CD13" s="390" t="s">
        <v>127</v>
      </c>
      <c r="CE13" s="391"/>
      <c r="CF13" s="391"/>
      <c r="CG13" s="391"/>
      <c r="CH13" s="391"/>
      <c r="CI13" s="391"/>
      <c r="CJ13" s="391"/>
      <c r="CK13" s="391"/>
      <c r="CL13" s="391"/>
      <c r="CM13" s="391"/>
      <c r="CN13" s="391"/>
      <c r="CO13" s="391"/>
      <c r="CP13" s="391"/>
      <c r="CQ13" s="391"/>
      <c r="CR13" s="391"/>
      <c r="CS13" s="392"/>
      <c r="CT13" s="384">
        <v>11.9</v>
      </c>
      <c r="CU13" s="385"/>
      <c r="CV13" s="385"/>
      <c r="CW13" s="385"/>
      <c r="CX13" s="385"/>
      <c r="CY13" s="385"/>
      <c r="CZ13" s="385"/>
      <c r="DA13" s="386"/>
      <c r="DB13" s="384">
        <v>12.2</v>
      </c>
      <c r="DC13" s="385"/>
      <c r="DD13" s="385"/>
      <c r="DE13" s="385"/>
      <c r="DF13" s="385"/>
      <c r="DG13" s="385"/>
      <c r="DH13" s="385"/>
      <c r="DI13" s="386"/>
      <c r="DJ13" s="139"/>
      <c r="DK13" s="139"/>
      <c r="DL13" s="139"/>
      <c r="DM13" s="139"/>
      <c r="DN13" s="139"/>
      <c r="DO13" s="139"/>
    </row>
    <row r="14" spans="1:119" ht="18.75" customHeight="1" thickBot="1" x14ac:dyDescent="0.25">
      <c r="A14" s="140"/>
      <c r="B14" s="450"/>
      <c r="C14" s="451"/>
      <c r="D14" s="451"/>
      <c r="E14" s="451"/>
      <c r="F14" s="451"/>
      <c r="G14" s="451"/>
      <c r="H14" s="451"/>
      <c r="I14" s="451"/>
      <c r="J14" s="451"/>
      <c r="K14" s="452"/>
      <c r="L14" s="465" t="s">
        <v>128</v>
      </c>
      <c r="M14" s="466"/>
      <c r="N14" s="466"/>
      <c r="O14" s="466"/>
      <c r="P14" s="466"/>
      <c r="Q14" s="467"/>
      <c r="R14" s="468">
        <v>34399</v>
      </c>
      <c r="S14" s="469"/>
      <c r="T14" s="469"/>
      <c r="U14" s="469"/>
      <c r="V14" s="470"/>
      <c r="W14" s="377"/>
      <c r="X14" s="378"/>
      <c r="Y14" s="378"/>
      <c r="Z14" s="378"/>
      <c r="AA14" s="378"/>
      <c r="AB14" s="367"/>
      <c r="AC14" s="471">
        <v>30.3</v>
      </c>
      <c r="AD14" s="472"/>
      <c r="AE14" s="472"/>
      <c r="AF14" s="472"/>
      <c r="AG14" s="473"/>
      <c r="AH14" s="471">
        <v>31</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129</v>
      </c>
      <c r="CE14" s="480"/>
      <c r="CF14" s="480"/>
      <c r="CG14" s="480"/>
      <c r="CH14" s="480"/>
      <c r="CI14" s="480"/>
      <c r="CJ14" s="480"/>
      <c r="CK14" s="480"/>
      <c r="CL14" s="480"/>
      <c r="CM14" s="480"/>
      <c r="CN14" s="480"/>
      <c r="CO14" s="480"/>
      <c r="CP14" s="480"/>
      <c r="CQ14" s="480"/>
      <c r="CR14" s="480"/>
      <c r="CS14" s="481"/>
      <c r="CT14" s="482">
        <v>116.3</v>
      </c>
      <c r="CU14" s="483"/>
      <c r="CV14" s="483"/>
      <c r="CW14" s="483"/>
      <c r="CX14" s="483"/>
      <c r="CY14" s="483"/>
      <c r="CZ14" s="483"/>
      <c r="DA14" s="484"/>
      <c r="DB14" s="482">
        <v>124.3</v>
      </c>
      <c r="DC14" s="483"/>
      <c r="DD14" s="483"/>
      <c r="DE14" s="483"/>
      <c r="DF14" s="483"/>
      <c r="DG14" s="483"/>
      <c r="DH14" s="483"/>
      <c r="DI14" s="484"/>
      <c r="DJ14" s="139"/>
      <c r="DK14" s="139"/>
      <c r="DL14" s="139"/>
      <c r="DM14" s="139"/>
      <c r="DN14" s="139"/>
      <c r="DO14" s="139"/>
    </row>
    <row r="15" spans="1:119" ht="18.75" customHeight="1" x14ac:dyDescent="0.2">
      <c r="A15" s="140"/>
      <c r="B15" s="450"/>
      <c r="C15" s="451"/>
      <c r="D15" s="451"/>
      <c r="E15" s="451"/>
      <c r="F15" s="451"/>
      <c r="G15" s="451"/>
      <c r="H15" s="451"/>
      <c r="I15" s="451"/>
      <c r="J15" s="451"/>
      <c r="K15" s="452"/>
      <c r="L15" s="150"/>
      <c r="M15" s="475" t="s">
        <v>122</v>
      </c>
      <c r="N15" s="476"/>
      <c r="O15" s="476"/>
      <c r="P15" s="476"/>
      <c r="Q15" s="477"/>
      <c r="R15" s="468">
        <v>34355</v>
      </c>
      <c r="S15" s="469"/>
      <c r="T15" s="469"/>
      <c r="U15" s="469"/>
      <c r="V15" s="470"/>
      <c r="W15" s="403" t="s">
        <v>130</v>
      </c>
      <c r="X15" s="404"/>
      <c r="Y15" s="404"/>
      <c r="Z15" s="404"/>
      <c r="AA15" s="404"/>
      <c r="AB15" s="394"/>
      <c r="AC15" s="438">
        <v>2872</v>
      </c>
      <c r="AD15" s="439"/>
      <c r="AE15" s="439"/>
      <c r="AF15" s="439"/>
      <c r="AG15" s="478"/>
      <c r="AH15" s="438">
        <v>3184</v>
      </c>
      <c r="AI15" s="439"/>
      <c r="AJ15" s="439"/>
      <c r="AK15" s="439"/>
      <c r="AL15" s="440"/>
      <c r="AM15" s="416"/>
      <c r="AN15" s="417"/>
      <c r="AO15" s="417"/>
      <c r="AP15" s="417"/>
      <c r="AQ15" s="417"/>
      <c r="AR15" s="417"/>
      <c r="AS15" s="417"/>
      <c r="AT15" s="418"/>
      <c r="AU15" s="419"/>
      <c r="AV15" s="420"/>
      <c r="AW15" s="420"/>
      <c r="AX15" s="420"/>
      <c r="AY15" s="347" t="s">
        <v>131</v>
      </c>
      <c r="AZ15" s="348"/>
      <c r="BA15" s="348"/>
      <c r="BB15" s="348"/>
      <c r="BC15" s="348"/>
      <c r="BD15" s="348"/>
      <c r="BE15" s="348"/>
      <c r="BF15" s="348"/>
      <c r="BG15" s="348"/>
      <c r="BH15" s="348"/>
      <c r="BI15" s="348"/>
      <c r="BJ15" s="348"/>
      <c r="BK15" s="348"/>
      <c r="BL15" s="348"/>
      <c r="BM15" s="349"/>
      <c r="BN15" s="350">
        <v>2520222</v>
      </c>
      <c r="BO15" s="351"/>
      <c r="BP15" s="351"/>
      <c r="BQ15" s="351"/>
      <c r="BR15" s="351"/>
      <c r="BS15" s="351"/>
      <c r="BT15" s="351"/>
      <c r="BU15" s="352"/>
      <c r="BV15" s="350">
        <v>2519512</v>
      </c>
      <c r="BW15" s="351"/>
      <c r="BX15" s="351"/>
      <c r="BY15" s="351"/>
      <c r="BZ15" s="351"/>
      <c r="CA15" s="351"/>
      <c r="CB15" s="351"/>
      <c r="CC15" s="352"/>
      <c r="CD15" s="485" t="s">
        <v>132</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2">
      <c r="A16" s="140"/>
      <c r="B16" s="450"/>
      <c r="C16" s="451"/>
      <c r="D16" s="451"/>
      <c r="E16" s="451"/>
      <c r="F16" s="451"/>
      <c r="G16" s="451"/>
      <c r="H16" s="451"/>
      <c r="I16" s="451"/>
      <c r="J16" s="451"/>
      <c r="K16" s="452"/>
      <c r="L16" s="465" t="s">
        <v>133</v>
      </c>
      <c r="M16" s="496"/>
      <c r="N16" s="496"/>
      <c r="O16" s="496"/>
      <c r="P16" s="496"/>
      <c r="Q16" s="497"/>
      <c r="R16" s="488" t="s">
        <v>134</v>
      </c>
      <c r="S16" s="489"/>
      <c r="T16" s="489"/>
      <c r="U16" s="489"/>
      <c r="V16" s="490"/>
      <c r="W16" s="377"/>
      <c r="X16" s="378"/>
      <c r="Y16" s="378"/>
      <c r="Z16" s="378"/>
      <c r="AA16" s="378"/>
      <c r="AB16" s="367"/>
      <c r="AC16" s="471">
        <v>18.600000000000001</v>
      </c>
      <c r="AD16" s="472"/>
      <c r="AE16" s="472"/>
      <c r="AF16" s="472"/>
      <c r="AG16" s="473"/>
      <c r="AH16" s="471">
        <v>19</v>
      </c>
      <c r="AI16" s="472"/>
      <c r="AJ16" s="472"/>
      <c r="AK16" s="472"/>
      <c r="AL16" s="474"/>
      <c r="AM16" s="416"/>
      <c r="AN16" s="417"/>
      <c r="AO16" s="417"/>
      <c r="AP16" s="417"/>
      <c r="AQ16" s="417"/>
      <c r="AR16" s="417"/>
      <c r="AS16" s="417"/>
      <c r="AT16" s="418"/>
      <c r="AU16" s="419"/>
      <c r="AV16" s="420"/>
      <c r="AW16" s="420"/>
      <c r="AX16" s="420"/>
      <c r="AY16" s="421" t="s">
        <v>135</v>
      </c>
      <c r="AZ16" s="422"/>
      <c r="BA16" s="422"/>
      <c r="BB16" s="422"/>
      <c r="BC16" s="422"/>
      <c r="BD16" s="422"/>
      <c r="BE16" s="422"/>
      <c r="BF16" s="422"/>
      <c r="BG16" s="422"/>
      <c r="BH16" s="422"/>
      <c r="BI16" s="422"/>
      <c r="BJ16" s="422"/>
      <c r="BK16" s="422"/>
      <c r="BL16" s="422"/>
      <c r="BM16" s="423"/>
      <c r="BN16" s="387">
        <v>11121874</v>
      </c>
      <c r="BO16" s="388"/>
      <c r="BP16" s="388"/>
      <c r="BQ16" s="388"/>
      <c r="BR16" s="388"/>
      <c r="BS16" s="388"/>
      <c r="BT16" s="388"/>
      <c r="BU16" s="389"/>
      <c r="BV16" s="387">
        <v>10733687</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5">
      <c r="A17" s="140"/>
      <c r="B17" s="453"/>
      <c r="C17" s="454"/>
      <c r="D17" s="454"/>
      <c r="E17" s="454"/>
      <c r="F17" s="454"/>
      <c r="G17" s="454"/>
      <c r="H17" s="454"/>
      <c r="I17" s="454"/>
      <c r="J17" s="454"/>
      <c r="K17" s="455"/>
      <c r="L17" s="155"/>
      <c r="M17" s="491" t="s">
        <v>136</v>
      </c>
      <c r="N17" s="492"/>
      <c r="O17" s="492"/>
      <c r="P17" s="492"/>
      <c r="Q17" s="493"/>
      <c r="R17" s="488" t="s">
        <v>137</v>
      </c>
      <c r="S17" s="489"/>
      <c r="T17" s="489"/>
      <c r="U17" s="489"/>
      <c r="V17" s="490"/>
      <c r="W17" s="403" t="s">
        <v>138</v>
      </c>
      <c r="X17" s="404"/>
      <c r="Y17" s="404"/>
      <c r="Z17" s="404"/>
      <c r="AA17" s="404"/>
      <c r="AB17" s="394"/>
      <c r="AC17" s="438">
        <v>7911</v>
      </c>
      <c r="AD17" s="439"/>
      <c r="AE17" s="439"/>
      <c r="AF17" s="439"/>
      <c r="AG17" s="478"/>
      <c r="AH17" s="438">
        <v>8413</v>
      </c>
      <c r="AI17" s="439"/>
      <c r="AJ17" s="439"/>
      <c r="AK17" s="439"/>
      <c r="AL17" s="440"/>
      <c r="AM17" s="416"/>
      <c r="AN17" s="417"/>
      <c r="AO17" s="417"/>
      <c r="AP17" s="417"/>
      <c r="AQ17" s="417"/>
      <c r="AR17" s="417"/>
      <c r="AS17" s="417"/>
      <c r="AT17" s="418"/>
      <c r="AU17" s="419"/>
      <c r="AV17" s="420"/>
      <c r="AW17" s="420"/>
      <c r="AX17" s="420"/>
      <c r="AY17" s="421" t="s">
        <v>139</v>
      </c>
      <c r="AZ17" s="422"/>
      <c r="BA17" s="422"/>
      <c r="BB17" s="422"/>
      <c r="BC17" s="422"/>
      <c r="BD17" s="422"/>
      <c r="BE17" s="422"/>
      <c r="BF17" s="422"/>
      <c r="BG17" s="422"/>
      <c r="BH17" s="422"/>
      <c r="BI17" s="422"/>
      <c r="BJ17" s="422"/>
      <c r="BK17" s="422"/>
      <c r="BL17" s="422"/>
      <c r="BM17" s="423"/>
      <c r="BN17" s="387">
        <v>3123960</v>
      </c>
      <c r="BO17" s="388"/>
      <c r="BP17" s="388"/>
      <c r="BQ17" s="388"/>
      <c r="BR17" s="388"/>
      <c r="BS17" s="388"/>
      <c r="BT17" s="388"/>
      <c r="BU17" s="389"/>
      <c r="BV17" s="387">
        <v>3129760</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5">
      <c r="A18" s="140"/>
      <c r="B18" s="498" t="s">
        <v>140</v>
      </c>
      <c r="C18" s="430"/>
      <c r="D18" s="430"/>
      <c r="E18" s="499"/>
      <c r="F18" s="499"/>
      <c r="G18" s="499"/>
      <c r="H18" s="499"/>
      <c r="I18" s="499"/>
      <c r="J18" s="499"/>
      <c r="K18" s="499"/>
      <c r="L18" s="500">
        <v>253.55</v>
      </c>
      <c r="M18" s="500"/>
      <c r="N18" s="500"/>
      <c r="O18" s="500"/>
      <c r="P18" s="500"/>
      <c r="Q18" s="500"/>
      <c r="R18" s="501"/>
      <c r="S18" s="501"/>
      <c r="T18" s="501"/>
      <c r="U18" s="501"/>
      <c r="V18" s="502"/>
      <c r="W18" s="405"/>
      <c r="X18" s="406"/>
      <c r="Y18" s="406"/>
      <c r="Z18" s="406"/>
      <c r="AA18" s="406"/>
      <c r="AB18" s="397"/>
      <c r="AC18" s="503">
        <v>51.2</v>
      </c>
      <c r="AD18" s="504"/>
      <c r="AE18" s="504"/>
      <c r="AF18" s="504"/>
      <c r="AG18" s="505"/>
      <c r="AH18" s="503">
        <v>50.1</v>
      </c>
      <c r="AI18" s="504"/>
      <c r="AJ18" s="504"/>
      <c r="AK18" s="504"/>
      <c r="AL18" s="506"/>
      <c r="AM18" s="416"/>
      <c r="AN18" s="417"/>
      <c r="AO18" s="417"/>
      <c r="AP18" s="417"/>
      <c r="AQ18" s="417"/>
      <c r="AR18" s="417"/>
      <c r="AS18" s="417"/>
      <c r="AT18" s="418"/>
      <c r="AU18" s="419"/>
      <c r="AV18" s="420"/>
      <c r="AW18" s="420"/>
      <c r="AX18" s="420"/>
      <c r="AY18" s="421" t="s">
        <v>141</v>
      </c>
      <c r="AZ18" s="422"/>
      <c r="BA18" s="422"/>
      <c r="BB18" s="422"/>
      <c r="BC18" s="422"/>
      <c r="BD18" s="422"/>
      <c r="BE18" s="422"/>
      <c r="BF18" s="422"/>
      <c r="BG18" s="422"/>
      <c r="BH18" s="422"/>
      <c r="BI18" s="422"/>
      <c r="BJ18" s="422"/>
      <c r="BK18" s="422"/>
      <c r="BL18" s="422"/>
      <c r="BM18" s="423"/>
      <c r="BN18" s="387">
        <v>11505642</v>
      </c>
      <c r="BO18" s="388"/>
      <c r="BP18" s="388"/>
      <c r="BQ18" s="388"/>
      <c r="BR18" s="388"/>
      <c r="BS18" s="388"/>
      <c r="BT18" s="388"/>
      <c r="BU18" s="389"/>
      <c r="BV18" s="387">
        <v>11726574</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5">
      <c r="A19" s="140"/>
      <c r="B19" s="498" t="s">
        <v>142</v>
      </c>
      <c r="C19" s="430"/>
      <c r="D19" s="430"/>
      <c r="E19" s="499"/>
      <c r="F19" s="499"/>
      <c r="G19" s="499"/>
      <c r="H19" s="499"/>
      <c r="I19" s="499"/>
      <c r="J19" s="499"/>
      <c r="K19" s="499"/>
      <c r="L19" s="507">
        <v>131</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143</v>
      </c>
      <c r="AZ19" s="422"/>
      <c r="BA19" s="422"/>
      <c r="BB19" s="422"/>
      <c r="BC19" s="422"/>
      <c r="BD19" s="422"/>
      <c r="BE19" s="422"/>
      <c r="BF19" s="422"/>
      <c r="BG19" s="422"/>
      <c r="BH19" s="422"/>
      <c r="BI19" s="422"/>
      <c r="BJ19" s="422"/>
      <c r="BK19" s="422"/>
      <c r="BL19" s="422"/>
      <c r="BM19" s="423"/>
      <c r="BN19" s="387">
        <v>15241945</v>
      </c>
      <c r="BO19" s="388"/>
      <c r="BP19" s="388"/>
      <c r="BQ19" s="388"/>
      <c r="BR19" s="388"/>
      <c r="BS19" s="388"/>
      <c r="BT19" s="388"/>
      <c r="BU19" s="389"/>
      <c r="BV19" s="387">
        <v>15596893</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5">
      <c r="A20" s="140"/>
      <c r="B20" s="498" t="s">
        <v>144</v>
      </c>
      <c r="C20" s="430"/>
      <c r="D20" s="430"/>
      <c r="E20" s="499"/>
      <c r="F20" s="499"/>
      <c r="G20" s="499"/>
      <c r="H20" s="499"/>
      <c r="I20" s="499"/>
      <c r="J20" s="499"/>
      <c r="K20" s="499"/>
      <c r="L20" s="507">
        <v>10984</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2">
      <c r="A21" s="140"/>
      <c r="B21" s="514" t="s">
        <v>145</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5">
      <c r="A22" s="140"/>
      <c r="B22" s="517" t="s">
        <v>146</v>
      </c>
      <c r="C22" s="518"/>
      <c r="D22" s="519"/>
      <c r="E22" s="399" t="s">
        <v>1</v>
      </c>
      <c r="F22" s="404"/>
      <c r="G22" s="404"/>
      <c r="H22" s="404"/>
      <c r="I22" s="404"/>
      <c r="J22" s="404"/>
      <c r="K22" s="394"/>
      <c r="L22" s="399" t="s">
        <v>147</v>
      </c>
      <c r="M22" s="404"/>
      <c r="N22" s="404"/>
      <c r="O22" s="404"/>
      <c r="P22" s="394"/>
      <c r="Q22" s="526" t="s">
        <v>148</v>
      </c>
      <c r="R22" s="527"/>
      <c r="S22" s="527"/>
      <c r="T22" s="527"/>
      <c r="U22" s="527"/>
      <c r="V22" s="528"/>
      <c r="W22" s="532" t="s">
        <v>149</v>
      </c>
      <c r="X22" s="518"/>
      <c r="Y22" s="519"/>
      <c r="Z22" s="399" t="s">
        <v>1</v>
      </c>
      <c r="AA22" s="404"/>
      <c r="AB22" s="404"/>
      <c r="AC22" s="404"/>
      <c r="AD22" s="404"/>
      <c r="AE22" s="404"/>
      <c r="AF22" s="404"/>
      <c r="AG22" s="394"/>
      <c r="AH22" s="545" t="s">
        <v>150</v>
      </c>
      <c r="AI22" s="404"/>
      <c r="AJ22" s="404"/>
      <c r="AK22" s="404"/>
      <c r="AL22" s="394"/>
      <c r="AM22" s="545" t="s">
        <v>151</v>
      </c>
      <c r="AN22" s="546"/>
      <c r="AO22" s="546"/>
      <c r="AP22" s="546"/>
      <c r="AQ22" s="546"/>
      <c r="AR22" s="547"/>
      <c r="AS22" s="526" t="s">
        <v>148</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2">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152</v>
      </c>
      <c r="AZ23" s="348"/>
      <c r="BA23" s="348"/>
      <c r="BB23" s="348"/>
      <c r="BC23" s="348"/>
      <c r="BD23" s="348"/>
      <c r="BE23" s="348"/>
      <c r="BF23" s="348"/>
      <c r="BG23" s="348"/>
      <c r="BH23" s="348"/>
      <c r="BI23" s="348"/>
      <c r="BJ23" s="348"/>
      <c r="BK23" s="348"/>
      <c r="BL23" s="348"/>
      <c r="BM23" s="349"/>
      <c r="BN23" s="387">
        <v>36295186</v>
      </c>
      <c r="BO23" s="388"/>
      <c r="BP23" s="388"/>
      <c r="BQ23" s="388"/>
      <c r="BR23" s="388"/>
      <c r="BS23" s="388"/>
      <c r="BT23" s="388"/>
      <c r="BU23" s="389"/>
      <c r="BV23" s="387">
        <v>35965478</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5">
      <c r="A24" s="140"/>
      <c r="B24" s="520"/>
      <c r="C24" s="521"/>
      <c r="D24" s="522"/>
      <c r="E24" s="437" t="s">
        <v>153</v>
      </c>
      <c r="F24" s="417"/>
      <c r="G24" s="417"/>
      <c r="H24" s="417"/>
      <c r="I24" s="417"/>
      <c r="J24" s="417"/>
      <c r="K24" s="418"/>
      <c r="L24" s="438">
        <v>1</v>
      </c>
      <c r="M24" s="439"/>
      <c r="N24" s="439"/>
      <c r="O24" s="439"/>
      <c r="P24" s="478"/>
      <c r="Q24" s="438">
        <v>8200</v>
      </c>
      <c r="R24" s="439"/>
      <c r="S24" s="439"/>
      <c r="T24" s="439"/>
      <c r="U24" s="439"/>
      <c r="V24" s="478"/>
      <c r="W24" s="533"/>
      <c r="X24" s="521"/>
      <c r="Y24" s="522"/>
      <c r="Z24" s="437" t="s">
        <v>154</v>
      </c>
      <c r="AA24" s="417"/>
      <c r="AB24" s="417"/>
      <c r="AC24" s="417"/>
      <c r="AD24" s="417"/>
      <c r="AE24" s="417"/>
      <c r="AF24" s="417"/>
      <c r="AG24" s="418"/>
      <c r="AH24" s="438">
        <v>381</v>
      </c>
      <c r="AI24" s="439"/>
      <c r="AJ24" s="439"/>
      <c r="AK24" s="439"/>
      <c r="AL24" s="478"/>
      <c r="AM24" s="438">
        <v>1233678</v>
      </c>
      <c r="AN24" s="439"/>
      <c r="AO24" s="439"/>
      <c r="AP24" s="439"/>
      <c r="AQ24" s="439"/>
      <c r="AR24" s="478"/>
      <c r="AS24" s="438">
        <v>3238</v>
      </c>
      <c r="AT24" s="439"/>
      <c r="AU24" s="439"/>
      <c r="AV24" s="439"/>
      <c r="AW24" s="439"/>
      <c r="AX24" s="440"/>
      <c r="AY24" s="553" t="s">
        <v>155</v>
      </c>
      <c r="AZ24" s="554"/>
      <c r="BA24" s="554"/>
      <c r="BB24" s="554"/>
      <c r="BC24" s="554"/>
      <c r="BD24" s="554"/>
      <c r="BE24" s="554"/>
      <c r="BF24" s="554"/>
      <c r="BG24" s="554"/>
      <c r="BH24" s="554"/>
      <c r="BI24" s="554"/>
      <c r="BJ24" s="554"/>
      <c r="BK24" s="554"/>
      <c r="BL24" s="554"/>
      <c r="BM24" s="555"/>
      <c r="BN24" s="387">
        <v>27010718</v>
      </c>
      <c r="BO24" s="388"/>
      <c r="BP24" s="388"/>
      <c r="BQ24" s="388"/>
      <c r="BR24" s="388"/>
      <c r="BS24" s="388"/>
      <c r="BT24" s="388"/>
      <c r="BU24" s="389"/>
      <c r="BV24" s="387">
        <v>25636052</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2">
      <c r="A25" s="140"/>
      <c r="B25" s="520"/>
      <c r="C25" s="521"/>
      <c r="D25" s="522"/>
      <c r="E25" s="437" t="s">
        <v>156</v>
      </c>
      <c r="F25" s="417"/>
      <c r="G25" s="417"/>
      <c r="H25" s="417"/>
      <c r="I25" s="417"/>
      <c r="J25" s="417"/>
      <c r="K25" s="418"/>
      <c r="L25" s="438">
        <v>1</v>
      </c>
      <c r="M25" s="439"/>
      <c r="N25" s="439"/>
      <c r="O25" s="439"/>
      <c r="P25" s="478"/>
      <c r="Q25" s="438">
        <v>6500</v>
      </c>
      <c r="R25" s="439"/>
      <c r="S25" s="439"/>
      <c r="T25" s="439"/>
      <c r="U25" s="439"/>
      <c r="V25" s="478"/>
      <c r="W25" s="533"/>
      <c r="X25" s="521"/>
      <c r="Y25" s="522"/>
      <c r="Z25" s="437" t="s">
        <v>157</v>
      </c>
      <c r="AA25" s="417"/>
      <c r="AB25" s="417"/>
      <c r="AC25" s="417"/>
      <c r="AD25" s="417"/>
      <c r="AE25" s="417"/>
      <c r="AF25" s="417"/>
      <c r="AG25" s="418"/>
      <c r="AH25" s="438">
        <v>106</v>
      </c>
      <c r="AI25" s="439"/>
      <c r="AJ25" s="439"/>
      <c r="AK25" s="439"/>
      <c r="AL25" s="478"/>
      <c r="AM25" s="438">
        <v>306552</v>
      </c>
      <c r="AN25" s="439"/>
      <c r="AO25" s="439"/>
      <c r="AP25" s="439"/>
      <c r="AQ25" s="439"/>
      <c r="AR25" s="478"/>
      <c r="AS25" s="438">
        <v>2892</v>
      </c>
      <c r="AT25" s="439"/>
      <c r="AU25" s="439"/>
      <c r="AV25" s="439"/>
      <c r="AW25" s="439"/>
      <c r="AX25" s="440"/>
      <c r="AY25" s="347" t="s">
        <v>158</v>
      </c>
      <c r="AZ25" s="348"/>
      <c r="BA25" s="348"/>
      <c r="BB25" s="348"/>
      <c r="BC25" s="348"/>
      <c r="BD25" s="348"/>
      <c r="BE25" s="348"/>
      <c r="BF25" s="348"/>
      <c r="BG25" s="348"/>
      <c r="BH25" s="348"/>
      <c r="BI25" s="348"/>
      <c r="BJ25" s="348"/>
      <c r="BK25" s="348"/>
      <c r="BL25" s="348"/>
      <c r="BM25" s="349"/>
      <c r="BN25" s="350">
        <v>1026319</v>
      </c>
      <c r="BO25" s="351"/>
      <c r="BP25" s="351"/>
      <c r="BQ25" s="351"/>
      <c r="BR25" s="351"/>
      <c r="BS25" s="351"/>
      <c r="BT25" s="351"/>
      <c r="BU25" s="352"/>
      <c r="BV25" s="350">
        <v>1333853</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2">
      <c r="A26" s="140"/>
      <c r="B26" s="520"/>
      <c r="C26" s="521"/>
      <c r="D26" s="522"/>
      <c r="E26" s="437" t="s">
        <v>159</v>
      </c>
      <c r="F26" s="417"/>
      <c r="G26" s="417"/>
      <c r="H26" s="417"/>
      <c r="I26" s="417"/>
      <c r="J26" s="417"/>
      <c r="K26" s="418"/>
      <c r="L26" s="438">
        <v>1</v>
      </c>
      <c r="M26" s="439"/>
      <c r="N26" s="439"/>
      <c r="O26" s="439"/>
      <c r="P26" s="478"/>
      <c r="Q26" s="438">
        <v>6000</v>
      </c>
      <c r="R26" s="439"/>
      <c r="S26" s="439"/>
      <c r="T26" s="439"/>
      <c r="U26" s="439"/>
      <c r="V26" s="478"/>
      <c r="W26" s="533"/>
      <c r="X26" s="521"/>
      <c r="Y26" s="522"/>
      <c r="Z26" s="437" t="s">
        <v>160</v>
      </c>
      <c r="AA26" s="543"/>
      <c r="AB26" s="543"/>
      <c r="AC26" s="543"/>
      <c r="AD26" s="543"/>
      <c r="AE26" s="543"/>
      <c r="AF26" s="543"/>
      <c r="AG26" s="544"/>
      <c r="AH26" s="438">
        <v>24</v>
      </c>
      <c r="AI26" s="439"/>
      <c r="AJ26" s="439"/>
      <c r="AK26" s="439"/>
      <c r="AL26" s="478"/>
      <c r="AM26" s="438">
        <v>83448</v>
      </c>
      <c r="AN26" s="439"/>
      <c r="AO26" s="439"/>
      <c r="AP26" s="439"/>
      <c r="AQ26" s="439"/>
      <c r="AR26" s="478"/>
      <c r="AS26" s="438">
        <v>3477</v>
      </c>
      <c r="AT26" s="439"/>
      <c r="AU26" s="439"/>
      <c r="AV26" s="439"/>
      <c r="AW26" s="439"/>
      <c r="AX26" s="440"/>
      <c r="AY26" s="390" t="s">
        <v>161</v>
      </c>
      <c r="AZ26" s="391"/>
      <c r="BA26" s="391"/>
      <c r="BB26" s="391"/>
      <c r="BC26" s="391"/>
      <c r="BD26" s="391"/>
      <c r="BE26" s="391"/>
      <c r="BF26" s="391"/>
      <c r="BG26" s="391"/>
      <c r="BH26" s="391"/>
      <c r="BI26" s="391"/>
      <c r="BJ26" s="391"/>
      <c r="BK26" s="391"/>
      <c r="BL26" s="391"/>
      <c r="BM26" s="392"/>
      <c r="BN26" s="387" t="s">
        <v>120</v>
      </c>
      <c r="BO26" s="388"/>
      <c r="BP26" s="388"/>
      <c r="BQ26" s="388"/>
      <c r="BR26" s="388"/>
      <c r="BS26" s="388"/>
      <c r="BT26" s="388"/>
      <c r="BU26" s="389"/>
      <c r="BV26" s="387" t="s">
        <v>120</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5">
      <c r="A27" s="140"/>
      <c r="B27" s="520"/>
      <c r="C27" s="521"/>
      <c r="D27" s="522"/>
      <c r="E27" s="437" t="s">
        <v>162</v>
      </c>
      <c r="F27" s="417"/>
      <c r="G27" s="417"/>
      <c r="H27" s="417"/>
      <c r="I27" s="417"/>
      <c r="J27" s="417"/>
      <c r="K27" s="418"/>
      <c r="L27" s="438">
        <v>1</v>
      </c>
      <c r="M27" s="439"/>
      <c r="N27" s="439"/>
      <c r="O27" s="439"/>
      <c r="P27" s="478"/>
      <c r="Q27" s="438">
        <v>3800</v>
      </c>
      <c r="R27" s="439"/>
      <c r="S27" s="439"/>
      <c r="T27" s="439"/>
      <c r="U27" s="439"/>
      <c r="V27" s="478"/>
      <c r="W27" s="533"/>
      <c r="X27" s="521"/>
      <c r="Y27" s="522"/>
      <c r="Z27" s="437" t="s">
        <v>163</v>
      </c>
      <c r="AA27" s="417"/>
      <c r="AB27" s="417"/>
      <c r="AC27" s="417"/>
      <c r="AD27" s="417"/>
      <c r="AE27" s="417"/>
      <c r="AF27" s="417"/>
      <c r="AG27" s="418"/>
      <c r="AH27" s="438">
        <v>8</v>
      </c>
      <c r="AI27" s="439"/>
      <c r="AJ27" s="439"/>
      <c r="AK27" s="439"/>
      <c r="AL27" s="478"/>
      <c r="AM27" s="438">
        <v>30408</v>
      </c>
      <c r="AN27" s="439"/>
      <c r="AO27" s="439"/>
      <c r="AP27" s="439"/>
      <c r="AQ27" s="439"/>
      <c r="AR27" s="478"/>
      <c r="AS27" s="438">
        <v>3801</v>
      </c>
      <c r="AT27" s="439"/>
      <c r="AU27" s="439"/>
      <c r="AV27" s="439"/>
      <c r="AW27" s="439"/>
      <c r="AX27" s="440"/>
      <c r="AY27" s="479" t="s">
        <v>164</v>
      </c>
      <c r="AZ27" s="480"/>
      <c r="BA27" s="480"/>
      <c r="BB27" s="480"/>
      <c r="BC27" s="480"/>
      <c r="BD27" s="480"/>
      <c r="BE27" s="480"/>
      <c r="BF27" s="480"/>
      <c r="BG27" s="480"/>
      <c r="BH27" s="480"/>
      <c r="BI27" s="480"/>
      <c r="BJ27" s="480"/>
      <c r="BK27" s="480"/>
      <c r="BL27" s="480"/>
      <c r="BM27" s="481"/>
      <c r="BN27" s="556">
        <v>26363</v>
      </c>
      <c r="BO27" s="557"/>
      <c r="BP27" s="557"/>
      <c r="BQ27" s="557"/>
      <c r="BR27" s="557"/>
      <c r="BS27" s="557"/>
      <c r="BT27" s="557"/>
      <c r="BU27" s="558"/>
      <c r="BV27" s="556">
        <v>26363</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2">
      <c r="A28" s="140"/>
      <c r="B28" s="520"/>
      <c r="C28" s="521"/>
      <c r="D28" s="522"/>
      <c r="E28" s="437" t="s">
        <v>165</v>
      </c>
      <c r="F28" s="417"/>
      <c r="G28" s="417"/>
      <c r="H28" s="417"/>
      <c r="I28" s="417"/>
      <c r="J28" s="417"/>
      <c r="K28" s="418"/>
      <c r="L28" s="438">
        <v>1</v>
      </c>
      <c r="M28" s="439"/>
      <c r="N28" s="439"/>
      <c r="O28" s="439"/>
      <c r="P28" s="478"/>
      <c r="Q28" s="438">
        <v>3500</v>
      </c>
      <c r="R28" s="439"/>
      <c r="S28" s="439"/>
      <c r="T28" s="439"/>
      <c r="U28" s="439"/>
      <c r="V28" s="478"/>
      <c r="W28" s="533"/>
      <c r="X28" s="521"/>
      <c r="Y28" s="522"/>
      <c r="Z28" s="437" t="s">
        <v>166</v>
      </c>
      <c r="AA28" s="417"/>
      <c r="AB28" s="417"/>
      <c r="AC28" s="417"/>
      <c r="AD28" s="417"/>
      <c r="AE28" s="417"/>
      <c r="AF28" s="417"/>
      <c r="AG28" s="418"/>
      <c r="AH28" s="438" t="s">
        <v>120</v>
      </c>
      <c r="AI28" s="439"/>
      <c r="AJ28" s="439"/>
      <c r="AK28" s="439"/>
      <c r="AL28" s="478"/>
      <c r="AM28" s="438" t="s">
        <v>120</v>
      </c>
      <c r="AN28" s="439"/>
      <c r="AO28" s="439"/>
      <c r="AP28" s="439"/>
      <c r="AQ28" s="439"/>
      <c r="AR28" s="478"/>
      <c r="AS28" s="438" t="s">
        <v>120</v>
      </c>
      <c r="AT28" s="439"/>
      <c r="AU28" s="439"/>
      <c r="AV28" s="439"/>
      <c r="AW28" s="439"/>
      <c r="AX28" s="440"/>
      <c r="AY28" s="559" t="s">
        <v>167</v>
      </c>
      <c r="AZ28" s="560"/>
      <c r="BA28" s="560"/>
      <c r="BB28" s="561"/>
      <c r="BC28" s="347" t="s">
        <v>168</v>
      </c>
      <c r="BD28" s="348"/>
      <c r="BE28" s="348"/>
      <c r="BF28" s="348"/>
      <c r="BG28" s="348"/>
      <c r="BH28" s="348"/>
      <c r="BI28" s="348"/>
      <c r="BJ28" s="348"/>
      <c r="BK28" s="348"/>
      <c r="BL28" s="348"/>
      <c r="BM28" s="349"/>
      <c r="BN28" s="350">
        <v>4448994</v>
      </c>
      <c r="BO28" s="351"/>
      <c r="BP28" s="351"/>
      <c r="BQ28" s="351"/>
      <c r="BR28" s="351"/>
      <c r="BS28" s="351"/>
      <c r="BT28" s="351"/>
      <c r="BU28" s="352"/>
      <c r="BV28" s="350">
        <v>3846828</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2">
      <c r="A29" s="140"/>
      <c r="B29" s="520"/>
      <c r="C29" s="521"/>
      <c r="D29" s="522"/>
      <c r="E29" s="437" t="s">
        <v>169</v>
      </c>
      <c r="F29" s="417"/>
      <c r="G29" s="417"/>
      <c r="H29" s="417"/>
      <c r="I29" s="417"/>
      <c r="J29" s="417"/>
      <c r="K29" s="418"/>
      <c r="L29" s="438">
        <v>18</v>
      </c>
      <c r="M29" s="439"/>
      <c r="N29" s="439"/>
      <c r="O29" s="439"/>
      <c r="P29" s="478"/>
      <c r="Q29" s="438">
        <v>3200</v>
      </c>
      <c r="R29" s="439"/>
      <c r="S29" s="439"/>
      <c r="T29" s="439"/>
      <c r="U29" s="439"/>
      <c r="V29" s="478"/>
      <c r="W29" s="534"/>
      <c r="X29" s="535"/>
      <c r="Y29" s="536"/>
      <c r="Z29" s="437" t="s">
        <v>170</v>
      </c>
      <c r="AA29" s="417"/>
      <c r="AB29" s="417"/>
      <c r="AC29" s="417"/>
      <c r="AD29" s="417"/>
      <c r="AE29" s="417"/>
      <c r="AF29" s="417"/>
      <c r="AG29" s="418"/>
      <c r="AH29" s="438">
        <v>389</v>
      </c>
      <c r="AI29" s="439"/>
      <c r="AJ29" s="439"/>
      <c r="AK29" s="439"/>
      <c r="AL29" s="478"/>
      <c r="AM29" s="438">
        <v>1264086</v>
      </c>
      <c r="AN29" s="439"/>
      <c r="AO29" s="439"/>
      <c r="AP29" s="439"/>
      <c r="AQ29" s="439"/>
      <c r="AR29" s="478"/>
      <c r="AS29" s="438">
        <v>3250</v>
      </c>
      <c r="AT29" s="439"/>
      <c r="AU29" s="439"/>
      <c r="AV29" s="439"/>
      <c r="AW29" s="439"/>
      <c r="AX29" s="440"/>
      <c r="AY29" s="562"/>
      <c r="AZ29" s="563"/>
      <c r="BA29" s="563"/>
      <c r="BB29" s="564"/>
      <c r="BC29" s="421" t="s">
        <v>171</v>
      </c>
      <c r="BD29" s="422"/>
      <c r="BE29" s="422"/>
      <c r="BF29" s="422"/>
      <c r="BG29" s="422"/>
      <c r="BH29" s="422"/>
      <c r="BI29" s="422"/>
      <c r="BJ29" s="422"/>
      <c r="BK29" s="422"/>
      <c r="BL29" s="422"/>
      <c r="BM29" s="423"/>
      <c r="BN29" s="387">
        <v>2973820</v>
      </c>
      <c r="BO29" s="388"/>
      <c r="BP29" s="388"/>
      <c r="BQ29" s="388"/>
      <c r="BR29" s="388"/>
      <c r="BS29" s="388"/>
      <c r="BT29" s="388"/>
      <c r="BU29" s="389"/>
      <c r="BV29" s="387">
        <v>2300602</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5">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172</v>
      </c>
      <c r="X30" s="541"/>
      <c r="Y30" s="541"/>
      <c r="Z30" s="541"/>
      <c r="AA30" s="541"/>
      <c r="AB30" s="541"/>
      <c r="AC30" s="541"/>
      <c r="AD30" s="541"/>
      <c r="AE30" s="541"/>
      <c r="AF30" s="541"/>
      <c r="AG30" s="542"/>
      <c r="AH30" s="503">
        <v>95.4</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173</v>
      </c>
      <c r="BD30" s="554"/>
      <c r="BE30" s="554"/>
      <c r="BF30" s="554"/>
      <c r="BG30" s="554"/>
      <c r="BH30" s="554"/>
      <c r="BI30" s="554"/>
      <c r="BJ30" s="554"/>
      <c r="BK30" s="554"/>
      <c r="BL30" s="554"/>
      <c r="BM30" s="555"/>
      <c r="BN30" s="556">
        <v>2876705</v>
      </c>
      <c r="BO30" s="557"/>
      <c r="BP30" s="557"/>
      <c r="BQ30" s="557"/>
      <c r="BR30" s="557"/>
      <c r="BS30" s="557"/>
      <c r="BT30" s="557"/>
      <c r="BU30" s="558"/>
      <c r="BV30" s="556">
        <v>3565695</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2">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2">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2">
      <c r="A33" s="140"/>
      <c r="B33" s="166"/>
      <c r="C33" s="411" t="s">
        <v>180</v>
      </c>
      <c r="D33" s="411"/>
      <c r="E33" s="376" t="s">
        <v>181</v>
      </c>
      <c r="F33" s="376"/>
      <c r="G33" s="376"/>
      <c r="H33" s="376"/>
      <c r="I33" s="376"/>
      <c r="J33" s="376"/>
      <c r="K33" s="376"/>
      <c r="L33" s="376"/>
      <c r="M33" s="376"/>
      <c r="N33" s="376"/>
      <c r="O33" s="376"/>
      <c r="P33" s="376"/>
      <c r="Q33" s="376"/>
      <c r="R33" s="376"/>
      <c r="S33" s="376"/>
      <c r="T33" s="169"/>
      <c r="U33" s="411" t="s">
        <v>180</v>
      </c>
      <c r="V33" s="411"/>
      <c r="W33" s="376" t="s">
        <v>181</v>
      </c>
      <c r="X33" s="376"/>
      <c r="Y33" s="376"/>
      <c r="Z33" s="376"/>
      <c r="AA33" s="376"/>
      <c r="AB33" s="376"/>
      <c r="AC33" s="376"/>
      <c r="AD33" s="376"/>
      <c r="AE33" s="376"/>
      <c r="AF33" s="376"/>
      <c r="AG33" s="376"/>
      <c r="AH33" s="376"/>
      <c r="AI33" s="376"/>
      <c r="AJ33" s="376"/>
      <c r="AK33" s="376"/>
      <c r="AL33" s="169"/>
      <c r="AM33" s="411" t="s">
        <v>180</v>
      </c>
      <c r="AN33" s="411"/>
      <c r="AO33" s="376" t="s">
        <v>181</v>
      </c>
      <c r="AP33" s="376"/>
      <c r="AQ33" s="376"/>
      <c r="AR33" s="376"/>
      <c r="AS33" s="376"/>
      <c r="AT33" s="376"/>
      <c r="AU33" s="376"/>
      <c r="AV33" s="376"/>
      <c r="AW33" s="376"/>
      <c r="AX33" s="376"/>
      <c r="AY33" s="376"/>
      <c r="AZ33" s="376"/>
      <c r="BA33" s="376"/>
      <c r="BB33" s="376"/>
      <c r="BC33" s="376"/>
      <c r="BD33" s="170"/>
      <c r="BE33" s="376" t="s">
        <v>182</v>
      </c>
      <c r="BF33" s="376"/>
      <c r="BG33" s="376" t="s">
        <v>183</v>
      </c>
      <c r="BH33" s="376"/>
      <c r="BI33" s="376"/>
      <c r="BJ33" s="376"/>
      <c r="BK33" s="376"/>
      <c r="BL33" s="376"/>
      <c r="BM33" s="376"/>
      <c r="BN33" s="376"/>
      <c r="BO33" s="376"/>
      <c r="BP33" s="376"/>
      <c r="BQ33" s="376"/>
      <c r="BR33" s="376"/>
      <c r="BS33" s="376"/>
      <c r="BT33" s="376"/>
      <c r="BU33" s="376"/>
      <c r="BV33" s="170"/>
      <c r="BW33" s="411" t="s">
        <v>182</v>
      </c>
      <c r="BX33" s="411"/>
      <c r="BY33" s="376" t="s">
        <v>184</v>
      </c>
      <c r="BZ33" s="376"/>
      <c r="CA33" s="376"/>
      <c r="CB33" s="376"/>
      <c r="CC33" s="376"/>
      <c r="CD33" s="376"/>
      <c r="CE33" s="376"/>
      <c r="CF33" s="376"/>
      <c r="CG33" s="376"/>
      <c r="CH33" s="376"/>
      <c r="CI33" s="376"/>
      <c r="CJ33" s="376"/>
      <c r="CK33" s="376"/>
      <c r="CL33" s="376"/>
      <c r="CM33" s="376"/>
      <c r="CN33" s="169"/>
      <c r="CO33" s="411" t="s">
        <v>180</v>
      </c>
      <c r="CP33" s="411"/>
      <c r="CQ33" s="376" t="s">
        <v>185</v>
      </c>
      <c r="CR33" s="376"/>
      <c r="CS33" s="376"/>
      <c r="CT33" s="376"/>
      <c r="CU33" s="376"/>
      <c r="CV33" s="376"/>
      <c r="CW33" s="376"/>
      <c r="CX33" s="376"/>
      <c r="CY33" s="376"/>
      <c r="CZ33" s="376"/>
      <c r="DA33" s="376"/>
      <c r="DB33" s="376"/>
      <c r="DC33" s="376"/>
      <c r="DD33" s="376"/>
      <c r="DE33" s="376"/>
      <c r="DF33" s="169"/>
      <c r="DG33" s="376" t="s">
        <v>186</v>
      </c>
      <c r="DH33" s="376"/>
      <c r="DI33" s="171"/>
      <c r="DJ33" s="139"/>
      <c r="DK33" s="139"/>
      <c r="DL33" s="139"/>
      <c r="DM33" s="139"/>
      <c r="DN33" s="139"/>
      <c r="DO33" s="139"/>
    </row>
    <row r="34" spans="1:119" ht="32.25" customHeight="1" x14ac:dyDescent="0.2">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2</v>
      </c>
      <c r="V34" s="568"/>
      <c r="W34" s="569" t="str">
        <f>IF('各会計、関係団体の財政状況及び健全化判断比率'!B28="","",'各会計、関係団体の財政状況及び健全化判断比率'!B28)</f>
        <v>国民健康保険特別会計</v>
      </c>
      <c r="X34" s="569"/>
      <c r="Y34" s="569"/>
      <c r="Z34" s="569"/>
      <c r="AA34" s="569"/>
      <c r="AB34" s="569"/>
      <c r="AC34" s="569"/>
      <c r="AD34" s="569"/>
      <c r="AE34" s="569"/>
      <c r="AF34" s="569"/>
      <c r="AG34" s="569"/>
      <c r="AH34" s="569"/>
      <c r="AI34" s="569"/>
      <c r="AJ34" s="569"/>
      <c r="AK34" s="569"/>
      <c r="AL34" s="167"/>
      <c r="AM34" s="568" t="str">
        <f>IF(AO34="","",MAX(C34:D43,U34:V43)+1)</f>
        <v/>
      </c>
      <c r="AN34" s="568"/>
      <c r="AO34" s="569"/>
      <c r="AP34" s="569"/>
      <c r="AQ34" s="569"/>
      <c r="AR34" s="569"/>
      <c r="AS34" s="569"/>
      <c r="AT34" s="569"/>
      <c r="AU34" s="569"/>
      <c r="AV34" s="569"/>
      <c r="AW34" s="569"/>
      <c r="AX34" s="569"/>
      <c r="AY34" s="569"/>
      <c r="AZ34" s="569"/>
      <c r="BA34" s="569"/>
      <c r="BB34" s="569"/>
      <c r="BC34" s="569"/>
      <c r="BD34" s="167"/>
      <c r="BE34" s="568">
        <f>IF(BG34="","",MAX(C34:D43,U34:V43,AM34:AN43)+1)</f>
        <v>5</v>
      </c>
      <c r="BF34" s="568"/>
      <c r="BG34" s="569" t="str">
        <f>IF('各会計、関係団体の財政状況及び健全化判断比率'!B31="","",'各会計、関係団体の財政状況及び健全化判断比率'!B31)</f>
        <v>農業集落排水事業特別会計</v>
      </c>
      <c r="BH34" s="569"/>
      <c r="BI34" s="569"/>
      <c r="BJ34" s="569"/>
      <c r="BK34" s="569"/>
      <c r="BL34" s="569"/>
      <c r="BM34" s="569"/>
      <c r="BN34" s="569"/>
      <c r="BO34" s="569"/>
      <c r="BP34" s="569"/>
      <c r="BQ34" s="569"/>
      <c r="BR34" s="569"/>
      <c r="BS34" s="569"/>
      <c r="BT34" s="569"/>
      <c r="BU34" s="569"/>
      <c r="BV34" s="167"/>
      <c r="BW34" s="568">
        <f>IF(BY34="","",MAX(C34:D43,U34:V43,AM34:AN43,BE34:BF43)+1)</f>
        <v>7</v>
      </c>
      <c r="BX34" s="568"/>
      <c r="BY34" s="569" t="str">
        <f>IF('各会計、関係団体の財政状況及び健全化判断比率'!B68="","",'各会計、関係団体の財政状況及び健全化判断比率'!B68)</f>
        <v>つがる西北五広域連合一般会計</v>
      </c>
      <c r="BZ34" s="569"/>
      <c r="CA34" s="569"/>
      <c r="CB34" s="569"/>
      <c r="CC34" s="569"/>
      <c r="CD34" s="569"/>
      <c r="CE34" s="569"/>
      <c r="CF34" s="569"/>
      <c r="CG34" s="569"/>
      <c r="CH34" s="569"/>
      <c r="CI34" s="569"/>
      <c r="CJ34" s="569"/>
      <c r="CK34" s="569"/>
      <c r="CL34" s="569"/>
      <c r="CM34" s="569"/>
      <c r="CN34" s="167"/>
      <c r="CO34" s="568">
        <f>IF(CQ34="","",MAX(C34:D43,U34:V43,AM34:AN43,BE34:BF43,BW34:BX43)+1)</f>
        <v>17</v>
      </c>
      <c r="CP34" s="568"/>
      <c r="CQ34" s="569" t="str">
        <f>IF('各会計、関係団体の財政状況及び健全化判断比率'!BS7="","",'各会計、関係団体の財政状況及び健全化判断比率'!BS7)</f>
        <v>屏風山野菜振興会</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x14ac:dyDescent="0.2">
      <c r="A35" s="140"/>
      <c r="B35" s="166"/>
      <c r="C35" s="568" t="str">
        <f>IF(E35="","",C34+1)</f>
        <v/>
      </c>
      <c r="D35" s="568"/>
      <c r="E35" s="569" t="str">
        <f>IF('各会計、関係団体の財政状況及び健全化判断比率'!B8="","",'各会計、関係団体の財政状況及び健全化判断比率'!B8)</f>
        <v/>
      </c>
      <c r="F35" s="569"/>
      <c r="G35" s="569"/>
      <c r="H35" s="569"/>
      <c r="I35" s="569"/>
      <c r="J35" s="569"/>
      <c r="K35" s="569"/>
      <c r="L35" s="569"/>
      <c r="M35" s="569"/>
      <c r="N35" s="569"/>
      <c r="O35" s="569"/>
      <c r="P35" s="569"/>
      <c r="Q35" s="569"/>
      <c r="R35" s="569"/>
      <c r="S35" s="569"/>
      <c r="T35" s="167"/>
      <c r="U35" s="568">
        <f>IF(W35="","",U34+1)</f>
        <v>3</v>
      </c>
      <c r="V35" s="568"/>
      <c r="W35" s="569" t="str">
        <f>IF('各会計、関係団体の財政状況及び健全化判断比率'!B29="","",'各会計、関係団体の財政状況及び健全化判断比率'!B29)</f>
        <v>介護保険特別会計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f t="shared" ref="BE35:BE43" si="1">IF(BG35="","",BE34+1)</f>
        <v>6</v>
      </c>
      <c r="BF35" s="568"/>
      <c r="BG35" s="569" t="str">
        <f>IF('各会計、関係団体の財政状況及び健全化判断比率'!B32="","",'各会計、関係団体の財政状況及び健全化判断比率'!B32)</f>
        <v>公共下水道事業特別会計</v>
      </c>
      <c r="BH35" s="569"/>
      <c r="BI35" s="569"/>
      <c r="BJ35" s="569"/>
      <c r="BK35" s="569"/>
      <c r="BL35" s="569"/>
      <c r="BM35" s="569"/>
      <c r="BN35" s="569"/>
      <c r="BO35" s="569"/>
      <c r="BP35" s="569"/>
      <c r="BQ35" s="569"/>
      <c r="BR35" s="569"/>
      <c r="BS35" s="569"/>
      <c r="BT35" s="569"/>
      <c r="BU35" s="569"/>
      <c r="BV35" s="167"/>
      <c r="BW35" s="568">
        <f t="shared" ref="BW35:BW43" si="2">IF(BY35="","",BW34+1)</f>
        <v>8</v>
      </c>
      <c r="BX35" s="568"/>
      <c r="BY35" s="569" t="str">
        <f>IF('各会計、関係団体の財政状況及び健全化判断比率'!B69="","",'各会計、関係団体の財政状況及び健全化判断比率'!B69)</f>
        <v>つがる西北五広域連合病院事業会計</v>
      </c>
      <c r="BZ35" s="569"/>
      <c r="CA35" s="569"/>
      <c r="CB35" s="569"/>
      <c r="CC35" s="569"/>
      <c r="CD35" s="569"/>
      <c r="CE35" s="569"/>
      <c r="CF35" s="569"/>
      <c r="CG35" s="569"/>
      <c r="CH35" s="569"/>
      <c r="CI35" s="569"/>
      <c r="CJ35" s="569"/>
      <c r="CK35" s="569"/>
      <c r="CL35" s="569"/>
      <c r="CM35" s="569"/>
      <c r="CN35" s="167"/>
      <c r="CO35" s="568">
        <f t="shared" ref="CO35:CO43" si="3">IF(CQ35="","",CO34+1)</f>
        <v>18</v>
      </c>
      <c r="CP35" s="568"/>
      <c r="CQ35" s="569" t="str">
        <f>IF('各会計、関係団体の財政状況及び健全化判断比率'!BS8="","",'各会計、関係団体の財政状況及び健全化判断比率'!BS8)</f>
        <v>つがる市土地開発公社</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v>
      </c>
      <c r="DH35" s="570"/>
      <c r="DI35" s="171"/>
      <c r="DJ35" s="139"/>
      <c r="DK35" s="139"/>
      <c r="DL35" s="139"/>
      <c r="DM35" s="139"/>
      <c r="DN35" s="139"/>
      <c r="DO35" s="139"/>
    </row>
    <row r="36" spans="1:119" ht="32.25" customHeight="1" x14ac:dyDescent="0.2">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4</v>
      </c>
      <c r="V36" s="568"/>
      <c r="W36" s="569" t="str">
        <f>IF('各会計、関係団体の財政状況及び健全化判断比率'!B30="","",'各会計、関係団体の財政状況及び健全化判断比率'!B30)</f>
        <v>後期高齢者医療特別会計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9</v>
      </c>
      <c r="BX36" s="568"/>
      <c r="BY36" s="569" t="str">
        <f>IF('各会計、関係団体の財政状況及び健全化判断比率'!B70="","",'各会計、関係団体の財政状況及び健全化判断比率'!B70)</f>
        <v>西北五環境整備事務組合一般会計</v>
      </c>
      <c r="BZ36" s="569"/>
      <c r="CA36" s="569"/>
      <c r="CB36" s="569"/>
      <c r="CC36" s="569"/>
      <c r="CD36" s="569"/>
      <c r="CE36" s="569"/>
      <c r="CF36" s="569"/>
      <c r="CG36" s="569"/>
      <c r="CH36" s="569"/>
      <c r="CI36" s="569"/>
      <c r="CJ36" s="569"/>
      <c r="CK36" s="569"/>
      <c r="CL36" s="569"/>
      <c r="CM36" s="569"/>
      <c r="CN36" s="167"/>
      <c r="CO36" s="568">
        <f t="shared" si="3"/>
        <v>19</v>
      </c>
      <c r="CP36" s="568"/>
      <c r="CQ36" s="569" t="str">
        <f>IF('各会計、関係団体の財政状況及び健全化判断比率'!BS9="","",'各会計、関係団体の財政状況及び健全化判断比率'!BS9)</f>
        <v>つがる地球村</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2">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10</v>
      </c>
      <c r="BX37" s="568"/>
      <c r="BY37" s="569" t="str">
        <f>IF('各会計、関係団体の財政状況及び健全化判断比率'!B71="","",'各会計、関係団体の財政状況及び健全化判断比率'!B71)</f>
        <v>西北五広域福祉事務組合一般会計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2">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11</v>
      </c>
      <c r="BX38" s="568"/>
      <c r="BY38" s="569" t="str">
        <f>IF('各会計、関係団体の財政状況及び健全化判断比率'!B72="","",'各会計、関係団体の財政状況及び健全化判断比率'!B72)</f>
        <v>津軽広域水道企業団西北事業部水道事業会計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2">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12</v>
      </c>
      <c r="BX39" s="568"/>
      <c r="BY39" s="569" t="str">
        <f>IF('各会計、関係団体の財政状況及び健全化判断比率'!B73="","",'各会計、関係団体の財政状況及び健全化判断比率'!B73)</f>
        <v>青森県市長会館管理組合一般会計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2">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13</v>
      </c>
      <c r="BX40" s="568"/>
      <c r="BY40" s="569" t="str">
        <f>IF('各会計、関係団体の財政状況及び健全化判断比率'!B74="","",'各会計、関係団体の財政状況及び健全化判断比率'!B74)</f>
        <v>青森県交通災害共済組合交通災害共済事業会計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2">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14</v>
      </c>
      <c r="BX41" s="568"/>
      <c r="BY41" s="569" t="str">
        <f>IF('各会計、関係団体の財政状況及び健全化判断比率'!B75="","",'各会計、関係団体の財政状況及び健全化判断比率'!B75)</f>
        <v>青森県後期高齢者医療広域連合一般会計</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2">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f t="shared" si="2"/>
        <v>15</v>
      </c>
      <c r="BX42" s="568"/>
      <c r="BY42" s="569" t="str">
        <f>IF('各会計、関係団体の財政状況及び健全化判断比率'!B76="","",'各会計、関係団体の財政状況及び健全化判断比率'!B76)</f>
        <v>青森県後期高齢者医療広域連合後期高齢者医療特別会計</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2">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f t="shared" si="2"/>
        <v>16</v>
      </c>
      <c r="BX43" s="568"/>
      <c r="BY43" s="569" t="str">
        <f>IF('各会計、関係団体の財政状況及び健全化判断比率'!B77="","",'各会計、関係団体の財政状況及び健全化判断比率'!B77)</f>
        <v>青森県市町村総合事務組合一般会計</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5">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2">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2">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2">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2">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2">
      <c r="E49" s="175" t="s">
        <v>191</v>
      </c>
    </row>
    <row r="50" spans="5:5" x14ac:dyDescent="0.2">
      <c r="E50" s="141" t="s">
        <v>192</v>
      </c>
    </row>
    <row r="51" spans="5:5" x14ac:dyDescent="0.2">
      <c r="E51" s="141" t="s">
        <v>193</v>
      </c>
    </row>
    <row r="52" spans="5:5" x14ac:dyDescent="0.2">
      <c r="E52" s="141" t="s">
        <v>194</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zoomScaleNormal="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2">
      <c r="A34" s="22"/>
      <c r="B34" s="31"/>
      <c r="C34" s="1154" t="s">
        <v>521</v>
      </c>
      <c r="D34" s="1154"/>
      <c r="E34" s="1155"/>
      <c r="F34" s="32">
        <v>3.14</v>
      </c>
      <c r="G34" s="33">
        <v>3.41</v>
      </c>
      <c r="H34" s="33">
        <v>3.29</v>
      </c>
      <c r="I34" s="33">
        <v>3.66</v>
      </c>
      <c r="J34" s="34">
        <v>4.1399999999999997</v>
      </c>
      <c r="K34" s="22"/>
      <c r="L34" s="22"/>
      <c r="M34" s="22"/>
      <c r="N34" s="22"/>
      <c r="O34" s="22"/>
      <c r="P34" s="22"/>
    </row>
    <row r="35" spans="1:16" ht="39" customHeight="1" x14ac:dyDescent="0.2">
      <c r="A35" s="22"/>
      <c r="B35" s="35"/>
      <c r="C35" s="1148" t="s">
        <v>522</v>
      </c>
      <c r="D35" s="1149"/>
      <c r="E35" s="1150"/>
      <c r="F35" s="36">
        <v>1.33</v>
      </c>
      <c r="G35" s="37">
        <v>1.77</v>
      </c>
      <c r="H35" s="37">
        <v>1.63</v>
      </c>
      <c r="I35" s="37">
        <v>1.37</v>
      </c>
      <c r="J35" s="38">
        <v>1.51</v>
      </c>
      <c r="K35" s="22"/>
      <c r="L35" s="22"/>
      <c r="M35" s="22"/>
      <c r="N35" s="22"/>
      <c r="O35" s="22"/>
      <c r="P35" s="22"/>
    </row>
    <row r="36" spans="1:16" ht="39" customHeight="1" x14ac:dyDescent="0.2">
      <c r="A36" s="22"/>
      <c r="B36" s="35"/>
      <c r="C36" s="1148" t="s">
        <v>523</v>
      </c>
      <c r="D36" s="1149"/>
      <c r="E36" s="1150"/>
      <c r="F36" s="36">
        <v>0.02</v>
      </c>
      <c r="G36" s="37">
        <v>0.01</v>
      </c>
      <c r="H36" s="37">
        <v>0.02</v>
      </c>
      <c r="I36" s="37">
        <v>0.02</v>
      </c>
      <c r="J36" s="38">
        <v>0.06</v>
      </c>
      <c r="K36" s="22"/>
      <c r="L36" s="22"/>
      <c r="M36" s="22"/>
      <c r="N36" s="22"/>
      <c r="O36" s="22"/>
      <c r="P36" s="22"/>
    </row>
    <row r="37" spans="1:16" ht="39" customHeight="1" x14ac:dyDescent="0.2">
      <c r="A37" s="22"/>
      <c r="B37" s="35"/>
      <c r="C37" s="1148" t="s">
        <v>524</v>
      </c>
      <c r="D37" s="1149"/>
      <c r="E37" s="1150"/>
      <c r="F37" s="36">
        <v>0.03</v>
      </c>
      <c r="G37" s="37">
        <v>0.02</v>
      </c>
      <c r="H37" s="37">
        <v>0.03</v>
      </c>
      <c r="I37" s="37">
        <v>0.04</v>
      </c>
      <c r="J37" s="38">
        <v>0.02</v>
      </c>
      <c r="K37" s="22"/>
      <c r="L37" s="22"/>
      <c r="M37" s="22"/>
      <c r="N37" s="22"/>
      <c r="O37" s="22"/>
      <c r="P37" s="22"/>
    </row>
    <row r="38" spans="1:16" ht="39" customHeight="1" x14ac:dyDescent="0.2">
      <c r="A38" s="22"/>
      <c r="B38" s="35"/>
      <c r="C38" s="1148" t="s">
        <v>525</v>
      </c>
      <c r="D38" s="1149"/>
      <c r="E38" s="1150"/>
      <c r="F38" s="36">
        <v>0</v>
      </c>
      <c r="G38" s="37">
        <v>0</v>
      </c>
      <c r="H38" s="37">
        <v>0</v>
      </c>
      <c r="I38" s="37">
        <v>0</v>
      </c>
      <c r="J38" s="38">
        <v>0</v>
      </c>
      <c r="K38" s="22"/>
      <c r="L38" s="22"/>
      <c r="M38" s="22"/>
      <c r="N38" s="22"/>
      <c r="O38" s="22"/>
      <c r="P38" s="22"/>
    </row>
    <row r="39" spans="1:16" ht="39" customHeight="1" x14ac:dyDescent="0.2">
      <c r="A39" s="22"/>
      <c r="B39" s="35"/>
      <c r="C39" s="1148" t="s">
        <v>526</v>
      </c>
      <c r="D39" s="1149"/>
      <c r="E39" s="1150"/>
      <c r="F39" s="36">
        <v>0.01</v>
      </c>
      <c r="G39" s="37">
        <v>0</v>
      </c>
      <c r="H39" s="37">
        <v>0</v>
      </c>
      <c r="I39" s="37">
        <v>0</v>
      </c>
      <c r="J39" s="38">
        <v>0</v>
      </c>
      <c r="K39" s="22"/>
      <c r="L39" s="22"/>
      <c r="M39" s="22"/>
      <c r="N39" s="22"/>
      <c r="O39" s="22"/>
      <c r="P39" s="22"/>
    </row>
    <row r="40" spans="1:16" ht="39" customHeight="1" x14ac:dyDescent="0.2">
      <c r="A40" s="22"/>
      <c r="B40" s="35"/>
      <c r="C40" s="1148"/>
      <c r="D40" s="1149"/>
      <c r="E40" s="1150"/>
      <c r="F40" s="36"/>
      <c r="G40" s="37"/>
      <c r="H40" s="37"/>
      <c r="I40" s="37"/>
      <c r="J40" s="38"/>
      <c r="K40" s="22"/>
      <c r="L40" s="22"/>
      <c r="M40" s="22"/>
      <c r="N40" s="22"/>
      <c r="O40" s="22"/>
      <c r="P40" s="22"/>
    </row>
    <row r="41" spans="1:16" ht="39" customHeight="1" x14ac:dyDescent="0.2">
      <c r="A41" s="22"/>
      <c r="B41" s="35"/>
      <c r="C41" s="1148"/>
      <c r="D41" s="1149"/>
      <c r="E41" s="1150"/>
      <c r="F41" s="36"/>
      <c r="G41" s="37"/>
      <c r="H41" s="37"/>
      <c r="I41" s="37"/>
      <c r="J41" s="38"/>
      <c r="K41" s="22"/>
      <c r="L41" s="22"/>
      <c r="M41" s="22"/>
      <c r="N41" s="22"/>
      <c r="O41" s="22"/>
      <c r="P41" s="22"/>
    </row>
    <row r="42" spans="1:16" ht="39" customHeight="1" x14ac:dyDescent="0.2">
      <c r="A42" s="22"/>
      <c r="B42" s="39"/>
      <c r="C42" s="1148" t="s">
        <v>527</v>
      </c>
      <c r="D42" s="1149"/>
      <c r="E42" s="1150"/>
      <c r="F42" s="36" t="s">
        <v>477</v>
      </c>
      <c r="G42" s="37" t="s">
        <v>477</v>
      </c>
      <c r="H42" s="37" t="s">
        <v>477</v>
      </c>
      <c r="I42" s="37" t="s">
        <v>477</v>
      </c>
      <c r="J42" s="38" t="s">
        <v>477</v>
      </c>
      <c r="K42" s="22"/>
      <c r="L42" s="22"/>
      <c r="M42" s="22"/>
      <c r="N42" s="22"/>
      <c r="O42" s="22"/>
      <c r="P42" s="22"/>
    </row>
    <row r="43" spans="1:16" ht="39" customHeight="1" thickBot="1" x14ac:dyDescent="0.25">
      <c r="A43" s="22"/>
      <c r="B43" s="40"/>
      <c r="C43" s="1151" t="s">
        <v>528</v>
      </c>
      <c r="D43" s="1152"/>
      <c r="E43" s="1153"/>
      <c r="F43" s="41" t="s">
        <v>477</v>
      </c>
      <c r="G43" s="42" t="s">
        <v>477</v>
      </c>
      <c r="H43" s="42" t="s">
        <v>477</v>
      </c>
      <c r="I43" s="42" t="s">
        <v>477</v>
      </c>
      <c r="J43" s="43" t="s">
        <v>477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zoomScaleNormal="100"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2">
      <c r="A45" s="48"/>
      <c r="B45" s="1164" t="s">
        <v>11</v>
      </c>
      <c r="C45" s="1165"/>
      <c r="D45" s="58"/>
      <c r="E45" s="1170" t="s">
        <v>12</v>
      </c>
      <c r="F45" s="1170"/>
      <c r="G45" s="1170"/>
      <c r="H45" s="1170"/>
      <c r="I45" s="1170"/>
      <c r="J45" s="1171"/>
      <c r="K45" s="59">
        <v>3532</v>
      </c>
      <c r="L45" s="60">
        <v>3333</v>
      </c>
      <c r="M45" s="60">
        <v>3265</v>
      </c>
      <c r="N45" s="60">
        <v>3235</v>
      </c>
      <c r="O45" s="61">
        <v>3244</v>
      </c>
      <c r="P45" s="48"/>
      <c r="Q45" s="48"/>
      <c r="R45" s="48"/>
      <c r="S45" s="48"/>
      <c r="T45" s="48"/>
      <c r="U45" s="48"/>
    </row>
    <row r="46" spans="1:21" ht="30.75" customHeight="1" x14ac:dyDescent="0.2">
      <c r="A46" s="48"/>
      <c r="B46" s="1166"/>
      <c r="C46" s="1167"/>
      <c r="D46" s="62"/>
      <c r="E46" s="1158" t="s">
        <v>13</v>
      </c>
      <c r="F46" s="1158"/>
      <c r="G46" s="1158"/>
      <c r="H46" s="1158"/>
      <c r="I46" s="1158"/>
      <c r="J46" s="1159"/>
      <c r="K46" s="63" t="s">
        <v>477</v>
      </c>
      <c r="L46" s="64" t="s">
        <v>477</v>
      </c>
      <c r="M46" s="64" t="s">
        <v>477</v>
      </c>
      <c r="N46" s="64" t="s">
        <v>477</v>
      </c>
      <c r="O46" s="65" t="s">
        <v>477</v>
      </c>
      <c r="P46" s="48"/>
      <c r="Q46" s="48"/>
      <c r="R46" s="48"/>
      <c r="S46" s="48"/>
      <c r="T46" s="48"/>
      <c r="U46" s="48"/>
    </row>
    <row r="47" spans="1:21" ht="30.75" customHeight="1" x14ac:dyDescent="0.2">
      <c r="A47" s="48"/>
      <c r="B47" s="1166"/>
      <c r="C47" s="1167"/>
      <c r="D47" s="62"/>
      <c r="E47" s="1158" t="s">
        <v>14</v>
      </c>
      <c r="F47" s="1158"/>
      <c r="G47" s="1158"/>
      <c r="H47" s="1158"/>
      <c r="I47" s="1158"/>
      <c r="J47" s="1159"/>
      <c r="K47" s="63" t="s">
        <v>477</v>
      </c>
      <c r="L47" s="64" t="s">
        <v>477</v>
      </c>
      <c r="M47" s="64" t="s">
        <v>477</v>
      </c>
      <c r="N47" s="64" t="s">
        <v>477</v>
      </c>
      <c r="O47" s="65" t="s">
        <v>477</v>
      </c>
      <c r="P47" s="48"/>
      <c r="Q47" s="48"/>
      <c r="R47" s="48"/>
      <c r="S47" s="48"/>
      <c r="T47" s="48"/>
      <c r="U47" s="48"/>
    </row>
    <row r="48" spans="1:21" ht="30.75" customHeight="1" x14ac:dyDescent="0.2">
      <c r="A48" s="48"/>
      <c r="B48" s="1166"/>
      <c r="C48" s="1167"/>
      <c r="D48" s="62"/>
      <c r="E48" s="1158" t="s">
        <v>15</v>
      </c>
      <c r="F48" s="1158"/>
      <c r="G48" s="1158"/>
      <c r="H48" s="1158"/>
      <c r="I48" s="1158"/>
      <c r="J48" s="1159"/>
      <c r="K48" s="63">
        <v>505</v>
      </c>
      <c r="L48" s="64">
        <v>503</v>
      </c>
      <c r="M48" s="64">
        <v>520</v>
      </c>
      <c r="N48" s="64">
        <v>563</v>
      </c>
      <c r="O48" s="65">
        <v>598</v>
      </c>
      <c r="P48" s="48"/>
      <c r="Q48" s="48"/>
      <c r="R48" s="48"/>
      <c r="S48" s="48"/>
      <c r="T48" s="48"/>
      <c r="U48" s="48"/>
    </row>
    <row r="49" spans="1:21" ht="30.75" customHeight="1" x14ac:dyDescent="0.2">
      <c r="A49" s="48"/>
      <c r="B49" s="1166"/>
      <c r="C49" s="1167"/>
      <c r="D49" s="62"/>
      <c r="E49" s="1158" t="s">
        <v>16</v>
      </c>
      <c r="F49" s="1158"/>
      <c r="G49" s="1158"/>
      <c r="H49" s="1158"/>
      <c r="I49" s="1158"/>
      <c r="J49" s="1159"/>
      <c r="K49" s="63">
        <v>46</v>
      </c>
      <c r="L49" s="64">
        <v>40</v>
      </c>
      <c r="M49" s="64">
        <v>51</v>
      </c>
      <c r="N49" s="64">
        <v>98</v>
      </c>
      <c r="O49" s="65">
        <v>117</v>
      </c>
      <c r="P49" s="48"/>
      <c r="Q49" s="48"/>
      <c r="R49" s="48"/>
      <c r="S49" s="48"/>
      <c r="T49" s="48"/>
      <c r="U49" s="48"/>
    </row>
    <row r="50" spans="1:21" ht="30.75" customHeight="1" x14ac:dyDescent="0.2">
      <c r="A50" s="48"/>
      <c r="B50" s="1166"/>
      <c r="C50" s="1167"/>
      <c r="D50" s="62"/>
      <c r="E50" s="1158" t="s">
        <v>17</v>
      </c>
      <c r="F50" s="1158"/>
      <c r="G50" s="1158"/>
      <c r="H50" s="1158"/>
      <c r="I50" s="1158"/>
      <c r="J50" s="1159"/>
      <c r="K50" s="63">
        <v>144</v>
      </c>
      <c r="L50" s="64">
        <v>133</v>
      </c>
      <c r="M50" s="64">
        <v>127</v>
      </c>
      <c r="N50" s="64">
        <v>54</v>
      </c>
      <c r="O50" s="65">
        <v>50</v>
      </c>
      <c r="P50" s="48"/>
      <c r="Q50" s="48"/>
      <c r="R50" s="48"/>
      <c r="S50" s="48"/>
      <c r="T50" s="48"/>
      <c r="U50" s="48"/>
    </row>
    <row r="51" spans="1:21" ht="30.75" customHeight="1" x14ac:dyDescent="0.2">
      <c r="A51" s="48"/>
      <c r="B51" s="1168"/>
      <c r="C51" s="1169"/>
      <c r="D51" s="66"/>
      <c r="E51" s="1158" t="s">
        <v>18</v>
      </c>
      <c r="F51" s="1158"/>
      <c r="G51" s="1158"/>
      <c r="H51" s="1158"/>
      <c r="I51" s="1158"/>
      <c r="J51" s="1159"/>
      <c r="K51" s="63" t="s">
        <v>477</v>
      </c>
      <c r="L51" s="64" t="s">
        <v>477</v>
      </c>
      <c r="M51" s="64">
        <v>0</v>
      </c>
      <c r="N51" s="64">
        <v>0</v>
      </c>
      <c r="O51" s="65">
        <v>0</v>
      </c>
      <c r="P51" s="48"/>
      <c r="Q51" s="48"/>
      <c r="R51" s="48"/>
      <c r="S51" s="48"/>
      <c r="T51" s="48"/>
      <c r="U51" s="48"/>
    </row>
    <row r="52" spans="1:21" ht="30.75" customHeight="1" x14ac:dyDescent="0.2">
      <c r="A52" s="48"/>
      <c r="B52" s="1156" t="s">
        <v>19</v>
      </c>
      <c r="C52" s="1157"/>
      <c r="D52" s="66"/>
      <c r="E52" s="1158" t="s">
        <v>20</v>
      </c>
      <c r="F52" s="1158"/>
      <c r="G52" s="1158"/>
      <c r="H52" s="1158"/>
      <c r="I52" s="1158"/>
      <c r="J52" s="1159"/>
      <c r="K52" s="63">
        <v>2486</v>
      </c>
      <c r="L52" s="64">
        <v>2508</v>
      </c>
      <c r="M52" s="64">
        <v>2575</v>
      </c>
      <c r="N52" s="64">
        <v>2637</v>
      </c>
      <c r="O52" s="65">
        <v>2719</v>
      </c>
      <c r="P52" s="48"/>
      <c r="Q52" s="48"/>
      <c r="R52" s="48"/>
      <c r="S52" s="48"/>
      <c r="T52" s="48"/>
      <c r="U52" s="48"/>
    </row>
    <row r="53" spans="1:21" ht="30.75" customHeight="1" thickBot="1" x14ac:dyDescent="0.25">
      <c r="A53" s="48"/>
      <c r="B53" s="1160" t="s">
        <v>21</v>
      </c>
      <c r="C53" s="1161"/>
      <c r="D53" s="67"/>
      <c r="E53" s="1162" t="s">
        <v>22</v>
      </c>
      <c r="F53" s="1162"/>
      <c r="G53" s="1162"/>
      <c r="H53" s="1162"/>
      <c r="I53" s="1162"/>
      <c r="J53" s="1163"/>
      <c r="K53" s="68">
        <v>1741</v>
      </c>
      <c r="L53" s="69">
        <v>1501</v>
      </c>
      <c r="M53" s="69">
        <v>1388</v>
      </c>
      <c r="N53" s="69">
        <v>1313</v>
      </c>
      <c r="O53" s="70">
        <v>1290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zoomScaleNormal="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516</v>
      </c>
      <c r="J40" s="79" t="s">
        <v>517</v>
      </c>
      <c r="K40" s="79" t="s">
        <v>518</v>
      </c>
      <c r="L40" s="79" t="s">
        <v>519</v>
      </c>
      <c r="M40" s="80" t="s">
        <v>520</v>
      </c>
    </row>
    <row r="41" spans="2:13" ht="27.75" customHeight="1" x14ac:dyDescent="0.2">
      <c r="B41" s="1172" t="s">
        <v>24</v>
      </c>
      <c r="C41" s="1173"/>
      <c r="D41" s="81"/>
      <c r="E41" s="1178" t="s">
        <v>25</v>
      </c>
      <c r="F41" s="1178"/>
      <c r="G41" s="1178"/>
      <c r="H41" s="1179"/>
      <c r="I41" s="82">
        <v>34999</v>
      </c>
      <c r="J41" s="83">
        <v>35392</v>
      </c>
      <c r="K41" s="83">
        <v>36410</v>
      </c>
      <c r="L41" s="83">
        <v>35965</v>
      </c>
      <c r="M41" s="84">
        <v>36295</v>
      </c>
    </row>
    <row r="42" spans="2:13" ht="27.75" customHeight="1" x14ac:dyDescent="0.2">
      <c r="B42" s="1174"/>
      <c r="C42" s="1175"/>
      <c r="D42" s="85"/>
      <c r="E42" s="1180" t="s">
        <v>26</v>
      </c>
      <c r="F42" s="1180"/>
      <c r="G42" s="1180"/>
      <c r="H42" s="1181"/>
      <c r="I42" s="86">
        <v>484</v>
      </c>
      <c r="J42" s="87">
        <v>352</v>
      </c>
      <c r="K42" s="87">
        <v>154</v>
      </c>
      <c r="L42" s="87">
        <v>99</v>
      </c>
      <c r="M42" s="88">
        <v>63</v>
      </c>
    </row>
    <row r="43" spans="2:13" ht="27.75" customHeight="1" x14ac:dyDescent="0.2">
      <c r="B43" s="1174"/>
      <c r="C43" s="1175"/>
      <c r="D43" s="85"/>
      <c r="E43" s="1180" t="s">
        <v>27</v>
      </c>
      <c r="F43" s="1180"/>
      <c r="G43" s="1180"/>
      <c r="H43" s="1181"/>
      <c r="I43" s="86">
        <v>9220</v>
      </c>
      <c r="J43" s="87">
        <v>9032</v>
      </c>
      <c r="K43" s="87">
        <v>8951</v>
      </c>
      <c r="L43" s="87">
        <v>9204</v>
      </c>
      <c r="M43" s="88">
        <v>9506</v>
      </c>
    </row>
    <row r="44" spans="2:13" ht="27.75" customHeight="1" x14ac:dyDescent="0.2">
      <c r="B44" s="1174"/>
      <c r="C44" s="1175"/>
      <c r="D44" s="85"/>
      <c r="E44" s="1180" t="s">
        <v>28</v>
      </c>
      <c r="F44" s="1180"/>
      <c r="G44" s="1180"/>
      <c r="H44" s="1181"/>
      <c r="I44" s="86">
        <v>767</v>
      </c>
      <c r="J44" s="87">
        <v>1323</v>
      </c>
      <c r="K44" s="87">
        <v>1460</v>
      </c>
      <c r="L44" s="87">
        <v>1573</v>
      </c>
      <c r="M44" s="88">
        <v>1755</v>
      </c>
    </row>
    <row r="45" spans="2:13" ht="27.75" customHeight="1" x14ac:dyDescent="0.2">
      <c r="B45" s="1174"/>
      <c r="C45" s="1175"/>
      <c r="D45" s="85"/>
      <c r="E45" s="1180" t="s">
        <v>29</v>
      </c>
      <c r="F45" s="1180"/>
      <c r="G45" s="1180"/>
      <c r="H45" s="1181"/>
      <c r="I45" s="86">
        <v>5548</v>
      </c>
      <c r="J45" s="87">
        <v>5274</v>
      </c>
      <c r="K45" s="87">
        <v>4966</v>
      </c>
      <c r="L45" s="87">
        <v>4318</v>
      </c>
      <c r="M45" s="88">
        <v>4309</v>
      </c>
    </row>
    <row r="46" spans="2:13" ht="27.75" customHeight="1" x14ac:dyDescent="0.2">
      <c r="B46" s="1174"/>
      <c r="C46" s="1175"/>
      <c r="D46" s="89"/>
      <c r="E46" s="1180" t="s">
        <v>30</v>
      </c>
      <c r="F46" s="1180"/>
      <c r="G46" s="1180"/>
      <c r="H46" s="1181"/>
      <c r="I46" s="86" t="s">
        <v>477</v>
      </c>
      <c r="J46" s="87" t="s">
        <v>477</v>
      </c>
      <c r="K46" s="87" t="s">
        <v>477</v>
      </c>
      <c r="L46" s="87" t="s">
        <v>477</v>
      </c>
      <c r="M46" s="88" t="s">
        <v>477</v>
      </c>
    </row>
    <row r="47" spans="2:13" ht="27.75" customHeight="1" x14ac:dyDescent="0.2">
      <c r="B47" s="1174"/>
      <c r="C47" s="1175"/>
      <c r="D47" s="90"/>
      <c r="E47" s="1182" t="s">
        <v>31</v>
      </c>
      <c r="F47" s="1183"/>
      <c r="G47" s="1183"/>
      <c r="H47" s="1184"/>
      <c r="I47" s="86" t="s">
        <v>477</v>
      </c>
      <c r="J47" s="87" t="s">
        <v>477</v>
      </c>
      <c r="K47" s="87" t="s">
        <v>477</v>
      </c>
      <c r="L47" s="87" t="s">
        <v>477</v>
      </c>
      <c r="M47" s="88" t="s">
        <v>477</v>
      </c>
    </row>
    <row r="48" spans="2:13" ht="27.75" customHeight="1" x14ac:dyDescent="0.2">
      <c r="B48" s="1174"/>
      <c r="C48" s="1175"/>
      <c r="D48" s="85"/>
      <c r="E48" s="1180" t="s">
        <v>32</v>
      </c>
      <c r="F48" s="1180"/>
      <c r="G48" s="1180"/>
      <c r="H48" s="1181"/>
      <c r="I48" s="86" t="s">
        <v>477</v>
      </c>
      <c r="J48" s="87" t="s">
        <v>477</v>
      </c>
      <c r="K48" s="87" t="s">
        <v>477</v>
      </c>
      <c r="L48" s="87" t="s">
        <v>477</v>
      </c>
      <c r="M48" s="88" t="s">
        <v>477</v>
      </c>
    </row>
    <row r="49" spans="2:13" ht="27.75" customHeight="1" x14ac:dyDescent="0.2">
      <c r="B49" s="1176"/>
      <c r="C49" s="1177"/>
      <c r="D49" s="85"/>
      <c r="E49" s="1180" t="s">
        <v>33</v>
      </c>
      <c r="F49" s="1180"/>
      <c r="G49" s="1180"/>
      <c r="H49" s="1181"/>
      <c r="I49" s="86" t="s">
        <v>477</v>
      </c>
      <c r="J49" s="87" t="s">
        <v>477</v>
      </c>
      <c r="K49" s="87" t="s">
        <v>477</v>
      </c>
      <c r="L49" s="87" t="s">
        <v>477</v>
      </c>
      <c r="M49" s="88" t="s">
        <v>477</v>
      </c>
    </row>
    <row r="50" spans="2:13" ht="27.75" customHeight="1" x14ac:dyDescent="0.2">
      <c r="B50" s="1185" t="s">
        <v>34</v>
      </c>
      <c r="C50" s="1186"/>
      <c r="D50" s="91"/>
      <c r="E50" s="1180" t="s">
        <v>35</v>
      </c>
      <c r="F50" s="1180"/>
      <c r="G50" s="1180"/>
      <c r="H50" s="1181"/>
      <c r="I50" s="86">
        <v>3179</v>
      </c>
      <c r="J50" s="87">
        <v>4468</v>
      </c>
      <c r="K50" s="87">
        <v>5179</v>
      </c>
      <c r="L50" s="87">
        <v>6208</v>
      </c>
      <c r="M50" s="88">
        <v>7485</v>
      </c>
    </row>
    <row r="51" spans="2:13" ht="27.75" customHeight="1" x14ac:dyDescent="0.2">
      <c r="B51" s="1174"/>
      <c r="C51" s="1175"/>
      <c r="D51" s="85"/>
      <c r="E51" s="1180" t="s">
        <v>36</v>
      </c>
      <c r="F51" s="1180"/>
      <c r="G51" s="1180"/>
      <c r="H51" s="1181"/>
      <c r="I51" s="86">
        <v>2142</v>
      </c>
      <c r="J51" s="87">
        <v>1994</v>
      </c>
      <c r="K51" s="87">
        <v>2072</v>
      </c>
      <c r="L51" s="87">
        <v>2343</v>
      </c>
      <c r="M51" s="88">
        <v>2492</v>
      </c>
    </row>
    <row r="52" spans="2:13" ht="27.75" customHeight="1" x14ac:dyDescent="0.2">
      <c r="B52" s="1176"/>
      <c r="C52" s="1177"/>
      <c r="D52" s="85"/>
      <c r="E52" s="1180" t="s">
        <v>37</v>
      </c>
      <c r="F52" s="1180"/>
      <c r="G52" s="1180"/>
      <c r="H52" s="1181"/>
      <c r="I52" s="86">
        <v>26654</v>
      </c>
      <c r="J52" s="87">
        <v>28852</v>
      </c>
      <c r="K52" s="87">
        <v>29509</v>
      </c>
      <c r="L52" s="87">
        <v>28570</v>
      </c>
      <c r="M52" s="88">
        <v>29357</v>
      </c>
    </row>
    <row r="53" spans="2:13" ht="27.75" customHeight="1" thickBot="1" x14ac:dyDescent="0.25">
      <c r="B53" s="1187" t="s">
        <v>21</v>
      </c>
      <c r="C53" s="1188"/>
      <c r="D53" s="92"/>
      <c r="E53" s="1189" t="s">
        <v>38</v>
      </c>
      <c r="F53" s="1189"/>
      <c r="G53" s="1189"/>
      <c r="H53" s="1190"/>
      <c r="I53" s="93">
        <v>19044</v>
      </c>
      <c r="J53" s="94">
        <v>16058</v>
      </c>
      <c r="K53" s="94">
        <v>15181</v>
      </c>
      <c r="L53" s="94">
        <v>14038</v>
      </c>
      <c r="M53" s="95">
        <v>12594</v>
      </c>
    </row>
    <row r="54" spans="2:13" ht="27.75" customHeight="1" x14ac:dyDescent="0.2">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election activeCell="I60" sqref="I60"/>
    </sheetView>
  </sheetViews>
  <sheetFormatPr defaultColWidth="0" defaultRowHeight="13.5" customHeight="1" zeroHeight="1" x14ac:dyDescent="0.2"/>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x14ac:dyDescent="0.2">
      <c r="A1" s="1191"/>
      <c r="B1" s="1192"/>
      <c r="P1" s="246"/>
      <c r="Q1" s="246"/>
    </row>
    <row r="2" spans="1:51" ht="25.8" x14ac:dyDescent="0.3">
      <c r="A2" s="1191"/>
      <c r="C2" s="1193"/>
      <c r="P2" s="246"/>
      <c r="Q2" s="246"/>
    </row>
    <row r="3" spans="1:51" ht="25.8" x14ac:dyDescent="0.3">
      <c r="A3" s="1191"/>
      <c r="C3" s="1193"/>
      <c r="P3" s="246"/>
      <c r="Q3" s="246"/>
    </row>
    <row r="4" spans="1:51" s="1194" customFormat="1" ht="13.2" x14ac:dyDescent="0.2">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ht="13.2" x14ac:dyDescent="0.2">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ht="13.2" x14ac:dyDescent="0.2">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ht="13.2" x14ac:dyDescent="0.2">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ht="13.2" x14ac:dyDescent="0.2">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ht="13.2" x14ac:dyDescent="0.2">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ht="13.2" x14ac:dyDescent="0.2">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550</v>
      </c>
    </row>
    <row r="11" spans="1:51" s="1194" customFormat="1" ht="13.2" x14ac:dyDescent="0.2">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ht="13.2" x14ac:dyDescent="0.2">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550</v>
      </c>
    </row>
    <row r="13" spans="1:51" s="1194" customFormat="1" ht="13.2" x14ac:dyDescent="0.2">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x14ac:dyDescent="0.2">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ht="13.2" x14ac:dyDescent="0.2">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ht="13.2" x14ac:dyDescent="0.2">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ht="13.2" x14ac:dyDescent="0.2">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ht="13.2" x14ac:dyDescent="0.2">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ht="13.2" x14ac:dyDescent="0.2">
      <c r="P19" s="246"/>
      <c r="Q19" s="246"/>
    </row>
    <row r="20" spans="1:259" ht="13.2" x14ac:dyDescent="0.2">
      <c r="P20" s="246"/>
      <c r="Q20" s="246"/>
    </row>
    <row r="21" spans="1:259" ht="16.2" x14ac:dyDescent="0.2">
      <c r="B21" s="1195"/>
      <c r="C21" s="248"/>
      <c r="D21" s="248"/>
      <c r="E21" s="248"/>
      <c r="F21" s="248"/>
      <c r="G21" s="248"/>
      <c r="H21" s="248"/>
      <c r="I21" s="248"/>
      <c r="J21" s="248"/>
      <c r="K21" s="248"/>
      <c r="L21" s="248"/>
      <c r="M21" s="248"/>
      <c r="N21" s="1196"/>
      <c r="O21" s="248"/>
      <c r="P21" s="249"/>
      <c r="Q21" s="246"/>
      <c r="IY21" s="1197"/>
    </row>
    <row r="22" spans="1:259" ht="16.2" x14ac:dyDescent="0.2">
      <c r="B22" s="250"/>
      <c r="IY22" s="1198"/>
    </row>
    <row r="23" spans="1:259" ht="13.2" x14ac:dyDescent="0.2">
      <c r="B23" s="250"/>
    </row>
    <row r="24" spans="1:259" ht="13.2" x14ac:dyDescent="0.2">
      <c r="B24" s="250"/>
    </row>
    <row r="25" spans="1:259" ht="13.2" x14ac:dyDescent="0.2">
      <c r="B25" s="250"/>
    </row>
    <row r="26" spans="1:259" ht="13.2" x14ac:dyDescent="0.2">
      <c r="B26" s="250"/>
    </row>
    <row r="27" spans="1:259" ht="13.2" x14ac:dyDescent="0.2">
      <c r="B27" s="250"/>
    </row>
    <row r="28" spans="1:259" ht="13.2" x14ac:dyDescent="0.2">
      <c r="B28" s="250"/>
    </row>
    <row r="29" spans="1:259" ht="13.2" x14ac:dyDescent="0.2">
      <c r="B29" s="250"/>
    </row>
    <row r="30" spans="1:259" ht="13.2" x14ac:dyDescent="0.2">
      <c r="B30" s="250"/>
    </row>
    <row r="31" spans="1:259" ht="13.2" x14ac:dyDescent="0.2">
      <c r="B31" s="250"/>
    </row>
    <row r="32" spans="1:259" ht="13.2" x14ac:dyDescent="0.2">
      <c r="B32" s="250"/>
    </row>
    <row r="33" spans="2:17" ht="13.2" x14ac:dyDescent="0.2">
      <c r="B33" s="250"/>
    </row>
    <row r="34" spans="2:17" ht="13.2" x14ac:dyDescent="0.2">
      <c r="B34" s="250"/>
    </row>
    <row r="35" spans="2:17" ht="13.2" x14ac:dyDescent="0.2">
      <c r="B35" s="250"/>
    </row>
    <row r="36" spans="2:17" ht="13.2" x14ac:dyDescent="0.2">
      <c r="B36" s="250"/>
    </row>
    <row r="37" spans="2:17" ht="13.2" x14ac:dyDescent="0.2">
      <c r="B37" s="250"/>
    </row>
    <row r="38" spans="2:17" ht="13.2" x14ac:dyDescent="0.2">
      <c r="B38" s="250"/>
    </row>
    <row r="39" spans="2:17" ht="13.2" x14ac:dyDescent="0.2">
      <c r="B39" s="342"/>
      <c r="C39" s="308"/>
      <c r="D39" s="308"/>
      <c r="E39" s="308"/>
      <c r="F39" s="308"/>
      <c r="G39" s="308"/>
      <c r="H39" s="308"/>
      <c r="I39" s="308"/>
      <c r="J39" s="308"/>
      <c r="K39" s="308"/>
      <c r="L39" s="308"/>
      <c r="M39" s="308"/>
      <c r="N39" s="308"/>
      <c r="O39" s="308"/>
      <c r="P39" s="343"/>
    </row>
    <row r="40" spans="2:17" ht="13.2" x14ac:dyDescent="0.2">
      <c r="B40" s="1199"/>
      <c r="C40" s="246"/>
      <c r="D40" s="246"/>
      <c r="E40" s="246"/>
      <c r="F40" s="246"/>
      <c r="G40" s="246"/>
      <c r="H40" s="246"/>
      <c r="I40" s="246"/>
      <c r="J40" s="246"/>
      <c r="K40" s="246"/>
      <c r="L40" s="246"/>
      <c r="M40" s="246"/>
      <c r="N40" s="246"/>
      <c r="O40" s="246"/>
      <c r="P40" s="1199"/>
      <c r="Q40" s="246"/>
    </row>
    <row r="41" spans="2:17" ht="16.2" x14ac:dyDescent="0.2">
      <c r="B41" s="247" t="s">
        <v>551</v>
      </c>
      <c r="C41" s="248"/>
      <c r="D41" s="248"/>
      <c r="E41" s="248"/>
      <c r="F41" s="248"/>
      <c r="G41" s="248"/>
      <c r="H41" s="248"/>
      <c r="I41" s="248"/>
      <c r="J41" s="248"/>
      <c r="K41" s="248"/>
      <c r="L41" s="248"/>
      <c r="M41" s="248"/>
      <c r="N41" s="248"/>
      <c r="O41" s="248"/>
      <c r="P41" s="249"/>
    </row>
    <row r="42" spans="2:17" ht="13.2" x14ac:dyDescent="0.2">
      <c r="B42" s="250"/>
      <c r="C42" s="246"/>
      <c r="D42" s="246"/>
      <c r="E42" s="246"/>
      <c r="F42" s="246"/>
      <c r="G42" s="1200" t="s">
        <v>552</v>
      </c>
      <c r="I42" s="1201"/>
      <c r="J42" s="1201"/>
      <c r="K42" s="1201"/>
      <c r="L42" s="246"/>
      <c r="M42" s="246"/>
      <c r="N42" s="246"/>
      <c r="O42" s="246"/>
    </row>
    <row r="43" spans="2:17" ht="13.2" x14ac:dyDescent="0.2">
      <c r="B43" s="250"/>
      <c r="C43" s="246"/>
      <c r="D43" s="246"/>
      <c r="E43" s="246"/>
      <c r="F43" s="246"/>
      <c r="G43" s="1202" t="s">
        <v>553</v>
      </c>
      <c r="H43" s="1203"/>
      <c r="I43" s="1203"/>
      <c r="J43" s="1203"/>
      <c r="K43" s="1203"/>
      <c r="L43" s="1203"/>
      <c r="M43" s="1203"/>
      <c r="N43" s="1203"/>
      <c r="O43" s="1204"/>
    </row>
    <row r="44" spans="2:17" ht="13.2" x14ac:dyDescent="0.2">
      <c r="B44" s="250"/>
      <c r="C44" s="246"/>
      <c r="D44" s="246"/>
      <c r="E44" s="246"/>
      <c r="F44" s="246"/>
      <c r="G44" s="1205"/>
      <c r="H44" s="1206"/>
      <c r="I44" s="1206"/>
      <c r="J44" s="1206"/>
      <c r="K44" s="1206"/>
      <c r="L44" s="1206"/>
      <c r="M44" s="1206"/>
      <c r="N44" s="1206"/>
      <c r="O44" s="1207"/>
    </row>
    <row r="45" spans="2:17" ht="13.2" x14ac:dyDescent="0.2">
      <c r="B45" s="250"/>
      <c r="C45" s="246"/>
      <c r="D45" s="246"/>
      <c r="E45" s="246"/>
      <c r="F45" s="246"/>
      <c r="G45" s="1205"/>
      <c r="H45" s="1206"/>
      <c r="I45" s="1206"/>
      <c r="J45" s="1206"/>
      <c r="K45" s="1206"/>
      <c r="L45" s="1206"/>
      <c r="M45" s="1206"/>
      <c r="N45" s="1206"/>
      <c r="O45" s="1207"/>
    </row>
    <row r="46" spans="2:17" ht="13.2" x14ac:dyDescent="0.2">
      <c r="B46" s="250"/>
      <c r="C46" s="246"/>
      <c r="D46" s="246"/>
      <c r="E46" s="246"/>
      <c r="F46" s="246"/>
      <c r="G46" s="1205"/>
      <c r="H46" s="1206"/>
      <c r="I46" s="1206"/>
      <c r="J46" s="1206"/>
      <c r="K46" s="1206"/>
      <c r="L46" s="1206"/>
      <c r="M46" s="1206"/>
      <c r="N46" s="1206"/>
      <c r="O46" s="1207"/>
    </row>
    <row r="47" spans="2:17" ht="13.2" x14ac:dyDescent="0.2">
      <c r="B47" s="250"/>
      <c r="C47" s="246"/>
      <c r="D47" s="246"/>
      <c r="E47" s="246"/>
      <c r="F47" s="246"/>
      <c r="G47" s="1208"/>
      <c r="H47" s="1209"/>
      <c r="I47" s="1209"/>
      <c r="J47" s="1209"/>
      <c r="K47" s="1209"/>
      <c r="L47" s="1209"/>
      <c r="M47" s="1209"/>
      <c r="N47" s="1209"/>
      <c r="O47" s="1210"/>
    </row>
    <row r="48" spans="2:17" ht="13.2" x14ac:dyDescent="0.2">
      <c r="B48" s="250"/>
      <c r="C48" s="246"/>
      <c r="D48" s="246"/>
      <c r="E48" s="246"/>
      <c r="F48" s="246"/>
      <c r="G48" s="246"/>
      <c r="H48" s="1211"/>
      <c r="I48" s="1211"/>
      <c r="J48" s="1211"/>
    </row>
    <row r="49" spans="1:17" ht="13.2" x14ac:dyDescent="0.2">
      <c r="B49" s="250"/>
      <c r="C49" s="246"/>
      <c r="D49" s="246"/>
      <c r="E49" s="246"/>
      <c r="F49" s="246"/>
      <c r="G49" s="245" t="s">
        <v>554</v>
      </c>
    </row>
    <row r="50" spans="1:17" ht="13.2" x14ac:dyDescent="0.2">
      <c r="B50" s="250"/>
      <c r="C50" s="246"/>
      <c r="D50" s="246"/>
      <c r="E50" s="246"/>
      <c r="F50" s="246"/>
      <c r="G50" s="1212"/>
      <c r="H50" s="1213"/>
      <c r="I50" s="1213"/>
      <c r="J50" s="1214"/>
      <c r="K50" s="1215" t="s">
        <v>516</v>
      </c>
      <c r="L50" s="1215" t="s">
        <v>517</v>
      </c>
      <c r="M50" s="1215" t="s">
        <v>518</v>
      </c>
      <c r="N50" s="1215" t="s">
        <v>519</v>
      </c>
      <c r="O50" s="1215" t="s">
        <v>520</v>
      </c>
    </row>
    <row r="51" spans="1:17" ht="13.2" x14ac:dyDescent="0.2">
      <c r="B51" s="250"/>
      <c r="C51" s="246"/>
      <c r="D51" s="246"/>
      <c r="E51" s="246"/>
      <c r="F51" s="246"/>
      <c r="G51" s="1216" t="s">
        <v>555</v>
      </c>
      <c r="H51" s="1217"/>
      <c r="I51" s="1218" t="s">
        <v>556</v>
      </c>
      <c r="J51" s="1218"/>
      <c r="K51" s="1219"/>
      <c r="L51" s="1219"/>
      <c r="M51" s="1219"/>
      <c r="N51" s="1220">
        <v>124.3</v>
      </c>
      <c r="O51" s="1219"/>
    </row>
    <row r="52" spans="1:17" ht="13.2" x14ac:dyDescent="0.2">
      <c r="B52" s="250"/>
      <c r="C52" s="246"/>
      <c r="D52" s="246"/>
      <c r="E52" s="246"/>
      <c r="F52" s="246"/>
      <c r="G52" s="1221"/>
      <c r="H52" s="1222"/>
      <c r="I52" s="1223"/>
      <c r="J52" s="1223"/>
      <c r="K52" s="1220"/>
      <c r="L52" s="1220"/>
      <c r="M52" s="1220"/>
      <c r="N52" s="1220"/>
      <c r="O52" s="1220"/>
    </row>
    <row r="53" spans="1:17" ht="13.2" x14ac:dyDescent="0.2">
      <c r="A53" s="1224"/>
      <c r="B53" s="250"/>
      <c r="C53" s="246"/>
      <c r="D53" s="246"/>
      <c r="E53" s="246"/>
      <c r="F53" s="246"/>
      <c r="G53" s="1221"/>
      <c r="H53" s="1222"/>
      <c r="I53" s="1225" t="s">
        <v>557</v>
      </c>
      <c r="J53" s="1225"/>
      <c r="K53" s="1226"/>
      <c r="L53" s="1226"/>
      <c r="M53" s="1226"/>
      <c r="N53" s="1227">
        <v>59.8</v>
      </c>
      <c r="O53" s="1226"/>
    </row>
    <row r="54" spans="1:17" ht="13.2" x14ac:dyDescent="0.2">
      <c r="A54" s="1224"/>
      <c r="B54" s="250"/>
      <c r="C54" s="246"/>
      <c r="D54" s="246"/>
      <c r="E54" s="246"/>
      <c r="F54" s="246"/>
      <c r="G54" s="1228"/>
      <c r="H54" s="1229"/>
      <c r="I54" s="1225"/>
      <c r="J54" s="1225"/>
      <c r="K54" s="1230"/>
      <c r="L54" s="1230"/>
      <c r="M54" s="1230"/>
      <c r="N54" s="1230"/>
      <c r="O54" s="1230"/>
    </row>
    <row r="55" spans="1:17" ht="13.2" x14ac:dyDescent="0.2">
      <c r="A55" s="1224"/>
      <c r="B55" s="250"/>
      <c r="C55" s="246"/>
      <c r="D55" s="246"/>
      <c r="E55" s="246"/>
      <c r="F55" s="246"/>
      <c r="G55" s="1231" t="s">
        <v>558</v>
      </c>
      <c r="H55" s="1232"/>
      <c r="I55" s="1225" t="s">
        <v>556</v>
      </c>
      <c r="J55" s="1225"/>
      <c r="K55" s="1219"/>
      <c r="L55" s="1219"/>
      <c r="M55" s="1219"/>
      <c r="N55" s="1220">
        <v>32.799999999999997</v>
      </c>
      <c r="O55" s="1219"/>
    </row>
    <row r="56" spans="1:17" ht="13.2" x14ac:dyDescent="0.2">
      <c r="A56" s="1224"/>
      <c r="B56" s="250"/>
      <c r="C56" s="246"/>
      <c r="D56" s="246"/>
      <c r="E56" s="246"/>
      <c r="F56" s="246"/>
      <c r="G56" s="1233"/>
      <c r="H56" s="1234"/>
      <c r="I56" s="1225"/>
      <c r="J56" s="1225"/>
      <c r="K56" s="1220"/>
      <c r="L56" s="1220"/>
      <c r="M56" s="1220"/>
      <c r="N56" s="1220"/>
      <c r="O56" s="1220"/>
    </row>
    <row r="57" spans="1:17" s="1224" customFormat="1" ht="13.2" x14ac:dyDescent="0.2">
      <c r="B57" s="1235"/>
      <c r="C57" s="1201"/>
      <c r="D57" s="1201"/>
      <c r="E57" s="1201"/>
      <c r="F57" s="1201"/>
      <c r="G57" s="1233"/>
      <c r="H57" s="1234"/>
      <c r="I57" s="1236" t="s">
        <v>557</v>
      </c>
      <c r="J57" s="1236"/>
      <c r="K57" s="1226"/>
      <c r="L57" s="1226"/>
      <c r="M57" s="1226"/>
      <c r="N57" s="1227">
        <v>58.4</v>
      </c>
      <c r="O57" s="1226"/>
      <c r="P57" s="1237"/>
      <c r="Q57" s="1235"/>
    </row>
    <row r="58" spans="1:17" s="1224" customFormat="1" ht="13.2" x14ac:dyDescent="0.2">
      <c r="A58" s="245"/>
      <c r="B58" s="1235"/>
      <c r="C58" s="1201"/>
      <c r="D58" s="1201"/>
      <c r="E58" s="1201"/>
      <c r="F58" s="1201"/>
      <c r="G58" s="1238"/>
      <c r="H58" s="1239"/>
      <c r="I58" s="1236"/>
      <c r="J58" s="1236"/>
      <c r="K58" s="1230"/>
      <c r="L58" s="1230"/>
      <c r="M58" s="1230"/>
      <c r="N58" s="1230"/>
      <c r="O58" s="1230"/>
      <c r="P58" s="1237"/>
      <c r="Q58" s="1235"/>
    </row>
    <row r="59" spans="1:17" s="1224" customFormat="1" ht="13.2" x14ac:dyDescent="0.2">
      <c r="A59" s="245"/>
      <c r="B59" s="1235"/>
      <c r="C59" s="1201"/>
      <c r="D59" s="1201"/>
      <c r="E59" s="1201"/>
      <c r="F59" s="1201"/>
      <c r="G59" s="1201"/>
      <c r="H59" s="1201"/>
      <c r="I59" s="1201"/>
      <c r="J59" s="1201"/>
      <c r="K59" s="1240"/>
      <c r="L59" s="1240"/>
      <c r="M59" s="1240"/>
      <c r="N59" s="1240"/>
      <c r="O59" s="1240"/>
      <c r="P59" s="1237"/>
      <c r="Q59" s="1235"/>
    </row>
    <row r="60" spans="1:17" s="1224" customFormat="1" ht="13.2" x14ac:dyDescent="0.2">
      <c r="A60" s="245"/>
      <c r="B60" s="1235"/>
      <c r="C60" s="1201"/>
      <c r="D60" s="1201"/>
      <c r="E60" s="1201"/>
      <c r="F60" s="1201"/>
      <c r="G60" s="1201"/>
      <c r="H60" s="1201"/>
      <c r="I60" s="1201"/>
      <c r="J60" s="1201"/>
      <c r="K60" s="1240"/>
      <c r="L60" s="1240"/>
      <c r="M60" s="1240"/>
      <c r="N60" s="1240"/>
      <c r="O60" s="1240"/>
      <c r="P60" s="1237"/>
      <c r="Q60" s="1235"/>
    </row>
    <row r="61" spans="1:17" s="1224" customFormat="1" ht="13.2" x14ac:dyDescent="0.2">
      <c r="A61" s="245"/>
      <c r="B61" s="1241"/>
      <c r="C61" s="1242"/>
      <c r="D61" s="1242"/>
      <c r="E61" s="1242"/>
      <c r="F61" s="1242"/>
      <c r="G61" s="1242"/>
      <c r="H61" s="1242"/>
      <c r="I61" s="1242"/>
      <c r="J61" s="1242"/>
      <c r="K61" s="1242"/>
      <c r="L61" s="1242"/>
      <c r="M61" s="1243"/>
      <c r="N61" s="1243"/>
      <c r="O61" s="1243"/>
      <c r="P61" s="1244"/>
      <c r="Q61" s="1235"/>
    </row>
    <row r="62" spans="1:17" ht="13.2" x14ac:dyDescent="0.2">
      <c r="B62" s="1199"/>
      <c r="C62" s="1199"/>
      <c r="D62" s="1199"/>
      <c r="E62" s="1199"/>
      <c r="F62" s="1199"/>
      <c r="G62" s="1199"/>
      <c r="H62" s="1199"/>
      <c r="I62" s="1199"/>
      <c r="J62" s="1199"/>
      <c r="K62" s="1199"/>
      <c r="L62" s="1199"/>
      <c r="M62" s="1199"/>
      <c r="N62" s="1199"/>
      <c r="O62" s="1199"/>
      <c r="P62" s="1199"/>
      <c r="Q62" s="246"/>
    </row>
    <row r="63" spans="1:17" ht="16.2" x14ac:dyDescent="0.2">
      <c r="B63" s="309" t="s">
        <v>559</v>
      </c>
      <c r="C63" s="246"/>
      <c r="D63" s="246"/>
      <c r="E63" s="246"/>
      <c r="F63" s="246"/>
      <c r="G63" s="246"/>
      <c r="H63" s="246"/>
      <c r="I63" s="246"/>
      <c r="J63" s="246"/>
      <c r="K63" s="246"/>
      <c r="L63" s="246"/>
      <c r="M63" s="246"/>
      <c r="N63" s="246"/>
      <c r="O63" s="246"/>
    </row>
    <row r="64" spans="1:17" ht="13.2" x14ac:dyDescent="0.2">
      <c r="B64" s="250"/>
      <c r="C64" s="246"/>
      <c r="D64" s="246"/>
      <c r="E64" s="246"/>
      <c r="F64" s="246"/>
      <c r="G64" s="1200" t="s">
        <v>552</v>
      </c>
      <c r="I64" s="1201"/>
      <c r="J64" s="1201"/>
      <c r="K64" s="1201"/>
      <c r="L64" s="246"/>
      <c r="M64" s="246"/>
      <c r="N64" s="246"/>
      <c r="O64" s="246"/>
    </row>
    <row r="65" spans="2:30" ht="13.2" x14ac:dyDescent="0.2">
      <c r="B65" s="250"/>
      <c r="C65" s="246"/>
      <c r="D65" s="246"/>
      <c r="E65" s="246"/>
      <c r="F65" s="246"/>
      <c r="G65" s="1202" t="s">
        <v>560</v>
      </c>
      <c r="H65" s="1203"/>
      <c r="I65" s="1203"/>
      <c r="J65" s="1203"/>
      <c r="K65" s="1203"/>
      <c r="L65" s="1203"/>
      <c r="M65" s="1203"/>
      <c r="N65" s="1203"/>
      <c r="O65" s="1204"/>
    </row>
    <row r="66" spans="2:30" ht="13.2" x14ac:dyDescent="0.2">
      <c r="B66" s="250"/>
      <c r="C66" s="246"/>
      <c r="D66" s="246"/>
      <c r="E66" s="246"/>
      <c r="F66" s="246"/>
      <c r="G66" s="1205"/>
      <c r="H66" s="1206"/>
      <c r="I66" s="1206"/>
      <c r="J66" s="1206"/>
      <c r="K66" s="1206"/>
      <c r="L66" s="1206"/>
      <c r="M66" s="1206"/>
      <c r="N66" s="1206"/>
      <c r="O66" s="1207"/>
    </row>
    <row r="67" spans="2:30" ht="13.2" x14ac:dyDescent="0.2">
      <c r="B67" s="250"/>
      <c r="C67" s="246"/>
      <c r="D67" s="246"/>
      <c r="E67" s="246"/>
      <c r="F67" s="246"/>
      <c r="G67" s="1205"/>
      <c r="H67" s="1206"/>
      <c r="I67" s="1206"/>
      <c r="J67" s="1206"/>
      <c r="K67" s="1206"/>
      <c r="L67" s="1206"/>
      <c r="M67" s="1206"/>
      <c r="N67" s="1206"/>
      <c r="O67" s="1207"/>
    </row>
    <row r="68" spans="2:30" ht="13.2" x14ac:dyDescent="0.2">
      <c r="B68" s="250"/>
      <c r="C68" s="246"/>
      <c r="D68" s="246"/>
      <c r="E68" s="246"/>
      <c r="F68" s="246"/>
      <c r="G68" s="1205"/>
      <c r="H68" s="1206"/>
      <c r="I68" s="1206"/>
      <c r="J68" s="1206"/>
      <c r="K68" s="1206"/>
      <c r="L68" s="1206"/>
      <c r="M68" s="1206"/>
      <c r="N68" s="1206"/>
      <c r="O68" s="1207"/>
    </row>
    <row r="69" spans="2:30" ht="13.2" x14ac:dyDescent="0.2">
      <c r="B69" s="250"/>
      <c r="C69" s="246"/>
      <c r="D69" s="246"/>
      <c r="E69" s="246"/>
      <c r="F69" s="246"/>
      <c r="G69" s="1208"/>
      <c r="H69" s="1209"/>
      <c r="I69" s="1209"/>
      <c r="J69" s="1209"/>
      <c r="K69" s="1209"/>
      <c r="L69" s="1209"/>
      <c r="M69" s="1209"/>
      <c r="N69" s="1209"/>
      <c r="O69" s="1210"/>
    </row>
    <row r="70" spans="2:30" ht="13.2" x14ac:dyDescent="0.2">
      <c r="B70" s="250"/>
      <c r="C70" s="246"/>
      <c r="D70" s="246"/>
      <c r="E70" s="246"/>
      <c r="F70" s="246"/>
      <c r="G70" s="246"/>
      <c r="H70" s="1245"/>
      <c r="I70" s="1245"/>
      <c r="J70" s="1246"/>
      <c r="K70" s="1246"/>
      <c r="L70" s="1247"/>
      <c r="M70" s="1246"/>
      <c r="N70" s="1247"/>
      <c r="O70" s="1248"/>
    </row>
    <row r="71" spans="2:30" ht="13.2" x14ac:dyDescent="0.2">
      <c r="B71" s="250"/>
      <c r="C71" s="246"/>
      <c r="D71" s="246"/>
      <c r="E71" s="246"/>
      <c r="F71" s="246"/>
      <c r="G71" s="1249" t="s">
        <v>561</v>
      </c>
      <c r="I71" s="1250"/>
      <c r="J71" s="1246"/>
      <c r="K71" s="1246"/>
      <c r="L71" s="1247"/>
      <c r="M71" s="1246"/>
      <c r="N71" s="1247"/>
      <c r="O71" s="1248"/>
    </row>
    <row r="72" spans="2:30" ht="13.2" x14ac:dyDescent="0.2">
      <c r="B72" s="250"/>
      <c r="C72" s="246"/>
      <c r="D72" s="246"/>
      <c r="E72" s="246"/>
      <c r="F72" s="246"/>
      <c r="G72" s="1212"/>
      <c r="H72" s="1213"/>
      <c r="I72" s="1213"/>
      <c r="J72" s="1214"/>
      <c r="K72" s="1215" t="s">
        <v>516</v>
      </c>
      <c r="L72" s="1215" t="s">
        <v>517</v>
      </c>
      <c r="M72" s="1215" t="s">
        <v>518</v>
      </c>
      <c r="N72" s="1215" t="s">
        <v>519</v>
      </c>
      <c r="O72" s="1215" t="s">
        <v>520</v>
      </c>
    </row>
    <row r="73" spans="2:30" ht="13.2" x14ac:dyDescent="0.2">
      <c r="B73" s="250"/>
      <c r="C73" s="246"/>
      <c r="D73" s="246"/>
      <c r="E73" s="246"/>
      <c r="F73" s="246"/>
      <c r="G73" s="1216" t="s">
        <v>555</v>
      </c>
      <c r="H73" s="1217"/>
      <c r="I73" s="1218" t="s">
        <v>556</v>
      </c>
      <c r="J73" s="1218"/>
      <c r="K73" s="1251">
        <v>163.69999999999999</v>
      </c>
      <c r="L73" s="1251">
        <v>138.1</v>
      </c>
      <c r="M73" s="1220">
        <v>133.30000000000001</v>
      </c>
      <c r="N73" s="1220">
        <v>124.3</v>
      </c>
      <c r="O73" s="1220">
        <v>116.3</v>
      </c>
      <c r="S73" s="245">
        <v>9.9</v>
      </c>
    </row>
    <row r="74" spans="2:30" ht="13.2" x14ac:dyDescent="0.2">
      <c r="B74" s="250"/>
      <c r="C74" s="246"/>
      <c r="D74" s="246"/>
      <c r="E74" s="246"/>
      <c r="F74" s="246"/>
      <c r="G74" s="1221"/>
      <c r="H74" s="1222"/>
      <c r="I74" s="1223"/>
      <c r="J74" s="1223"/>
      <c r="K74" s="1251"/>
      <c r="L74" s="1251"/>
      <c r="M74" s="1220"/>
      <c r="N74" s="1220"/>
      <c r="O74" s="1220"/>
    </row>
    <row r="75" spans="2:30" ht="13.2" x14ac:dyDescent="0.2">
      <c r="B75" s="250"/>
      <c r="C75" s="246"/>
      <c r="D75" s="246"/>
      <c r="E75" s="246"/>
      <c r="F75" s="246"/>
      <c r="G75" s="1221"/>
      <c r="H75" s="1222"/>
      <c r="I75" s="1225" t="s">
        <v>562</v>
      </c>
      <c r="J75" s="1225"/>
      <c r="K75" s="1227">
        <v>15.4</v>
      </c>
      <c r="L75" s="1227">
        <v>14.5</v>
      </c>
      <c r="M75" s="1227">
        <v>13.3</v>
      </c>
      <c r="N75" s="1227">
        <v>12.2</v>
      </c>
      <c r="O75" s="1227">
        <v>11.9</v>
      </c>
      <c r="U75" s="245">
        <v>81.2</v>
      </c>
      <c r="W75" s="245">
        <v>87.2</v>
      </c>
      <c r="Y75" s="245">
        <v>99.8</v>
      </c>
      <c r="AA75" s="245">
        <v>109.5</v>
      </c>
      <c r="AC75" s="245">
        <v>115.2</v>
      </c>
    </row>
    <row r="76" spans="2:30" ht="13.2" x14ac:dyDescent="0.2">
      <c r="B76" s="250"/>
      <c r="C76" s="246"/>
      <c r="D76" s="246"/>
      <c r="E76" s="246"/>
      <c r="F76" s="246"/>
      <c r="G76" s="1228"/>
      <c r="H76" s="1229"/>
      <c r="I76" s="1225"/>
      <c r="J76" s="1225"/>
      <c r="K76" s="1230"/>
      <c r="L76" s="1230"/>
      <c r="M76" s="1230"/>
      <c r="N76" s="1230"/>
      <c r="O76" s="1230"/>
    </row>
    <row r="77" spans="2:30" ht="13.2" x14ac:dyDescent="0.2">
      <c r="B77" s="250"/>
      <c r="C77" s="246"/>
      <c r="D77" s="246"/>
      <c r="E77" s="246"/>
      <c r="F77" s="246"/>
      <c r="G77" s="1231" t="s">
        <v>558</v>
      </c>
      <c r="H77" s="1232"/>
      <c r="I77" s="1225" t="s">
        <v>556</v>
      </c>
      <c r="J77" s="1225"/>
      <c r="K77" s="1251">
        <v>64.599999999999994</v>
      </c>
      <c r="L77" s="1251">
        <v>52.8</v>
      </c>
      <c r="M77" s="1220">
        <v>48.6</v>
      </c>
      <c r="N77" s="1220">
        <v>32.799999999999997</v>
      </c>
      <c r="O77" s="1220">
        <v>20.2</v>
      </c>
      <c r="R77" s="245">
        <v>12.3</v>
      </c>
      <c r="T77" s="245">
        <v>11.1</v>
      </c>
    </row>
    <row r="78" spans="2:30" ht="13.2" x14ac:dyDescent="0.2">
      <c r="B78" s="250"/>
      <c r="C78" s="246"/>
      <c r="D78" s="246"/>
      <c r="E78" s="246"/>
      <c r="F78" s="246"/>
      <c r="G78" s="1233"/>
      <c r="H78" s="1234"/>
      <c r="I78" s="1225"/>
      <c r="J78" s="1225"/>
      <c r="K78" s="1251"/>
      <c r="L78" s="1251"/>
      <c r="M78" s="1220"/>
      <c r="N78" s="1220"/>
      <c r="O78" s="1220"/>
    </row>
    <row r="79" spans="2:30" ht="13.2" x14ac:dyDescent="0.2">
      <c r="B79" s="250"/>
      <c r="C79" s="246"/>
      <c r="D79" s="246"/>
      <c r="E79" s="246"/>
      <c r="F79" s="246"/>
      <c r="G79" s="1233"/>
      <c r="H79" s="1234"/>
      <c r="I79" s="1252" t="s">
        <v>562</v>
      </c>
      <c r="J79" s="1236"/>
      <c r="K79" s="1253">
        <v>12.4</v>
      </c>
      <c r="L79" s="1253">
        <v>11.5</v>
      </c>
      <c r="M79" s="1253">
        <v>10.4</v>
      </c>
      <c r="N79" s="1253">
        <v>9.5</v>
      </c>
      <c r="O79" s="1253">
        <v>8.6</v>
      </c>
      <c r="V79" s="245">
        <v>53.5</v>
      </c>
      <c r="X79" s="245">
        <v>48.2</v>
      </c>
      <c r="Z79" s="245">
        <v>34.200000000000003</v>
      </c>
      <c r="AB79" s="245">
        <v>30.3</v>
      </c>
      <c r="AD79" s="245">
        <v>28.9</v>
      </c>
    </row>
    <row r="80" spans="2:30" ht="13.2" x14ac:dyDescent="0.2">
      <c r="B80" s="250"/>
      <c r="C80" s="246"/>
      <c r="D80" s="246"/>
      <c r="E80" s="246"/>
      <c r="F80" s="246"/>
      <c r="G80" s="1238"/>
      <c r="H80" s="1239"/>
      <c r="I80" s="1236"/>
      <c r="J80" s="1236"/>
      <c r="K80" s="1253"/>
      <c r="L80" s="1253"/>
      <c r="M80" s="1253"/>
      <c r="N80" s="1253"/>
      <c r="O80" s="1253"/>
    </row>
    <row r="81" spans="2:17" ht="13.2" x14ac:dyDescent="0.2">
      <c r="B81" s="250"/>
      <c r="C81" s="246"/>
      <c r="D81" s="246"/>
      <c r="E81" s="246"/>
      <c r="F81" s="246"/>
      <c r="G81" s="246"/>
      <c r="H81" s="246"/>
      <c r="I81" s="246"/>
      <c r="J81" s="246"/>
      <c r="K81" s="1254"/>
      <c r="L81" s="246"/>
      <c r="M81" s="246"/>
      <c r="N81" s="246"/>
      <c r="O81" s="246"/>
    </row>
    <row r="82" spans="2:17" ht="16.2" x14ac:dyDescent="0.2">
      <c r="B82" s="250"/>
      <c r="C82" s="246"/>
      <c r="D82" s="246"/>
      <c r="E82" s="246"/>
      <c r="F82" s="246"/>
      <c r="G82" s="246"/>
      <c r="H82" s="246"/>
      <c r="I82" s="246"/>
      <c r="J82" s="246"/>
      <c r="K82" s="1255"/>
      <c r="L82" s="1255"/>
      <c r="M82" s="1255"/>
      <c r="N82" s="1255"/>
      <c r="O82" s="1255"/>
    </row>
    <row r="83" spans="2:17" ht="13.2" x14ac:dyDescent="0.2">
      <c r="B83" s="342"/>
      <c r="C83" s="308"/>
      <c r="D83" s="308"/>
      <c r="E83" s="308"/>
      <c r="F83" s="308"/>
      <c r="G83" s="308"/>
      <c r="H83" s="308"/>
      <c r="I83" s="308"/>
      <c r="J83" s="308"/>
      <c r="K83" s="308"/>
      <c r="L83" s="308"/>
      <c r="M83" s="308"/>
      <c r="N83" s="308"/>
      <c r="O83" s="308"/>
      <c r="P83" s="343"/>
    </row>
    <row r="84" spans="2:17" ht="13.2" x14ac:dyDescent="0.2">
      <c r="H84" s="246"/>
      <c r="I84" s="246"/>
      <c r="J84" s="246"/>
      <c r="K84" s="246"/>
      <c r="L84" s="246"/>
      <c r="M84" s="246"/>
      <c r="N84" s="246"/>
      <c r="O84" s="246"/>
      <c r="P84" s="246"/>
      <c r="Q84" s="246"/>
    </row>
    <row r="85" spans="2:17" ht="13.2" x14ac:dyDescent="0.2">
      <c r="B85" s="246"/>
      <c r="C85" s="246"/>
      <c r="D85" s="246"/>
      <c r="E85" s="246"/>
      <c r="F85" s="246"/>
      <c r="G85" s="246"/>
      <c r="H85" s="246"/>
      <c r="I85" s="246"/>
      <c r="J85" s="246"/>
      <c r="K85" s="246"/>
      <c r="L85" s="246"/>
      <c r="M85" s="246"/>
      <c r="N85" s="246"/>
      <c r="O85" s="246"/>
      <c r="P85" s="246"/>
      <c r="Q85" s="246"/>
    </row>
    <row r="86" spans="2:17" ht="13.2" hidden="1" x14ac:dyDescent="0.2">
      <c r="B86" s="246"/>
      <c r="C86" s="246"/>
      <c r="D86" s="246"/>
      <c r="E86" s="246"/>
      <c r="F86" s="246"/>
      <c r="G86" s="246"/>
      <c r="H86" s="246"/>
      <c r="I86" s="246"/>
      <c r="J86" s="246"/>
      <c r="K86" s="246"/>
      <c r="L86" s="246"/>
      <c r="M86" s="246"/>
      <c r="N86" s="246"/>
      <c r="O86" s="246"/>
      <c r="P86" s="246"/>
      <c r="Q86" s="246"/>
    </row>
    <row r="87" spans="2:17" ht="13.2" hidden="1" x14ac:dyDescent="0.2">
      <c r="B87" s="246"/>
      <c r="C87" s="246"/>
      <c r="D87" s="246"/>
      <c r="E87" s="246"/>
      <c r="F87" s="246"/>
      <c r="G87" s="246"/>
      <c r="H87" s="246"/>
      <c r="I87" s="246"/>
      <c r="J87" s="246"/>
      <c r="K87" s="1256"/>
      <c r="L87" s="246"/>
      <c r="M87" s="246"/>
      <c r="N87" s="246"/>
      <c r="O87" s="246"/>
      <c r="P87" s="246"/>
      <c r="Q87" s="246"/>
    </row>
    <row r="88" spans="2:17" ht="13.2" hidden="1" x14ac:dyDescent="0.2">
      <c r="B88" s="246"/>
      <c r="C88" s="246"/>
      <c r="D88" s="246"/>
      <c r="E88" s="246"/>
      <c r="F88" s="246"/>
      <c r="G88" s="246"/>
      <c r="H88" s="246"/>
      <c r="I88" s="246"/>
      <c r="J88" s="246"/>
      <c r="K88" s="246"/>
      <c r="L88" s="246"/>
      <c r="M88" s="246"/>
      <c r="N88" s="246"/>
      <c r="O88" s="246"/>
      <c r="P88" s="246"/>
      <c r="Q88" s="246"/>
    </row>
    <row r="89" spans="2:17" ht="13.2" hidden="1" x14ac:dyDescent="0.2">
      <c r="B89" s="246"/>
      <c r="C89" s="246"/>
      <c r="D89" s="246"/>
      <c r="E89" s="246"/>
      <c r="F89" s="246"/>
      <c r="G89" s="246"/>
      <c r="H89" s="246"/>
      <c r="I89" s="246"/>
      <c r="J89" s="246"/>
      <c r="K89" s="246"/>
      <c r="L89" s="246"/>
      <c r="M89" s="246"/>
      <c r="N89" s="246"/>
      <c r="O89" s="246"/>
      <c r="P89" s="246"/>
      <c r="Q89" s="246"/>
    </row>
    <row r="90" spans="2:17" ht="13.2" hidden="1" x14ac:dyDescent="0.2">
      <c r="B90" s="246"/>
      <c r="C90" s="246"/>
      <c r="D90" s="246"/>
      <c r="E90" s="246"/>
      <c r="F90" s="246"/>
      <c r="G90" s="246"/>
      <c r="H90" s="246"/>
      <c r="I90" s="246"/>
      <c r="J90" s="246"/>
      <c r="K90" s="246"/>
      <c r="L90" s="246"/>
      <c r="M90" s="246"/>
      <c r="N90" s="246"/>
      <c r="O90" s="246"/>
      <c r="P90" s="246"/>
      <c r="Q90" s="246"/>
    </row>
    <row r="91" spans="2:17" ht="13.2" hidden="1" x14ac:dyDescent="0.2">
      <c r="B91" s="246"/>
      <c r="C91" s="246"/>
      <c r="D91" s="246"/>
      <c r="E91" s="246"/>
      <c r="F91" s="246"/>
      <c r="G91" s="246"/>
      <c r="H91" s="246"/>
      <c r="I91" s="246"/>
      <c r="J91" s="246"/>
      <c r="K91" s="246"/>
      <c r="L91" s="246"/>
      <c r="M91" s="246"/>
      <c r="N91" s="246"/>
      <c r="O91" s="246"/>
      <c r="P91" s="246"/>
      <c r="Q91" s="246"/>
    </row>
    <row r="92" spans="2:17" ht="13.5" hidden="1" customHeight="1" x14ac:dyDescent="0.2">
      <c r="B92" s="246"/>
      <c r="C92" s="246"/>
      <c r="D92" s="246"/>
      <c r="E92" s="246"/>
      <c r="F92" s="246"/>
      <c r="G92" s="246"/>
      <c r="H92" s="246"/>
      <c r="I92" s="246"/>
      <c r="J92" s="246"/>
      <c r="K92" s="246"/>
      <c r="L92" s="246"/>
      <c r="M92" s="246"/>
      <c r="N92" s="246"/>
      <c r="O92" s="246"/>
      <c r="P92" s="246"/>
      <c r="Q92" s="246"/>
    </row>
    <row r="93" spans="2:17" ht="13.5" hidden="1" customHeight="1" x14ac:dyDescent="0.2">
      <c r="B93" s="246"/>
      <c r="C93" s="246"/>
      <c r="D93" s="246"/>
      <c r="E93" s="246"/>
      <c r="F93" s="246"/>
      <c r="G93" s="246"/>
      <c r="H93" s="246"/>
      <c r="I93" s="246"/>
      <c r="J93" s="246"/>
      <c r="K93" s="246"/>
      <c r="L93" s="246"/>
      <c r="M93" s="246"/>
      <c r="N93" s="246"/>
      <c r="O93" s="246"/>
      <c r="P93" s="246"/>
      <c r="Q93" s="246"/>
    </row>
    <row r="94" spans="2:17" ht="13.5" hidden="1" customHeight="1" x14ac:dyDescent="0.2">
      <c r="B94" s="246"/>
      <c r="C94" s="246"/>
      <c r="D94" s="246"/>
      <c r="E94" s="246"/>
      <c r="F94" s="246"/>
      <c r="G94" s="246"/>
      <c r="H94" s="246"/>
      <c r="I94" s="246"/>
      <c r="J94" s="246"/>
      <c r="K94" s="246"/>
      <c r="L94" s="246"/>
      <c r="M94" s="246"/>
      <c r="N94" s="246"/>
      <c r="O94" s="246"/>
      <c r="P94" s="246"/>
      <c r="Q94" s="246"/>
    </row>
    <row r="95" spans="2:17" ht="13.5" hidden="1" customHeight="1" x14ac:dyDescent="0.2">
      <c r="B95" s="246"/>
      <c r="C95" s="246"/>
      <c r="D95" s="246"/>
      <c r="E95" s="246"/>
      <c r="F95" s="246"/>
      <c r="G95" s="246"/>
      <c r="H95" s="246"/>
      <c r="I95" s="246"/>
      <c r="J95" s="246"/>
      <c r="K95" s="246"/>
      <c r="L95" s="246"/>
      <c r="M95" s="246"/>
      <c r="N95" s="246"/>
      <c r="O95" s="246"/>
      <c r="P95" s="246"/>
      <c r="Q95" s="246"/>
    </row>
    <row r="96" spans="2:17" ht="13.5" hidden="1" customHeight="1" x14ac:dyDescent="0.2">
      <c r="B96" s="246"/>
      <c r="C96" s="246"/>
      <c r="D96" s="246"/>
      <c r="E96" s="246"/>
      <c r="F96" s="246"/>
      <c r="G96" s="246"/>
      <c r="H96" s="246"/>
      <c r="I96" s="246"/>
      <c r="J96" s="246"/>
      <c r="K96" s="246"/>
      <c r="L96" s="246"/>
      <c r="M96" s="246"/>
      <c r="N96" s="246"/>
      <c r="O96" s="246"/>
      <c r="P96" s="246"/>
      <c r="Q96" s="246"/>
    </row>
    <row r="97" spans="2:17" ht="13.5" hidden="1" customHeight="1" x14ac:dyDescent="0.2">
      <c r="B97" s="246"/>
      <c r="C97" s="246"/>
      <c r="D97" s="246"/>
      <c r="E97" s="246"/>
      <c r="F97" s="246"/>
      <c r="G97" s="246"/>
      <c r="H97" s="246"/>
      <c r="I97" s="246"/>
      <c r="J97" s="246"/>
      <c r="K97" s="246"/>
      <c r="L97" s="246"/>
      <c r="M97" s="246"/>
      <c r="N97" s="246"/>
      <c r="O97" s="246"/>
      <c r="P97" s="246"/>
      <c r="Q97" s="246"/>
    </row>
    <row r="98" spans="2:17" ht="13.5" hidden="1" customHeight="1" x14ac:dyDescent="0.2">
      <c r="B98" s="246"/>
      <c r="C98" s="246"/>
      <c r="D98" s="246"/>
      <c r="E98" s="246"/>
      <c r="F98" s="246"/>
      <c r="G98" s="246"/>
      <c r="H98" s="246"/>
      <c r="I98" s="246"/>
      <c r="J98" s="246"/>
      <c r="K98" s="246"/>
      <c r="L98" s="246"/>
      <c r="M98" s="246"/>
      <c r="N98" s="246"/>
      <c r="O98" s="246"/>
      <c r="P98" s="246"/>
      <c r="Q98" s="246"/>
    </row>
    <row r="99" spans="2:17" ht="13.5" hidden="1" customHeight="1" x14ac:dyDescent="0.2">
      <c r="B99" s="246"/>
      <c r="C99" s="246"/>
      <c r="D99" s="246"/>
      <c r="E99" s="246"/>
      <c r="F99" s="246"/>
      <c r="G99" s="246"/>
      <c r="H99" s="246"/>
      <c r="I99" s="246"/>
      <c r="J99" s="246"/>
      <c r="K99" s="246"/>
      <c r="L99" s="246"/>
      <c r="M99" s="246"/>
      <c r="N99" s="246"/>
      <c r="O99" s="246"/>
      <c r="P99" s="246"/>
      <c r="Q99" s="246"/>
    </row>
    <row r="100" spans="2:17" ht="13.5" hidden="1" customHeight="1" x14ac:dyDescent="0.2">
      <c r="B100" s="246"/>
      <c r="C100" s="246"/>
      <c r="D100" s="246"/>
      <c r="E100" s="246"/>
      <c r="F100" s="246"/>
      <c r="G100" s="246"/>
      <c r="H100" s="246"/>
      <c r="I100" s="246"/>
      <c r="J100" s="246"/>
      <c r="K100" s="246"/>
      <c r="L100" s="246"/>
      <c r="M100" s="246"/>
      <c r="N100" s="246"/>
      <c r="O100" s="246"/>
      <c r="P100" s="246"/>
      <c r="Q100" s="246"/>
    </row>
    <row r="101" spans="2:17" ht="13.5" hidden="1" customHeight="1" x14ac:dyDescent="0.2">
      <c r="B101" s="246"/>
      <c r="C101" s="246"/>
      <c r="D101" s="246"/>
      <c r="E101" s="246"/>
      <c r="F101" s="246"/>
      <c r="G101" s="246"/>
      <c r="H101" s="246"/>
      <c r="I101" s="246"/>
      <c r="J101" s="246"/>
      <c r="K101" s="246"/>
      <c r="L101" s="246"/>
      <c r="M101" s="246"/>
      <c r="N101" s="246"/>
      <c r="O101" s="246"/>
      <c r="P101" s="246"/>
      <c r="Q101" s="246"/>
    </row>
    <row r="102" spans="2:17" ht="13.5" hidden="1" customHeight="1" x14ac:dyDescent="0.2">
      <c r="B102" s="246"/>
      <c r="C102" s="246"/>
      <c r="D102" s="246"/>
      <c r="E102" s="246"/>
      <c r="F102" s="246"/>
      <c r="G102" s="246"/>
      <c r="H102" s="246"/>
      <c r="I102" s="246"/>
      <c r="J102" s="246"/>
      <c r="K102" s="246"/>
      <c r="L102" s="246"/>
      <c r="M102" s="246"/>
      <c r="N102" s="246"/>
      <c r="O102" s="246"/>
      <c r="P102" s="246"/>
      <c r="Q102" s="246"/>
    </row>
    <row r="103" spans="2:17" ht="13.5" hidden="1" customHeight="1" x14ac:dyDescent="0.2">
      <c r="B103" s="246"/>
      <c r="C103" s="246"/>
      <c r="D103" s="246"/>
      <c r="E103" s="246"/>
      <c r="F103" s="246"/>
      <c r="G103" s="246"/>
      <c r="H103" s="246"/>
      <c r="I103" s="246"/>
      <c r="J103" s="246"/>
      <c r="K103" s="246"/>
      <c r="L103" s="246"/>
      <c r="M103" s="246"/>
      <c r="N103" s="246"/>
      <c r="O103" s="246"/>
      <c r="P103" s="246"/>
      <c r="Q103" s="246"/>
    </row>
    <row r="104" spans="2:17" ht="13.5" hidden="1" customHeight="1" x14ac:dyDescent="0.2">
      <c r="B104" s="246"/>
      <c r="C104" s="246"/>
      <c r="D104" s="246"/>
      <c r="E104" s="246"/>
      <c r="F104" s="246"/>
      <c r="G104" s="246"/>
      <c r="H104" s="246"/>
      <c r="I104" s="246"/>
      <c r="J104" s="246"/>
      <c r="K104" s="246"/>
      <c r="L104" s="246"/>
      <c r="M104" s="246"/>
      <c r="N104" s="246"/>
      <c r="O104" s="246"/>
      <c r="P104" s="246"/>
      <c r="Q104" s="246"/>
    </row>
    <row r="105" spans="2:17" ht="13.5" hidden="1" customHeight="1" x14ac:dyDescent="0.2">
      <c r="B105" s="246"/>
      <c r="C105" s="246"/>
      <c r="D105" s="246"/>
      <c r="E105" s="246"/>
      <c r="F105" s="246"/>
      <c r="G105" s="246"/>
      <c r="H105" s="246"/>
      <c r="I105" s="246"/>
      <c r="J105" s="246"/>
      <c r="K105" s="246"/>
      <c r="L105" s="246"/>
      <c r="M105" s="246"/>
      <c r="N105" s="246"/>
      <c r="O105" s="246"/>
      <c r="P105" s="246"/>
      <c r="Q105" s="246"/>
    </row>
    <row r="106" spans="2:17" ht="13.5" hidden="1" customHeight="1" x14ac:dyDescent="0.2">
      <c r="B106" s="246"/>
      <c r="C106" s="246"/>
      <c r="D106" s="246"/>
      <c r="E106" s="246"/>
      <c r="F106" s="246"/>
      <c r="G106" s="246"/>
      <c r="H106" s="246"/>
      <c r="I106" s="246"/>
      <c r="J106" s="246"/>
      <c r="K106" s="246"/>
      <c r="L106" s="246"/>
      <c r="M106" s="246"/>
      <c r="N106" s="246"/>
      <c r="O106" s="246"/>
      <c r="P106" s="246"/>
      <c r="Q106" s="246"/>
    </row>
    <row r="107" spans="2:17" ht="13.5" hidden="1" customHeight="1" x14ac:dyDescent="0.2">
      <c r="B107" s="246"/>
      <c r="C107" s="246"/>
      <c r="D107" s="246"/>
      <c r="E107" s="246"/>
      <c r="F107" s="246"/>
      <c r="G107" s="246"/>
      <c r="H107" s="246"/>
      <c r="I107" s="246"/>
      <c r="J107" s="246"/>
      <c r="K107" s="246"/>
      <c r="L107" s="246"/>
      <c r="M107" s="246"/>
      <c r="N107" s="246"/>
      <c r="O107" s="246"/>
      <c r="P107" s="246"/>
      <c r="Q107" s="246"/>
    </row>
    <row r="108" spans="2:17" ht="13.5" hidden="1" customHeight="1" x14ac:dyDescent="0.2">
      <c r="B108" s="246"/>
      <c r="C108" s="246"/>
      <c r="D108" s="246"/>
      <c r="E108" s="246"/>
      <c r="F108" s="246"/>
      <c r="G108" s="246"/>
      <c r="H108" s="246"/>
      <c r="I108" s="246"/>
      <c r="J108" s="246"/>
      <c r="K108" s="246"/>
      <c r="L108" s="246"/>
      <c r="M108" s="246"/>
      <c r="N108" s="246"/>
      <c r="O108" s="246"/>
      <c r="P108" s="246"/>
      <c r="Q108" s="246"/>
    </row>
    <row r="109" spans="2:17" ht="13.5" hidden="1" customHeight="1" x14ac:dyDescent="0.2">
      <c r="B109" s="246"/>
      <c r="C109" s="246"/>
      <c r="D109" s="246"/>
      <c r="E109" s="246"/>
      <c r="F109" s="246"/>
      <c r="G109" s="246"/>
      <c r="H109" s="246"/>
      <c r="I109" s="246"/>
      <c r="J109" s="246"/>
      <c r="K109" s="246"/>
      <c r="L109" s="246"/>
      <c r="M109" s="246"/>
      <c r="N109" s="246"/>
      <c r="O109" s="246"/>
      <c r="P109" s="246"/>
      <c r="Q109" s="246"/>
    </row>
    <row r="110" spans="2:17" ht="13.5" hidden="1" customHeight="1" x14ac:dyDescent="0.2">
      <c r="B110" s="246"/>
      <c r="C110" s="246"/>
      <c r="D110" s="246"/>
      <c r="E110" s="246"/>
      <c r="F110" s="246"/>
      <c r="G110" s="246"/>
      <c r="H110" s="246"/>
      <c r="I110" s="246"/>
      <c r="J110" s="246"/>
      <c r="K110" s="246"/>
      <c r="L110" s="246"/>
      <c r="M110" s="246"/>
      <c r="N110" s="246"/>
      <c r="O110" s="246"/>
      <c r="P110" s="246"/>
      <c r="Q110" s="246"/>
    </row>
    <row r="111" spans="2:17" ht="13.5" hidden="1" customHeight="1" x14ac:dyDescent="0.2">
      <c r="B111" s="246"/>
      <c r="C111" s="246"/>
      <c r="D111" s="246"/>
      <c r="E111" s="246"/>
      <c r="F111" s="246"/>
      <c r="G111" s="246"/>
      <c r="H111" s="246"/>
      <c r="I111" s="246"/>
      <c r="J111" s="246"/>
      <c r="K111" s="246"/>
      <c r="L111" s="246"/>
      <c r="M111" s="246"/>
      <c r="N111" s="246"/>
      <c r="O111" s="246"/>
      <c r="P111" s="246"/>
      <c r="Q111" s="246"/>
    </row>
    <row r="112" spans="2:17" ht="13.5" hidden="1" customHeight="1" x14ac:dyDescent="0.2">
      <c r="B112" s="246"/>
      <c r="C112" s="246"/>
      <c r="D112" s="246"/>
      <c r="E112" s="246"/>
      <c r="F112" s="246"/>
      <c r="G112" s="246"/>
      <c r="H112" s="246"/>
      <c r="I112" s="246"/>
      <c r="J112" s="246"/>
      <c r="K112" s="246"/>
      <c r="L112" s="246"/>
      <c r="M112" s="246"/>
      <c r="N112" s="246"/>
      <c r="O112" s="246"/>
      <c r="P112" s="246"/>
      <c r="Q112" s="246"/>
    </row>
    <row r="113" spans="2:17" ht="13.5" hidden="1" customHeight="1" x14ac:dyDescent="0.2">
      <c r="B113" s="246"/>
      <c r="C113" s="246"/>
      <c r="D113" s="246"/>
      <c r="E113" s="246"/>
      <c r="F113" s="246"/>
      <c r="G113" s="246"/>
      <c r="H113" s="246"/>
      <c r="I113" s="246"/>
      <c r="J113" s="246"/>
      <c r="K113" s="246"/>
      <c r="L113" s="246"/>
      <c r="M113" s="246"/>
      <c r="N113" s="246"/>
      <c r="O113" s="246"/>
      <c r="P113" s="246"/>
      <c r="Q113" s="246"/>
    </row>
    <row r="114" spans="2:17" ht="13.5" hidden="1" customHeight="1" x14ac:dyDescent="0.2">
      <c r="B114" s="246"/>
      <c r="C114" s="246"/>
      <c r="D114" s="246"/>
      <c r="E114" s="246"/>
      <c r="F114" s="246"/>
      <c r="G114" s="246"/>
      <c r="H114" s="246"/>
      <c r="I114" s="246"/>
      <c r="J114" s="246"/>
      <c r="K114" s="246"/>
      <c r="L114" s="246"/>
      <c r="M114" s="246"/>
      <c r="N114" s="246"/>
      <c r="O114" s="246"/>
      <c r="P114" s="246"/>
      <c r="Q114" s="246"/>
    </row>
    <row r="115" spans="2:17" ht="13.5" hidden="1" customHeight="1" x14ac:dyDescent="0.2">
      <c r="B115" s="246"/>
      <c r="C115" s="246"/>
      <c r="D115" s="246"/>
      <c r="E115" s="246"/>
      <c r="F115" s="246"/>
      <c r="G115" s="246"/>
      <c r="H115" s="246"/>
      <c r="I115" s="246"/>
      <c r="J115" s="246"/>
      <c r="K115" s="246"/>
      <c r="L115" s="246"/>
      <c r="M115" s="246"/>
      <c r="N115" s="246"/>
      <c r="O115" s="246"/>
      <c r="P115" s="246"/>
      <c r="Q115" s="246"/>
    </row>
    <row r="116" spans="2:17" ht="13.5" hidden="1" customHeight="1" x14ac:dyDescent="0.2">
      <c r="B116" s="246"/>
      <c r="C116" s="246"/>
      <c r="D116" s="246"/>
      <c r="E116" s="246"/>
      <c r="F116" s="246"/>
      <c r="G116" s="246"/>
      <c r="H116" s="246"/>
      <c r="I116" s="246"/>
      <c r="J116" s="246"/>
      <c r="K116" s="246"/>
      <c r="L116" s="246"/>
      <c r="M116" s="246"/>
      <c r="N116" s="246"/>
      <c r="O116" s="246"/>
      <c r="P116" s="246"/>
      <c r="Q116" s="246"/>
    </row>
    <row r="117" spans="2:17" ht="13.5" hidden="1" customHeight="1" x14ac:dyDescent="0.2">
      <c r="B117" s="246"/>
      <c r="C117" s="246"/>
      <c r="D117" s="246"/>
      <c r="E117" s="246"/>
      <c r="F117" s="246"/>
      <c r="G117" s="246"/>
      <c r="H117" s="246"/>
      <c r="I117" s="246"/>
      <c r="J117" s="246"/>
      <c r="K117" s="246"/>
      <c r="L117" s="246"/>
      <c r="M117" s="246"/>
      <c r="N117" s="246"/>
      <c r="O117" s="246"/>
      <c r="P117" s="246"/>
      <c r="Q117" s="246"/>
    </row>
    <row r="118" spans="2:17" ht="13.5" hidden="1" customHeight="1" x14ac:dyDescent="0.2">
      <c r="B118" s="246"/>
      <c r="C118" s="246"/>
      <c r="D118" s="246"/>
      <c r="E118" s="246"/>
      <c r="F118" s="246"/>
      <c r="G118" s="246"/>
      <c r="H118" s="246"/>
      <c r="I118" s="246"/>
      <c r="J118" s="246"/>
      <c r="K118" s="246"/>
      <c r="L118" s="246"/>
      <c r="M118" s="246"/>
      <c r="N118" s="246"/>
      <c r="O118" s="246"/>
      <c r="P118" s="246"/>
      <c r="Q118" s="246"/>
    </row>
    <row r="119" spans="2:17" ht="13.5" hidden="1" customHeight="1" x14ac:dyDescent="0.2">
      <c r="B119" s="246"/>
      <c r="C119" s="246"/>
      <c r="D119" s="246"/>
      <c r="E119" s="246"/>
      <c r="F119" s="246"/>
      <c r="G119" s="246"/>
      <c r="H119" s="246"/>
      <c r="I119" s="246"/>
      <c r="J119" s="246"/>
      <c r="K119" s="246"/>
      <c r="L119" s="246"/>
      <c r="M119" s="246"/>
      <c r="N119" s="246"/>
      <c r="O119" s="246"/>
      <c r="P119" s="246"/>
      <c r="Q119" s="246"/>
    </row>
    <row r="120" spans="2:17" ht="13.5" hidden="1" customHeight="1" x14ac:dyDescent="0.2">
      <c r="B120" s="246"/>
      <c r="C120" s="246"/>
      <c r="D120" s="246"/>
      <c r="E120" s="246"/>
      <c r="F120" s="246"/>
      <c r="G120" s="246"/>
      <c r="H120" s="246"/>
      <c r="I120" s="246"/>
      <c r="J120" s="246"/>
      <c r="K120" s="246"/>
      <c r="L120" s="246"/>
      <c r="M120" s="246"/>
      <c r="N120" s="246"/>
      <c r="O120" s="246"/>
      <c r="P120" s="246"/>
      <c r="Q120" s="246"/>
    </row>
    <row r="121" spans="2:17" ht="13.5" hidden="1" customHeight="1" x14ac:dyDescent="0.2">
      <c r="B121" s="246"/>
      <c r="C121" s="246"/>
      <c r="D121" s="246"/>
      <c r="E121" s="246"/>
      <c r="F121" s="246"/>
      <c r="G121" s="246"/>
      <c r="H121" s="246"/>
      <c r="I121" s="246"/>
      <c r="J121" s="246"/>
      <c r="K121" s="246"/>
      <c r="L121" s="246"/>
      <c r="M121" s="246"/>
      <c r="N121" s="246"/>
      <c r="O121" s="246"/>
      <c r="P121" s="246"/>
      <c r="Q121" s="246"/>
    </row>
    <row r="122" spans="2:17" ht="13.5" hidden="1" customHeight="1" x14ac:dyDescent="0.2">
      <c r="B122" s="246"/>
      <c r="C122" s="246"/>
      <c r="D122" s="246"/>
      <c r="E122" s="246"/>
      <c r="F122" s="246"/>
      <c r="G122" s="246"/>
      <c r="H122" s="246"/>
      <c r="I122" s="246"/>
      <c r="J122" s="246"/>
      <c r="K122" s="246"/>
      <c r="L122" s="246"/>
      <c r="M122" s="246"/>
      <c r="N122" s="246"/>
      <c r="O122" s="246"/>
      <c r="P122" s="246"/>
      <c r="Q122" s="246"/>
    </row>
    <row r="123" spans="2:17" ht="13.5" hidden="1" customHeight="1" x14ac:dyDescent="0.2">
      <c r="B123" s="246"/>
      <c r="C123" s="246"/>
      <c r="D123" s="246"/>
      <c r="E123" s="246"/>
      <c r="F123" s="246"/>
      <c r="G123" s="246"/>
      <c r="H123" s="246"/>
      <c r="I123" s="246"/>
      <c r="J123" s="246"/>
      <c r="K123" s="246"/>
      <c r="L123" s="246"/>
      <c r="M123" s="246"/>
      <c r="N123" s="246"/>
      <c r="O123" s="246"/>
      <c r="P123" s="246"/>
      <c r="Q123" s="246"/>
    </row>
    <row r="124" spans="2:17" ht="13.5" hidden="1" customHeight="1" x14ac:dyDescent="0.2">
      <c r="B124" s="246"/>
      <c r="C124" s="246"/>
      <c r="D124" s="246"/>
      <c r="E124" s="246"/>
      <c r="F124" s="246"/>
      <c r="G124" s="246"/>
      <c r="H124" s="246"/>
      <c r="I124" s="246"/>
      <c r="J124" s="246"/>
      <c r="K124" s="246"/>
      <c r="L124" s="246"/>
      <c r="M124" s="246"/>
      <c r="N124" s="246"/>
      <c r="O124" s="246"/>
      <c r="P124" s="246"/>
      <c r="Q124" s="246"/>
    </row>
    <row r="125" spans="2:17" ht="13.5" hidden="1" customHeight="1" x14ac:dyDescent="0.2">
      <c r="B125" s="246"/>
      <c r="C125" s="246"/>
      <c r="D125" s="246"/>
      <c r="E125" s="246"/>
      <c r="F125" s="246"/>
      <c r="G125" s="246"/>
      <c r="H125" s="246"/>
      <c r="I125" s="246"/>
      <c r="J125" s="246"/>
      <c r="K125" s="246"/>
      <c r="L125" s="246"/>
      <c r="M125" s="246"/>
      <c r="N125" s="246"/>
      <c r="O125" s="246"/>
      <c r="P125" s="246"/>
      <c r="Q125" s="246"/>
    </row>
    <row r="126" spans="2:17" ht="13.5" hidden="1" customHeight="1" x14ac:dyDescent="0.2">
      <c r="B126" s="246"/>
      <c r="C126" s="246"/>
      <c r="D126" s="246"/>
      <c r="E126" s="246"/>
      <c r="F126" s="246"/>
      <c r="G126" s="246"/>
      <c r="H126" s="246"/>
      <c r="I126" s="246"/>
      <c r="J126" s="246"/>
      <c r="K126" s="246"/>
      <c r="L126" s="246"/>
      <c r="M126" s="246"/>
      <c r="N126" s="246"/>
      <c r="O126" s="246"/>
      <c r="P126" s="246"/>
      <c r="Q126" s="246"/>
    </row>
    <row r="127" spans="2:17" ht="13.5" hidden="1" customHeight="1" x14ac:dyDescent="0.2">
      <c r="B127" s="246"/>
      <c r="C127" s="246"/>
      <c r="D127" s="246"/>
      <c r="E127" s="246"/>
      <c r="F127" s="246"/>
      <c r="G127" s="246"/>
      <c r="H127" s="246"/>
      <c r="I127" s="246"/>
      <c r="J127" s="246"/>
      <c r="K127" s="246"/>
      <c r="L127" s="246"/>
      <c r="M127" s="246"/>
      <c r="N127" s="246"/>
      <c r="O127" s="246"/>
      <c r="P127" s="246"/>
      <c r="Q127" s="246"/>
    </row>
    <row r="128" spans="2:17" ht="13.5" hidden="1" customHeight="1" x14ac:dyDescent="0.2">
      <c r="B128" s="246"/>
      <c r="C128" s="246"/>
      <c r="D128" s="246"/>
      <c r="E128" s="246"/>
      <c r="F128" s="246"/>
      <c r="G128" s="246"/>
      <c r="H128" s="246"/>
      <c r="I128" s="246"/>
      <c r="J128" s="246"/>
      <c r="K128" s="246"/>
      <c r="L128" s="246"/>
      <c r="M128" s="246"/>
      <c r="N128" s="246"/>
      <c r="O128" s="246"/>
      <c r="P128" s="246"/>
      <c r="Q128" s="246"/>
    </row>
    <row r="129" spans="2:17" ht="13.5" hidden="1" customHeight="1" x14ac:dyDescent="0.2">
      <c r="B129" s="246"/>
      <c r="C129" s="246"/>
      <c r="D129" s="246"/>
      <c r="E129" s="246"/>
      <c r="F129" s="246"/>
      <c r="G129" s="246"/>
      <c r="H129" s="246"/>
      <c r="I129" s="246"/>
      <c r="J129" s="246"/>
      <c r="K129" s="246"/>
      <c r="L129" s="246"/>
      <c r="M129" s="246"/>
      <c r="N129" s="246"/>
      <c r="O129" s="246"/>
      <c r="P129" s="246"/>
      <c r="Q129" s="246"/>
    </row>
    <row r="130" spans="2:17" ht="13.5" hidden="1" customHeight="1" x14ac:dyDescent="0.2">
      <c r="B130" s="246"/>
      <c r="C130" s="246"/>
      <c r="D130" s="246"/>
      <c r="E130" s="246"/>
      <c r="F130" s="246"/>
      <c r="G130" s="246"/>
      <c r="H130" s="246"/>
      <c r="I130" s="246"/>
      <c r="J130" s="246"/>
      <c r="K130" s="246"/>
      <c r="L130" s="246"/>
      <c r="M130" s="246"/>
      <c r="N130" s="246"/>
      <c r="O130" s="246"/>
      <c r="P130" s="246"/>
      <c r="Q130" s="246"/>
    </row>
    <row r="131" spans="2:17" ht="13.5" hidden="1" customHeight="1" x14ac:dyDescent="0.2">
      <c r="B131" s="246"/>
      <c r="C131" s="246"/>
      <c r="D131" s="246"/>
      <c r="E131" s="246"/>
      <c r="F131" s="246"/>
      <c r="G131" s="246"/>
      <c r="H131" s="246"/>
      <c r="I131" s="246"/>
      <c r="J131" s="246"/>
      <c r="K131" s="246"/>
      <c r="L131" s="246"/>
      <c r="M131" s="246"/>
      <c r="N131" s="246"/>
      <c r="O131" s="246"/>
      <c r="P131" s="246"/>
      <c r="Q131" s="246"/>
    </row>
    <row r="132" spans="2:17" ht="13.5" hidden="1" customHeight="1" x14ac:dyDescent="0.2">
      <c r="B132" s="246"/>
      <c r="C132" s="246"/>
      <c r="D132" s="246"/>
      <c r="E132" s="246"/>
      <c r="F132" s="246"/>
      <c r="G132" s="246"/>
      <c r="H132" s="246"/>
      <c r="I132" s="246"/>
      <c r="J132" s="246"/>
      <c r="K132" s="246"/>
      <c r="L132" s="246"/>
      <c r="M132" s="246"/>
      <c r="N132" s="246"/>
      <c r="O132" s="246"/>
      <c r="P132" s="246"/>
      <c r="Q132" s="246"/>
    </row>
    <row r="133" spans="2:17" ht="13.5" hidden="1" customHeight="1" x14ac:dyDescent="0.2">
      <c r="B133" s="246"/>
      <c r="C133" s="246"/>
      <c r="D133" s="246"/>
      <c r="E133" s="246"/>
      <c r="F133" s="246"/>
      <c r="G133" s="246"/>
      <c r="H133" s="246"/>
      <c r="I133" s="246"/>
      <c r="J133" s="246"/>
      <c r="K133" s="246"/>
      <c r="L133" s="246"/>
      <c r="M133" s="246"/>
      <c r="N133" s="246"/>
      <c r="O133" s="246"/>
      <c r="P133" s="246"/>
      <c r="Q133" s="246"/>
    </row>
    <row r="134" spans="2:17" ht="13.5" hidden="1" customHeight="1" x14ac:dyDescent="0.2">
      <c r="B134" s="246"/>
      <c r="C134" s="246"/>
      <c r="D134" s="246"/>
      <c r="E134" s="246"/>
      <c r="F134" s="246"/>
      <c r="G134" s="246"/>
      <c r="H134" s="246"/>
      <c r="I134" s="246"/>
      <c r="J134" s="246"/>
      <c r="K134" s="246"/>
      <c r="L134" s="246"/>
      <c r="M134" s="246"/>
      <c r="N134" s="246"/>
      <c r="O134" s="246"/>
      <c r="P134" s="246"/>
      <c r="Q134" s="246"/>
    </row>
    <row r="135" spans="2:17" ht="13.5" hidden="1" customHeight="1" x14ac:dyDescent="0.2">
      <c r="B135" s="246"/>
      <c r="C135" s="246"/>
      <c r="D135" s="246"/>
      <c r="E135" s="246"/>
      <c r="F135" s="246"/>
      <c r="G135" s="246"/>
      <c r="H135" s="246"/>
      <c r="I135" s="246"/>
      <c r="J135" s="246"/>
      <c r="K135" s="246"/>
      <c r="L135" s="246"/>
      <c r="M135" s="246"/>
      <c r="N135" s="246"/>
      <c r="O135" s="246"/>
      <c r="P135" s="246"/>
      <c r="Q135" s="246"/>
    </row>
    <row r="136" spans="2:17" ht="13.5" hidden="1" customHeight="1" x14ac:dyDescent="0.2">
      <c r="B136" s="246"/>
      <c r="C136" s="246"/>
      <c r="D136" s="246"/>
      <c r="E136" s="246"/>
      <c r="F136" s="246"/>
      <c r="G136" s="246"/>
      <c r="H136" s="246"/>
      <c r="I136" s="246"/>
      <c r="J136" s="246"/>
      <c r="K136" s="246"/>
      <c r="L136" s="246"/>
      <c r="M136" s="246"/>
      <c r="N136" s="246"/>
      <c r="O136" s="246"/>
      <c r="P136" s="246"/>
      <c r="Q136" s="246"/>
    </row>
    <row r="137" spans="2:17" ht="13.5" hidden="1" customHeight="1" x14ac:dyDescent="0.2">
      <c r="B137" s="246"/>
      <c r="C137" s="246"/>
      <c r="D137" s="246"/>
      <c r="E137" s="246"/>
      <c r="F137" s="246"/>
      <c r="G137" s="246"/>
      <c r="H137" s="246"/>
      <c r="I137" s="246"/>
      <c r="J137" s="246"/>
      <c r="K137" s="246"/>
      <c r="L137" s="246"/>
      <c r="M137" s="246"/>
      <c r="N137" s="246"/>
      <c r="O137" s="246"/>
      <c r="P137" s="246"/>
      <c r="Q137" s="246"/>
    </row>
    <row r="138" spans="2:17" ht="13.5" hidden="1" customHeight="1" x14ac:dyDescent="0.2">
      <c r="B138" s="246"/>
      <c r="C138" s="246"/>
      <c r="D138" s="246"/>
      <c r="E138" s="246"/>
      <c r="F138" s="246"/>
      <c r="G138" s="246"/>
      <c r="H138" s="246"/>
      <c r="I138" s="246"/>
      <c r="J138" s="246"/>
      <c r="K138" s="246"/>
      <c r="L138" s="246"/>
      <c r="M138" s="246"/>
      <c r="N138" s="246"/>
      <c r="O138" s="246"/>
      <c r="P138" s="246"/>
      <c r="Q138" s="246"/>
    </row>
    <row r="139" spans="2:17" ht="13.5" hidden="1" customHeight="1" x14ac:dyDescent="0.2">
      <c r="B139" s="246"/>
      <c r="C139" s="246"/>
      <c r="D139" s="246"/>
      <c r="E139" s="246"/>
      <c r="F139" s="246"/>
      <c r="G139" s="246"/>
      <c r="H139" s="246"/>
      <c r="I139" s="246"/>
      <c r="J139" s="246"/>
      <c r="K139" s="246"/>
      <c r="L139" s="246"/>
      <c r="M139" s="246"/>
      <c r="N139" s="246"/>
      <c r="O139" s="246"/>
      <c r="P139" s="246"/>
      <c r="Q139" s="246"/>
    </row>
    <row r="140" spans="2:17" ht="13.5" hidden="1" customHeight="1" x14ac:dyDescent="0.2">
      <c r="B140" s="246"/>
      <c r="C140" s="246"/>
      <c r="D140" s="246"/>
      <c r="E140" s="246"/>
      <c r="F140" s="246"/>
      <c r="G140" s="246"/>
      <c r="H140" s="246"/>
      <c r="I140" s="246"/>
      <c r="J140" s="246"/>
      <c r="K140" s="246"/>
      <c r="L140" s="246"/>
      <c r="M140" s="246"/>
      <c r="N140" s="246"/>
      <c r="O140" s="246"/>
      <c r="P140" s="246"/>
      <c r="Q140" s="246"/>
    </row>
    <row r="141" spans="2:17" ht="13.5" hidden="1" customHeight="1" x14ac:dyDescent="0.2">
      <c r="B141" s="246"/>
      <c r="C141" s="246"/>
      <c r="D141" s="246"/>
      <c r="E141" s="246"/>
      <c r="F141" s="246"/>
      <c r="G141" s="246"/>
      <c r="H141" s="246"/>
      <c r="I141" s="246"/>
      <c r="J141" s="246"/>
      <c r="K141" s="246"/>
      <c r="L141" s="246"/>
      <c r="M141" s="246"/>
      <c r="N141" s="246"/>
      <c r="O141" s="246"/>
      <c r="P141" s="246"/>
      <c r="Q141" s="246"/>
    </row>
    <row r="142" spans="2:17" ht="13.5" hidden="1" customHeight="1" x14ac:dyDescent="0.2">
      <c r="B142" s="246"/>
      <c r="C142" s="246"/>
      <c r="D142" s="246"/>
      <c r="E142" s="246"/>
      <c r="F142" s="246"/>
      <c r="G142" s="246"/>
      <c r="H142" s="246"/>
      <c r="I142" s="246"/>
      <c r="J142" s="246"/>
      <c r="K142" s="246"/>
      <c r="L142" s="246"/>
      <c r="M142" s="246"/>
      <c r="N142" s="246"/>
      <c r="O142" s="246"/>
      <c r="P142" s="246"/>
      <c r="Q142" s="246"/>
    </row>
    <row r="143" spans="2:17" ht="13.5" hidden="1" customHeight="1" x14ac:dyDescent="0.2">
      <c r="B143" s="246"/>
      <c r="C143" s="246"/>
      <c r="D143" s="246"/>
      <c r="E143" s="246"/>
      <c r="F143" s="246"/>
      <c r="G143" s="246"/>
      <c r="H143" s="246"/>
      <c r="I143" s="246"/>
      <c r="J143" s="246"/>
      <c r="K143" s="246"/>
      <c r="L143" s="246"/>
      <c r="M143" s="246"/>
      <c r="N143" s="246"/>
      <c r="O143" s="246"/>
      <c r="P143" s="246"/>
      <c r="Q143" s="246"/>
    </row>
    <row r="144" spans="2:17" ht="13.5" hidden="1" customHeight="1" x14ac:dyDescent="0.2">
      <c r="B144" s="246"/>
      <c r="C144" s="246"/>
      <c r="D144" s="246"/>
      <c r="E144" s="246"/>
      <c r="F144" s="246"/>
      <c r="G144" s="246"/>
      <c r="H144" s="246"/>
      <c r="I144" s="246"/>
      <c r="J144" s="246"/>
      <c r="K144" s="246"/>
      <c r="L144" s="246"/>
      <c r="M144" s="246"/>
      <c r="N144" s="246"/>
      <c r="O144" s="246"/>
      <c r="P144" s="246"/>
      <c r="Q144" s="246"/>
    </row>
    <row r="145" spans="2:17" ht="13.5" hidden="1" customHeight="1" x14ac:dyDescent="0.2">
      <c r="B145" s="246"/>
      <c r="C145" s="246"/>
      <c r="D145" s="246"/>
      <c r="E145" s="246"/>
      <c r="F145" s="246"/>
      <c r="G145" s="246"/>
      <c r="H145" s="246"/>
      <c r="I145" s="246"/>
      <c r="J145" s="246"/>
      <c r="K145" s="246"/>
      <c r="L145" s="246"/>
      <c r="M145" s="246"/>
      <c r="N145" s="246"/>
      <c r="O145" s="246"/>
      <c r="P145" s="246"/>
      <c r="Q145" s="246"/>
    </row>
    <row r="146" spans="2:17" ht="13.5" hidden="1" customHeight="1" x14ac:dyDescent="0.2">
      <c r="B146" s="246"/>
      <c r="C146" s="246"/>
      <c r="D146" s="246"/>
      <c r="E146" s="246"/>
      <c r="F146" s="246"/>
      <c r="G146" s="246"/>
      <c r="H146" s="246"/>
      <c r="I146" s="246"/>
      <c r="J146" s="246"/>
      <c r="K146" s="246"/>
      <c r="L146" s="246"/>
      <c r="M146" s="246"/>
      <c r="N146" s="246"/>
      <c r="O146" s="246"/>
      <c r="P146" s="246"/>
      <c r="Q146" s="246"/>
    </row>
    <row r="147" spans="2:17" ht="13.5" hidden="1" customHeight="1" x14ac:dyDescent="0.2">
      <c r="B147" s="246"/>
      <c r="C147" s="246"/>
      <c r="D147" s="246"/>
      <c r="E147" s="246"/>
      <c r="F147" s="246"/>
      <c r="G147" s="246"/>
      <c r="H147" s="246"/>
      <c r="I147" s="246"/>
      <c r="J147" s="246"/>
      <c r="K147" s="246"/>
      <c r="L147" s="246"/>
      <c r="M147" s="246"/>
      <c r="N147" s="246"/>
      <c r="O147" s="246"/>
      <c r="P147" s="246"/>
      <c r="Q147" s="246"/>
    </row>
    <row r="148" spans="2:17" ht="13.5" hidden="1" customHeight="1" x14ac:dyDescent="0.2">
      <c r="B148" s="246"/>
      <c r="C148" s="246"/>
      <c r="D148" s="246"/>
      <c r="E148" s="246"/>
      <c r="F148" s="246"/>
      <c r="G148" s="246"/>
      <c r="H148" s="246"/>
      <c r="I148" s="246"/>
      <c r="J148" s="246"/>
      <c r="K148" s="246"/>
      <c r="L148" s="246"/>
      <c r="M148" s="246"/>
      <c r="N148" s="246"/>
      <c r="O148" s="246"/>
      <c r="P148" s="246"/>
      <c r="Q148" s="246"/>
    </row>
    <row r="149" spans="2:17" ht="13.5" hidden="1" customHeight="1" x14ac:dyDescent="0.2">
      <c r="B149" s="246"/>
      <c r="C149" s="246"/>
      <c r="D149" s="246"/>
      <c r="E149" s="246"/>
      <c r="F149" s="246"/>
      <c r="G149" s="246"/>
      <c r="H149" s="246"/>
      <c r="I149" s="246"/>
      <c r="J149" s="246"/>
      <c r="K149" s="246"/>
      <c r="L149" s="246"/>
      <c r="M149" s="246"/>
      <c r="N149" s="246"/>
      <c r="O149" s="246"/>
      <c r="P149" s="246"/>
      <c r="Q149" s="246"/>
    </row>
    <row r="150" spans="2:17" ht="13.5" hidden="1" customHeight="1" x14ac:dyDescent="0.2">
      <c r="B150" s="246"/>
      <c r="C150" s="246"/>
      <c r="D150" s="246"/>
      <c r="E150" s="246"/>
      <c r="F150" s="246"/>
      <c r="G150" s="246"/>
      <c r="H150" s="246"/>
      <c r="I150" s="246"/>
      <c r="J150" s="246"/>
      <c r="K150" s="246"/>
      <c r="L150" s="246"/>
      <c r="M150" s="246"/>
      <c r="N150" s="246"/>
      <c r="O150" s="246"/>
      <c r="P150" s="246"/>
      <c r="Q150" s="246"/>
    </row>
    <row r="151" spans="2:17" ht="13.5" hidden="1" customHeight="1" x14ac:dyDescent="0.2">
      <c r="B151" s="246"/>
      <c r="C151" s="246"/>
      <c r="D151" s="246"/>
      <c r="E151" s="246"/>
      <c r="F151" s="246"/>
      <c r="G151" s="246"/>
      <c r="H151" s="246"/>
      <c r="I151" s="246"/>
      <c r="J151" s="246"/>
      <c r="K151" s="246"/>
      <c r="L151" s="246"/>
      <c r="M151" s="246"/>
      <c r="N151" s="246"/>
      <c r="O151" s="246"/>
      <c r="P151" s="246"/>
      <c r="Q151" s="246"/>
    </row>
    <row r="152" spans="2:17" ht="13.5" hidden="1" customHeight="1" x14ac:dyDescent="0.2">
      <c r="B152" s="246"/>
      <c r="C152" s="246"/>
      <c r="D152" s="246"/>
      <c r="E152" s="246"/>
      <c r="F152" s="246"/>
      <c r="G152" s="246"/>
      <c r="H152" s="246"/>
      <c r="I152" s="246"/>
      <c r="J152" s="246"/>
      <c r="K152" s="246"/>
      <c r="L152" s="246"/>
      <c r="M152" s="246"/>
      <c r="N152" s="246"/>
      <c r="O152" s="246"/>
      <c r="P152" s="246"/>
      <c r="Q152" s="246"/>
    </row>
    <row r="153" spans="2:17" ht="13.5" hidden="1" customHeight="1" x14ac:dyDescent="0.2">
      <c r="B153" s="246"/>
      <c r="C153" s="246"/>
      <c r="D153" s="246"/>
      <c r="E153" s="246"/>
      <c r="F153" s="246"/>
      <c r="G153" s="246"/>
      <c r="H153" s="246"/>
      <c r="I153" s="246"/>
      <c r="J153" s="246"/>
      <c r="K153" s="246"/>
      <c r="L153" s="246"/>
      <c r="M153" s="246"/>
      <c r="N153" s="246"/>
      <c r="O153" s="246"/>
      <c r="P153" s="246"/>
      <c r="Q153" s="246"/>
    </row>
    <row r="154" spans="2:17" ht="13.5" hidden="1" customHeight="1" x14ac:dyDescent="0.2">
      <c r="B154" s="246"/>
      <c r="C154" s="246"/>
      <c r="D154" s="246"/>
      <c r="E154" s="246"/>
      <c r="F154" s="246"/>
      <c r="G154" s="246"/>
      <c r="H154" s="246"/>
      <c r="I154" s="246"/>
      <c r="J154" s="246"/>
      <c r="K154" s="246"/>
      <c r="L154" s="246"/>
      <c r="M154" s="246"/>
      <c r="N154" s="246"/>
      <c r="O154" s="246"/>
      <c r="P154" s="246"/>
      <c r="Q154" s="246"/>
    </row>
    <row r="155" spans="2:17" ht="13.5" hidden="1" customHeight="1" x14ac:dyDescent="0.2">
      <c r="B155" s="246"/>
      <c r="C155" s="246"/>
      <c r="D155" s="246"/>
      <c r="E155" s="246"/>
      <c r="F155" s="246"/>
      <c r="G155" s="246"/>
      <c r="H155" s="246"/>
      <c r="I155" s="246"/>
      <c r="J155" s="246"/>
      <c r="K155" s="246"/>
      <c r="L155" s="246"/>
      <c r="M155" s="246"/>
      <c r="N155" s="246"/>
      <c r="O155" s="246"/>
      <c r="P155" s="246"/>
      <c r="Q155" s="246"/>
    </row>
    <row r="156" spans="2:17" ht="13.5" hidden="1" customHeight="1" x14ac:dyDescent="0.2">
      <c r="B156" s="246"/>
      <c r="C156" s="246"/>
      <c r="D156" s="246"/>
      <c r="E156" s="246"/>
      <c r="F156" s="246"/>
      <c r="G156" s="246"/>
      <c r="H156" s="246"/>
      <c r="I156" s="246"/>
      <c r="J156" s="246"/>
      <c r="K156" s="246"/>
      <c r="L156" s="246"/>
      <c r="M156" s="246"/>
      <c r="N156" s="246"/>
      <c r="O156" s="246"/>
      <c r="P156" s="246"/>
      <c r="Q156" s="246"/>
    </row>
    <row r="157" spans="2:17" ht="13.5" hidden="1" customHeight="1" x14ac:dyDescent="0.2">
      <c r="B157" s="246"/>
      <c r="C157" s="246"/>
      <c r="D157" s="246"/>
      <c r="E157" s="246"/>
      <c r="F157" s="246"/>
      <c r="G157" s="246"/>
      <c r="H157" s="246"/>
      <c r="I157" s="246"/>
      <c r="J157" s="246"/>
      <c r="K157" s="246"/>
      <c r="L157" s="246"/>
      <c r="M157" s="246"/>
      <c r="N157" s="246"/>
      <c r="O157" s="246"/>
      <c r="P157" s="246"/>
      <c r="Q157" s="246"/>
    </row>
    <row r="158" spans="2:17" ht="13.5" hidden="1" customHeight="1" x14ac:dyDescent="0.2">
      <c r="B158" s="246"/>
      <c r="C158" s="246"/>
      <c r="D158" s="246"/>
      <c r="E158" s="246"/>
      <c r="F158" s="246"/>
      <c r="G158" s="246"/>
      <c r="H158" s="246"/>
      <c r="I158" s="246"/>
      <c r="J158" s="246"/>
      <c r="K158" s="246"/>
      <c r="L158" s="246"/>
      <c r="M158" s="246"/>
      <c r="N158" s="246"/>
      <c r="O158" s="246"/>
      <c r="P158" s="246"/>
      <c r="Q158" s="246"/>
    </row>
    <row r="159" spans="2:17" ht="13.5" hidden="1" customHeight="1" x14ac:dyDescent="0.2">
      <c r="B159" s="246"/>
      <c r="C159" s="246"/>
      <c r="D159" s="246"/>
      <c r="E159" s="246"/>
      <c r="F159" s="246"/>
      <c r="G159" s="246"/>
      <c r="H159" s="246"/>
      <c r="I159" s="246"/>
      <c r="J159" s="246"/>
      <c r="K159" s="246"/>
      <c r="L159" s="246"/>
      <c r="M159" s="246"/>
      <c r="N159" s="246"/>
      <c r="O159" s="246"/>
      <c r="P159" s="246"/>
      <c r="Q159" s="246"/>
    </row>
    <row r="160" spans="2:17" ht="13.5" hidden="1" customHeight="1" x14ac:dyDescent="0.2">
      <c r="B160" s="246"/>
      <c r="C160" s="246"/>
      <c r="D160" s="246"/>
      <c r="E160" s="246"/>
      <c r="F160" s="246"/>
      <c r="G160" s="246"/>
      <c r="H160" s="246"/>
      <c r="I160" s="246"/>
      <c r="J160" s="246"/>
      <c r="K160" s="246"/>
      <c r="L160" s="246"/>
      <c r="M160" s="246"/>
      <c r="N160" s="246"/>
      <c r="O160" s="246"/>
      <c r="P160" s="246"/>
      <c r="Q160" s="246"/>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election activeCell="I60" sqref="I60"/>
    </sheetView>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election activeCell="I60" sqref="I60"/>
    </sheetView>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x14ac:dyDescent="0.2"/>
  <cols>
    <col min="1" max="1" width="45.88671875" style="106" customWidth="1"/>
    <col min="2" max="8" width="13.33203125" style="106" customWidth="1"/>
    <col min="9" max="16384" width="11.109375" style="106"/>
  </cols>
  <sheetData>
    <row r="1" spans="1:8" x14ac:dyDescent="0.2">
      <c r="A1" s="100"/>
      <c r="B1" s="101"/>
      <c r="C1" s="102"/>
      <c r="D1" s="103"/>
      <c r="E1" s="104"/>
      <c r="F1" s="104"/>
      <c r="G1" s="104"/>
      <c r="H1" s="105"/>
    </row>
    <row r="2" spans="1:8" x14ac:dyDescent="0.2">
      <c r="A2" s="107"/>
      <c r="B2" s="108"/>
      <c r="C2" s="109"/>
      <c r="D2" s="110" t="s">
        <v>40</v>
      </c>
      <c r="E2" s="111"/>
      <c r="F2" s="112" t="s">
        <v>515</v>
      </c>
      <c r="G2" s="113"/>
      <c r="H2" s="114"/>
    </row>
    <row r="3" spans="1:8" x14ac:dyDescent="0.2">
      <c r="A3" s="110" t="s">
        <v>508</v>
      </c>
      <c r="B3" s="115"/>
      <c r="C3" s="116"/>
      <c r="D3" s="117">
        <v>85214</v>
      </c>
      <c r="E3" s="118"/>
      <c r="F3" s="119">
        <v>70489</v>
      </c>
      <c r="G3" s="120"/>
      <c r="H3" s="121"/>
    </row>
    <row r="4" spans="1:8" x14ac:dyDescent="0.2">
      <c r="A4" s="122"/>
      <c r="B4" s="123"/>
      <c r="C4" s="124"/>
      <c r="D4" s="125">
        <v>46728</v>
      </c>
      <c r="E4" s="126"/>
      <c r="F4" s="127">
        <v>37817</v>
      </c>
      <c r="G4" s="128"/>
      <c r="H4" s="129"/>
    </row>
    <row r="5" spans="1:8" x14ac:dyDescent="0.2">
      <c r="A5" s="110" t="s">
        <v>510</v>
      </c>
      <c r="B5" s="115"/>
      <c r="C5" s="116"/>
      <c r="D5" s="117">
        <v>72214</v>
      </c>
      <c r="E5" s="118"/>
      <c r="F5" s="119">
        <v>84389</v>
      </c>
      <c r="G5" s="120"/>
      <c r="H5" s="121"/>
    </row>
    <row r="6" spans="1:8" x14ac:dyDescent="0.2">
      <c r="A6" s="122"/>
      <c r="B6" s="123"/>
      <c r="C6" s="124"/>
      <c r="D6" s="125">
        <v>25970</v>
      </c>
      <c r="E6" s="126"/>
      <c r="F6" s="127">
        <v>44339</v>
      </c>
      <c r="G6" s="128"/>
      <c r="H6" s="129"/>
    </row>
    <row r="7" spans="1:8" x14ac:dyDescent="0.2">
      <c r="A7" s="110" t="s">
        <v>511</v>
      </c>
      <c r="B7" s="115"/>
      <c r="C7" s="116"/>
      <c r="D7" s="117">
        <v>84368</v>
      </c>
      <c r="E7" s="118"/>
      <c r="F7" s="119">
        <v>83623</v>
      </c>
      <c r="G7" s="120"/>
      <c r="H7" s="121"/>
    </row>
    <row r="8" spans="1:8" x14ac:dyDescent="0.2">
      <c r="A8" s="122"/>
      <c r="B8" s="123"/>
      <c r="C8" s="124"/>
      <c r="D8" s="125">
        <v>46456</v>
      </c>
      <c r="E8" s="126"/>
      <c r="F8" s="127">
        <v>48787</v>
      </c>
      <c r="G8" s="128"/>
      <c r="H8" s="129"/>
    </row>
    <row r="9" spans="1:8" x14ac:dyDescent="0.2">
      <c r="A9" s="110" t="s">
        <v>512</v>
      </c>
      <c r="B9" s="115"/>
      <c r="C9" s="116"/>
      <c r="D9" s="117">
        <v>94824</v>
      </c>
      <c r="E9" s="118"/>
      <c r="F9" s="119">
        <v>87974</v>
      </c>
      <c r="G9" s="120"/>
      <c r="H9" s="121"/>
    </row>
    <row r="10" spans="1:8" x14ac:dyDescent="0.2">
      <c r="A10" s="122"/>
      <c r="B10" s="123"/>
      <c r="C10" s="124"/>
      <c r="D10" s="125">
        <v>34885</v>
      </c>
      <c r="E10" s="126"/>
      <c r="F10" s="127">
        <v>48183</v>
      </c>
      <c r="G10" s="128"/>
      <c r="H10" s="129"/>
    </row>
    <row r="11" spans="1:8" x14ac:dyDescent="0.2">
      <c r="A11" s="110" t="s">
        <v>513</v>
      </c>
      <c r="B11" s="115"/>
      <c r="C11" s="116"/>
      <c r="D11" s="117">
        <v>134977</v>
      </c>
      <c r="E11" s="118"/>
      <c r="F11" s="119">
        <v>78864</v>
      </c>
      <c r="G11" s="120"/>
      <c r="H11" s="121"/>
    </row>
    <row r="12" spans="1:8" x14ac:dyDescent="0.2">
      <c r="A12" s="122"/>
      <c r="B12" s="123"/>
      <c r="C12" s="130"/>
      <c r="D12" s="125">
        <v>68921</v>
      </c>
      <c r="E12" s="126"/>
      <c r="F12" s="127">
        <v>46136</v>
      </c>
      <c r="G12" s="128"/>
      <c r="H12" s="129"/>
    </row>
    <row r="13" spans="1:8" x14ac:dyDescent="0.2">
      <c r="A13" s="110"/>
      <c r="B13" s="115"/>
      <c r="C13" s="131"/>
      <c r="D13" s="132">
        <v>94319</v>
      </c>
      <c r="E13" s="133"/>
      <c r="F13" s="134">
        <v>81068</v>
      </c>
      <c r="G13" s="135"/>
      <c r="H13" s="121"/>
    </row>
    <row r="14" spans="1:8" x14ac:dyDescent="0.2">
      <c r="A14" s="122"/>
      <c r="B14" s="123"/>
      <c r="C14" s="124"/>
      <c r="D14" s="125">
        <v>44592</v>
      </c>
      <c r="E14" s="126"/>
      <c r="F14" s="127">
        <v>45052</v>
      </c>
      <c r="G14" s="128"/>
      <c r="H14" s="129"/>
    </row>
    <row r="17" spans="1:11" x14ac:dyDescent="0.2">
      <c r="A17" s="106" t="s">
        <v>41</v>
      </c>
    </row>
    <row r="18" spans="1:11" x14ac:dyDescent="0.2">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2">
      <c r="A19" s="136" t="s">
        <v>42</v>
      </c>
      <c r="B19" s="136">
        <f>ROUND(VALUE(SUBSTITUTE(実質収支比率等に係る経年分析!F$48,"▲","-")),2)</f>
        <v>3.15</v>
      </c>
      <c r="C19" s="136">
        <f>ROUND(VALUE(SUBSTITUTE(実質収支比率等に係る経年分析!G$48,"▲","-")),2)</f>
        <v>3.41</v>
      </c>
      <c r="D19" s="136">
        <f>ROUND(VALUE(SUBSTITUTE(実質収支比率等に係る経年分析!H$48,"▲","-")),2)</f>
        <v>3.29</v>
      </c>
      <c r="E19" s="136">
        <f>ROUND(VALUE(SUBSTITUTE(実質収支比率等に係る経年分析!I$48,"▲","-")),2)</f>
        <v>3.67</v>
      </c>
      <c r="F19" s="136">
        <f>ROUND(VALUE(SUBSTITUTE(実質収支比率等に係る経年分析!J$48,"▲","-")),2)</f>
        <v>4.1399999999999997</v>
      </c>
    </row>
    <row r="20" spans="1:11" x14ac:dyDescent="0.2">
      <c r="A20" s="136" t="s">
        <v>43</v>
      </c>
      <c r="B20" s="136">
        <f>ROUND(VALUE(SUBSTITUTE(実質収支比率等に係る経年分析!F$47,"▲","-")),2)</f>
        <v>11.93</v>
      </c>
      <c r="C20" s="136">
        <f>ROUND(VALUE(SUBSTITUTE(実質収支比率等に係る経年分析!G$47,"▲","-")),2)</f>
        <v>17.38</v>
      </c>
      <c r="D20" s="136">
        <f>ROUND(VALUE(SUBSTITUTE(実質収支比率等に係る経年分析!H$47,"▲","-")),2)</f>
        <v>20.329999999999998</v>
      </c>
      <c r="E20" s="136">
        <f>ROUND(VALUE(SUBSTITUTE(実質収支比率等に係る経年分析!I$47,"▲","-")),2)</f>
        <v>28.14</v>
      </c>
      <c r="F20" s="136">
        <f>ROUND(VALUE(SUBSTITUTE(実質収支比率等に係る経年分析!J$47,"▲","-")),2)</f>
        <v>33.53</v>
      </c>
    </row>
    <row r="21" spans="1:11" x14ac:dyDescent="0.2">
      <c r="A21" s="136" t="s">
        <v>44</v>
      </c>
      <c r="B21" s="136">
        <f>IF(ISNUMBER(VALUE(SUBSTITUTE(実質収支比率等に係る経年分析!F$49,"▲","-"))),ROUND(VALUE(SUBSTITUTE(実質収支比率等に係る経年分析!F$49,"▲","-")),2),NA())</f>
        <v>6.01</v>
      </c>
      <c r="C21" s="136">
        <f>IF(ISNUMBER(VALUE(SUBSTITUTE(実質収支比率等に係る経年分析!G$49,"▲","-"))),ROUND(VALUE(SUBSTITUTE(実質収支比率等に係る経年分析!G$49,"▲","-")),2),NA())</f>
        <v>5.72</v>
      </c>
      <c r="D21" s="136">
        <f>IF(ISNUMBER(VALUE(SUBSTITUTE(実質収支比率等に係る経年分析!H$49,"▲","-"))),ROUND(VALUE(SUBSTITUTE(実質収支比率等に係る経年分析!H$49,"▲","-")),2),NA())</f>
        <v>2.5299999999999998</v>
      </c>
      <c r="E21" s="136">
        <f>IF(ISNUMBER(VALUE(SUBSTITUTE(実質収支比率等に係る経年分析!I$49,"▲","-"))),ROUND(VALUE(SUBSTITUTE(実質収支比率等に係る経年分析!I$49,"▲","-")),2),NA())</f>
        <v>10.11</v>
      </c>
      <c r="F21" s="136">
        <f>IF(ISNUMBER(VALUE(SUBSTITUTE(実質収支比率等に係る経年分析!J$49,"▲","-"))),ROUND(VALUE(SUBSTITUTE(実質収支比率等に係る経年分析!J$49,"▲","-")),2),NA())</f>
        <v>7.25</v>
      </c>
    </row>
    <row r="24" spans="1:11" x14ac:dyDescent="0.2">
      <c r="A24" s="106" t="s">
        <v>45</v>
      </c>
    </row>
    <row r="25" spans="1:11" x14ac:dyDescent="0.2">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2">
      <c r="A26" s="137"/>
      <c r="B26" s="137" t="s">
        <v>46</v>
      </c>
      <c r="C26" s="137" t="s">
        <v>47</v>
      </c>
      <c r="D26" s="137" t="s">
        <v>46</v>
      </c>
      <c r="E26" s="137" t="s">
        <v>47</v>
      </c>
      <c r="F26" s="137" t="s">
        <v>46</v>
      </c>
      <c r="G26" s="137" t="s">
        <v>47</v>
      </c>
      <c r="H26" s="137" t="s">
        <v>46</v>
      </c>
      <c r="I26" s="137" t="s">
        <v>47</v>
      </c>
      <c r="J26" s="137" t="s">
        <v>46</v>
      </c>
      <c r="K26" s="137" t="s">
        <v>47</v>
      </c>
    </row>
    <row r="27" spans="1:11" x14ac:dyDescent="0.2">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2">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2">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2">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2">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2">
      <c r="A32" s="137" t="str">
        <f>IF(連結実質赤字比率に係る赤字・黒字の構成分析!C$38="",NA(),連結実質赤字比率に係る赤字・黒字の構成分析!C$38)</f>
        <v>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2">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0.02</v>
      </c>
    </row>
    <row r="34" spans="1:16" x14ac:dyDescent="0.2">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0.06</v>
      </c>
    </row>
    <row r="35" spans="1:16" x14ac:dyDescent="0.2">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1.33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1.77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1.63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1.37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1.51</v>
      </c>
    </row>
    <row r="36" spans="1:16" x14ac:dyDescent="0.2">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3.14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3.41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3.29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3.66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4.1399999999999997</v>
      </c>
    </row>
    <row r="39" spans="1:16" x14ac:dyDescent="0.2">
      <c r="A39" s="106" t="s">
        <v>48</v>
      </c>
    </row>
    <row r="40" spans="1:16" x14ac:dyDescent="0.2">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2">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2">
      <c r="A42" s="138" t="s">
        <v>51</v>
      </c>
      <c r="B42" s="138"/>
      <c r="C42" s="138"/>
      <c r="D42" s="138">
        <f>'実質公債費比率（分子）の構造'!K$52</f>
        <v>2486</v>
      </c>
      <c r="E42" s="138"/>
      <c r="F42" s="138"/>
      <c r="G42" s="138">
        <f>'実質公債費比率（分子）の構造'!L$52</f>
        <v>2508</v>
      </c>
      <c r="H42" s="138"/>
      <c r="I42" s="138"/>
      <c r="J42" s="138">
        <f>'実質公債費比率（分子）の構造'!M$52</f>
        <v>2575</v>
      </c>
      <c r="K42" s="138"/>
      <c r="L42" s="138"/>
      <c r="M42" s="138">
        <f>'実質公債費比率（分子）の構造'!N$52</f>
        <v>2637</v>
      </c>
      <c r="N42" s="138"/>
      <c r="O42" s="138"/>
      <c r="P42" s="138">
        <f>'実質公債費比率（分子）の構造'!O$52</f>
        <v>2719</v>
      </c>
    </row>
    <row r="43" spans="1:16" x14ac:dyDescent="0.2">
      <c r="A43" s="138" t="s">
        <v>52</v>
      </c>
      <c r="B43" s="138" t="str">
        <f>'実質公債費比率（分子）の構造'!K$51</f>
        <v>-</v>
      </c>
      <c r="C43" s="138"/>
      <c r="D43" s="138"/>
      <c r="E43" s="138" t="str">
        <f>'実質公債費比率（分子）の構造'!L$51</f>
        <v>-</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2">
      <c r="A44" s="138" t="s">
        <v>53</v>
      </c>
      <c r="B44" s="138">
        <f>'実質公債費比率（分子）の構造'!K$50</f>
        <v>144</v>
      </c>
      <c r="C44" s="138"/>
      <c r="D44" s="138"/>
      <c r="E44" s="138">
        <f>'実質公債費比率（分子）の構造'!L$50</f>
        <v>133</v>
      </c>
      <c r="F44" s="138"/>
      <c r="G44" s="138"/>
      <c r="H44" s="138">
        <f>'実質公債費比率（分子）の構造'!M$50</f>
        <v>127</v>
      </c>
      <c r="I44" s="138"/>
      <c r="J44" s="138"/>
      <c r="K44" s="138">
        <f>'実質公債費比率（分子）の構造'!N$50</f>
        <v>54</v>
      </c>
      <c r="L44" s="138"/>
      <c r="M44" s="138"/>
      <c r="N44" s="138">
        <f>'実質公債費比率（分子）の構造'!O$50</f>
        <v>50</v>
      </c>
      <c r="O44" s="138"/>
      <c r="P44" s="138"/>
    </row>
    <row r="45" spans="1:16" x14ac:dyDescent="0.2">
      <c r="A45" s="138" t="s">
        <v>54</v>
      </c>
      <c r="B45" s="138">
        <f>'実質公債費比率（分子）の構造'!K$49</f>
        <v>46</v>
      </c>
      <c r="C45" s="138"/>
      <c r="D45" s="138"/>
      <c r="E45" s="138">
        <f>'実質公債費比率（分子）の構造'!L$49</f>
        <v>40</v>
      </c>
      <c r="F45" s="138"/>
      <c r="G45" s="138"/>
      <c r="H45" s="138">
        <f>'実質公債費比率（分子）の構造'!M$49</f>
        <v>51</v>
      </c>
      <c r="I45" s="138"/>
      <c r="J45" s="138"/>
      <c r="K45" s="138">
        <f>'実質公債費比率（分子）の構造'!N$49</f>
        <v>98</v>
      </c>
      <c r="L45" s="138"/>
      <c r="M45" s="138"/>
      <c r="N45" s="138">
        <f>'実質公債費比率（分子）の構造'!O$49</f>
        <v>117</v>
      </c>
      <c r="O45" s="138"/>
      <c r="P45" s="138"/>
    </row>
    <row r="46" spans="1:16" x14ac:dyDescent="0.2">
      <c r="A46" s="138" t="s">
        <v>55</v>
      </c>
      <c r="B46" s="138">
        <f>'実質公債費比率（分子）の構造'!K$48</f>
        <v>505</v>
      </c>
      <c r="C46" s="138"/>
      <c r="D46" s="138"/>
      <c r="E46" s="138">
        <f>'実質公債費比率（分子）の構造'!L$48</f>
        <v>503</v>
      </c>
      <c r="F46" s="138"/>
      <c r="G46" s="138"/>
      <c r="H46" s="138">
        <f>'実質公債費比率（分子）の構造'!M$48</f>
        <v>520</v>
      </c>
      <c r="I46" s="138"/>
      <c r="J46" s="138"/>
      <c r="K46" s="138">
        <f>'実質公債費比率（分子）の構造'!N$48</f>
        <v>563</v>
      </c>
      <c r="L46" s="138"/>
      <c r="M46" s="138"/>
      <c r="N46" s="138">
        <f>'実質公債費比率（分子）の構造'!O$48</f>
        <v>598</v>
      </c>
      <c r="O46" s="138"/>
      <c r="P46" s="138"/>
    </row>
    <row r="47" spans="1:16" x14ac:dyDescent="0.2">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2">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2">
      <c r="A49" s="138" t="s">
        <v>58</v>
      </c>
      <c r="B49" s="138">
        <f>'実質公債費比率（分子）の構造'!K$45</f>
        <v>3532</v>
      </c>
      <c r="C49" s="138"/>
      <c r="D49" s="138"/>
      <c r="E49" s="138">
        <f>'実質公債費比率（分子）の構造'!L$45</f>
        <v>3333</v>
      </c>
      <c r="F49" s="138"/>
      <c r="G49" s="138"/>
      <c r="H49" s="138">
        <f>'実質公債費比率（分子）の構造'!M$45</f>
        <v>3265</v>
      </c>
      <c r="I49" s="138"/>
      <c r="J49" s="138"/>
      <c r="K49" s="138">
        <f>'実質公債費比率（分子）の構造'!N$45</f>
        <v>3235</v>
      </c>
      <c r="L49" s="138"/>
      <c r="M49" s="138"/>
      <c r="N49" s="138">
        <f>'実質公債費比率（分子）の構造'!O$45</f>
        <v>3244</v>
      </c>
      <c r="O49" s="138"/>
      <c r="P49" s="138"/>
    </row>
    <row r="50" spans="1:16" x14ac:dyDescent="0.2">
      <c r="A50" s="138" t="s">
        <v>59</v>
      </c>
      <c r="B50" s="138" t="e">
        <f>NA()</f>
        <v>#N/A</v>
      </c>
      <c r="C50" s="138">
        <f>IF(ISNUMBER('実質公債費比率（分子）の構造'!K$53),'実質公債費比率（分子）の構造'!K$53,NA())</f>
        <v>1741</v>
      </c>
      <c r="D50" s="138" t="e">
        <f>NA()</f>
        <v>#N/A</v>
      </c>
      <c r="E50" s="138" t="e">
        <f>NA()</f>
        <v>#N/A</v>
      </c>
      <c r="F50" s="138">
        <f>IF(ISNUMBER('実質公債費比率（分子）の構造'!L$53),'実質公債費比率（分子）の構造'!L$53,NA())</f>
        <v>1501</v>
      </c>
      <c r="G50" s="138" t="e">
        <f>NA()</f>
        <v>#N/A</v>
      </c>
      <c r="H50" s="138" t="e">
        <f>NA()</f>
        <v>#N/A</v>
      </c>
      <c r="I50" s="138">
        <f>IF(ISNUMBER('実質公債費比率（分子）の構造'!M$53),'実質公債費比率（分子）の構造'!M$53,NA())</f>
        <v>1388</v>
      </c>
      <c r="J50" s="138" t="e">
        <f>NA()</f>
        <v>#N/A</v>
      </c>
      <c r="K50" s="138" t="e">
        <f>NA()</f>
        <v>#N/A</v>
      </c>
      <c r="L50" s="138">
        <f>IF(ISNUMBER('実質公債費比率（分子）の構造'!N$53),'実質公債費比率（分子）の構造'!N$53,NA())</f>
        <v>1313</v>
      </c>
      <c r="M50" s="138" t="e">
        <f>NA()</f>
        <v>#N/A</v>
      </c>
      <c r="N50" s="138" t="e">
        <f>NA()</f>
        <v>#N/A</v>
      </c>
      <c r="O50" s="138">
        <f>IF(ISNUMBER('実質公債費比率（分子）の構造'!O$53),'実質公債費比率（分子）の構造'!O$53,NA())</f>
        <v>1290</v>
      </c>
      <c r="P50" s="138" t="e">
        <f>NA()</f>
        <v>#N/A</v>
      </c>
    </row>
    <row r="53" spans="1:16" x14ac:dyDescent="0.2">
      <c r="A53" s="106" t="s">
        <v>60</v>
      </c>
    </row>
    <row r="54" spans="1:16" x14ac:dyDescent="0.2">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2">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2">
      <c r="A56" s="137" t="s">
        <v>37</v>
      </c>
      <c r="B56" s="137"/>
      <c r="C56" s="137"/>
      <c r="D56" s="137">
        <f>'将来負担比率（分子）の構造'!I$52</f>
        <v>26654</v>
      </c>
      <c r="E56" s="137"/>
      <c r="F56" s="137"/>
      <c r="G56" s="137">
        <f>'将来負担比率（分子）の構造'!J$52</f>
        <v>28852</v>
      </c>
      <c r="H56" s="137"/>
      <c r="I56" s="137"/>
      <c r="J56" s="137">
        <f>'将来負担比率（分子）の構造'!K$52</f>
        <v>29509</v>
      </c>
      <c r="K56" s="137"/>
      <c r="L56" s="137"/>
      <c r="M56" s="137">
        <f>'将来負担比率（分子）の構造'!L$52</f>
        <v>28570</v>
      </c>
      <c r="N56" s="137"/>
      <c r="O56" s="137"/>
      <c r="P56" s="137">
        <f>'将来負担比率（分子）の構造'!M$52</f>
        <v>29357</v>
      </c>
    </row>
    <row r="57" spans="1:16" x14ac:dyDescent="0.2">
      <c r="A57" s="137" t="s">
        <v>36</v>
      </c>
      <c r="B57" s="137"/>
      <c r="C57" s="137"/>
      <c r="D57" s="137">
        <f>'将来負担比率（分子）の構造'!I$51</f>
        <v>2142</v>
      </c>
      <c r="E57" s="137"/>
      <c r="F57" s="137"/>
      <c r="G57" s="137">
        <f>'将来負担比率（分子）の構造'!J$51</f>
        <v>1994</v>
      </c>
      <c r="H57" s="137"/>
      <c r="I57" s="137"/>
      <c r="J57" s="137">
        <f>'将来負担比率（分子）の構造'!K$51</f>
        <v>2072</v>
      </c>
      <c r="K57" s="137"/>
      <c r="L57" s="137"/>
      <c r="M57" s="137">
        <f>'将来負担比率（分子）の構造'!L$51</f>
        <v>2343</v>
      </c>
      <c r="N57" s="137"/>
      <c r="O57" s="137"/>
      <c r="P57" s="137">
        <f>'将来負担比率（分子）の構造'!M$51</f>
        <v>2492</v>
      </c>
    </row>
    <row r="58" spans="1:16" x14ac:dyDescent="0.2">
      <c r="A58" s="137" t="s">
        <v>35</v>
      </c>
      <c r="B58" s="137"/>
      <c r="C58" s="137"/>
      <c r="D58" s="137">
        <f>'将来負担比率（分子）の構造'!I$50</f>
        <v>3179</v>
      </c>
      <c r="E58" s="137"/>
      <c r="F58" s="137"/>
      <c r="G58" s="137">
        <f>'将来負担比率（分子）の構造'!J$50</f>
        <v>4468</v>
      </c>
      <c r="H58" s="137"/>
      <c r="I58" s="137"/>
      <c r="J58" s="137">
        <f>'将来負担比率（分子）の構造'!K$50</f>
        <v>5179</v>
      </c>
      <c r="K58" s="137"/>
      <c r="L58" s="137"/>
      <c r="M58" s="137">
        <f>'将来負担比率（分子）の構造'!L$50</f>
        <v>6208</v>
      </c>
      <c r="N58" s="137"/>
      <c r="O58" s="137"/>
      <c r="P58" s="137">
        <f>'将来負担比率（分子）の構造'!M$50</f>
        <v>7485</v>
      </c>
    </row>
    <row r="59" spans="1:16" x14ac:dyDescent="0.2">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2">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2">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2">
      <c r="A62" s="137" t="s">
        <v>29</v>
      </c>
      <c r="B62" s="137">
        <f>'将来負担比率（分子）の構造'!I$45</f>
        <v>5548</v>
      </c>
      <c r="C62" s="137"/>
      <c r="D62" s="137"/>
      <c r="E62" s="137">
        <f>'将来負担比率（分子）の構造'!J$45</f>
        <v>5274</v>
      </c>
      <c r="F62" s="137"/>
      <c r="G62" s="137"/>
      <c r="H62" s="137">
        <f>'将来負担比率（分子）の構造'!K$45</f>
        <v>4966</v>
      </c>
      <c r="I62" s="137"/>
      <c r="J62" s="137"/>
      <c r="K62" s="137">
        <f>'将来負担比率（分子）の構造'!L$45</f>
        <v>4318</v>
      </c>
      <c r="L62" s="137"/>
      <c r="M62" s="137"/>
      <c r="N62" s="137">
        <f>'将来負担比率（分子）の構造'!M$45</f>
        <v>4309</v>
      </c>
      <c r="O62" s="137"/>
      <c r="P62" s="137"/>
    </row>
    <row r="63" spans="1:16" x14ac:dyDescent="0.2">
      <c r="A63" s="137" t="s">
        <v>28</v>
      </c>
      <c r="B63" s="137">
        <f>'将来負担比率（分子）の構造'!I$44</f>
        <v>767</v>
      </c>
      <c r="C63" s="137"/>
      <c r="D63" s="137"/>
      <c r="E63" s="137">
        <f>'将来負担比率（分子）の構造'!J$44</f>
        <v>1323</v>
      </c>
      <c r="F63" s="137"/>
      <c r="G63" s="137"/>
      <c r="H63" s="137">
        <f>'将来負担比率（分子）の構造'!K$44</f>
        <v>1460</v>
      </c>
      <c r="I63" s="137"/>
      <c r="J63" s="137"/>
      <c r="K63" s="137">
        <f>'将来負担比率（分子）の構造'!L$44</f>
        <v>1573</v>
      </c>
      <c r="L63" s="137"/>
      <c r="M63" s="137"/>
      <c r="N63" s="137">
        <f>'将来負担比率（分子）の構造'!M$44</f>
        <v>1755</v>
      </c>
      <c r="O63" s="137"/>
      <c r="P63" s="137"/>
    </row>
    <row r="64" spans="1:16" x14ac:dyDescent="0.2">
      <c r="A64" s="137" t="s">
        <v>27</v>
      </c>
      <c r="B64" s="137">
        <f>'将来負担比率（分子）の構造'!I$43</f>
        <v>9220</v>
      </c>
      <c r="C64" s="137"/>
      <c r="D64" s="137"/>
      <c r="E64" s="137">
        <f>'将来負担比率（分子）の構造'!J$43</f>
        <v>9032</v>
      </c>
      <c r="F64" s="137"/>
      <c r="G64" s="137"/>
      <c r="H64" s="137">
        <f>'将来負担比率（分子）の構造'!K$43</f>
        <v>8951</v>
      </c>
      <c r="I64" s="137"/>
      <c r="J64" s="137"/>
      <c r="K64" s="137">
        <f>'将来負担比率（分子）の構造'!L$43</f>
        <v>9204</v>
      </c>
      <c r="L64" s="137"/>
      <c r="M64" s="137"/>
      <c r="N64" s="137">
        <f>'将来負担比率（分子）の構造'!M$43</f>
        <v>9506</v>
      </c>
      <c r="O64" s="137"/>
      <c r="P64" s="137"/>
    </row>
    <row r="65" spans="1:16" x14ac:dyDescent="0.2">
      <c r="A65" s="137" t="s">
        <v>26</v>
      </c>
      <c r="B65" s="137">
        <f>'将来負担比率（分子）の構造'!I$42</f>
        <v>484</v>
      </c>
      <c r="C65" s="137"/>
      <c r="D65" s="137"/>
      <c r="E65" s="137">
        <f>'将来負担比率（分子）の構造'!J$42</f>
        <v>352</v>
      </c>
      <c r="F65" s="137"/>
      <c r="G65" s="137"/>
      <c r="H65" s="137">
        <f>'将来負担比率（分子）の構造'!K$42</f>
        <v>154</v>
      </c>
      <c r="I65" s="137"/>
      <c r="J65" s="137"/>
      <c r="K65" s="137">
        <f>'将来負担比率（分子）の構造'!L$42</f>
        <v>99</v>
      </c>
      <c r="L65" s="137"/>
      <c r="M65" s="137"/>
      <c r="N65" s="137">
        <f>'将来負担比率（分子）の構造'!M$42</f>
        <v>63</v>
      </c>
      <c r="O65" s="137"/>
      <c r="P65" s="137"/>
    </row>
    <row r="66" spans="1:16" x14ac:dyDescent="0.2">
      <c r="A66" s="137" t="s">
        <v>25</v>
      </c>
      <c r="B66" s="137">
        <f>'将来負担比率（分子）の構造'!I$41</f>
        <v>34999</v>
      </c>
      <c r="C66" s="137"/>
      <c r="D66" s="137"/>
      <c r="E66" s="137">
        <f>'将来負担比率（分子）の構造'!J$41</f>
        <v>35392</v>
      </c>
      <c r="F66" s="137"/>
      <c r="G66" s="137"/>
      <c r="H66" s="137">
        <f>'将来負担比率（分子）の構造'!K$41</f>
        <v>36410</v>
      </c>
      <c r="I66" s="137"/>
      <c r="J66" s="137"/>
      <c r="K66" s="137">
        <f>'将来負担比率（分子）の構造'!L$41</f>
        <v>35965</v>
      </c>
      <c r="L66" s="137"/>
      <c r="M66" s="137"/>
      <c r="N66" s="137">
        <f>'将来負担比率（分子）の構造'!M$41</f>
        <v>36295</v>
      </c>
      <c r="O66" s="137"/>
      <c r="P66" s="137"/>
    </row>
    <row r="67" spans="1:16" x14ac:dyDescent="0.2">
      <c r="A67" s="137" t="s">
        <v>63</v>
      </c>
      <c r="B67" s="137" t="e">
        <f>NA()</f>
        <v>#N/A</v>
      </c>
      <c r="C67" s="137">
        <f>IF(ISNUMBER('将来負担比率（分子）の構造'!I$53), IF('将来負担比率（分子）の構造'!I$53 &lt; 0, 0, '将来負担比率（分子）の構造'!I$53), NA())</f>
        <v>19044</v>
      </c>
      <c r="D67" s="137" t="e">
        <f>NA()</f>
        <v>#N/A</v>
      </c>
      <c r="E67" s="137" t="e">
        <f>NA()</f>
        <v>#N/A</v>
      </c>
      <c r="F67" s="137">
        <f>IF(ISNUMBER('将来負担比率（分子）の構造'!J$53), IF('将来負担比率（分子）の構造'!J$53 &lt; 0, 0, '将来負担比率（分子）の構造'!J$53), NA())</f>
        <v>16058</v>
      </c>
      <c r="G67" s="137" t="e">
        <f>NA()</f>
        <v>#N/A</v>
      </c>
      <c r="H67" s="137" t="e">
        <f>NA()</f>
        <v>#N/A</v>
      </c>
      <c r="I67" s="137">
        <f>IF(ISNUMBER('将来負担比率（分子）の構造'!K$53), IF('将来負担比率（分子）の構造'!K$53 &lt; 0, 0, '将来負担比率（分子）の構造'!K$53), NA())</f>
        <v>15181</v>
      </c>
      <c r="J67" s="137" t="e">
        <f>NA()</f>
        <v>#N/A</v>
      </c>
      <c r="K67" s="137" t="e">
        <f>NA()</f>
        <v>#N/A</v>
      </c>
      <c r="L67" s="137">
        <f>IF(ISNUMBER('将来負担比率（分子）の構造'!L$53), IF('将来負担比率（分子）の構造'!L$53 &lt; 0, 0, '将来負担比率（分子）の構造'!L$53), NA())</f>
        <v>14038</v>
      </c>
      <c r="M67" s="137" t="e">
        <f>NA()</f>
        <v>#N/A</v>
      </c>
      <c r="N67" s="137" t="e">
        <f>NA()</f>
        <v>#N/A</v>
      </c>
      <c r="O67" s="137">
        <f>IF(ISNUMBER('将来負担比率（分子）の構造'!M$53), IF('将来負担比率（分子）の構造'!M$53 &lt; 0, 0, '将来負担比率（分子）の構造'!M$53), NA())</f>
        <v>12594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zoomScaleNormal="100" workbookViewId="0"/>
  </sheetViews>
  <sheetFormatPr defaultColWidth="0" defaultRowHeight="11.25" customHeight="1" zeroHeight="1" x14ac:dyDescent="0.2"/>
  <cols>
    <col min="1" max="143" width="1.6640625" style="179" customWidth="1"/>
    <col min="144" max="16384" width="0" style="179" hidden="1"/>
  </cols>
  <sheetData>
    <row r="1" spans="2:143" ht="22.5" customHeight="1" thickBot="1" x14ac:dyDescent="0.25">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195</v>
      </c>
      <c r="DI1" s="572"/>
      <c r="DJ1" s="572"/>
      <c r="DK1" s="572"/>
      <c r="DL1" s="572"/>
      <c r="DM1" s="572"/>
      <c r="DN1" s="573"/>
      <c r="DP1" s="571" t="s">
        <v>196</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2">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2">
      <c r="B3" s="574" t="s">
        <v>198</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199</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200</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2">
      <c r="B4" s="574" t="s">
        <v>1</v>
      </c>
      <c r="C4" s="575"/>
      <c r="D4" s="575"/>
      <c r="E4" s="575"/>
      <c r="F4" s="575"/>
      <c r="G4" s="575"/>
      <c r="H4" s="575"/>
      <c r="I4" s="575"/>
      <c r="J4" s="575"/>
      <c r="K4" s="575"/>
      <c r="L4" s="575"/>
      <c r="M4" s="575"/>
      <c r="N4" s="575"/>
      <c r="O4" s="575"/>
      <c r="P4" s="575"/>
      <c r="Q4" s="576"/>
      <c r="R4" s="574" t="s">
        <v>201</v>
      </c>
      <c r="S4" s="575"/>
      <c r="T4" s="575"/>
      <c r="U4" s="575"/>
      <c r="V4" s="575"/>
      <c r="W4" s="575"/>
      <c r="X4" s="575"/>
      <c r="Y4" s="576"/>
      <c r="Z4" s="574" t="s">
        <v>202</v>
      </c>
      <c r="AA4" s="575"/>
      <c r="AB4" s="575"/>
      <c r="AC4" s="576"/>
      <c r="AD4" s="574" t="s">
        <v>203</v>
      </c>
      <c r="AE4" s="575"/>
      <c r="AF4" s="575"/>
      <c r="AG4" s="575"/>
      <c r="AH4" s="575"/>
      <c r="AI4" s="575"/>
      <c r="AJ4" s="575"/>
      <c r="AK4" s="576"/>
      <c r="AL4" s="574" t="s">
        <v>202</v>
      </c>
      <c r="AM4" s="575"/>
      <c r="AN4" s="575"/>
      <c r="AO4" s="576"/>
      <c r="AP4" s="580" t="s">
        <v>204</v>
      </c>
      <c r="AQ4" s="580"/>
      <c r="AR4" s="580"/>
      <c r="AS4" s="580"/>
      <c r="AT4" s="580"/>
      <c r="AU4" s="580"/>
      <c r="AV4" s="580"/>
      <c r="AW4" s="580"/>
      <c r="AX4" s="580"/>
      <c r="AY4" s="580"/>
      <c r="AZ4" s="580"/>
      <c r="BA4" s="580"/>
      <c r="BB4" s="580"/>
      <c r="BC4" s="580"/>
      <c r="BD4" s="580"/>
      <c r="BE4" s="580"/>
      <c r="BF4" s="580"/>
      <c r="BG4" s="580" t="s">
        <v>205</v>
      </c>
      <c r="BH4" s="580"/>
      <c r="BI4" s="580"/>
      <c r="BJ4" s="580"/>
      <c r="BK4" s="580"/>
      <c r="BL4" s="580"/>
      <c r="BM4" s="580"/>
      <c r="BN4" s="580"/>
      <c r="BO4" s="580" t="s">
        <v>202</v>
      </c>
      <c r="BP4" s="580"/>
      <c r="BQ4" s="580"/>
      <c r="BR4" s="580"/>
      <c r="BS4" s="580" t="s">
        <v>206</v>
      </c>
      <c r="BT4" s="580"/>
      <c r="BU4" s="580"/>
      <c r="BV4" s="580"/>
      <c r="BW4" s="580"/>
      <c r="BX4" s="580"/>
      <c r="BY4" s="580"/>
      <c r="BZ4" s="580"/>
      <c r="CA4" s="580"/>
      <c r="CB4" s="580"/>
      <c r="CD4" s="577" t="s">
        <v>207</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2">
      <c r="B5" s="581" t="s">
        <v>208</v>
      </c>
      <c r="C5" s="582"/>
      <c r="D5" s="582"/>
      <c r="E5" s="582"/>
      <c r="F5" s="582"/>
      <c r="G5" s="582"/>
      <c r="H5" s="582"/>
      <c r="I5" s="582"/>
      <c r="J5" s="582"/>
      <c r="K5" s="582"/>
      <c r="L5" s="582"/>
      <c r="M5" s="582"/>
      <c r="N5" s="582"/>
      <c r="O5" s="582"/>
      <c r="P5" s="582"/>
      <c r="Q5" s="583"/>
      <c r="R5" s="584">
        <v>2448717</v>
      </c>
      <c r="S5" s="585"/>
      <c r="T5" s="585"/>
      <c r="U5" s="585"/>
      <c r="V5" s="585"/>
      <c r="W5" s="585"/>
      <c r="X5" s="585"/>
      <c r="Y5" s="586"/>
      <c r="Z5" s="587">
        <v>9.4</v>
      </c>
      <c r="AA5" s="587"/>
      <c r="AB5" s="587"/>
      <c r="AC5" s="587"/>
      <c r="AD5" s="588">
        <v>2435697</v>
      </c>
      <c r="AE5" s="588"/>
      <c r="AF5" s="588"/>
      <c r="AG5" s="588"/>
      <c r="AH5" s="588"/>
      <c r="AI5" s="588"/>
      <c r="AJ5" s="588"/>
      <c r="AK5" s="588"/>
      <c r="AL5" s="589">
        <v>18.899999999999999</v>
      </c>
      <c r="AM5" s="590"/>
      <c r="AN5" s="590"/>
      <c r="AO5" s="591"/>
      <c r="AP5" s="581" t="s">
        <v>209</v>
      </c>
      <c r="AQ5" s="582"/>
      <c r="AR5" s="582"/>
      <c r="AS5" s="582"/>
      <c r="AT5" s="582"/>
      <c r="AU5" s="582"/>
      <c r="AV5" s="582"/>
      <c r="AW5" s="582"/>
      <c r="AX5" s="582"/>
      <c r="AY5" s="582"/>
      <c r="AZ5" s="582"/>
      <c r="BA5" s="582"/>
      <c r="BB5" s="582"/>
      <c r="BC5" s="582"/>
      <c r="BD5" s="582"/>
      <c r="BE5" s="582"/>
      <c r="BF5" s="583"/>
      <c r="BG5" s="595">
        <v>2446158</v>
      </c>
      <c r="BH5" s="596"/>
      <c r="BI5" s="596"/>
      <c r="BJ5" s="596"/>
      <c r="BK5" s="596"/>
      <c r="BL5" s="596"/>
      <c r="BM5" s="596"/>
      <c r="BN5" s="597"/>
      <c r="BO5" s="598">
        <v>99.9</v>
      </c>
      <c r="BP5" s="598"/>
      <c r="BQ5" s="598"/>
      <c r="BR5" s="598"/>
      <c r="BS5" s="599">
        <v>13020</v>
      </c>
      <c r="BT5" s="599"/>
      <c r="BU5" s="599"/>
      <c r="BV5" s="599"/>
      <c r="BW5" s="599"/>
      <c r="BX5" s="599"/>
      <c r="BY5" s="599"/>
      <c r="BZ5" s="599"/>
      <c r="CA5" s="599"/>
      <c r="CB5" s="603"/>
      <c r="CD5" s="577" t="s">
        <v>204</v>
      </c>
      <c r="CE5" s="578"/>
      <c r="CF5" s="578"/>
      <c r="CG5" s="578"/>
      <c r="CH5" s="578"/>
      <c r="CI5" s="578"/>
      <c r="CJ5" s="578"/>
      <c r="CK5" s="578"/>
      <c r="CL5" s="578"/>
      <c r="CM5" s="578"/>
      <c r="CN5" s="578"/>
      <c r="CO5" s="578"/>
      <c r="CP5" s="578"/>
      <c r="CQ5" s="579"/>
      <c r="CR5" s="577" t="s">
        <v>210</v>
      </c>
      <c r="CS5" s="578"/>
      <c r="CT5" s="578"/>
      <c r="CU5" s="578"/>
      <c r="CV5" s="578"/>
      <c r="CW5" s="578"/>
      <c r="CX5" s="578"/>
      <c r="CY5" s="579"/>
      <c r="CZ5" s="577" t="s">
        <v>202</v>
      </c>
      <c r="DA5" s="578"/>
      <c r="DB5" s="578"/>
      <c r="DC5" s="579"/>
      <c r="DD5" s="577" t="s">
        <v>211</v>
      </c>
      <c r="DE5" s="578"/>
      <c r="DF5" s="578"/>
      <c r="DG5" s="578"/>
      <c r="DH5" s="578"/>
      <c r="DI5" s="578"/>
      <c r="DJ5" s="578"/>
      <c r="DK5" s="578"/>
      <c r="DL5" s="578"/>
      <c r="DM5" s="578"/>
      <c r="DN5" s="578"/>
      <c r="DO5" s="578"/>
      <c r="DP5" s="579"/>
      <c r="DQ5" s="577" t="s">
        <v>212</v>
      </c>
      <c r="DR5" s="578"/>
      <c r="DS5" s="578"/>
      <c r="DT5" s="578"/>
      <c r="DU5" s="578"/>
      <c r="DV5" s="578"/>
      <c r="DW5" s="578"/>
      <c r="DX5" s="578"/>
      <c r="DY5" s="578"/>
      <c r="DZ5" s="578"/>
      <c r="EA5" s="578"/>
      <c r="EB5" s="578"/>
      <c r="EC5" s="579"/>
    </row>
    <row r="6" spans="2:143" ht="11.25" customHeight="1" x14ac:dyDescent="0.2">
      <c r="B6" s="592" t="s">
        <v>213</v>
      </c>
      <c r="C6" s="593"/>
      <c r="D6" s="593"/>
      <c r="E6" s="593"/>
      <c r="F6" s="593"/>
      <c r="G6" s="593"/>
      <c r="H6" s="593"/>
      <c r="I6" s="593"/>
      <c r="J6" s="593"/>
      <c r="K6" s="593"/>
      <c r="L6" s="593"/>
      <c r="M6" s="593"/>
      <c r="N6" s="593"/>
      <c r="O6" s="593"/>
      <c r="P6" s="593"/>
      <c r="Q6" s="594"/>
      <c r="R6" s="595">
        <v>189229</v>
      </c>
      <c r="S6" s="596"/>
      <c r="T6" s="596"/>
      <c r="U6" s="596"/>
      <c r="V6" s="596"/>
      <c r="W6" s="596"/>
      <c r="X6" s="596"/>
      <c r="Y6" s="597"/>
      <c r="Z6" s="598">
        <v>0.7</v>
      </c>
      <c r="AA6" s="598"/>
      <c r="AB6" s="598"/>
      <c r="AC6" s="598"/>
      <c r="AD6" s="599">
        <v>189229</v>
      </c>
      <c r="AE6" s="599"/>
      <c r="AF6" s="599"/>
      <c r="AG6" s="599"/>
      <c r="AH6" s="599"/>
      <c r="AI6" s="599"/>
      <c r="AJ6" s="599"/>
      <c r="AK6" s="599"/>
      <c r="AL6" s="600">
        <v>1.5</v>
      </c>
      <c r="AM6" s="601"/>
      <c r="AN6" s="601"/>
      <c r="AO6" s="602"/>
      <c r="AP6" s="592" t="s">
        <v>214</v>
      </c>
      <c r="AQ6" s="593"/>
      <c r="AR6" s="593"/>
      <c r="AS6" s="593"/>
      <c r="AT6" s="593"/>
      <c r="AU6" s="593"/>
      <c r="AV6" s="593"/>
      <c r="AW6" s="593"/>
      <c r="AX6" s="593"/>
      <c r="AY6" s="593"/>
      <c r="AZ6" s="593"/>
      <c r="BA6" s="593"/>
      <c r="BB6" s="593"/>
      <c r="BC6" s="593"/>
      <c r="BD6" s="593"/>
      <c r="BE6" s="593"/>
      <c r="BF6" s="594"/>
      <c r="BG6" s="595">
        <v>2446158</v>
      </c>
      <c r="BH6" s="596"/>
      <c r="BI6" s="596"/>
      <c r="BJ6" s="596"/>
      <c r="BK6" s="596"/>
      <c r="BL6" s="596"/>
      <c r="BM6" s="596"/>
      <c r="BN6" s="597"/>
      <c r="BO6" s="598">
        <v>99.9</v>
      </c>
      <c r="BP6" s="598"/>
      <c r="BQ6" s="598"/>
      <c r="BR6" s="598"/>
      <c r="BS6" s="599">
        <v>13020</v>
      </c>
      <c r="BT6" s="599"/>
      <c r="BU6" s="599"/>
      <c r="BV6" s="599"/>
      <c r="BW6" s="599"/>
      <c r="BX6" s="599"/>
      <c r="BY6" s="599"/>
      <c r="BZ6" s="599"/>
      <c r="CA6" s="599"/>
      <c r="CB6" s="603"/>
      <c r="CD6" s="606" t="s">
        <v>215</v>
      </c>
      <c r="CE6" s="607"/>
      <c r="CF6" s="607"/>
      <c r="CG6" s="607"/>
      <c r="CH6" s="607"/>
      <c r="CI6" s="607"/>
      <c r="CJ6" s="607"/>
      <c r="CK6" s="607"/>
      <c r="CL6" s="607"/>
      <c r="CM6" s="607"/>
      <c r="CN6" s="607"/>
      <c r="CO6" s="607"/>
      <c r="CP6" s="607"/>
      <c r="CQ6" s="608"/>
      <c r="CR6" s="595">
        <v>194627</v>
      </c>
      <c r="CS6" s="596"/>
      <c r="CT6" s="596"/>
      <c r="CU6" s="596"/>
      <c r="CV6" s="596"/>
      <c r="CW6" s="596"/>
      <c r="CX6" s="596"/>
      <c r="CY6" s="597"/>
      <c r="CZ6" s="598">
        <v>0.8</v>
      </c>
      <c r="DA6" s="598"/>
      <c r="DB6" s="598"/>
      <c r="DC6" s="598"/>
      <c r="DD6" s="604" t="s">
        <v>216</v>
      </c>
      <c r="DE6" s="596"/>
      <c r="DF6" s="596"/>
      <c r="DG6" s="596"/>
      <c r="DH6" s="596"/>
      <c r="DI6" s="596"/>
      <c r="DJ6" s="596"/>
      <c r="DK6" s="596"/>
      <c r="DL6" s="596"/>
      <c r="DM6" s="596"/>
      <c r="DN6" s="596"/>
      <c r="DO6" s="596"/>
      <c r="DP6" s="597"/>
      <c r="DQ6" s="604">
        <v>194627</v>
      </c>
      <c r="DR6" s="596"/>
      <c r="DS6" s="596"/>
      <c r="DT6" s="596"/>
      <c r="DU6" s="596"/>
      <c r="DV6" s="596"/>
      <c r="DW6" s="596"/>
      <c r="DX6" s="596"/>
      <c r="DY6" s="596"/>
      <c r="DZ6" s="596"/>
      <c r="EA6" s="596"/>
      <c r="EB6" s="596"/>
      <c r="EC6" s="605"/>
    </row>
    <row r="7" spans="2:143" ht="11.25" customHeight="1" x14ac:dyDescent="0.2">
      <c r="B7" s="592" t="s">
        <v>217</v>
      </c>
      <c r="C7" s="593"/>
      <c r="D7" s="593"/>
      <c r="E7" s="593"/>
      <c r="F7" s="593"/>
      <c r="G7" s="593"/>
      <c r="H7" s="593"/>
      <c r="I7" s="593"/>
      <c r="J7" s="593"/>
      <c r="K7" s="593"/>
      <c r="L7" s="593"/>
      <c r="M7" s="593"/>
      <c r="N7" s="593"/>
      <c r="O7" s="593"/>
      <c r="P7" s="593"/>
      <c r="Q7" s="594"/>
      <c r="R7" s="595">
        <v>2695</v>
      </c>
      <c r="S7" s="596"/>
      <c r="T7" s="596"/>
      <c r="U7" s="596"/>
      <c r="V7" s="596"/>
      <c r="W7" s="596"/>
      <c r="X7" s="596"/>
      <c r="Y7" s="597"/>
      <c r="Z7" s="598">
        <v>0</v>
      </c>
      <c r="AA7" s="598"/>
      <c r="AB7" s="598"/>
      <c r="AC7" s="598"/>
      <c r="AD7" s="599">
        <v>2695</v>
      </c>
      <c r="AE7" s="599"/>
      <c r="AF7" s="599"/>
      <c r="AG7" s="599"/>
      <c r="AH7" s="599"/>
      <c r="AI7" s="599"/>
      <c r="AJ7" s="599"/>
      <c r="AK7" s="599"/>
      <c r="AL7" s="600">
        <v>0</v>
      </c>
      <c r="AM7" s="601"/>
      <c r="AN7" s="601"/>
      <c r="AO7" s="602"/>
      <c r="AP7" s="592" t="s">
        <v>218</v>
      </c>
      <c r="AQ7" s="593"/>
      <c r="AR7" s="593"/>
      <c r="AS7" s="593"/>
      <c r="AT7" s="593"/>
      <c r="AU7" s="593"/>
      <c r="AV7" s="593"/>
      <c r="AW7" s="593"/>
      <c r="AX7" s="593"/>
      <c r="AY7" s="593"/>
      <c r="AZ7" s="593"/>
      <c r="BA7" s="593"/>
      <c r="BB7" s="593"/>
      <c r="BC7" s="593"/>
      <c r="BD7" s="593"/>
      <c r="BE7" s="593"/>
      <c r="BF7" s="594"/>
      <c r="BG7" s="595">
        <v>961413</v>
      </c>
      <c r="BH7" s="596"/>
      <c r="BI7" s="596"/>
      <c r="BJ7" s="596"/>
      <c r="BK7" s="596"/>
      <c r="BL7" s="596"/>
      <c r="BM7" s="596"/>
      <c r="BN7" s="597"/>
      <c r="BO7" s="598">
        <v>39.299999999999997</v>
      </c>
      <c r="BP7" s="598"/>
      <c r="BQ7" s="598"/>
      <c r="BR7" s="598"/>
      <c r="BS7" s="599">
        <v>13020</v>
      </c>
      <c r="BT7" s="599"/>
      <c r="BU7" s="599"/>
      <c r="BV7" s="599"/>
      <c r="BW7" s="599"/>
      <c r="BX7" s="599"/>
      <c r="BY7" s="599"/>
      <c r="BZ7" s="599"/>
      <c r="CA7" s="599"/>
      <c r="CB7" s="603"/>
      <c r="CD7" s="609" t="s">
        <v>219</v>
      </c>
      <c r="CE7" s="610"/>
      <c r="CF7" s="610"/>
      <c r="CG7" s="610"/>
      <c r="CH7" s="610"/>
      <c r="CI7" s="610"/>
      <c r="CJ7" s="610"/>
      <c r="CK7" s="610"/>
      <c r="CL7" s="610"/>
      <c r="CM7" s="610"/>
      <c r="CN7" s="610"/>
      <c r="CO7" s="610"/>
      <c r="CP7" s="610"/>
      <c r="CQ7" s="611"/>
      <c r="CR7" s="595">
        <v>3132527</v>
      </c>
      <c r="CS7" s="596"/>
      <c r="CT7" s="596"/>
      <c r="CU7" s="596"/>
      <c r="CV7" s="596"/>
      <c r="CW7" s="596"/>
      <c r="CX7" s="596"/>
      <c r="CY7" s="597"/>
      <c r="CZ7" s="598">
        <v>12.2</v>
      </c>
      <c r="DA7" s="598"/>
      <c r="DB7" s="598"/>
      <c r="DC7" s="598"/>
      <c r="DD7" s="604">
        <v>152452</v>
      </c>
      <c r="DE7" s="596"/>
      <c r="DF7" s="596"/>
      <c r="DG7" s="596"/>
      <c r="DH7" s="596"/>
      <c r="DI7" s="596"/>
      <c r="DJ7" s="596"/>
      <c r="DK7" s="596"/>
      <c r="DL7" s="596"/>
      <c r="DM7" s="596"/>
      <c r="DN7" s="596"/>
      <c r="DO7" s="596"/>
      <c r="DP7" s="597"/>
      <c r="DQ7" s="604">
        <v>1902561</v>
      </c>
      <c r="DR7" s="596"/>
      <c r="DS7" s="596"/>
      <c r="DT7" s="596"/>
      <c r="DU7" s="596"/>
      <c r="DV7" s="596"/>
      <c r="DW7" s="596"/>
      <c r="DX7" s="596"/>
      <c r="DY7" s="596"/>
      <c r="DZ7" s="596"/>
      <c r="EA7" s="596"/>
      <c r="EB7" s="596"/>
      <c r="EC7" s="605"/>
    </row>
    <row r="8" spans="2:143" ht="11.25" customHeight="1" x14ac:dyDescent="0.2">
      <c r="B8" s="592" t="s">
        <v>220</v>
      </c>
      <c r="C8" s="593"/>
      <c r="D8" s="593"/>
      <c r="E8" s="593"/>
      <c r="F8" s="593"/>
      <c r="G8" s="593"/>
      <c r="H8" s="593"/>
      <c r="I8" s="593"/>
      <c r="J8" s="593"/>
      <c r="K8" s="593"/>
      <c r="L8" s="593"/>
      <c r="M8" s="593"/>
      <c r="N8" s="593"/>
      <c r="O8" s="593"/>
      <c r="P8" s="593"/>
      <c r="Q8" s="594"/>
      <c r="R8" s="595">
        <v>3376</v>
      </c>
      <c r="S8" s="596"/>
      <c r="T8" s="596"/>
      <c r="U8" s="596"/>
      <c r="V8" s="596"/>
      <c r="W8" s="596"/>
      <c r="X8" s="596"/>
      <c r="Y8" s="597"/>
      <c r="Z8" s="598">
        <v>0</v>
      </c>
      <c r="AA8" s="598"/>
      <c r="AB8" s="598"/>
      <c r="AC8" s="598"/>
      <c r="AD8" s="599">
        <v>3376</v>
      </c>
      <c r="AE8" s="599"/>
      <c r="AF8" s="599"/>
      <c r="AG8" s="599"/>
      <c r="AH8" s="599"/>
      <c r="AI8" s="599"/>
      <c r="AJ8" s="599"/>
      <c r="AK8" s="599"/>
      <c r="AL8" s="600">
        <v>0</v>
      </c>
      <c r="AM8" s="601"/>
      <c r="AN8" s="601"/>
      <c r="AO8" s="602"/>
      <c r="AP8" s="592" t="s">
        <v>221</v>
      </c>
      <c r="AQ8" s="593"/>
      <c r="AR8" s="593"/>
      <c r="AS8" s="593"/>
      <c r="AT8" s="593"/>
      <c r="AU8" s="593"/>
      <c r="AV8" s="593"/>
      <c r="AW8" s="593"/>
      <c r="AX8" s="593"/>
      <c r="AY8" s="593"/>
      <c r="AZ8" s="593"/>
      <c r="BA8" s="593"/>
      <c r="BB8" s="593"/>
      <c r="BC8" s="593"/>
      <c r="BD8" s="593"/>
      <c r="BE8" s="593"/>
      <c r="BF8" s="594"/>
      <c r="BG8" s="595">
        <v>48053</v>
      </c>
      <c r="BH8" s="596"/>
      <c r="BI8" s="596"/>
      <c r="BJ8" s="596"/>
      <c r="BK8" s="596"/>
      <c r="BL8" s="596"/>
      <c r="BM8" s="596"/>
      <c r="BN8" s="597"/>
      <c r="BO8" s="598">
        <v>2</v>
      </c>
      <c r="BP8" s="598"/>
      <c r="BQ8" s="598"/>
      <c r="BR8" s="598"/>
      <c r="BS8" s="604" t="s">
        <v>222</v>
      </c>
      <c r="BT8" s="596"/>
      <c r="BU8" s="596"/>
      <c r="BV8" s="596"/>
      <c r="BW8" s="596"/>
      <c r="BX8" s="596"/>
      <c r="BY8" s="596"/>
      <c r="BZ8" s="596"/>
      <c r="CA8" s="596"/>
      <c r="CB8" s="605"/>
      <c r="CD8" s="609" t="s">
        <v>223</v>
      </c>
      <c r="CE8" s="610"/>
      <c r="CF8" s="610"/>
      <c r="CG8" s="610"/>
      <c r="CH8" s="610"/>
      <c r="CI8" s="610"/>
      <c r="CJ8" s="610"/>
      <c r="CK8" s="610"/>
      <c r="CL8" s="610"/>
      <c r="CM8" s="610"/>
      <c r="CN8" s="610"/>
      <c r="CO8" s="610"/>
      <c r="CP8" s="610"/>
      <c r="CQ8" s="611"/>
      <c r="CR8" s="595">
        <v>6772521</v>
      </c>
      <c r="CS8" s="596"/>
      <c r="CT8" s="596"/>
      <c r="CU8" s="596"/>
      <c r="CV8" s="596"/>
      <c r="CW8" s="596"/>
      <c r="CX8" s="596"/>
      <c r="CY8" s="597"/>
      <c r="CZ8" s="598">
        <v>26.5</v>
      </c>
      <c r="DA8" s="598"/>
      <c r="DB8" s="598"/>
      <c r="DC8" s="598"/>
      <c r="DD8" s="604">
        <v>6870</v>
      </c>
      <c r="DE8" s="596"/>
      <c r="DF8" s="596"/>
      <c r="DG8" s="596"/>
      <c r="DH8" s="596"/>
      <c r="DI8" s="596"/>
      <c r="DJ8" s="596"/>
      <c r="DK8" s="596"/>
      <c r="DL8" s="596"/>
      <c r="DM8" s="596"/>
      <c r="DN8" s="596"/>
      <c r="DO8" s="596"/>
      <c r="DP8" s="597"/>
      <c r="DQ8" s="604">
        <v>3291892</v>
      </c>
      <c r="DR8" s="596"/>
      <c r="DS8" s="596"/>
      <c r="DT8" s="596"/>
      <c r="DU8" s="596"/>
      <c r="DV8" s="596"/>
      <c r="DW8" s="596"/>
      <c r="DX8" s="596"/>
      <c r="DY8" s="596"/>
      <c r="DZ8" s="596"/>
      <c r="EA8" s="596"/>
      <c r="EB8" s="596"/>
      <c r="EC8" s="605"/>
    </row>
    <row r="9" spans="2:143" ht="11.25" customHeight="1" x14ac:dyDescent="0.2">
      <c r="B9" s="592" t="s">
        <v>224</v>
      </c>
      <c r="C9" s="593"/>
      <c r="D9" s="593"/>
      <c r="E9" s="593"/>
      <c r="F9" s="593"/>
      <c r="G9" s="593"/>
      <c r="H9" s="593"/>
      <c r="I9" s="593"/>
      <c r="J9" s="593"/>
      <c r="K9" s="593"/>
      <c r="L9" s="593"/>
      <c r="M9" s="593"/>
      <c r="N9" s="593"/>
      <c r="O9" s="593"/>
      <c r="P9" s="593"/>
      <c r="Q9" s="594"/>
      <c r="R9" s="595">
        <v>1703</v>
      </c>
      <c r="S9" s="596"/>
      <c r="T9" s="596"/>
      <c r="U9" s="596"/>
      <c r="V9" s="596"/>
      <c r="W9" s="596"/>
      <c r="X9" s="596"/>
      <c r="Y9" s="597"/>
      <c r="Z9" s="598">
        <v>0</v>
      </c>
      <c r="AA9" s="598"/>
      <c r="AB9" s="598"/>
      <c r="AC9" s="598"/>
      <c r="AD9" s="599">
        <v>1703</v>
      </c>
      <c r="AE9" s="599"/>
      <c r="AF9" s="599"/>
      <c r="AG9" s="599"/>
      <c r="AH9" s="599"/>
      <c r="AI9" s="599"/>
      <c r="AJ9" s="599"/>
      <c r="AK9" s="599"/>
      <c r="AL9" s="600">
        <v>0</v>
      </c>
      <c r="AM9" s="601"/>
      <c r="AN9" s="601"/>
      <c r="AO9" s="602"/>
      <c r="AP9" s="592" t="s">
        <v>225</v>
      </c>
      <c r="AQ9" s="593"/>
      <c r="AR9" s="593"/>
      <c r="AS9" s="593"/>
      <c r="AT9" s="593"/>
      <c r="AU9" s="593"/>
      <c r="AV9" s="593"/>
      <c r="AW9" s="593"/>
      <c r="AX9" s="593"/>
      <c r="AY9" s="593"/>
      <c r="AZ9" s="593"/>
      <c r="BA9" s="593"/>
      <c r="BB9" s="593"/>
      <c r="BC9" s="593"/>
      <c r="BD9" s="593"/>
      <c r="BE9" s="593"/>
      <c r="BF9" s="594"/>
      <c r="BG9" s="595">
        <v>786929</v>
      </c>
      <c r="BH9" s="596"/>
      <c r="BI9" s="596"/>
      <c r="BJ9" s="596"/>
      <c r="BK9" s="596"/>
      <c r="BL9" s="596"/>
      <c r="BM9" s="596"/>
      <c r="BN9" s="597"/>
      <c r="BO9" s="598">
        <v>32.1</v>
      </c>
      <c r="BP9" s="598"/>
      <c r="BQ9" s="598"/>
      <c r="BR9" s="598"/>
      <c r="BS9" s="604" t="s">
        <v>222</v>
      </c>
      <c r="BT9" s="596"/>
      <c r="BU9" s="596"/>
      <c r="BV9" s="596"/>
      <c r="BW9" s="596"/>
      <c r="BX9" s="596"/>
      <c r="BY9" s="596"/>
      <c r="BZ9" s="596"/>
      <c r="CA9" s="596"/>
      <c r="CB9" s="605"/>
      <c r="CD9" s="609" t="s">
        <v>226</v>
      </c>
      <c r="CE9" s="610"/>
      <c r="CF9" s="610"/>
      <c r="CG9" s="610"/>
      <c r="CH9" s="610"/>
      <c r="CI9" s="610"/>
      <c r="CJ9" s="610"/>
      <c r="CK9" s="610"/>
      <c r="CL9" s="610"/>
      <c r="CM9" s="610"/>
      <c r="CN9" s="610"/>
      <c r="CO9" s="610"/>
      <c r="CP9" s="610"/>
      <c r="CQ9" s="611"/>
      <c r="CR9" s="595">
        <v>2500708</v>
      </c>
      <c r="CS9" s="596"/>
      <c r="CT9" s="596"/>
      <c r="CU9" s="596"/>
      <c r="CV9" s="596"/>
      <c r="CW9" s="596"/>
      <c r="CX9" s="596"/>
      <c r="CY9" s="597"/>
      <c r="CZ9" s="598">
        <v>9.8000000000000007</v>
      </c>
      <c r="DA9" s="598"/>
      <c r="DB9" s="598"/>
      <c r="DC9" s="598"/>
      <c r="DD9" s="604">
        <v>618504</v>
      </c>
      <c r="DE9" s="596"/>
      <c r="DF9" s="596"/>
      <c r="DG9" s="596"/>
      <c r="DH9" s="596"/>
      <c r="DI9" s="596"/>
      <c r="DJ9" s="596"/>
      <c r="DK9" s="596"/>
      <c r="DL9" s="596"/>
      <c r="DM9" s="596"/>
      <c r="DN9" s="596"/>
      <c r="DO9" s="596"/>
      <c r="DP9" s="597"/>
      <c r="DQ9" s="604">
        <v>1377745</v>
      </c>
      <c r="DR9" s="596"/>
      <c r="DS9" s="596"/>
      <c r="DT9" s="596"/>
      <c r="DU9" s="596"/>
      <c r="DV9" s="596"/>
      <c r="DW9" s="596"/>
      <c r="DX9" s="596"/>
      <c r="DY9" s="596"/>
      <c r="DZ9" s="596"/>
      <c r="EA9" s="596"/>
      <c r="EB9" s="596"/>
      <c r="EC9" s="605"/>
    </row>
    <row r="10" spans="2:143" ht="11.25" customHeight="1" x14ac:dyDescent="0.2">
      <c r="B10" s="592" t="s">
        <v>227</v>
      </c>
      <c r="C10" s="593"/>
      <c r="D10" s="593"/>
      <c r="E10" s="593"/>
      <c r="F10" s="593"/>
      <c r="G10" s="593"/>
      <c r="H10" s="593"/>
      <c r="I10" s="593"/>
      <c r="J10" s="593"/>
      <c r="K10" s="593"/>
      <c r="L10" s="593"/>
      <c r="M10" s="593"/>
      <c r="N10" s="593"/>
      <c r="O10" s="593"/>
      <c r="P10" s="593"/>
      <c r="Q10" s="594"/>
      <c r="R10" s="595">
        <v>539257</v>
      </c>
      <c r="S10" s="596"/>
      <c r="T10" s="596"/>
      <c r="U10" s="596"/>
      <c r="V10" s="596"/>
      <c r="W10" s="596"/>
      <c r="X10" s="596"/>
      <c r="Y10" s="597"/>
      <c r="Z10" s="598">
        <v>2.1</v>
      </c>
      <c r="AA10" s="598"/>
      <c r="AB10" s="598"/>
      <c r="AC10" s="598"/>
      <c r="AD10" s="599">
        <v>539257</v>
      </c>
      <c r="AE10" s="599"/>
      <c r="AF10" s="599"/>
      <c r="AG10" s="599"/>
      <c r="AH10" s="599"/>
      <c r="AI10" s="599"/>
      <c r="AJ10" s="599"/>
      <c r="AK10" s="599"/>
      <c r="AL10" s="600">
        <v>4.2</v>
      </c>
      <c r="AM10" s="601"/>
      <c r="AN10" s="601"/>
      <c r="AO10" s="602"/>
      <c r="AP10" s="592" t="s">
        <v>228</v>
      </c>
      <c r="AQ10" s="593"/>
      <c r="AR10" s="593"/>
      <c r="AS10" s="593"/>
      <c r="AT10" s="593"/>
      <c r="AU10" s="593"/>
      <c r="AV10" s="593"/>
      <c r="AW10" s="593"/>
      <c r="AX10" s="593"/>
      <c r="AY10" s="593"/>
      <c r="AZ10" s="593"/>
      <c r="BA10" s="593"/>
      <c r="BB10" s="593"/>
      <c r="BC10" s="593"/>
      <c r="BD10" s="593"/>
      <c r="BE10" s="593"/>
      <c r="BF10" s="594"/>
      <c r="BG10" s="595">
        <v>60639</v>
      </c>
      <c r="BH10" s="596"/>
      <c r="BI10" s="596"/>
      <c r="BJ10" s="596"/>
      <c r="BK10" s="596"/>
      <c r="BL10" s="596"/>
      <c r="BM10" s="596"/>
      <c r="BN10" s="597"/>
      <c r="BO10" s="598">
        <v>2.5</v>
      </c>
      <c r="BP10" s="598"/>
      <c r="BQ10" s="598"/>
      <c r="BR10" s="598"/>
      <c r="BS10" s="604" t="s">
        <v>222</v>
      </c>
      <c r="BT10" s="596"/>
      <c r="BU10" s="596"/>
      <c r="BV10" s="596"/>
      <c r="BW10" s="596"/>
      <c r="BX10" s="596"/>
      <c r="BY10" s="596"/>
      <c r="BZ10" s="596"/>
      <c r="CA10" s="596"/>
      <c r="CB10" s="605"/>
      <c r="CD10" s="609" t="s">
        <v>229</v>
      </c>
      <c r="CE10" s="610"/>
      <c r="CF10" s="610"/>
      <c r="CG10" s="610"/>
      <c r="CH10" s="610"/>
      <c r="CI10" s="610"/>
      <c r="CJ10" s="610"/>
      <c r="CK10" s="610"/>
      <c r="CL10" s="610"/>
      <c r="CM10" s="610"/>
      <c r="CN10" s="610"/>
      <c r="CO10" s="610"/>
      <c r="CP10" s="610"/>
      <c r="CQ10" s="611"/>
      <c r="CR10" s="595">
        <v>13112</v>
      </c>
      <c r="CS10" s="596"/>
      <c r="CT10" s="596"/>
      <c r="CU10" s="596"/>
      <c r="CV10" s="596"/>
      <c r="CW10" s="596"/>
      <c r="CX10" s="596"/>
      <c r="CY10" s="597"/>
      <c r="CZ10" s="598">
        <v>0.1</v>
      </c>
      <c r="DA10" s="598"/>
      <c r="DB10" s="598"/>
      <c r="DC10" s="598"/>
      <c r="DD10" s="604" t="s">
        <v>222</v>
      </c>
      <c r="DE10" s="596"/>
      <c r="DF10" s="596"/>
      <c r="DG10" s="596"/>
      <c r="DH10" s="596"/>
      <c r="DI10" s="596"/>
      <c r="DJ10" s="596"/>
      <c r="DK10" s="596"/>
      <c r="DL10" s="596"/>
      <c r="DM10" s="596"/>
      <c r="DN10" s="596"/>
      <c r="DO10" s="596"/>
      <c r="DP10" s="597"/>
      <c r="DQ10" s="604">
        <v>13112</v>
      </c>
      <c r="DR10" s="596"/>
      <c r="DS10" s="596"/>
      <c r="DT10" s="596"/>
      <c r="DU10" s="596"/>
      <c r="DV10" s="596"/>
      <c r="DW10" s="596"/>
      <c r="DX10" s="596"/>
      <c r="DY10" s="596"/>
      <c r="DZ10" s="596"/>
      <c r="EA10" s="596"/>
      <c r="EB10" s="596"/>
      <c r="EC10" s="605"/>
    </row>
    <row r="11" spans="2:143" ht="11.25" customHeight="1" x14ac:dyDescent="0.2">
      <c r="B11" s="592" t="s">
        <v>230</v>
      </c>
      <c r="C11" s="593"/>
      <c r="D11" s="593"/>
      <c r="E11" s="593"/>
      <c r="F11" s="593"/>
      <c r="G11" s="593"/>
      <c r="H11" s="593"/>
      <c r="I11" s="593"/>
      <c r="J11" s="593"/>
      <c r="K11" s="593"/>
      <c r="L11" s="593"/>
      <c r="M11" s="593"/>
      <c r="N11" s="593"/>
      <c r="O11" s="593"/>
      <c r="P11" s="593"/>
      <c r="Q11" s="594"/>
      <c r="R11" s="595" t="s">
        <v>222</v>
      </c>
      <c r="S11" s="596"/>
      <c r="T11" s="596"/>
      <c r="U11" s="596"/>
      <c r="V11" s="596"/>
      <c r="W11" s="596"/>
      <c r="X11" s="596"/>
      <c r="Y11" s="597"/>
      <c r="Z11" s="598" t="s">
        <v>222</v>
      </c>
      <c r="AA11" s="598"/>
      <c r="AB11" s="598"/>
      <c r="AC11" s="598"/>
      <c r="AD11" s="599" t="s">
        <v>222</v>
      </c>
      <c r="AE11" s="599"/>
      <c r="AF11" s="599"/>
      <c r="AG11" s="599"/>
      <c r="AH11" s="599"/>
      <c r="AI11" s="599"/>
      <c r="AJ11" s="599"/>
      <c r="AK11" s="599"/>
      <c r="AL11" s="600" t="s">
        <v>222</v>
      </c>
      <c r="AM11" s="601"/>
      <c r="AN11" s="601"/>
      <c r="AO11" s="602"/>
      <c r="AP11" s="592" t="s">
        <v>231</v>
      </c>
      <c r="AQ11" s="593"/>
      <c r="AR11" s="593"/>
      <c r="AS11" s="593"/>
      <c r="AT11" s="593"/>
      <c r="AU11" s="593"/>
      <c r="AV11" s="593"/>
      <c r="AW11" s="593"/>
      <c r="AX11" s="593"/>
      <c r="AY11" s="593"/>
      <c r="AZ11" s="593"/>
      <c r="BA11" s="593"/>
      <c r="BB11" s="593"/>
      <c r="BC11" s="593"/>
      <c r="BD11" s="593"/>
      <c r="BE11" s="593"/>
      <c r="BF11" s="594"/>
      <c r="BG11" s="595">
        <v>65792</v>
      </c>
      <c r="BH11" s="596"/>
      <c r="BI11" s="596"/>
      <c r="BJ11" s="596"/>
      <c r="BK11" s="596"/>
      <c r="BL11" s="596"/>
      <c r="BM11" s="596"/>
      <c r="BN11" s="597"/>
      <c r="BO11" s="598">
        <v>2.7</v>
      </c>
      <c r="BP11" s="598"/>
      <c r="BQ11" s="598"/>
      <c r="BR11" s="598"/>
      <c r="BS11" s="604">
        <v>13020</v>
      </c>
      <c r="BT11" s="596"/>
      <c r="BU11" s="596"/>
      <c r="BV11" s="596"/>
      <c r="BW11" s="596"/>
      <c r="BX11" s="596"/>
      <c r="BY11" s="596"/>
      <c r="BZ11" s="596"/>
      <c r="CA11" s="596"/>
      <c r="CB11" s="605"/>
      <c r="CD11" s="609" t="s">
        <v>232</v>
      </c>
      <c r="CE11" s="610"/>
      <c r="CF11" s="610"/>
      <c r="CG11" s="610"/>
      <c r="CH11" s="610"/>
      <c r="CI11" s="610"/>
      <c r="CJ11" s="610"/>
      <c r="CK11" s="610"/>
      <c r="CL11" s="610"/>
      <c r="CM11" s="610"/>
      <c r="CN11" s="610"/>
      <c r="CO11" s="610"/>
      <c r="CP11" s="610"/>
      <c r="CQ11" s="611"/>
      <c r="CR11" s="595">
        <v>1848610</v>
      </c>
      <c r="CS11" s="596"/>
      <c r="CT11" s="596"/>
      <c r="CU11" s="596"/>
      <c r="CV11" s="596"/>
      <c r="CW11" s="596"/>
      <c r="CX11" s="596"/>
      <c r="CY11" s="597"/>
      <c r="CZ11" s="598">
        <v>7.2</v>
      </c>
      <c r="DA11" s="598"/>
      <c r="DB11" s="598"/>
      <c r="DC11" s="598"/>
      <c r="DD11" s="604">
        <v>243713</v>
      </c>
      <c r="DE11" s="596"/>
      <c r="DF11" s="596"/>
      <c r="DG11" s="596"/>
      <c r="DH11" s="596"/>
      <c r="DI11" s="596"/>
      <c r="DJ11" s="596"/>
      <c r="DK11" s="596"/>
      <c r="DL11" s="596"/>
      <c r="DM11" s="596"/>
      <c r="DN11" s="596"/>
      <c r="DO11" s="596"/>
      <c r="DP11" s="597"/>
      <c r="DQ11" s="604">
        <v>1096753</v>
      </c>
      <c r="DR11" s="596"/>
      <c r="DS11" s="596"/>
      <c r="DT11" s="596"/>
      <c r="DU11" s="596"/>
      <c r="DV11" s="596"/>
      <c r="DW11" s="596"/>
      <c r="DX11" s="596"/>
      <c r="DY11" s="596"/>
      <c r="DZ11" s="596"/>
      <c r="EA11" s="596"/>
      <c r="EB11" s="596"/>
      <c r="EC11" s="605"/>
    </row>
    <row r="12" spans="2:143" ht="11.25" customHeight="1" x14ac:dyDescent="0.2">
      <c r="B12" s="592" t="s">
        <v>233</v>
      </c>
      <c r="C12" s="593"/>
      <c r="D12" s="593"/>
      <c r="E12" s="593"/>
      <c r="F12" s="593"/>
      <c r="G12" s="593"/>
      <c r="H12" s="593"/>
      <c r="I12" s="593"/>
      <c r="J12" s="593"/>
      <c r="K12" s="593"/>
      <c r="L12" s="593"/>
      <c r="M12" s="593"/>
      <c r="N12" s="593"/>
      <c r="O12" s="593"/>
      <c r="P12" s="593"/>
      <c r="Q12" s="594"/>
      <c r="R12" s="595" t="s">
        <v>222</v>
      </c>
      <c r="S12" s="596"/>
      <c r="T12" s="596"/>
      <c r="U12" s="596"/>
      <c r="V12" s="596"/>
      <c r="W12" s="596"/>
      <c r="X12" s="596"/>
      <c r="Y12" s="597"/>
      <c r="Z12" s="598" t="s">
        <v>222</v>
      </c>
      <c r="AA12" s="598"/>
      <c r="AB12" s="598"/>
      <c r="AC12" s="598"/>
      <c r="AD12" s="599" t="s">
        <v>222</v>
      </c>
      <c r="AE12" s="599"/>
      <c r="AF12" s="599"/>
      <c r="AG12" s="599"/>
      <c r="AH12" s="599"/>
      <c r="AI12" s="599"/>
      <c r="AJ12" s="599"/>
      <c r="AK12" s="599"/>
      <c r="AL12" s="600" t="s">
        <v>222</v>
      </c>
      <c r="AM12" s="601"/>
      <c r="AN12" s="601"/>
      <c r="AO12" s="602"/>
      <c r="AP12" s="592" t="s">
        <v>234</v>
      </c>
      <c r="AQ12" s="593"/>
      <c r="AR12" s="593"/>
      <c r="AS12" s="593"/>
      <c r="AT12" s="593"/>
      <c r="AU12" s="593"/>
      <c r="AV12" s="593"/>
      <c r="AW12" s="593"/>
      <c r="AX12" s="593"/>
      <c r="AY12" s="593"/>
      <c r="AZ12" s="593"/>
      <c r="BA12" s="593"/>
      <c r="BB12" s="593"/>
      <c r="BC12" s="593"/>
      <c r="BD12" s="593"/>
      <c r="BE12" s="593"/>
      <c r="BF12" s="594"/>
      <c r="BG12" s="595">
        <v>1072370</v>
      </c>
      <c r="BH12" s="596"/>
      <c r="BI12" s="596"/>
      <c r="BJ12" s="596"/>
      <c r="BK12" s="596"/>
      <c r="BL12" s="596"/>
      <c r="BM12" s="596"/>
      <c r="BN12" s="597"/>
      <c r="BO12" s="598">
        <v>43.8</v>
      </c>
      <c r="BP12" s="598"/>
      <c r="BQ12" s="598"/>
      <c r="BR12" s="598"/>
      <c r="BS12" s="604" t="s">
        <v>222</v>
      </c>
      <c r="BT12" s="596"/>
      <c r="BU12" s="596"/>
      <c r="BV12" s="596"/>
      <c r="BW12" s="596"/>
      <c r="BX12" s="596"/>
      <c r="BY12" s="596"/>
      <c r="BZ12" s="596"/>
      <c r="CA12" s="596"/>
      <c r="CB12" s="605"/>
      <c r="CD12" s="609" t="s">
        <v>235</v>
      </c>
      <c r="CE12" s="610"/>
      <c r="CF12" s="610"/>
      <c r="CG12" s="610"/>
      <c r="CH12" s="610"/>
      <c r="CI12" s="610"/>
      <c r="CJ12" s="610"/>
      <c r="CK12" s="610"/>
      <c r="CL12" s="610"/>
      <c r="CM12" s="610"/>
      <c r="CN12" s="610"/>
      <c r="CO12" s="610"/>
      <c r="CP12" s="610"/>
      <c r="CQ12" s="611"/>
      <c r="CR12" s="595">
        <v>172655</v>
      </c>
      <c r="CS12" s="596"/>
      <c r="CT12" s="596"/>
      <c r="CU12" s="596"/>
      <c r="CV12" s="596"/>
      <c r="CW12" s="596"/>
      <c r="CX12" s="596"/>
      <c r="CY12" s="597"/>
      <c r="CZ12" s="598">
        <v>0.7</v>
      </c>
      <c r="DA12" s="598"/>
      <c r="DB12" s="598"/>
      <c r="DC12" s="598"/>
      <c r="DD12" s="604">
        <v>20350</v>
      </c>
      <c r="DE12" s="596"/>
      <c r="DF12" s="596"/>
      <c r="DG12" s="596"/>
      <c r="DH12" s="596"/>
      <c r="DI12" s="596"/>
      <c r="DJ12" s="596"/>
      <c r="DK12" s="596"/>
      <c r="DL12" s="596"/>
      <c r="DM12" s="596"/>
      <c r="DN12" s="596"/>
      <c r="DO12" s="596"/>
      <c r="DP12" s="597"/>
      <c r="DQ12" s="604">
        <v>127500</v>
      </c>
      <c r="DR12" s="596"/>
      <c r="DS12" s="596"/>
      <c r="DT12" s="596"/>
      <c r="DU12" s="596"/>
      <c r="DV12" s="596"/>
      <c r="DW12" s="596"/>
      <c r="DX12" s="596"/>
      <c r="DY12" s="596"/>
      <c r="DZ12" s="596"/>
      <c r="EA12" s="596"/>
      <c r="EB12" s="596"/>
      <c r="EC12" s="605"/>
    </row>
    <row r="13" spans="2:143" ht="11.25" customHeight="1" x14ac:dyDescent="0.2">
      <c r="B13" s="592" t="s">
        <v>236</v>
      </c>
      <c r="C13" s="593"/>
      <c r="D13" s="593"/>
      <c r="E13" s="593"/>
      <c r="F13" s="593"/>
      <c r="G13" s="593"/>
      <c r="H13" s="593"/>
      <c r="I13" s="593"/>
      <c r="J13" s="593"/>
      <c r="K13" s="593"/>
      <c r="L13" s="593"/>
      <c r="M13" s="593"/>
      <c r="N13" s="593"/>
      <c r="O13" s="593"/>
      <c r="P13" s="593"/>
      <c r="Q13" s="594"/>
      <c r="R13" s="595">
        <v>36352</v>
      </c>
      <c r="S13" s="596"/>
      <c r="T13" s="596"/>
      <c r="U13" s="596"/>
      <c r="V13" s="596"/>
      <c r="W13" s="596"/>
      <c r="X13" s="596"/>
      <c r="Y13" s="597"/>
      <c r="Z13" s="598">
        <v>0.1</v>
      </c>
      <c r="AA13" s="598"/>
      <c r="AB13" s="598"/>
      <c r="AC13" s="598"/>
      <c r="AD13" s="599">
        <v>36352</v>
      </c>
      <c r="AE13" s="599"/>
      <c r="AF13" s="599"/>
      <c r="AG13" s="599"/>
      <c r="AH13" s="599"/>
      <c r="AI13" s="599"/>
      <c r="AJ13" s="599"/>
      <c r="AK13" s="599"/>
      <c r="AL13" s="600">
        <v>0.3</v>
      </c>
      <c r="AM13" s="601"/>
      <c r="AN13" s="601"/>
      <c r="AO13" s="602"/>
      <c r="AP13" s="592" t="s">
        <v>237</v>
      </c>
      <c r="AQ13" s="593"/>
      <c r="AR13" s="593"/>
      <c r="AS13" s="593"/>
      <c r="AT13" s="593"/>
      <c r="AU13" s="593"/>
      <c r="AV13" s="593"/>
      <c r="AW13" s="593"/>
      <c r="AX13" s="593"/>
      <c r="AY13" s="593"/>
      <c r="AZ13" s="593"/>
      <c r="BA13" s="593"/>
      <c r="BB13" s="593"/>
      <c r="BC13" s="593"/>
      <c r="BD13" s="593"/>
      <c r="BE13" s="593"/>
      <c r="BF13" s="594"/>
      <c r="BG13" s="595">
        <v>1071172</v>
      </c>
      <c r="BH13" s="596"/>
      <c r="BI13" s="596"/>
      <c r="BJ13" s="596"/>
      <c r="BK13" s="596"/>
      <c r="BL13" s="596"/>
      <c r="BM13" s="596"/>
      <c r="BN13" s="597"/>
      <c r="BO13" s="598">
        <v>43.7</v>
      </c>
      <c r="BP13" s="598"/>
      <c r="BQ13" s="598"/>
      <c r="BR13" s="598"/>
      <c r="BS13" s="604" t="s">
        <v>222</v>
      </c>
      <c r="BT13" s="596"/>
      <c r="BU13" s="596"/>
      <c r="BV13" s="596"/>
      <c r="BW13" s="596"/>
      <c r="BX13" s="596"/>
      <c r="BY13" s="596"/>
      <c r="BZ13" s="596"/>
      <c r="CA13" s="596"/>
      <c r="CB13" s="605"/>
      <c r="CD13" s="609" t="s">
        <v>238</v>
      </c>
      <c r="CE13" s="610"/>
      <c r="CF13" s="610"/>
      <c r="CG13" s="610"/>
      <c r="CH13" s="610"/>
      <c r="CI13" s="610"/>
      <c r="CJ13" s="610"/>
      <c r="CK13" s="610"/>
      <c r="CL13" s="610"/>
      <c r="CM13" s="610"/>
      <c r="CN13" s="610"/>
      <c r="CO13" s="610"/>
      <c r="CP13" s="610"/>
      <c r="CQ13" s="611"/>
      <c r="CR13" s="595">
        <v>2237666</v>
      </c>
      <c r="CS13" s="596"/>
      <c r="CT13" s="596"/>
      <c r="CU13" s="596"/>
      <c r="CV13" s="596"/>
      <c r="CW13" s="596"/>
      <c r="CX13" s="596"/>
      <c r="CY13" s="597"/>
      <c r="CZ13" s="598">
        <v>8.6999999999999993</v>
      </c>
      <c r="DA13" s="598"/>
      <c r="DB13" s="598"/>
      <c r="DC13" s="598"/>
      <c r="DD13" s="604">
        <v>1412150</v>
      </c>
      <c r="DE13" s="596"/>
      <c r="DF13" s="596"/>
      <c r="DG13" s="596"/>
      <c r="DH13" s="596"/>
      <c r="DI13" s="596"/>
      <c r="DJ13" s="596"/>
      <c r="DK13" s="596"/>
      <c r="DL13" s="596"/>
      <c r="DM13" s="596"/>
      <c r="DN13" s="596"/>
      <c r="DO13" s="596"/>
      <c r="DP13" s="597"/>
      <c r="DQ13" s="604">
        <v>830163</v>
      </c>
      <c r="DR13" s="596"/>
      <c r="DS13" s="596"/>
      <c r="DT13" s="596"/>
      <c r="DU13" s="596"/>
      <c r="DV13" s="596"/>
      <c r="DW13" s="596"/>
      <c r="DX13" s="596"/>
      <c r="DY13" s="596"/>
      <c r="DZ13" s="596"/>
      <c r="EA13" s="596"/>
      <c r="EB13" s="596"/>
      <c r="EC13" s="605"/>
    </row>
    <row r="14" spans="2:143" ht="11.25" customHeight="1" x14ac:dyDescent="0.2">
      <c r="B14" s="592" t="s">
        <v>239</v>
      </c>
      <c r="C14" s="593"/>
      <c r="D14" s="593"/>
      <c r="E14" s="593"/>
      <c r="F14" s="593"/>
      <c r="G14" s="593"/>
      <c r="H14" s="593"/>
      <c r="I14" s="593"/>
      <c r="J14" s="593"/>
      <c r="K14" s="593"/>
      <c r="L14" s="593"/>
      <c r="M14" s="593"/>
      <c r="N14" s="593"/>
      <c r="O14" s="593"/>
      <c r="P14" s="593"/>
      <c r="Q14" s="594"/>
      <c r="R14" s="595" t="s">
        <v>222</v>
      </c>
      <c r="S14" s="596"/>
      <c r="T14" s="596"/>
      <c r="U14" s="596"/>
      <c r="V14" s="596"/>
      <c r="W14" s="596"/>
      <c r="X14" s="596"/>
      <c r="Y14" s="597"/>
      <c r="Z14" s="598" t="s">
        <v>222</v>
      </c>
      <c r="AA14" s="598"/>
      <c r="AB14" s="598"/>
      <c r="AC14" s="598"/>
      <c r="AD14" s="599" t="s">
        <v>222</v>
      </c>
      <c r="AE14" s="599"/>
      <c r="AF14" s="599"/>
      <c r="AG14" s="599"/>
      <c r="AH14" s="599"/>
      <c r="AI14" s="599"/>
      <c r="AJ14" s="599"/>
      <c r="AK14" s="599"/>
      <c r="AL14" s="600" t="s">
        <v>222</v>
      </c>
      <c r="AM14" s="601"/>
      <c r="AN14" s="601"/>
      <c r="AO14" s="602"/>
      <c r="AP14" s="592" t="s">
        <v>240</v>
      </c>
      <c r="AQ14" s="593"/>
      <c r="AR14" s="593"/>
      <c r="AS14" s="593"/>
      <c r="AT14" s="593"/>
      <c r="AU14" s="593"/>
      <c r="AV14" s="593"/>
      <c r="AW14" s="593"/>
      <c r="AX14" s="593"/>
      <c r="AY14" s="593"/>
      <c r="AZ14" s="593"/>
      <c r="BA14" s="593"/>
      <c r="BB14" s="593"/>
      <c r="BC14" s="593"/>
      <c r="BD14" s="593"/>
      <c r="BE14" s="593"/>
      <c r="BF14" s="594"/>
      <c r="BG14" s="595">
        <v>124243</v>
      </c>
      <c r="BH14" s="596"/>
      <c r="BI14" s="596"/>
      <c r="BJ14" s="596"/>
      <c r="BK14" s="596"/>
      <c r="BL14" s="596"/>
      <c r="BM14" s="596"/>
      <c r="BN14" s="597"/>
      <c r="BO14" s="598">
        <v>5.0999999999999996</v>
      </c>
      <c r="BP14" s="598"/>
      <c r="BQ14" s="598"/>
      <c r="BR14" s="598"/>
      <c r="BS14" s="604" t="s">
        <v>222</v>
      </c>
      <c r="BT14" s="596"/>
      <c r="BU14" s="596"/>
      <c r="BV14" s="596"/>
      <c r="BW14" s="596"/>
      <c r="BX14" s="596"/>
      <c r="BY14" s="596"/>
      <c r="BZ14" s="596"/>
      <c r="CA14" s="596"/>
      <c r="CB14" s="605"/>
      <c r="CD14" s="609" t="s">
        <v>241</v>
      </c>
      <c r="CE14" s="610"/>
      <c r="CF14" s="610"/>
      <c r="CG14" s="610"/>
      <c r="CH14" s="610"/>
      <c r="CI14" s="610"/>
      <c r="CJ14" s="610"/>
      <c r="CK14" s="610"/>
      <c r="CL14" s="610"/>
      <c r="CM14" s="610"/>
      <c r="CN14" s="610"/>
      <c r="CO14" s="610"/>
      <c r="CP14" s="610"/>
      <c r="CQ14" s="611"/>
      <c r="CR14" s="595">
        <v>1416343</v>
      </c>
      <c r="CS14" s="596"/>
      <c r="CT14" s="596"/>
      <c r="CU14" s="596"/>
      <c r="CV14" s="596"/>
      <c r="CW14" s="596"/>
      <c r="CX14" s="596"/>
      <c r="CY14" s="597"/>
      <c r="CZ14" s="598">
        <v>5.5</v>
      </c>
      <c r="DA14" s="598"/>
      <c r="DB14" s="598"/>
      <c r="DC14" s="598"/>
      <c r="DD14" s="604">
        <v>386272</v>
      </c>
      <c r="DE14" s="596"/>
      <c r="DF14" s="596"/>
      <c r="DG14" s="596"/>
      <c r="DH14" s="596"/>
      <c r="DI14" s="596"/>
      <c r="DJ14" s="596"/>
      <c r="DK14" s="596"/>
      <c r="DL14" s="596"/>
      <c r="DM14" s="596"/>
      <c r="DN14" s="596"/>
      <c r="DO14" s="596"/>
      <c r="DP14" s="597"/>
      <c r="DQ14" s="604">
        <v>1050276</v>
      </c>
      <c r="DR14" s="596"/>
      <c r="DS14" s="596"/>
      <c r="DT14" s="596"/>
      <c r="DU14" s="596"/>
      <c r="DV14" s="596"/>
      <c r="DW14" s="596"/>
      <c r="DX14" s="596"/>
      <c r="DY14" s="596"/>
      <c r="DZ14" s="596"/>
      <c r="EA14" s="596"/>
      <c r="EB14" s="596"/>
      <c r="EC14" s="605"/>
    </row>
    <row r="15" spans="2:143" ht="11.25" customHeight="1" x14ac:dyDescent="0.2">
      <c r="B15" s="592" t="s">
        <v>242</v>
      </c>
      <c r="C15" s="593"/>
      <c r="D15" s="593"/>
      <c r="E15" s="593"/>
      <c r="F15" s="593"/>
      <c r="G15" s="593"/>
      <c r="H15" s="593"/>
      <c r="I15" s="593"/>
      <c r="J15" s="593"/>
      <c r="K15" s="593"/>
      <c r="L15" s="593"/>
      <c r="M15" s="593"/>
      <c r="N15" s="593"/>
      <c r="O15" s="593"/>
      <c r="P15" s="593"/>
      <c r="Q15" s="594"/>
      <c r="R15" s="595">
        <v>4710</v>
      </c>
      <c r="S15" s="596"/>
      <c r="T15" s="596"/>
      <c r="U15" s="596"/>
      <c r="V15" s="596"/>
      <c r="W15" s="596"/>
      <c r="X15" s="596"/>
      <c r="Y15" s="597"/>
      <c r="Z15" s="598">
        <v>0</v>
      </c>
      <c r="AA15" s="598"/>
      <c r="AB15" s="598"/>
      <c r="AC15" s="598"/>
      <c r="AD15" s="599">
        <v>4710</v>
      </c>
      <c r="AE15" s="599"/>
      <c r="AF15" s="599"/>
      <c r="AG15" s="599"/>
      <c r="AH15" s="599"/>
      <c r="AI15" s="599"/>
      <c r="AJ15" s="599"/>
      <c r="AK15" s="599"/>
      <c r="AL15" s="600">
        <v>0</v>
      </c>
      <c r="AM15" s="601"/>
      <c r="AN15" s="601"/>
      <c r="AO15" s="602"/>
      <c r="AP15" s="592" t="s">
        <v>243</v>
      </c>
      <c r="AQ15" s="593"/>
      <c r="AR15" s="593"/>
      <c r="AS15" s="593"/>
      <c r="AT15" s="593"/>
      <c r="AU15" s="593"/>
      <c r="AV15" s="593"/>
      <c r="AW15" s="593"/>
      <c r="AX15" s="593"/>
      <c r="AY15" s="593"/>
      <c r="AZ15" s="593"/>
      <c r="BA15" s="593"/>
      <c r="BB15" s="593"/>
      <c r="BC15" s="593"/>
      <c r="BD15" s="593"/>
      <c r="BE15" s="593"/>
      <c r="BF15" s="594"/>
      <c r="BG15" s="595">
        <v>288132</v>
      </c>
      <c r="BH15" s="596"/>
      <c r="BI15" s="596"/>
      <c r="BJ15" s="596"/>
      <c r="BK15" s="596"/>
      <c r="BL15" s="596"/>
      <c r="BM15" s="596"/>
      <c r="BN15" s="597"/>
      <c r="BO15" s="598">
        <v>11.8</v>
      </c>
      <c r="BP15" s="598"/>
      <c r="BQ15" s="598"/>
      <c r="BR15" s="598"/>
      <c r="BS15" s="604" t="s">
        <v>222</v>
      </c>
      <c r="BT15" s="596"/>
      <c r="BU15" s="596"/>
      <c r="BV15" s="596"/>
      <c r="BW15" s="596"/>
      <c r="BX15" s="596"/>
      <c r="BY15" s="596"/>
      <c r="BZ15" s="596"/>
      <c r="CA15" s="596"/>
      <c r="CB15" s="605"/>
      <c r="CD15" s="609" t="s">
        <v>244</v>
      </c>
      <c r="CE15" s="610"/>
      <c r="CF15" s="610"/>
      <c r="CG15" s="610"/>
      <c r="CH15" s="610"/>
      <c r="CI15" s="610"/>
      <c r="CJ15" s="610"/>
      <c r="CK15" s="610"/>
      <c r="CL15" s="610"/>
      <c r="CM15" s="610"/>
      <c r="CN15" s="610"/>
      <c r="CO15" s="610"/>
      <c r="CP15" s="610"/>
      <c r="CQ15" s="611"/>
      <c r="CR15" s="595">
        <v>3725946</v>
      </c>
      <c r="CS15" s="596"/>
      <c r="CT15" s="596"/>
      <c r="CU15" s="596"/>
      <c r="CV15" s="596"/>
      <c r="CW15" s="596"/>
      <c r="CX15" s="596"/>
      <c r="CY15" s="597"/>
      <c r="CZ15" s="598">
        <v>14.6</v>
      </c>
      <c r="DA15" s="598"/>
      <c r="DB15" s="598"/>
      <c r="DC15" s="598"/>
      <c r="DD15" s="604">
        <v>1726379</v>
      </c>
      <c r="DE15" s="596"/>
      <c r="DF15" s="596"/>
      <c r="DG15" s="596"/>
      <c r="DH15" s="596"/>
      <c r="DI15" s="596"/>
      <c r="DJ15" s="596"/>
      <c r="DK15" s="596"/>
      <c r="DL15" s="596"/>
      <c r="DM15" s="596"/>
      <c r="DN15" s="596"/>
      <c r="DO15" s="596"/>
      <c r="DP15" s="597"/>
      <c r="DQ15" s="604">
        <v>1488675</v>
      </c>
      <c r="DR15" s="596"/>
      <c r="DS15" s="596"/>
      <c r="DT15" s="596"/>
      <c r="DU15" s="596"/>
      <c r="DV15" s="596"/>
      <c r="DW15" s="596"/>
      <c r="DX15" s="596"/>
      <c r="DY15" s="596"/>
      <c r="DZ15" s="596"/>
      <c r="EA15" s="596"/>
      <c r="EB15" s="596"/>
      <c r="EC15" s="605"/>
    </row>
    <row r="16" spans="2:143" ht="11.25" customHeight="1" x14ac:dyDescent="0.2">
      <c r="B16" s="592" t="s">
        <v>245</v>
      </c>
      <c r="C16" s="593"/>
      <c r="D16" s="593"/>
      <c r="E16" s="593"/>
      <c r="F16" s="593"/>
      <c r="G16" s="593"/>
      <c r="H16" s="593"/>
      <c r="I16" s="593"/>
      <c r="J16" s="593"/>
      <c r="K16" s="593"/>
      <c r="L16" s="593"/>
      <c r="M16" s="593"/>
      <c r="N16" s="593"/>
      <c r="O16" s="593"/>
      <c r="P16" s="593"/>
      <c r="Q16" s="594"/>
      <c r="R16" s="595">
        <v>10559396</v>
      </c>
      <c r="S16" s="596"/>
      <c r="T16" s="596"/>
      <c r="U16" s="596"/>
      <c r="V16" s="596"/>
      <c r="W16" s="596"/>
      <c r="X16" s="596"/>
      <c r="Y16" s="597"/>
      <c r="Z16" s="598">
        <v>40.4</v>
      </c>
      <c r="AA16" s="598"/>
      <c r="AB16" s="598"/>
      <c r="AC16" s="598"/>
      <c r="AD16" s="599">
        <v>9622119</v>
      </c>
      <c r="AE16" s="599"/>
      <c r="AF16" s="599"/>
      <c r="AG16" s="599"/>
      <c r="AH16" s="599"/>
      <c r="AI16" s="599"/>
      <c r="AJ16" s="599"/>
      <c r="AK16" s="599"/>
      <c r="AL16" s="600">
        <v>74.599999999999994</v>
      </c>
      <c r="AM16" s="601"/>
      <c r="AN16" s="601"/>
      <c r="AO16" s="602"/>
      <c r="AP16" s="592" t="s">
        <v>246</v>
      </c>
      <c r="AQ16" s="593"/>
      <c r="AR16" s="593"/>
      <c r="AS16" s="593"/>
      <c r="AT16" s="593"/>
      <c r="AU16" s="593"/>
      <c r="AV16" s="593"/>
      <c r="AW16" s="593"/>
      <c r="AX16" s="593"/>
      <c r="AY16" s="593"/>
      <c r="AZ16" s="593"/>
      <c r="BA16" s="593"/>
      <c r="BB16" s="593"/>
      <c r="BC16" s="593"/>
      <c r="BD16" s="593"/>
      <c r="BE16" s="593"/>
      <c r="BF16" s="594"/>
      <c r="BG16" s="595" t="s">
        <v>222</v>
      </c>
      <c r="BH16" s="596"/>
      <c r="BI16" s="596"/>
      <c r="BJ16" s="596"/>
      <c r="BK16" s="596"/>
      <c r="BL16" s="596"/>
      <c r="BM16" s="596"/>
      <c r="BN16" s="597"/>
      <c r="BO16" s="598" t="s">
        <v>222</v>
      </c>
      <c r="BP16" s="598"/>
      <c r="BQ16" s="598"/>
      <c r="BR16" s="598"/>
      <c r="BS16" s="604" t="s">
        <v>222</v>
      </c>
      <c r="BT16" s="596"/>
      <c r="BU16" s="596"/>
      <c r="BV16" s="596"/>
      <c r="BW16" s="596"/>
      <c r="BX16" s="596"/>
      <c r="BY16" s="596"/>
      <c r="BZ16" s="596"/>
      <c r="CA16" s="596"/>
      <c r="CB16" s="605"/>
      <c r="CD16" s="609" t="s">
        <v>247</v>
      </c>
      <c r="CE16" s="610"/>
      <c r="CF16" s="610"/>
      <c r="CG16" s="610"/>
      <c r="CH16" s="610"/>
      <c r="CI16" s="610"/>
      <c r="CJ16" s="610"/>
      <c r="CK16" s="610"/>
      <c r="CL16" s="610"/>
      <c r="CM16" s="610"/>
      <c r="CN16" s="610"/>
      <c r="CO16" s="610"/>
      <c r="CP16" s="610"/>
      <c r="CQ16" s="611"/>
      <c r="CR16" s="595">
        <v>22645</v>
      </c>
      <c r="CS16" s="596"/>
      <c r="CT16" s="596"/>
      <c r="CU16" s="596"/>
      <c r="CV16" s="596"/>
      <c r="CW16" s="596"/>
      <c r="CX16" s="596"/>
      <c r="CY16" s="597"/>
      <c r="CZ16" s="598">
        <v>0.1</v>
      </c>
      <c r="DA16" s="598"/>
      <c r="DB16" s="598"/>
      <c r="DC16" s="598"/>
      <c r="DD16" s="604" t="s">
        <v>222</v>
      </c>
      <c r="DE16" s="596"/>
      <c r="DF16" s="596"/>
      <c r="DG16" s="596"/>
      <c r="DH16" s="596"/>
      <c r="DI16" s="596"/>
      <c r="DJ16" s="596"/>
      <c r="DK16" s="596"/>
      <c r="DL16" s="596"/>
      <c r="DM16" s="596"/>
      <c r="DN16" s="596"/>
      <c r="DO16" s="596"/>
      <c r="DP16" s="597"/>
      <c r="DQ16" s="604">
        <v>18607</v>
      </c>
      <c r="DR16" s="596"/>
      <c r="DS16" s="596"/>
      <c r="DT16" s="596"/>
      <c r="DU16" s="596"/>
      <c r="DV16" s="596"/>
      <c r="DW16" s="596"/>
      <c r="DX16" s="596"/>
      <c r="DY16" s="596"/>
      <c r="DZ16" s="596"/>
      <c r="EA16" s="596"/>
      <c r="EB16" s="596"/>
      <c r="EC16" s="605"/>
    </row>
    <row r="17" spans="2:133" ht="11.25" customHeight="1" x14ac:dyDescent="0.2">
      <c r="B17" s="592" t="s">
        <v>248</v>
      </c>
      <c r="C17" s="593"/>
      <c r="D17" s="593"/>
      <c r="E17" s="593"/>
      <c r="F17" s="593"/>
      <c r="G17" s="593"/>
      <c r="H17" s="593"/>
      <c r="I17" s="593"/>
      <c r="J17" s="593"/>
      <c r="K17" s="593"/>
      <c r="L17" s="593"/>
      <c r="M17" s="593"/>
      <c r="N17" s="593"/>
      <c r="O17" s="593"/>
      <c r="P17" s="593"/>
      <c r="Q17" s="594"/>
      <c r="R17" s="595">
        <v>9622119</v>
      </c>
      <c r="S17" s="596"/>
      <c r="T17" s="596"/>
      <c r="U17" s="596"/>
      <c r="V17" s="596"/>
      <c r="W17" s="596"/>
      <c r="X17" s="596"/>
      <c r="Y17" s="597"/>
      <c r="Z17" s="598">
        <v>36.799999999999997</v>
      </c>
      <c r="AA17" s="598"/>
      <c r="AB17" s="598"/>
      <c r="AC17" s="598"/>
      <c r="AD17" s="599">
        <v>9622119</v>
      </c>
      <c r="AE17" s="599"/>
      <c r="AF17" s="599"/>
      <c r="AG17" s="599"/>
      <c r="AH17" s="599"/>
      <c r="AI17" s="599"/>
      <c r="AJ17" s="599"/>
      <c r="AK17" s="599"/>
      <c r="AL17" s="600">
        <v>74.599999999999994</v>
      </c>
      <c r="AM17" s="601"/>
      <c r="AN17" s="601"/>
      <c r="AO17" s="602"/>
      <c r="AP17" s="592" t="s">
        <v>249</v>
      </c>
      <c r="AQ17" s="593"/>
      <c r="AR17" s="593"/>
      <c r="AS17" s="593"/>
      <c r="AT17" s="593"/>
      <c r="AU17" s="593"/>
      <c r="AV17" s="593"/>
      <c r="AW17" s="593"/>
      <c r="AX17" s="593"/>
      <c r="AY17" s="593"/>
      <c r="AZ17" s="593"/>
      <c r="BA17" s="593"/>
      <c r="BB17" s="593"/>
      <c r="BC17" s="593"/>
      <c r="BD17" s="593"/>
      <c r="BE17" s="593"/>
      <c r="BF17" s="594"/>
      <c r="BG17" s="595" t="s">
        <v>222</v>
      </c>
      <c r="BH17" s="596"/>
      <c r="BI17" s="596"/>
      <c r="BJ17" s="596"/>
      <c r="BK17" s="596"/>
      <c r="BL17" s="596"/>
      <c r="BM17" s="596"/>
      <c r="BN17" s="597"/>
      <c r="BO17" s="598" t="s">
        <v>222</v>
      </c>
      <c r="BP17" s="598"/>
      <c r="BQ17" s="598"/>
      <c r="BR17" s="598"/>
      <c r="BS17" s="604" t="s">
        <v>222</v>
      </c>
      <c r="BT17" s="596"/>
      <c r="BU17" s="596"/>
      <c r="BV17" s="596"/>
      <c r="BW17" s="596"/>
      <c r="BX17" s="596"/>
      <c r="BY17" s="596"/>
      <c r="BZ17" s="596"/>
      <c r="CA17" s="596"/>
      <c r="CB17" s="605"/>
      <c r="CD17" s="609" t="s">
        <v>250</v>
      </c>
      <c r="CE17" s="610"/>
      <c r="CF17" s="610"/>
      <c r="CG17" s="610"/>
      <c r="CH17" s="610"/>
      <c r="CI17" s="610"/>
      <c r="CJ17" s="610"/>
      <c r="CK17" s="610"/>
      <c r="CL17" s="610"/>
      <c r="CM17" s="610"/>
      <c r="CN17" s="610"/>
      <c r="CO17" s="610"/>
      <c r="CP17" s="610"/>
      <c r="CQ17" s="611"/>
      <c r="CR17" s="595">
        <v>3556413</v>
      </c>
      <c r="CS17" s="596"/>
      <c r="CT17" s="596"/>
      <c r="CU17" s="596"/>
      <c r="CV17" s="596"/>
      <c r="CW17" s="596"/>
      <c r="CX17" s="596"/>
      <c r="CY17" s="597"/>
      <c r="CZ17" s="598">
        <v>13.9</v>
      </c>
      <c r="DA17" s="598"/>
      <c r="DB17" s="598"/>
      <c r="DC17" s="598"/>
      <c r="DD17" s="604" t="s">
        <v>222</v>
      </c>
      <c r="DE17" s="596"/>
      <c r="DF17" s="596"/>
      <c r="DG17" s="596"/>
      <c r="DH17" s="596"/>
      <c r="DI17" s="596"/>
      <c r="DJ17" s="596"/>
      <c r="DK17" s="596"/>
      <c r="DL17" s="596"/>
      <c r="DM17" s="596"/>
      <c r="DN17" s="596"/>
      <c r="DO17" s="596"/>
      <c r="DP17" s="597"/>
      <c r="DQ17" s="604">
        <v>3283299</v>
      </c>
      <c r="DR17" s="596"/>
      <c r="DS17" s="596"/>
      <c r="DT17" s="596"/>
      <c r="DU17" s="596"/>
      <c r="DV17" s="596"/>
      <c r="DW17" s="596"/>
      <c r="DX17" s="596"/>
      <c r="DY17" s="596"/>
      <c r="DZ17" s="596"/>
      <c r="EA17" s="596"/>
      <c r="EB17" s="596"/>
      <c r="EC17" s="605"/>
    </row>
    <row r="18" spans="2:133" ht="11.25" customHeight="1" x14ac:dyDescent="0.2">
      <c r="B18" s="592" t="s">
        <v>251</v>
      </c>
      <c r="C18" s="593"/>
      <c r="D18" s="593"/>
      <c r="E18" s="593"/>
      <c r="F18" s="593"/>
      <c r="G18" s="593"/>
      <c r="H18" s="593"/>
      <c r="I18" s="593"/>
      <c r="J18" s="593"/>
      <c r="K18" s="593"/>
      <c r="L18" s="593"/>
      <c r="M18" s="593"/>
      <c r="N18" s="593"/>
      <c r="O18" s="593"/>
      <c r="P18" s="593"/>
      <c r="Q18" s="594"/>
      <c r="R18" s="595">
        <v>937277</v>
      </c>
      <c r="S18" s="596"/>
      <c r="T18" s="596"/>
      <c r="U18" s="596"/>
      <c r="V18" s="596"/>
      <c r="W18" s="596"/>
      <c r="X18" s="596"/>
      <c r="Y18" s="597"/>
      <c r="Z18" s="598">
        <v>3.6</v>
      </c>
      <c r="AA18" s="598"/>
      <c r="AB18" s="598"/>
      <c r="AC18" s="598"/>
      <c r="AD18" s="599" t="s">
        <v>222</v>
      </c>
      <c r="AE18" s="599"/>
      <c r="AF18" s="599"/>
      <c r="AG18" s="599"/>
      <c r="AH18" s="599"/>
      <c r="AI18" s="599"/>
      <c r="AJ18" s="599"/>
      <c r="AK18" s="599"/>
      <c r="AL18" s="600" t="s">
        <v>222</v>
      </c>
      <c r="AM18" s="601"/>
      <c r="AN18" s="601"/>
      <c r="AO18" s="602"/>
      <c r="AP18" s="592" t="s">
        <v>252</v>
      </c>
      <c r="AQ18" s="593"/>
      <c r="AR18" s="593"/>
      <c r="AS18" s="593"/>
      <c r="AT18" s="593"/>
      <c r="AU18" s="593"/>
      <c r="AV18" s="593"/>
      <c r="AW18" s="593"/>
      <c r="AX18" s="593"/>
      <c r="AY18" s="593"/>
      <c r="AZ18" s="593"/>
      <c r="BA18" s="593"/>
      <c r="BB18" s="593"/>
      <c r="BC18" s="593"/>
      <c r="BD18" s="593"/>
      <c r="BE18" s="593"/>
      <c r="BF18" s="594"/>
      <c r="BG18" s="595" t="s">
        <v>222</v>
      </c>
      <c r="BH18" s="596"/>
      <c r="BI18" s="596"/>
      <c r="BJ18" s="596"/>
      <c r="BK18" s="596"/>
      <c r="BL18" s="596"/>
      <c r="BM18" s="596"/>
      <c r="BN18" s="597"/>
      <c r="BO18" s="598" t="s">
        <v>222</v>
      </c>
      <c r="BP18" s="598"/>
      <c r="BQ18" s="598"/>
      <c r="BR18" s="598"/>
      <c r="BS18" s="604" t="s">
        <v>222</v>
      </c>
      <c r="BT18" s="596"/>
      <c r="BU18" s="596"/>
      <c r="BV18" s="596"/>
      <c r="BW18" s="596"/>
      <c r="BX18" s="596"/>
      <c r="BY18" s="596"/>
      <c r="BZ18" s="596"/>
      <c r="CA18" s="596"/>
      <c r="CB18" s="605"/>
      <c r="CD18" s="609" t="s">
        <v>253</v>
      </c>
      <c r="CE18" s="610"/>
      <c r="CF18" s="610"/>
      <c r="CG18" s="610"/>
      <c r="CH18" s="610"/>
      <c r="CI18" s="610"/>
      <c r="CJ18" s="610"/>
      <c r="CK18" s="610"/>
      <c r="CL18" s="610"/>
      <c r="CM18" s="610"/>
      <c r="CN18" s="610"/>
      <c r="CO18" s="610"/>
      <c r="CP18" s="610"/>
      <c r="CQ18" s="611"/>
      <c r="CR18" s="595" t="s">
        <v>222</v>
      </c>
      <c r="CS18" s="596"/>
      <c r="CT18" s="596"/>
      <c r="CU18" s="596"/>
      <c r="CV18" s="596"/>
      <c r="CW18" s="596"/>
      <c r="CX18" s="596"/>
      <c r="CY18" s="597"/>
      <c r="CZ18" s="598" t="s">
        <v>222</v>
      </c>
      <c r="DA18" s="598"/>
      <c r="DB18" s="598"/>
      <c r="DC18" s="598"/>
      <c r="DD18" s="604" t="s">
        <v>222</v>
      </c>
      <c r="DE18" s="596"/>
      <c r="DF18" s="596"/>
      <c r="DG18" s="596"/>
      <c r="DH18" s="596"/>
      <c r="DI18" s="596"/>
      <c r="DJ18" s="596"/>
      <c r="DK18" s="596"/>
      <c r="DL18" s="596"/>
      <c r="DM18" s="596"/>
      <c r="DN18" s="596"/>
      <c r="DO18" s="596"/>
      <c r="DP18" s="597"/>
      <c r="DQ18" s="604" t="s">
        <v>222</v>
      </c>
      <c r="DR18" s="596"/>
      <c r="DS18" s="596"/>
      <c r="DT18" s="596"/>
      <c r="DU18" s="596"/>
      <c r="DV18" s="596"/>
      <c r="DW18" s="596"/>
      <c r="DX18" s="596"/>
      <c r="DY18" s="596"/>
      <c r="DZ18" s="596"/>
      <c r="EA18" s="596"/>
      <c r="EB18" s="596"/>
      <c r="EC18" s="605"/>
    </row>
    <row r="19" spans="2:133" ht="11.25" customHeight="1" x14ac:dyDescent="0.2">
      <c r="B19" s="592" t="s">
        <v>254</v>
      </c>
      <c r="C19" s="593"/>
      <c r="D19" s="593"/>
      <c r="E19" s="593"/>
      <c r="F19" s="593"/>
      <c r="G19" s="593"/>
      <c r="H19" s="593"/>
      <c r="I19" s="593"/>
      <c r="J19" s="593"/>
      <c r="K19" s="593"/>
      <c r="L19" s="593"/>
      <c r="M19" s="593"/>
      <c r="N19" s="593"/>
      <c r="O19" s="593"/>
      <c r="P19" s="593"/>
      <c r="Q19" s="594"/>
      <c r="R19" s="595" t="s">
        <v>222</v>
      </c>
      <c r="S19" s="596"/>
      <c r="T19" s="596"/>
      <c r="U19" s="596"/>
      <c r="V19" s="596"/>
      <c r="W19" s="596"/>
      <c r="X19" s="596"/>
      <c r="Y19" s="597"/>
      <c r="Z19" s="598" t="s">
        <v>222</v>
      </c>
      <c r="AA19" s="598"/>
      <c r="AB19" s="598"/>
      <c r="AC19" s="598"/>
      <c r="AD19" s="599" t="s">
        <v>222</v>
      </c>
      <c r="AE19" s="599"/>
      <c r="AF19" s="599"/>
      <c r="AG19" s="599"/>
      <c r="AH19" s="599"/>
      <c r="AI19" s="599"/>
      <c r="AJ19" s="599"/>
      <c r="AK19" s="599"/>
      <c r="AL19" s="600" t="s">
        <v>222</v>
      </c>
      <c r="AM19" s="601"/>
      <c r="AN19" s="601"/>
      <c r="AO19" s="602"/>
      <c r="AP19" s="592" t="s">
        <v>255</v>
      </c>
      <c r="AQ19" s="593"/>
      <c r="AR19" s="593"/>
      <c r="AS19" s="593"/>
      <c r="AT19" s="593"/>
      <c r="AU19" s="593"/>
      <c r="AV19" s="593"/>
      <c r="AW19" s="593"/>
      <c r="AX19" s="593"/>
      <c r="AY19" s="593"/>
      <c r="AZ19" s="593"/>
      <c r="BA19" s="593"/>
      <c r="BB19" s="593"/>
      <c r="BC19" s="593"/>
      <c r="BD19" s="593"/>
      <c r="BE19" s="593"/>
      <c r="BF19" s="594"/>
      <c r="BG19" s="595">
        <v>2559</v>
      </c>
      <c r="BH19" s="596"/>
      <c r="BI19" s="596"/>
      <c r="BJ19" s="596"/>
      <c r="BK19" s="596"/>
      <c r="BL19" s="596"/>
      <c r="BM19" s="596"/>
      <c r="BN19" s="597"/>
      <c r="BO19" s="598">
        <v>0.1</v>
      </c>
      <c r="BP19" s="598"/>
      <c r="BQ19" s="598"/>
      <c r="BR19" s="598"/>
      <c r="BS19" s="604" t="s">
        <v>222</v>
      </c>
      <c r="BT19" s="596"/>
      <c r="BU19" s="596"/>
      <c r="BV19" s="596"/>
      <c r="BW19" s="596"/>
      <c r="BX19" s="596"/>
      <c r="BY19" s="596"/>
      <c r="BZ19" s="596"/>
      <c r="CA19" s="596"/>
      <c r="CB19" s="605"/>
      <c r="CD19" s="609" t="s">
        <v>256</v>
      </c>
      <c r="CE19" s="610"/>
      <c r="CF19" s="610"/>
      <c r="CG19" s="610"/>
      <c r="CH19" s="610"/>
      <c r="CI19" s="610"/>
      <c r="CJ19" s="610"/>
      <c r="CK19" s="610"/>
      <c r="CL19" s="610"/>
      <c r="CM19" s="610"/>
      <c r="CN19" s="610"/>
      <c r="CO19" s="610"/>
      <c r="CP19" s="610"/>
      <c r="CQ19" s="611"/>
      <c r="CR19" s="595" t="s">
        <v>222</v>
      </c>
      <c r="CS19" s="596"/>
      <c r="CT19" s="596"/>
      <c r="CU19" s="596"/>
      <c r="CV19" s="596"/>
      <c r="CW19" s="596"/>
      <c r="CX19" s="596"/>
      <c r="CY19" s="597"/>
      <c r="CZ19" s="598" t="s">
        <v>222</v>
      </c>
      <c r="DA19" s="598"/>
      <c r="DB19" s="598"/>
      <c r="DC19" s="598"/>
      <c r="DD19" s="604" t="s">
        <v>222</v>
      </c>
      <c r="DE19" s="596"/>
      <c r="DF19" s="596"/>
      <c r="DG19" s="596"/>
      <c r="DH19" s="596"/>
      <c r="DI19" s="596"/>
      <c r="DJ19" s="596"/>
      <c r="DK19" s="596"/>
      <c r="DL19" s="596"/>
      <c r="DM19" s="596"/>
      <c r="DN19" s="596"/>
      <c r="DO19" s="596"/>
      <c r="DP19" s="597"/>
      <c r="DQ19" s="604" t="s">
        <v>222</v>
      </c>
      <c r="DR19" s="596"/>
      <c r="DS19" s="596"/>
      <c r="DT19" s="596"/>
      <c r="DU19" s="596"/>
      <c r="DV19" s="596"/>
      <c r="DW19" s="596"/>
      <c r="DX19" s="596"/>
      <c r="DY19" s="596"/>
      <c r="DZ19" s="596"/>
      <c r="EA19" s="596"/>
      <c r="EB19" s="596"/>
      <c r="EC19" s="605"/>
    </row>
    <row r="20" spans="2:133" ht="11.25" customHeight="1" x14ac:dyDescent="0.2">
      <c r="B20" s="592" t="s">
        <v>257</v>
      </c>
      <c r="C20" s="593"/>
      <c r="D20" s="593"/>
      <c r="E20" s="593"/>
      <c r="F20" s="593"/>
      <c r="G20" s="593"/>
      <c r="H20" s="593"/>
      <c r="I20" s="593"/>
      <c r="J20" s="593"/>
      <c r="K20" s="593"/>
      <c r="L20" s="593"/>
      <c r="M20" s="593"/>
      <c r="N20" s="593"/>
      <c r="O20" s="593"/>
      <c r="P20" s="593"/>
      <c r="Q20" s="594"/>
      <c r="R20" s="595">
        <v>13785435</v>
      </c>
      <c r="S20" s="596"/>
      <c r="T20" s="596"/>
      <c r="U20" s="596"/>
      <c r="V20" s="596"/>
      <c r="W20" s="596"/>
      <c r="X20" s="596"/>
      <c r="Y20" s="597"/>
      <c r="Z20" s="598">
        <v>52.7</v>
      </c>
      <c r="AA20" s="598"/>
      <c r="AB20" s="598"/>
      <c r="AC20" s="598"/>
      <c r="AD20" s="599">
        <v>12835138</v>
      </c>
      <c r="AE20" s="599"/>
      <c r="AF20" s="599"/>
      <c r="AG20" s="599"/>
      <c r="AH20" s="599"/>
      <c r="AI20" s="599"/>
      <c r="AJ20" s="599"/>
      <c r="AK20" s="599"/>
      <c r="AL20" s="600">
        <v>99.5</v>
      </c>
      <c r="AM20" s="601"/>
      <c r="AN20" s="601"/>
      <c r="AO20" s="602"/>
      <c r="AP20" s="592" t="s">
        <v>258</v>
      </c>
      <c r="AQ20" s="593"/>
      <c r="AR20" s="593"/>
      <c r="AS20" s="593"/>
      <c r="AT20" s="593"/>
      <c r="AU20" s="593"/>
      <c r="AV20" s="593"/>
      <c r="AW20" s="593"/>
      <c r="AX20" s="593"/>
      <c r="AY20" s="593"/>
      <c r="AZ20" s="593"/>
      <c r="BA20" s="593"/>
      <c r="BB20" s="593"/>
      <c r="BC20" s="593"/>
      <c r="BD20" s="593"/>
      <c r="BE20" s="593"/>
      <c r="BF20" s="594"/>
      <c r="BG20" s="595">
        <v>2559</v>
      </c>
      <c r="BH20" s="596"/>
      <c r="BI20" s="596"/>
      <c r="BJ20" s="596"/>
      <c r="BK20" s="596"/>
      <c r="BL20" s="596"/>
      <c r="BM20" s="596"/>
      <c r="BN20" s="597"/>
      <c r="BO20" s="598">
        <v>0.1</v>
      </c>
      <c r="BP20" s="598"/>
      <c r="BQ20" s="598"/>
      <c r="BR20" s="598"/>
      <c r="BS20" s="604" t="s">
        <v>222</v>
      </c>
      <c r="BT20" s="596"/>
      <c r="BU20" s="596"/>
      <c r="BV20" s="596"/>
      <c r="BW20" s="596"/>
      <c r="BX20" s="596"/>
      <c r="BY20" s="596"/>
      <c r="BZ20" s="596"/>
      <c r="CA20" s="596"/>
      <c r="CB20" s="605"/>
      <c r="CD20" s="609" t="s">
        <v>259</v>
      </c>
      <c r="CE20" s="610"/>
      <c r="CF20" s="610"/>
      <c r="CG20" s="610"/>
      <c r="CH20" s="610"/>
      <c r="CI20" s="610"/>
      <c r="CJ20" s="610"/>
      <c r="CK20" s="610"/>
      <c r="CL20" s="610"/>
      <c r="CM20" s="610"/>
      <c r="CN20" s="610"/>
      <c r="CO20" s="610"/>
      <c r="CP20" s="610"/>
      <c r="CQ20" s="611"/>
      <c r="CR20" s="595">
        <v>25593773</v>
      </c>
      <c r="CS20" s="596"/>
      <c r="CT20" s="596"/>
      <c r="CU20" s="596"/>
      <c r="CV20" s="596"/>
      <c r="CW20" s="596"/>
      <c r="CX20" s="596"/>
      <c r="CY20" s="597"/>
      <c r="CZ20" s="598">
        <v>100</v>
      </c>
      <c r="DA20" s="598"/>
      <c r="DB20" s="598"/>
      <c r="DC20" s="598"/>
      <c r="DD20" s="604">
        <v>4566690</v>
      </c>
      <c r="DE20" s="596"/>
      <c r="DF20" s="596"/>
      <c r="DG20" s="596"/>
      <c r="DH20" s="596"/>
      <c r="DI20" s="596"/>
      <c r="DJ20" s="596"/>
      <c r="DK20" s="596"/>
      <c r="DL20" s="596"/>
      <c r="DM20" s="596"/>
      <c r="DN20" s="596"/>
      <c r="DO20" s="596"/>
      <c r="DP20" s="597"/>
      <c r="DQ20" s="604">
        <v>14675210</v>
      </c>
      <c r="DR20" s="596"/>
      <c r="DS20" s="596"/>
      <c r="DT20" s="596"/>
      <c r="DU20" s="596"/>
      <c r="DV20" s="596"/>
      <c r="DW20" s="596"/>
      <c r="DX20" s="596"/>
      <c r="DY20" s="596"/>
      <c r="DZ20" s="596"/>
      <c r="EA20" s="596"/>
      <c r="EB20" s="596"/>
      <c r="EC20" s="605"/>
    </row>
    <row r="21" spans="2:133" ht="11.25" customHeight="1" x14ac:dyDescent="0.2">
      <c r="B21" s="592" t="s">
        <v>260</v>
      </c>
      <c r="C21" s="593"/>
      <c r="D21" s="593"/>
      <c r="E21" s="593"/>
      <c r="F21" s="593"/>
      <c r="G21" s="593"/>
      <c r="H21" s="593"/>
      <c r="I21" s="593"/>
      <c r="J21" s="593"/>
      <c r="K21" s="593"/>
      <c r="L21" s="593"/>
      <c r="M21" s="593"/>
      <c r="N21" s="593"/>
      <c r="O21" s="593"/>
      <c r="P21" s="593"/>
      <c r="Q21" s="594"/>
      <c r="R21" s="595">
        <v>4156</v>
      </c>
      <c r="S21" s="596"/>
      <c r="T21" s="596"/>
      <c r="U21" s="596"/>
      <c r="V21" s="596"/>
      <c r="W21" s="596"/>
      <c r="X21" s="596"/>
      <c r="Y21" s="597"/>
      <c r="Z21" s="598">
        <v>0</v>
      </c>
      <c r="AA21" s="598"/>
      <c r="AB21" s="598"/>
      <c r="AC21" s="598"/>
      <c r="AD21" s="599">
        <v>4156</v>
      </c>
      <c r="AE21" s="599"/>
      <c r="AF21" s="599"/>
      <c r="AG21" s="599"/>
      <c r="AH21" s="599"/>
      <c r="AI21" s="599"/>
      <c r="AJ21" s="599"/>
      <c r="AK21" s="599"/>
      <c r="AL21" s="600">
        <v>0</v>
      </c>
      <c r="AM21" s="601"/>
      <c r="AN21" s="601"/>
      <c r="AO21" s="602"/>
      <c r="AP21" s="612" t="s">
        <v>261</v>
      </c>
      <c r="AQ21" s="613"/>
      <c r="AR21" s="613"/>
      <c r="AS21" s="613"/>
      <c r="AT21" s="613"/>
      <c r="AU21" s="613"/>
      <c r="AV21" s="613"/>
      <c r="AW21" s="613"/>
      <c r="AX21" s="613"/>
      <c r="AY21" s="613"/>
      <c r="AZ21" s="613"/>
      <c r="BA21" s="613"/>
      <c r="BB21" s="613"/>
      <c r="BC21" s="613"/>
      <c r="BD21" s="613"/>
      <c r="BE21" s="613"/>
      <c r="BF21" s="614"/>
      <c r="BG21" s="595">
        <v>2559</v>
      </c>
      <c r="BH21" s="596"/>
      <c r="BI21" s="596"/>
      <c r="BJ21" s="596"/>
      <c r="BK21" s="596"/>
      <c r="BL21" s="596"/>
      <c r="BM21" s="596"/>
      <c r="BN21" s="597"/>
      <c r="BO21" s="598">
        <v>0.1</v>
      </c>
      <c r="BP21" s="598"/>
      <c r="BQ21" s="598"/>
      <c r="BR21" s="598"/>
      <c r="BS21" s="604" t="s">
        <v>222</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2">
      <c r="B22" s="592" t="s">
        <v>262</v>
      </c>
      <c r="C22" s="593"/>
      <c r="D22" s="593"/>
      <c r="E22" s="593"/>
      <c r="F22" s="593"/>
      <c r="G22" s="593"/>
      <c r="H22" s="593"/>
      <c r="I22" s="593"/>
      <c r="J22" s="593"/>
      <c r="K22" s="593"/>
      <c r="L22" s="593"/>
      <c r="M22" s="593"/>
      <c r="N22" s="593"/>
      <c r="O22" s="593"/>
      <c r="P22" s="593"/>
      <c r="Q22" s="594"/>
      <c r="R22" s="595">
        <v>43570</v>
      </c>
      <c r="S22" s="596"/>
      <c r="T22" s="596"/>
      <c r="U22" s="596"/>
      <c r="V22" s="596"/>
      <c r="W22" s="596"/>
      <c r="X22" s="596"/>
      <c r="Y22" s="597"/>
      <c r="Z22" s="598">
        <v>0.2</v>
      </c>
      <c r="AA22" s="598"/>
      <c r="AB22" s="598"/>
      <c r="AC22" s="598"/>
      <c r="AD22" s="599">
        <v>747</v>
      </c>
      <c r="AE22" s="599"/>
      <c r="AF22" s="599"/>
      <c r="AG22" s="599"/>
      <c r="AH22" s="599"/>
      <c r="AI22" s="599"/>
      <c r="AJ22" s="599"/>
      <c r="AK22" s="599"/>
      <c r="AL22" s="600">
        <v>0</v>
      </c>
      <c r="AM22" s="601"/>
      <c r="AN22" s="601"/>
      <c r="AO22" s="602"/>
      <c r="AP22" s="612" t="s">
        <v>263</v>
      </c>
      <c r="AQ22" s="613"/>
      <c r="AR22" s="613"/>
      <c r="AS22" s="613"/>
      <c r="AT22" s="613"/>
      <c r="AU22" s="613"/>
      <c r="AV22" s="613"/>
      <c r="AW22" s="613"/>
      <c r="AX22" s="613"/>
      <c r="AY22" s="613"/>
      <c r="AZ22" s="613"/>
      <c r="BA22" s="613"/>
      <c r="BB22" s="613"/>
      <c r="BC22" s="613"/>
      <c r="BD22" s="613"/>
      <c r="BE22" s="613"/>
      <c r="BF22" s="614"/>
      <c r="BG22" s="595" t="s">
        <v>222</v>
      </c>
      <c r="BH22" s="596"/>
      <c r="BI22" s="596"/>
      <c r="BJ22" s="596"/>
      <c r="BK22" s="596"/>
      <c r="BL22" s="596"/>
      <c r="BM22" s="596"/>
      <c r="BN22" s="597"/>
      <c r="BO22" s="598" t="s">
        <v>222</v>
      </c>
      <c r="BP22" s="598"/>
      <c r="BQ22" s="598"/>
      <c r="BR22" s="598"/>
      <c r="BS22" s="604" t="s">
        <v>222</v>
      </c>
      <c r="BT22" s="596"/>
      <c r="BU22" s="596"/>
      <c r="BV22" s="596"/>
      <c r="BW22" s="596"/>
      <c r="BX22" s="596"/>
      <c r="BY22" s="596"/>
      <c r="BZ22" s="596"/>
      <c r="CA22" s="596"/>
      <c r="CB22" s="605"/>
      <c r="CD22" s="577" t="s">
        <v>264</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2">
      <c r="B23" s="592" t="s">
        <v>265</v>
      </c>
      <c r="C23" s="593"/>
      <c r="D23" s="593"/>
      <c r="E23" s="593"/>
      <c r="F23" s="593"/>
      <c r="G23" s="593"/>
      <c r="H23" s="593"/>
      <c r="I23" s="593"/>
      <c r="J23" s="593"/>
      <c r="K23" s="593"/>
      <c r="L23" s="593"/>
      <c r="M23" s="593"/>
      <c r="N23" s="593"/>
      <c r="O23" s="593"/>
      <c r="P23" s="593"/>
      <c r="Q23" s="594"/>
      <c r="R23" s="595">
        <v>299065</v>
      </c>
      <c r="S23" s="596"/>
      <c r="T23" s="596"/>
      <c r="U23" s="596"/>
      <c r="V23" s="596"/>
      <c r="W23" s="596"/>
      <c r="X23" s="596"/>
      <c r="Y23" s="597"/>
      <c r="Z23" s="598">
        <v>1.1000000000000001</v>
      </c>
      <c r="AA23" s="598"/>
      <c r="AB23" s="598"/>
      <c r="AC23" s="598"/>
      <c r="AD23" s="599">
        <v>5131</v>
      </c>
      <c r="AE23" s="599"/>
      <c r="AF23" s="599"/>
      <c r="AG23" s="599"/>
      <c r="AH23" s="599"/>
      <c r="AI23" s="599"/>
      <c r="AJ23" s="599"/>
      <c r="AK23" s="599"/>
      <c r="AL23" s="600">
        <v>0</v>
      </c>
      <c r="AM23" s="601"/>
      <c r="AN23" s="601"/>
      <c r="AO23" s="602"/>
      <c r="AP23" s="612" t="s">
        <v>266</v>
      </c>
      <c r="AQ23" s="613"/>
      <c r="AR23" s="613"/>
      <c r="AS23" s="613"/>
      <c r="AT23" s="613"/>
      <c r="AU23" s="613"/>
      <c r="AV23" s="613"/>
      <c r="AW23" s="613"/>
      <c r="AX23" s="613"/>
      <c r="AY23" s="613"/>
      <c r="AZ23" s="613"/>
      <c r="BA23" s="613"/>
      <c r="BB23" s="613"/>
      <c r="BC23" s="613"/>
      <c r="BD23" s="613"/>
      <c r="BE23" s="613"/>
      <c r="BF23" s="614"/>
      <c r="BG23" s="595" t="s">
        <v>222</v>
      </c>
      <c r="BH23" s="596"/>
      <c r="BI23" s="596"/>
      <c r="BJ23" s="596"/>
      <c r="BK23" s="596"/>
      <c r="BL23" s="596"/>
      <c r="BM23" s="596"/>
      <c r="BN23" s="597"/>
      <c r="BO23" s="598" t="s">
        <v>222</v>
      </c>
      <c r="BP23" s="598"/>
      <c r="BQ23" s="598"/>
      <c r="BR23" s="598"/>
      <c r="BS23" s="604" t="s">
        <v>222</v>
      </c>
      <c r="BT23" s="596"/>
      <c r="BU23" s="596"/>
      <c r="BV23" s="596"/>
      <c r="BW23" s="596"/>
      <c r="BX23" s="596"/>
      <c r="BY23" s="596"/>
      <c r="BZ23" s="596"/>
      <c r="CA23" s="596"/>
      <c r="CB23" s="605"/>
      <c r="CD23" s="577" t="s">
        <v>204</v>
      </c>
      <c r="CE23" s="578"/>
      <c r="CF23" s="578"/>
      <c r="CG23" s="578"/>
      <c r="CH23" s="578"/>
      <c r="CI23" s="578"/>
      <c r="CJ23" s="578"/>
      <c r="CK23" s="578"/>
      <c r="CL23" s="578"/>
      <c r="CM23" s="578"/>
      <c r="CN23" s="578"/>
      <c r="CO23" s="578"/>
      <c r="CP23" s="578"/>
      <c r="CQ23" s="579"/>
      <c r="CR23" s="577" t="s">
        <v>267</v>
      </c>
      <c r="CS23" s="578"/>
      <c r="CT23" s="578"/>
      <c r="CU23" s="578"/>
      <c r="CV23" s="578"/>
      <c r="CW23" s="578"/>
      <c r="CX23" s="578"/>
      <c r="CY23" s="579"/>
      <c r="CZ23" s="577" t="s">
        <v>268</v>
      </c>
      <c r="DA23" s="578"/>
      <c r="DB23" s="578"/>
      <c r="DC23" s="579"/>
      <c r="DD23" s="577" t="s">
        <v>269</v>
      </c>
      <c r="DE23" s="578"/>
      <c r="DF23" s="578"/>
      <c r="DG23" s="578"/>
      <c r="DH23" s="578"/>
      <c r="DI23" s="578"/>
      <c r="DJ23" s="578"/>
      <c r="DK23" s="579"/>
      <c r="DL23" s="618" t="s">
        <v>270</v>
      </c>
      <c r="DM23" s="619"/>
      <c r="DN23" s="619"/>
      <c r="DO23" s="619"/>
      <c r="DP23" s="619"/>
      <c r="DQ23" s="619"/>
      <c r="DR23" s="619"/>
      <c r="DS23" s="619"/>
      <c r="DT23" s="619"/>
      <c r="DU23" s="619"/>
      <c r="DV23" s="620"/>
      <c r="DW23" s="577" t="s">
        <v>271</v>
      </c>
      <c r="DX23" s="578"/>
      <c r="DY23" s="578"/>
      <c r="DZ23" s="578"/>
      <c r="EA23" s="578"/>
      <c r="EB23" s="578"/>
      <c r="EC23" s="579"/>
    </row>
    <row r="24" spans="2:133" ht="11.25" customHeight="1" x14ac:dyDescent="0.2">
      <c r="B24" s="592" t="s">
        <v>272</v>
      </c>
      <c r="C24" s="593"/>
      <c r="D24" s="593"/>
      <c r="E24" s="593"/>
      <c r="F24" s="593"/>
      <c r="G24" s="593"/>
      <c r="H24" s="593"/>
      <c r="I24" s="593"/>
      <c r="J24" s="593"/>
      <c r="K24" s="593"/>
      <c r="L24" s="593"/>
      <c r="M24" s="593"/>
      <c r="N24" s="593"/>
      <c r="O24" s="593"/>
      <c r="P24" s="593"/>
      <c r="Q24" s="594"/>
      <c r="R24" s="595">
        <v>20634</v>
      </c>
      <c r="S24" s="596"/>
      <c r="T24" s="596"/>
      <c r="U24" s="596"/>
      <c r="V24" s="596"/>
      <c r="W24" s="596"/>
      <c r="X24" s="596"/>
      <c r="Y24" s="597"/>
      <c r="Z24" s="598">
        <v>0.1</v>
      </c>
      <c r="AA24" s="598"/>
      <c r="AB24" s="598"/>
      <c r="AC24" s="598"/>
      <c r="AD24" s="599">
        <v>573</v>
      </c>
      <c r="AE24" s="599"/>
      <c r="AF24" s="599"/>
      <c r="AG24" s="599"/>
      <c r="AH24" s="599"/>
      <c r="AI24" s="599"/>
      <c r="AJ24" s="599"/>
      <c r="AK24" s="599"/>
      <c r="AL24" s="600">
        <v>0</v>
      </c>
      <c r="AM24" s="601"/>
      <c r="AN24" s="601"/>
      <c r="AO24" s="602"/>
      <c r="AP24" s="612" t="s">
        <v>273</v>
      </c>
      <c r="AQ24" s="613"/>
      <c r="AR24" s="613"/>
      <c r="AS24" s="613"/>
      <c r="AT24" s="613"/>
      <c r="AU24" s="613"/>
      <c r="AV24" s="613"/>
      <c r="AW24" s="613"/>
      <c r="AX24" s="613"/>
      <c r="AY24" s="613"/>
      <c r="AZ24" s="613"/>
      <c r="BA24" s="613"/>
      <c r="BB24" s="613"/>
      <c r="BC24" s="613"/>
      <c r="BD24" s="613"/>
      <c r="BE24" s="613"/>
      <c r="BF24" s="614"/>
      <c r="BG24" s="595" t="s">
        <v>222</v>
      </c>
      <c r="BH24" s="596"/>
      <c r="BI24" s="596"/>
      <c r="BJ24" s="596"/>
      <c r="BK24" s="596"/>
      <c r="BL24" s="596"/>
      <c r="BM24" s="596"/>
      <c r="BN24" s="597"/>
      <c r="BO24" s="598" t="s">
        <v>222</v>
      </c>
      <c r="BP24" s="598"/>
      <c r="BQ24" s="598"/>
      <c r="BR24" s="598"/>
      <c r="BS24" s="604" t="s">
        <v>222</v>
      </c>
      <c r="BT24" s="596"/>
      <c r="BU24" s="596"/>
      <c r="BV24" s="596"/>
      <c r="BW24" s="596"/>
      <c r="BX24" s="596"/>
      <c r="BY24" s="596"/>
      <c r="BZ24" s="596"/>
      <c r="CA24" s="596"/>
      <c r="CB24" s="605"/>
      <c r="CD24" s="606" t="s">
        <v>274</v>
      </c>
      <c r="CE24" s="607"/>
      <c r="CF24" s="607"/>
      <c r="CG24" s="607"/>
      <c r="CH24" s="607"/>
      <c r="CI24" s="607"/>
      <c r="CJ24" s="607"/>
      <c r="CK24" s="607"/>
      <c r="CL24" s="607"/>
      <c r="CM24" s="607"/>
      <c r="CN24" s="607"/>
      <c r="CO24" s="607"/>
      <c r="CP24" s="607"/>
      <c r="CQ24" s="608"/>
      <c r="CR24" s="584">
        <v>11542120</v>
      </c>
      <c r="CS24" s="585"/>
      <c r="CT24" s="585"/>
      <c r="CU24" s="585"/>
      <c r="CV24" s="585"/>
      <c r="CW24" s="585"/>
      <c r="CX24" s="585"/>
      <c r="CY24" s="586"/>
      <c r="CZ24" s="622">
        <v>45.1</v>
      </c>
      <c r="DA24" s="623"/>
      <c r="DB24" s="623"/>
      <c r="DC24" s="624"/>
      <c r="DD24" s="621">
        <v>8085787</v>
      </c>
      <c r="DE24" s="585"/>
      <c r="DF24" s="585"/>
      <c r="DG24" s="585"/>
      <c r="DH24" s="585"/>
      <c r="DI24" s="585"/>
      <c r="DJ24" s="585"/>
      <c r="DK24" s="586"/>
      <c r="DL24" s="621">
        <v>7751409</v>
      </c>
      <c r="DM24" s="585"/>
      <c r="DN24" s="585"/>
      <c r="DO24" s="585"/>
      <c r="DP24" s="585"/>
      <c r="DQ24" s="585"/>
      <c r="DR24" s="585"/>
      <c r="DS24" s="585"/>
      <c r="DT24" s="585"/>
      <c r="DU24" s="585"/>
      <c r="DV24" s="586"/>
      <c r="DW24" s="589">
        <v>57.7</v>
      </c>
      <c r="DX24" s="590"/>
      <c r="DY24" s="590"/>
      <c r="DZ24" s="590"/>
      <c r="EA24" s="590"/>
      <c r="EB24" s="590"/>
      <c r="EC24" s="591"/>
    </row>
    <row r="25" spans="2:133" ht="11.25" customHeight="1" x14ac:dyDescent="0.2">
      <c r="B25" s="592" t="s">
        <v>275</v>
      </c>
      <c r="C25" s="593"/>
      <c r="D25" s="593"/>
      <c r="E25" s="593"/>
      <c r="F25" s="593"/>
      <c r="G25" s="593"/>
      <c r="H25" s="593"/>
      <c r="I25" s="593"/>
      <c r="J25" s="593"/>
      <c r="K25" s="593"/>
      <c r="L25" s="593"/>
      <c r="M25" s="593"/>
      <c r="N25" s="593"/>
      <c r="O25" s="593"/>
      <c r="P25" s="593"/>
      <c r="Q25" s="594"/>
      <c r="R25" s="595">
        <v>4159286</v>
      </c>
      <c r="S25" s="596"/>
      <c r="T25" s="596"/>
      <c r="U25" s="596"/>
      <c r="V25" s="596"/>
      <c r="W25" s="596"/>
      <c r="X25" s="596"/>
      <c r="Y25" s="597"/>
      <c r="Z25" s="598">
        <v>15.9</v>
      </c>
      <c r="AA25" s="598"/>
      <c r="AB25" s="598"/>
      <c r="AC25" s="598"/>
      <c r="AD25" s="599" t="s">
        <v>222</v>
      </c>
      <c r="AE25" s="599"/>
      <c r="AF25" s="599"/>
      <c r="AG25" s="599"/>
      <c r="AH25" s="599"/>
      <c r="AI25" s="599"/>
      <c r="AJ25" s="599"/>
      <c r="AK25" s="599"/>
      <c r="AL25" s="600" t="s">
        <v>222</v>
      </c>
      <c r="AM25" s="601"/>
      <c r="AN25" s="601"/>
      <c r="AO25" s="602"/>
      <c r="AP25" s="612" t="s">
        <v>276</v>
      </c>
      <c r="AQ25" s="613"/>
      <c r="AR25" s="613"/>
      <c r="AS25" s="613"/>
      <c r="AT25" s="613"/>
      <c r="AU25" s="613"/>
      <c r="AV25" s="613"/>
      <c r="AW25" s="613"/>
      <c r="AX25" s="613"/>
      <c r="AY25" s="613"/>
      <c r="AZ25" s="613"/>
      <c r="BA25" s="613"/>
      <c r="BB25" s="613"/>
      <c r="BC25" s="613"/>
      <c r="BD25" s="613"/>
      <c r="BE25" s="613"/>
      <c r="BF25" s="614"/>
      <c r="BG25" s="595" t="s">
        <v>222</v>
      </c>
      <c r="BH25" s="596"/>
      <c r="BI25" s="596"/>
      <c r="BJ25" s="596"/>
      <c r="BK25" s="596"/>
      <c r="BL25" s="596"/>
      <c r="BM25" s="596"/>
      <c r="BN25" s="597"/>
      <c r="BO25" s="598" t="s">
        <v>222</v>
      </c>
      <c r="BP25" s="598"/>
      <c r="BQ25" s="598"/>
      <c r="BR25" s="598"/>
      <c r="BS25" s="604" t="s">
        <v>222</v>
      </c>
      <c r="BT25" s="596"/>
      <c r="BU25" s="596"/>
      <c r="BV25" s="596"/>
      <c r="BW25" s="596"/>
      <c r="BX25" s="596"/>
      <c r="BY25" s="596"/>
      <c r="BZ25" s="596"/>
      <c r="CA25" s="596"/>
      <c r="CB25" s="605"/>
      <c r="CD25" s="609" t="s">
        <v>277</v>
      </c>
      <c r="CE25" s="610"/>
      <c r="CF25" s="610"/>
      <c r="CG25" s="610"/>
      <c r="CH25" s="610"/>
      <c r="CI25" s="610"/>
      <c r="CJ25" s="610"/>
      <c r="CK25" s="610"/>
      <c r="CL25" s="610"/>
      <c r="CM25" s="610"/>
      <c r="CN25" s="610"/>
      <c r="CO25" s="610"/>
      <c r="CP25" s="610"/>
      <c r="CQ25" s="611"/>
      <c r="CR25" s="595">
        <v>3576425</v>
      </c>
      <c r="CS25" s="627"/>
      <c r="CT25" s="627"/>
      <c r="CU25" s="627"/>
      <c r="CV25" s="627"/>
      <c r="CW25" s="627"/>
      <c r="CX25" s="627"/>
      <c r="CY25" s="628"/>
      <c r="CZ25" s="629">
        <v>14</v>
      </c>
      <c r="DA25" s="630"/>
      <c r="DB25" s="630"/>
      <c r="DC25" s="631"/>
      <c r="DD25" s="604">
        <v>3501133</v>
      </c>
      <c r="DE25" s="627"/>
      <c r="DF25" s="627"/>
      <c r="DG25" s="627"/>
      <c r="DH25" s="627"/>
      <c r="DI25" s="627"/>
      <c r="DJ25" s="627"/>
      <c r="DK25" s="628"/>
      <c r="DL25" s="604">
        <v>3478441</v>
      </c>
      <c r="DM25" s="627"/>
      <c r="DN25" s="627"/>
      <c r="DO25" s="627"/>
      <c r="DP25" s="627"/>
      <c r="DQ25" s="627"/>
      <c r="DR25" s="627"/>
      <c r="DS25" s="627"/>
      <c r="DT25" s="627"/>
      <c r="DU25" s="627"/>
      <c r="DV25" s="628"/>
      <c r="DW25" s="600">
        <v>25.9</v>
      </c>
      <c r="DX25" s="625"/>
      <c r="DY25" s="625"/>
      <c r="DZ25" s="625"/>
      <c r="EA25" s="625"/>
      <c r="EB25" s="625"/>
      <c r="EC25" s="626"/>
    </row>
    <row r="26" spans="2:133" ht="11.25" customHeight="1" x14ac:dyDescent="0.2">
      <c r="B26" s="632" t="s">
        <v>278</v>
      </c>
      <c r="C26" s="633"/>
      <c r="D26" s="633"/>
      <c r="E26" s="633"/>
      <c r="F26" s="633"/>
      <c r="G26" s="633"/>
      <c r="H26" s="633"/>
      <c r="I26" s="633"/>
      <c r="J26" s="633"/>
      <c r="K26" s="633"/>
      <c r="L26" s="633"/>
      <c r="M26" s="633"/>
      <c r="N26" s="633"/>
      <c r="O26" s="633"/>
      <c r="P26" s="633"/>
      <c r="Q26" s="634"/>
      <c r="R26" s="595">
        <v>44562</v>
      </c>
      <c r="S26" s="596"/>
      <c r="T26" s="596"/>
      <c r="U26" s="596"/>
      <c r="V26" s="596"/>
      <c r="W26" s="596"/>
      <c r="X26" s="596"/>
      <c r="Y26" s="597"/>
      <c r="Z26" s="598">
        <v>0.2</v>
      </c>
      <c r="AA26" s="598"/>
      <c r="AB26" s="598"/>
      <c r="AC26" s="598"/>
      <c r="AD26" s="599">
        <v>44562</v>
      </c>
      <c r="AE26" s="599"/>
      <c r="AF26" s="599"/>
      <c r="AG26" s="599"/>
      <c r="AH26" s="599"/>
      <c r="AI26" s="599"/>
      <c r="AJ26" s="599"/>
      <c r="AK26" s="599"/>
      <c r="AL26" s="600">
        <v>0.3</v>
      </c>
      <c r="AM26" s="601"/>
      <c r="AN26" s="601"/>
      <c r="AO26" s="602"/>
      <c r="AP26" s="612" t="s">
        <v>279</v>
      </c>
      <c r="AQ26" s="635"/>
      <c r="AR26" s="635"/>
      <c r="AS26" s="635"/>
      <c r="AT26" s="635"/>
      <c r="AU26" s="635"/>
      <c r="AV26" s="635"/>
      <c r="AW26" s="635"/>
      <c r="AX26" s="635"/>
      <c r="AY26" s="635"/>
      <c r="AZ26" s="635"/>
      <c r="BA26" s="635"/>
      <c r="BB26" s="635"/>
      <c r="BC26" s="635"/>
      <c r="BD26" s="635"/>
      <c r="BE26" s="635"/>
      <c r="BF26" s="614"/>
      <c r="BG26" s="595" t="s">
        <v>222</v>
      </c>
      <c r="BH26" s="596"/>
      <c r="BI26" s="596"/>
      <c r="BJ26" s="596"/>
      <c r="BK26" s="596"/>
      <c r="BL26" s="596"/>
      <c r="BM26" s="596"/>
      <c r="BN26" s="597"/>
      <c r="BO26" s="598" t="s">
        <v>222</v>
      </c>
      <c r="BP26" s="598"/>
      <c r="BQ26" s="598"/>
      <c r="BR26" s="598"/>
      <c r="BS26" s="604" t="s">
        <v>222</v>
      </c>
      <c r="BT26" s="596"/>
      <c r="BU26" s="596"/>
      <c r="BV26" s="596"/>
      <c r="BW26" s="596"/>
      <c r="BX26" s="596"/>
      <c r="BY26" s="596"/>
      <c r="BZ26" s="596"/>
      <c r="CA26" s="596"/>
      <c r="CB26" s="605"/>
      <c r="CD26" s="609" t="s">
        <v>280</v>
      </c>
      <c r="CE26" s="610"/>
      <c r="CF26" s="610"/>
      <c r="CG26" s="610"/>
      <c r="CH26" s="610"/>
      <c r="CI26" s="610"/>
      <c r="CJ26" s="610"/>
      <c r="CK26" s="610"/>
      <c r="CL26" s="610"/>
      <c r="CM26" s="610"/>
      <c r="CN26" s="610"/>
      <c r="CO26" s="610"/>
      <c r="CP26" s="610"/>
      <c r="CQ26" s="611"/>
      <c r="CR26" s="595">
        <v>2359650</v>
      </c>
      <c r="CS26" s="596"/>
      <c r="CT26" s="596"/>
      <c r="CU26" s="596"/>
      <c r="CV26" s="596"/>
      <c r="CW26" s="596"/>
      <c r="CX26" s="596"/>
      <c r="CY26" s="597"/>
      <c r="CZ26" s="629">
        <v>9.1999999999999993</v>
      </c>
      <c r="DA26" s="630"/>
      <c r="DB26" s="630"/>
      <c r="DC26" s="631"/>
      <c r="DD26" s="604">
        <v>2309974</v>
      </c>
      <c r="DE26" s="596"/>
      <c r="DF26" s="596"/>
      <c r="DG26" s="596"/>
      <c r="DH26" s="596"/>
      <c r="DI26" s="596"/>
      <c r="DJ26" s="596"/>
      <c r="DK26" s="597"/>
      <c r="DL26" s="604" t="s">
        <v>216</v>
      </c>
      <c r="DM26" s="596"/>
      <c r="DN26" s="596"/>
      <c r="DO26" s="596"/>
      <c r="DP26" s="596"/>
      <c r="DQ26" s="596"/>
      <c r="DR26" s="596"/>
      <c r="DS26" s="596"/>
      <c r="DT26" s="596"/>
      <c r="DU26" s="596"/>
      <c r="DV26" s="597"/>
      <c r="DW26" s="600" t="s">
        <v>216</v>
      </c>
      <c r="DX26" s="625"/>
      <c r="DY26" s="625"/>
      <c r="DZ26" s="625"/>
      <c r="EA26" s="625"/>
      <c r="EB26" s="625"/>
      <c r="EC26" s="626"/>
    </row>
    <row r="27" spans="2:133" ht="11.25" customHeight="1" x14ac:dyDescent="0.2">
      <c r="B27" s="592" t="s">
        <v>281</v>
      </c>
      <c r="C27" s="593"/>
      <c r="D27" s="593"/>
      <c r="E27" s="593"/>
      <c r="F27" s="593"/>
      <c r="G27" s="593"/>
      <c r="H27" s="593"/>
      <c r="I27" s="593"/>
      <c r="J27" s="593"/>
      <c r="K27" s="593"/>
      <c r="L27" s="593"/>
      <c r="M27" s="593"/>
      <c r="N27" s="593"/>
      <c r="O27" s="593"/>
      <c r="P27" s="593"/>
      <c r="Q27" s="594"/>
      <c r="R27" s="595">
        <v>1605562</v>
      </c>
      <c r="S27" s="596"/>
      <c r="T27" s="596"/>
      <c r="U27" s="596"/>
      <c r="V27" s="596"/>
      <c r="W27" s="596"/>
      <c r="X27" s="596"/>
      <c r="Y27" s="597"/>
      <c r="Z27" s="598">
        <v>6.1</v>
      </c>
      <c r="AA27" s="598"/>
      <c r="AB27" s="598"/>
      <c r="AC27" s="598"/>
      <c r="AD27" s="599" t="s">
        <v>222</v>
      </c>
      <c r="AE27" s="599"/>
      <c r="AF27" s="599"/>
      <c r="AG27" s="599"/>
      <c r="AH27" s="599"/>
      <c r="AI27" s="599"/>
      <c r="AJ27" s="599"/>
      <c r="AK27" s="599"/>
      <c r="AL27" s="600" t="s">
        <v>222</v>
      </c>
      <c r="AM27" s="601"/>
      <c r="AN27" s="601"/>
      <c r="AO27" s="602"/>
      <c r="AP27" s="592" t="s">
        <v>282</v>
      </c>
      <c r="AQ27" s="593"/>
      <c r="AR27" s="593"/>
      <c r="AS27" s="593"/>
      <c r="AT27" s="593"/>
      <c r="AU27" s="593"/>
      <c r="AV27" s="593"/>
      <c r="AW27" s="593"/>
      <c r="AX27" s="593"/>
      <c r="AY27" s="593"/>
      <c r="AZ27" s="593"/>
      <c r="BA27" s="593"/>
      <c r="BB27" s="593"/>
      <c r="BC27" s="593"/>
      <c r="BD27" s="593"/>
      <c r="BE27" s="593"/>
      <c r="BF27" s="594"/>
      <c r="BG27" s="595">
        <v>2448717</v>
      </c>
      <c r="BH27" s="596"/>
      <c r="BI27" s="596"/>
      <c r="BJ27" s="596"/>
      <c r="BK27" s="596"/>
      <c r="BL27" s="596"/>
      <c r="BM27" s="596"/>
      <c r="BN27" s="597"/>
      <c r="BO27" s="598">
        <v>100</v>
      </c>
      <c r="BP27" s="598"/>
      <c r="BQ27" s="598"/>
      <c r="BR27" s="598"/>
      <c r="BS27" s="604">
        <v>13020</v>
      </c>
      <c r="BT27" s="596"/>
      <c r="BU27" s="596"/>
      <c r="BV27" s="596"/>
      <c r="BW27" s="596"/>
      <c r="BX27" s="596"/>
      <c r="BY27" s="596"/>
      <c r="BZ27" s="596"/>
      <c r="CA27" s="596"/>
      <c r="CB27" s="605"/>
      <c r="CD27" s="609" t="s">
        <v>283</v>
      </c>
      <c r="CE27" s="610"/>
      <c r="CF27" s="610"/>
      <c r="CG27" s="610"/>
      <c r="CH27" s="610"/>
      <c r="CI27" s="610"/>
      <c r="CJ27" s="610"/>
      <c r="CK27" s="610"/>
      <c r="CL27" s="610"/>
      <c r="CM27" s="610"/>
      <c r="CN27" s="610"/>
      <c r="CO27" s="610"/>
      <c r="CP27" s="610"/>
      <c r="CQ27" s="611"/>
      <c r="CR27" s="595">
        <v>4409282</v>
      </c>
      <c r="CS27" s="627"/>
      <c r="CT27" s="627"/>
      <c r="CU27" s="627"/>
      <c r="CV27" s="627"/>
      <c r="CW27" s="627"/>
      <c r="CX27" s="627"/>
      <c r="CY27" s="628"/>
      <c r="CZ27" s="629">
        <v>17.2</v>
      </c>
      <c r="DA27" s="630"/>
      <c r="DB27" s="630"/>
      <c r="DC27" s="631"/>
      <c r="DD27" s="604">
        <v>1301355</v>
      </c>
      <c r="DE27" s="627"/>
      <c r="DF27" s="627"/>
      <c r="DG27" s="627"/>
      <c r="DH27" s="627"/>
      <c r="DI27" s="627"/>
      <c r="DJ27" s="627"/>
      <c r="DK27" s="628"/>
      <c r="DL27" s="604">
        <v>1301355</v>
      </c>
      <c r="DM27" s="627"/>
      <c r="DN27" s="627"/>
      <c r="DO27" s="627"/>
      <c r="DP27" s="627"/>
      <c r="DQ27" s="627"/>
      <c r="DR27" s="627"/>
      <c r="DS27" s="627"/>
      <c r="DT27" s="627"/>
      <c r="DU27" s="627"/>
      <c r="DV27" s="628"/>
      <c r="DW27" s="600">
        <v>9.6999999999999993</v>
      </c>
      <c r="DX27" s="625"/>
      <c r="DY27" s="625"/>
      <c r="DZ27" s="625"/>
      <c r="EA27" s="625"/>
      <c r="EB27" s="625"/>
      <c r="EC27" s="626"/>
    </row>
    <row r="28" spans="2:133" ht="11.25" customHeight="1" x14ac:dyDescent="0.2">
      <c r="B28" s="592" t="s">
        <v>284</v>
      </c>
      <c r="C28" s="593"/>
      <c r="D28" s="593"/>
      <c r="E28" s="593"/>
      <c r="F28" s="593"/>
      <c r="G28" s="593"/>
      <c r="H28" s="593"/>
      <c r="I28" s="593"/>
      <c r="J28" s="593"/>
      <c r="K28" s="593"/>
      <c r="L28" s="593"/>
      <c r="M28" s="593"/>
      <c r="N28" s="593"/>
      <c r="O28" s="593"/>
      <c r="P28" s="593"/>
      <c r="Q28" s="594"/>
      <c r="R28" s="595">
        <v>943322</v>
      </c>
      <c r="S28" s="596"/>
      <c r="T28" s="596"/>
      <c r="U28" s="596"/>
      <c r="V28" s="596"/>
      <c r="W28" s="596"/>
      <c r="X28" s="596"/>
      <c r="Y28" s="597"/>
      <c r="Z28" s="598">
        <v>3.6</v>
      </c>
      <c r="AA28" s="598"/>
      <c r="AB28" s="598"/>
      <c r="AC28" s="598"/>
      <c r="AD28" s="599">
        <v>8446</v>
      </c>
      <c r="AE28" s="599"/>
      <c r="AF28" s="599"/>
      <c r="AG28" s="599"/>
      <c r="AH28" s="599"/>
      <c r="AI28" s="599"/>
      <c r="AJ28" s="599"/>
      <c r="AK28" s="599"/>
      <c r="AL28" s="600">
        <v>0.1</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285</v>
      </c>
      <c r="CE28" s="610"/>
      <c r="CF28" s="610"/>
      <c r="CG28" s="610"/>
      <c r="CH28" s="610"/>
      <c r="CI28" s="610"/>
      <c r="CJ28" s="610"/>
      <c r="CK28" s="610"/>
      <c r="CL28" s="610"/>
      <c r="CM28" s="610"/>
      <c r="CN28" s="610"/>
      <c r="CO28" s="610"/>
      <c r="CP28" s="610"/>
      <c r="CQ28" s="611"/>
      <c r="CR28" s="595">
        <v>3556413</v>
      </c>
      <c r="CS28" s="596"/>
      <c r="CT28" s="596"/>
      <c r="CU28" s="596"/>
      <c r="CV28" s="596"/>
      <c r="CW28" s="596"/>
      <c r="CX28" s="596"/>
      <c r="CY28" s="597"/>
      <c r="CZ28" s="629">
        <v>13.9</v>
      </c>
      <c r="DA28" s="630"/>
      <c r="DB28" s="630"/>
      <c r="DC28" s="631"/>
      <c r="DD28" s="604">
        <v>3283299</v>
      </c>
      <c r="DE28" s="596"/>
      <c r="DF28" s="596"/>
      <c r="DG28" s="596"/>
      <c r="DH28" s="596"/>
      <c r="DI28" s="596"/>
      <c r="DJ28" s="596"/>
      <c r="DK28" s="597"/>
      <c r="DL28" s="604">
        <v>2971613</v>
      </c>
      <c r="DM28" s="596"/>
      <c r="DN28" s="596"/>
      <c r="DO28" s="596"/>
      <c r="DP28" s="596"/>
      <c r="DQ28" s="596"/>
      <c r="DR28" s="596"/>
      <c r="DS28" s="596"/>
      <c r="DT28" s="596"/>
      <c r="DU28" s="596"/>
      <c r="DV28" s="597"/>
      <c r="DW28" s="600">
        <v>22.1</v>
      </c>
      <c r="DX28" s="625"/>
      <c r="DY28" s="625"/>
      <c r="DZ28" s="625"/>
      <c r="EA28" s="625"/>
      <c r="EB28" s="625"/>
      <c r="EC28" s="626"/>
    </row>
    <row r="29" spans="2:133" ht="11.25" customHeight="1" x14ac:dyDescent="0.2">
      <c r="B29" s="592" t="s">
        <v>286</v>
      </c>
      <c r="C29" s="593"/>
      <c r="D29" s="593"/>
      <c r="E29" s="593"/>
      <c r="F29" s="593"/>
      <c r="G29" s="593"/>
      <c r="H29" s="593"/>
      <c r="I29" s="593"/>
      <c r="J29" s="593"/>
      <c r="K29" s="593"/>
      <c r="L29" s="593"/>
      <c r="M29" s="593"/>
      <c r="N29" s="593"/>
      <c r="O29" s="593"/>
      <c r="P29" s="593"/>
      <c r="Q29" s="594"/>
      <c r="R29" s="595">
        <v>51773</v>
      </c>
      <c r="S29" s="596"/>
      <c r="T29" s="596"/>
      <c r="U29" s="596"/>
      <c r="V29" s="596"/>
      <c r="W29" s="596"/>
      <c r="X29" s="596"/>
      <c r="Y29" s="597"/>
      <c r="Z29" s="598">
        <v>0.2</v>
      </c>
      <c r="AA29" s="598"/>
      <c r="AB29" s="598"/>
      <c r="AC29" s="598"/>
      <c r="AD29" s="599" t="s">
        <v>222</v>
      </c>
      <c r="AE29" s="599"/>
      <c r="AF29" s="599"/>
      <c r="AG29" s="599"/>
      <c r="AH29" s="599"/>
      <c r="AI29" s="599"/>
      <c r="AJ29" s="599"/>
      <c r="AK29" s="599"/>
      <c r="AL29" s="600" t="s">
        <v>222</v>
      </c>
      <c r="AM29" s="601"/>
      <c r="AN29" s="601"/>
      <c r="AO29" s="602"/>
      <c r="AP29" s="574" t="s">
        <v>204</v>
      </c>
      <c r="AQ29" s="575"/>
      <c r="AR29" s="575"/>
      <c r="AS29" s="575"/>
      <c r="AT29" s="575"/>
      <c r="AU29" s="575"/>
      <c r="AV29" s="575"/>
      <c r="AW29" s="575"/>
      <c r="AX29" s="575"/>
      <c r="AY29" s="575"/>
      <c r="AZ29" s="575"/>
      <c r="BA29" s="575"/>
      <c r="BB29" s="575"/>
      <c r="BC29" s="575"/>
      <c r="BD29" s="575"/>
      <c r="BE29" s="575"/>
      <c r="BF29" s="576"/>
      <c r="BG29" s="574" t="s">
        <v>287</v>
      </c>
      <c r="BH29" s="636"/>
      <c r="BI29" s="636"/>
      <c r="BJ29" s="636"/>
      <c r="BK29" s="636"/>
      <c r="BL29" s="636"/>
      <c r="BM29" s="636"/>
      <c r="BN29" s="636"/>
      <c r="BO29" s="636"/>
      <c r="BP29" s="636"/>
      <c r="BQ29" s="637"/>
      <c r="BR29" s="574" t="s">
        <v>288</v>
      </c>
      <c r="BS29" s="636"/>
      <c r="BT29" s="636"/>
      <c r="BU29" s="636"/>
      <c r="BV29" s="636"/>
      <c r="BW29" s="636"/>
      <c r="BX29" s="636"/>
      <c r="BY29" s="636"/>
      <c r="BZ29" s="636"/>
      <c r="CA29" s="636"/>
      <c r="CB29" s="637"/>
      <c r="CD29" s="656" t="s">
        <v>289</v>
      </c>
      <c r="CE29" s="657"/>
      <c r="CF29" s="609" t="s">
        <v>58</v>
      </c>
      <c r="CG29" s="610"/>
      <c r="CH29" s="610"/>
      <c r="CI29" s="610"/>
      <c r="CJ29" s="610"/>
      <c r="CK29" s="610"/>
      <c r="CL29" s="610"/>
      <c r="CM29" s="610"/>
      <c r="CN29" s="610"/>
      <c r="CO29" s="610"/>
      <c r="CP29" s="610"/>
      <c r="CQ29" s="611"/>
      <c r="CR29" s="595">
        <v>3556126</v>
      </c>
      <c r="CS29" s="627"/>
      <c r="CT29" s="627"/>
      <c r="CU29" s="627"/>
      <c r="CV29" s="627"/>
      <c r="CW29" s="627"/>
      <c r="CX29" s="627"/>
      <c r="CY29" s="628"/>
      <c r="CZ29" s="629">
        <v>13.9</v>
      </c>
      <c r="DA29" s="630"/>
      <c r="DB29" s="630"/>
      <c r="DC29" s="631"/>
      <c r="DD29" s="604">
        <v>3283012</v>
      </c>
      <c r="DE29" s="627"/>
      <c r="DF29" s="627"/>
      <c r="DG29" s="627"/>
      <c r="DH29" s="627"/>
      <c r="DI29" s="627"/>
      <c r="DJ29" s="627"/>
      <c r="DK29" s="628"/>
      <c r="DL29" s="604">
        <v>2971326</v>
      </c>
      <c r="DM29" s="627"/>
      <c r="DN29" s="627"/>
      <c r="DO29" s="627"/>
      <c r="DP29" s="627"/>
      <c r="DQ29" s="627"/>
      <c r="DR29" s="627"/>
      <c r="DS29" s="627"/>
      <c r="DT29" s="627"/>
      <c r="DU29" s="627"/>
      <c r="DV29" s="628"/>
      <c r="DW29" s="600">
        <v>22.1</v>
      </c>
      <c r="DX29" s="625"/>
      <c r="DY29" s="625"/>
      <c r="DZ29" s="625"/>
      <c r="EA29" s="625"/>
      <c r="EB29" s="625"/>
      <c r="EC29" s="626"/>
    </row>
    <row r="30" spans="2:133" ht="11.25" customHeight="1" x14ac:dyDescent="0.2">
      <c r="B30" s="592" t="s">
        <v>290</v>
      </c>
      <c r="C30" s="593"/>
      <c r="D30" s="593"/>
      <c r="E30" s="593"/>
      <c r="F30" s="593"/>
      <c r="G30" s="593"/>
      <c r="H30" s="593"/>
      <c r="I30" s="593"/>
      <c r="J30" s="593"/>
      <c r="K30" s="593"/>
      <c r="L30" s="593"/>
      <c r="M30" s="593"/>
      <c r="N30" s="593"/>
      <c r="O30" s="593"/>
      <c r="P30" s="593"/>
      <c r="Q30" s="594"/>
      <c r="R30" s="595">
        <v>773687</v>
      </c>
      <c r="S30" s="596"/>
      <c r="T30" s="596"/>
      <c r="U30" s="596"/>
      <c r="V30" s="596"/>
      <c r="W30" s="596"/>
      <c r="X30" s="596"/>
      <c r="Y30" s="597"/>
      <c r="Z30" s="598">
        <v>3</v>
      </c>
      <c r="AA30" s="598"/>
      <c r="AB30" s="598"/>
      <c r="AC30" s="598"/>
      <c r="AD30" s="599" t="s">
        <v>222</v>
      </c>
      <c r="AE30" s="599"/>
      <c r="AF30" s="599"/>
      <c r="AG30" s="599"/>
      <c r="AH30" s="599"/>
      <c r="AI30" s="599"/>
      <c r="AJ30" s="599"/>
      <c r="AK30" s="599"/>
      <c r="AL30" s="600" t="s">
        <v>222</v>
      </c>
      <c r="AM30" s="601"/>
      <c r="AN30" s="601"/>
      <c r="AO30" s="602"/>
      <c r="AP30" s="641" t="s">
        <v>291</v>
      </c>
      <c r="AQ30" s="642"/>
      <c r="AR30" s="642"/>
      <c r="AS30" s="642"/>
      <c r="AT30" s="647" t="s">
        <v>292</v>
      </c>
      <c r="AU30" s="184"/>
      <c r="AV30" s="184"/>
      <c r="AW30" s="184"/>
      <c r="AX30" s="581" t="s">
        <v>170</v>
      </c>
      <c r="AY30" s="582"/>
      <c r="AZ30" s="582"/>
      <c r="BA30" s="582"/>
      <c r="BB30" s="582"/>
      <c r="BC30" s="582"/>
      <c r="BD30" s="582"/>
      <c r="BE30" s="582"/>
      <c r="BF30" s="583"/>
      <c r="BG30" s="653">
        <v>98.6</v>
      </c>
      <c r="BH30" s="654"/>
      <c r="BI30" s="654"/>
      <c r="BJ30" s="654"/>
      <c r="BK30" s="654"/>
      <c r="BL30" s="654"/>
      <c r="BM30" s="590">
        <v>91.5</v>
      </c>
      <c r="BN30" s="654"/>
      <c r="BO30" s="654"/>
      <c r="BP30" s="654"/>
      <c r="BQ30" s="655"/>
      <c r="BR30" s="653">
        <v>98.4</v>
      </c>
      <c r="BS30" s="654"/>
      <c r="BT30" s="654"/>
      <c r="BU30" s="654"/>
      <c r="BV30" s="654"/>
      <c r="BW30" s="654"/>
      <c r="BX30" s="590">
        <v>89.6</v>
      </c>
      <c r="BY30" s="654"/>
      <c r="BZ30" s="654"/>
      <c r="CA30" s="654"/>
      <c r="CB30" s="655"/>
      <c r="CD30" s="658"/>
      <c r="CE30" s="659"/>
      <c r="CF30" s="609" t="s">
        <v>293</v>
      </c>
      <c r="CG30" s="610"/>
      <c r="CH30" s="610"/>
      <c r="CI30" s="610"/>
      <c r="CJ30" s="610"/>
      <c r="CK30" s="610"/>
      <c r="CL30" s="610"/>
      <c r="CM30" s="610"/>
      <c r="CN30" s="610"/>
      <c r="CO30" s="610"/>
      <c r="CP30" s="610"/>
      <c r="CQ30" s="611"/>
      <c r="CR30" s="595">
        <v>3234792</v>
      </c>
      <c r="CS30" s="596"/>
      <c r="CT30" s="596"/>
      <c r="CU30" s="596"/>
      <c r="CV30" s="596"/>
      <c r="CW30" s="596"/>
      <c r="CX30" s="596"/>
      <c r="CY30" s="597"/>
      <c r="CZ30" s="629">
        <v>12.6</v>
      </c>
      <c r="DA30" s="630"/>
      <c r="DB30" s="630"/>
      <c r="DC30" s="631"/>
      <c r="DD30" s="604">
        <v>2961883</v>
      </c>
      <c r="DE30" s="596"/>
      <c r="DF30" s="596"/>
      <c r="DG30" s="596"/>
      <c r="DH30" s="596"/>
      <c r="DI30" s="596"/>
      <c r="DJ30" s="596"/>
      <c r="DK30" s="597"/>
      <c r="DL30" s="604">
        <v>2650197</v>
      </c>
      <c r="DM30" s="596"/>
      <c r="DN30" s="596"/>
      <c r="DO30" s="596"/>
      <c r="DP30" s="596"/>
      <c r="DQ30" s="596"/>
      <c r="DR30" s="596"/>
      <c r="DS30" s="596"/>
      <c r="DT30" s="596"/>
      <c r="DU30" s="596"/>
      <c r="DV30" s="597"/>
      <c r="DW30" s="600">
        <v>19.7</v>
      </c>
      <c r="DX30" s="625"/>
      <c r="DY30" s="625"/>
      <c r="DZ30" s="625"/>
      <c r="EA30" s="625"/>
      <c r="EB30" s="625"/>
      <c r="EC30" s="626"/>
    </row>
    <row r="31" spans="2:133" ht="11.25" customHeight="1" x14ac:dyDescent="0.2">
      <c r="B31" s="592" t="s">
        <v>294</v>
      </c>
      <c r="C31" s="593"/>
      <c r="D31" s="593"/>
      <c r="E31" s="593"/>
      <c r="F31" s="593"/>
      <c r="G31" s="593"/>
      <c r="H31" s="593"/>
      <c r="I31" s="593"/>
      <c r="J31" s="593"/>
      <c r="K31" s="593"/>
      <c r="L31" s="593"/>
      <c r="M31" s="593"/>
      <c r="N31" s="593"/>
      <c r="O31" s="593"/>
      <c r="P31" s="593"/>
      <c r="Q31" s="594"/>
      <c r="R31" s="595">
        <v>558189</v>
      </c>
      <c r="S31" s="596"/>
      <c r="T31" s="596"/>
      <c r="U31" s="596"/>
      <c r="V31" s="596"/>
      <c r="W31" s="596"/>
      <c r="X31" s="596"/>
      <c r="Y31" s="597"/>
      <c r="Z31" s="598">
        <v>2.1</v>
      </c>
      <c r="AA31" s="598"/>
      <c r="AB31" s="598"/>
      <c r="AC31" s="598"/>
      <c r="AD31" s="599" t="s">
        <v>222</v>
      </c>
      <c r="AE31" s="599"/>
      <c r="AF31" s="599"/>
      <c r="AG31" s="599"/>
      <c r="AH31" s="599"/>
      <c r="AI31" s="599"/>
      <c r="AJ31" s="599"/>
      <c r="AK31" s="599"/>
      <c r="AL31" s="600" t="s">
        <v>222</v>
      </c>
      <c r="AM31" s="601"/>
      <c r="AN31" s="601"/>
      <c r="AO31" s="602"/>
      <c r="AP31" s="643"/>
      <c r="AQ31" s="644"/>
      <c r="AR31" s="644"/>
      <c r="AS31" s="644"/>
      <c r="AT31" s="648"/>
      <c r="AU31" s="183" t="s">
        <v>295</v>
      </c>
      <c r="AV31" s="183"/>
      <c r="AW31" s="183"/>
      <c r="AX31" s="592" t="s">
        <v>296</v>
      </c>
      <c r="AY31" s="593"/>
      <c r="AZ31" s="593"/>
      <c r="BA31" s="593"/>
      <c r="BB31" s="593"/>
      <c r="BC31" s="593"/>
      <c r="BD31" s="593"/>
      <c r="BE31" s="593"/>
      <c r="BF31" s="594"/>
      <c r="BG31" s="650">
        <v>98.9</v>
      </c>
      <c r="BH31" s="627"/>
      <c r="BI31" s="627"/>
      <c r="BJ31" s="627"/>
      <c r="BK31" s="627"/>
      <c r="BL31" s="627"/>
      <c r="BM31" s="601">
        <v>95.2</v>
      </c>
      <c r="BN31" s="651"/>
      <c r="BO31" s="651"/>
      <c r="BP31" s="651"/>
      <c r="BQ31" s="652"/>
      <c r="BR31" s="650">
        <v>99</v>
      </c>
      <c r="BS31" s="627"/>
      <c r="BT31" s="627"/>
      <c r="BU31" s="627"/>
      <c r="BV31" s="627"/>
      <c r="BW31" s="627"/>
      <c r="BX31" s="601">
        <v>93.4</v>
      </c>
      <c r="BY31" s="651"/>
      <c r="BZ31" s="651"/>
      <c r="CA31" s="651"/>
      <c r="CB31" s="652"/>
      <c r="CD31" s="658"/>
      <c r="CE31" s="659"/>
      <c r="CF31" s="609" t="s">
        <v>297</v>
      </c>
      <c r="CG31" s="610"/>
      <c r="CH31" s="610"/>
      <c r="CI31" s="610"/>
      <c r="CJ31" s="610"/>
      <c r="CK31" s="610"/>
      <c r="CL31" s="610"/>
      <c r="CM31" s="610"/>
      <c r="CN31" s="610"/>
      <c r="CO31" s="610"/>
      <c r="CP31" s="610"/>
      <c r="CQ31" s="611"/>
      <c r="CR31" s="595">
        <v>321334</v>
      </c>
      <c r="CS31" s="627"/>
      <c r="CT31" s="627"/>
      <c r="CU31" s="627"/>
      <c r="CV31" s="627"/>
      <c r="CW31" s="627"/>
      <c r="CX31" s="627"/>
      <c r="CY31" s="628"/>
      <c r="CZ31" s="629">
        <v>1.3</v>
      </c>
      <c r="DA31" s="630"/>
      <c r="DB31" s="630"/>
      <c r="DC31" s="631"/>
      <c r="DD31" s="604">
        <v>321129</v>
      </c>
      <c r="DE31" s="627"/>
      <c r="DF31" s="627"/>
      <c r="DG31" s="627"/>
      <c r="DH31" s="627"/>
      <c r="DI31" s="627"/>
      <c r="DJ31" s="627"/>
      <c r="DK31" s="628"/>
      <c r="DL31" s="604">
        <v>321129</v>
      </c>
      <c r="DM31" s="627"/>
      <c r="DN31" s="627"/>
      <c r="DO31" s="627"/>
      <c r="DP31" s="627"/>
      <c r="DQ31" s="627"/>
      <c r="DR31" s="627"/>
      <c r="DS31" s="627"/>
      <c r="DT31" s="627"/>
      <c r="DU31" s="627"/>
      <c r="DV31" s="628"/>
      <c r="DW31" s="600">
        <v>2.4</v>
      </c>
      <c r="DX31" s="625"/>
      <c r="DY31" s="625"/>
      <c r="DZ31" s="625"/>
      <c r="EA31" s="625"/>
      <c r="EB31" s="625"/>
      <c r="EC31" s="626"/>
    </row>
    <row r="32" spans="2:133" ht="11.25" customHeight="1" x14ac:dyDescent="0.2">
      <c r="B32" s="592" t="s">
        <v>298</v>
      </c>
      <c r="C32" s="593"/>
      <c r="D32" s="593"/>
      <c r="E32" s="593"/>
      <c r="F32" s="593"/>
      <c r="G32" s="593"/>
      <c r="H32" s="593"/>
      <c r="I32" s="593"/>
      <c r="J32" s="593"/>
      <c r="K32" s="593"/>
      <c r="L32" s="593"/>
      <c r="M32" s="593"/>
      <c r="N32" s="593"/>
      <c r="O32" s="593"/>
      <c r="P32" s="593"/>
      <c r="Q32" s="594"/>
      <c r="R32" s="595">
        <v>306767</v>
      </c>
      <c r="S32" s="596"/>
      <c r="T32" s="596"/>
      <c r="U32" s="596"/>
      <c r="V32" s="596"/>
      <c r="W32" s="596"/>
      <c r="X32" s="596"/>
      <c r="Y32" s="597"/>
      <c r="Z32" s="598">
        <v>1.2</v>
      </c>
      <c r="AA32" s="598"/>
      <c r="AB32" s="598"/>
      <c r="AC32" s="598"/>
      <c r="AD32" s="599">
        <v>4274</v>
      </c>
      <c r="AE32" s="599"/>
      <c r="AF32" s="599"/>
      <c r="AG32" s="599"/>
      <c r="AH32" s="599"/>
      <c r="AI32" s="599"/>
      <c r="AJ32" s="599"/>
      <c r="AK32" s="599"/>
      <c r="AL32" s="600">
        <v>0</v>
      </c>
      <c r="AM32" s="601"/>
      <c r="AN32" s="601"/>
      <c r="AO32" s="602"/>
      <c r="AP32" s="645"/>
      <c r="AQ32" s="646"/>
      <c r="AR32" s="646"/>
      <c r="AS32" s="646"/>
      <c r="AT32" s="649"/>
      <c r="AU32" s="185"/>
      <c r="AV32" s="185"/>
      <c r="AW32" s="185"/>
      <c r="AX32" s="638" t="s">
        <v>299</v>
      </c>
      <c r="AY32" s="639"/>
      <c r="AZ32" s="639"/>
      <c r="BA32" s="639"/>
      <c r="BB32" s="639"/>
      <c r="BC32" s="639"/>
      <c r="BD32" s="639"/>
      <c r="BE32" s="639"/>
      <c r="BF32" s="640"/>
      <c r="BG32" s="662">
        <v>98</v>
      </c>
      <c r="BH32" s="663"/>
      <c r="BI32" s="663"/>
      <c r="BJ32" s="663"/>
      <c r="BK32" s="663"/>
      <c r="BL32" s="663"/>
      <c r="BM32" s="664">
        <v>86.1</v>
      </c>
      <c r="BN32" s="663"/>
      <c r="BO32" s="663"/>
      <c r="BP32" s="663"/>
      <c r="BQ32" s="665"/>
      <c r="BR32" s="662">
        <v>97.4</v>
      </c>
      <c r="BS32" s="663"/>
      <c r="BT32" s="663"/>
      <c r="BU32" s="663"/>
      <c r="BV32" s="663"/>
      <c r="BW32" s="663"/>
      <c r="BX32" s="664">
        <v>83.9</v>
      </c>
      <c r="BY32" s="663"/>
      <c r="BZ32" s="663"/>
      <c r="CA32" s="663"/>
      <c r="CB32" s="665"/>
      <c r="CD32" s="660"/>
      <c r="CE32" s="661"/>
      <c r="CF32" s="609" t="s">
        <v>300</v>
      </c>
      <c r="CG32" s="610"/>
      <c r="CH32" s="610"/>
      <c r="CI32" s="610"/>
      <c r="CJ32" s="610"/>
      <c r="CK32" s="610"/>
      <c r="CL32" s="610"/>
      <c r="CM32" s="610"/>
      <c r="CN32" s="610"/>
      <c r="CO32" s="610"/>
      <c r="CP32" s="610"/>
      <c r="CQ32" s="611"/>
      <c r="CR32" s="595">
        <v>287</v>
      </c>
      <c r="CS32" s="596"/>
      <c r="CT32" s="596"/>
      <c r="CU32" s="596"/>
      <c r="CV32" s="596"/>
      <c r="CW32" s="596"/>
      <c r="CX32" s="596"/>
      <c r="CY32" s="597"/>
      <c r="CZ32" s="629">
        <v>0</v>
      </c>
      <c r="DA32" s="630"/>
      <c r="DB32" s="630"/>
      <c r="DC32" s="631"/>
      <c r="DD32" s="604">
        <v>287</v>
      </c>
      <c r="DE32" s="596"/>
      <c r="DF32" s="596"/>
      <c r="DG32" s="596"/>
      <c r="DH32" s="596"/>
      <c r="DI32" s="596"/>
      <c r="DJ32" s="596"/>
      <c r="DK32" s="597"/>
      <c r="DL32" s="604">
        <v>287</v>
      </c>
      <c r="DM32" s="596"/>
      <c r="DN32" s="596"/>
      <c r="DO32" s="596"/>
      <c r="DP32" s="596"/>
      <c r="DQ32" s="596"/>
      <c r="DR32" s="596"/>
      <c r="DS32" s="596"/>
      <c r="DT32" s="596"/>
      <c r="DU32" s="596"/>
      <c r="DV32" s="597"/>
      <c r="DW32" s="600">
        <v>0</v>
      </c>
      <c r="DX32" s="625"/>
      <c r="DY32" s="625"/>
      <c r="DZ32" s="625"/>
      <c r="EA32" s="625"/>
      <c r="EB32" s="625"/>
      <c r="EC32" s="626"/>
    </row>
    <row r="33" spans="2:133" ht="11.25" customHeight="1" x14ac:dyDescent="0.2">
      <c r="B33" s="592" t="s">
        <v>301</v>
      </c>
      <c r="C33" s="593"/>
      <c r="D33" s="593"/>
      <c r="E33" s="593"/>
      <c r="F33" s="593"/>
      <c r="G33" s="593"/>
      <c r="H33" s="593"/>
      <c r="I33" s="593"/>
      <c r="J33" s="593"/>
      <c r="K33" s="593"/>
      <c r="L33" s="593"/>
      <c r="M33" s="593"/>
      <c r="N33" s="593"/>
      <c r="O33" s="593"/>
      <c r="P33" s="593"/>
      <c r="Q33" s="594"/>
      <c r="R33" s="595">
        <v>3564500</v>
      </c>
      <c r="S33" s="596"/>
      <c r="T33" s="596"/>
      <c r="U33" s="596"/>
      <c r="V33" s="596"/>
      <c r="W33" s="596"/>
      <c r="X33" s="596"/>
      <c r="Y33" s="597"/>
      <c r="Z33" s="598">
        <v>13.6</v>
      </c>
      <c r="AA33" s="598"/>
      <c r="AB33" s="598"/>
      <c r="AC33" s="598"/>
      <c r="AD33" s="599" t="s">
        <v>222</v>
      </c>
      <c r="AE33" s="599"/>
      <c r="AF33" s="599"/>
      <c r="AG33" s="599"/>
      <c r="AH33" s="599"/>
      <c r="AI33" s="599"/>
      <c r="AJ33" s="599"/>
      <c r="AK33" s="599"/>
      <c r="AL33" s="600" t="s">
        <v>222</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302</v>
      </c>
      <c r="CE33" s="610"/>
      <c r="CF33" s="610"/>
      <c r="CG33" s="610"/>
      <c r="CH33" s="610"/>
      <c r="CI33" s="610"/>
      <c r="CJ33" s="610"/>
      <c r="CK33" s="610"/>
      <c r="CL33" s="610"/>
      <c r="CM33" s="610"/>
      <c r="CN33" s="610"/>
      <c r="CO33" s="610"/>
      <c r="CP33" s="610"/>
      <c r="CQ33" s="611"/>
      <c r="CR33" s="595">
        <v>9462318</v>
      </c>
      <c r="CS33" s="627"/>
      <c r="CT33" s="627"/>
      <c r="CU33" s="627"/>
      <c r="CV33" s="627"/>
      <c r="CW33" s="627"/>
      <c r="CX33" s="627"/>
      <c r="CY33" s="628"/>
      <c r="CZ33" s="629">
        <v>37</v>
      </c>
      <c r="DA33" s="630"/>
      <c r="DB33" s="630"/>
      <c r="DC33" s="631"/>
      <c r="DD33" s="604">
        <v>5901371</v>
      </c>
      <c r="DE33" s="627"/>
      <c r="DF33" s="627"/>
      <c r="DG33" s="627"/>
      <c r="DH33" s="627"/>
      <c r="DI33" s="627"/>
      <c r="DJ33" s="627"/>
      <c r="DK33" s="628"/>
      <c r="DL33" s="604">
        <v>3754233</v>
      </c>
      <c r="DM33" s="627"/>
      <c r="DN33" s="627"/>
      <c r="DO33" s="627"/>
      <c r="DP33" s="627"/>
      <c r="DQ33" s="627"/>
      <c r="DR33" s="627"/>
      <c r="DS33" s="627"/>
      <c r="DT33" s="627"/>
      <c r="DU33" s="627"/>
      <c r="DV33" s="628"/>
      <c r="DW33" s="600">
        <v>28</v>
      </c>
      <c r="DX33" s="625"/>
      <c r="DY33" s="625"/>
      <c r="DZ33" s="625"/>
      <c r="EA33" s="625"/>
      <c r="EB33" s="625"/>
      <c r="EC33" s="626"/>
    </row>
    <row r="34" spans="2:133" ht="11.25" customHeight="1" x14ac:dyDescent="0.2">
      <c r="B34" s="592" t="s">
        <v>303</v>
      </c>
      <c r="C34" s="593"/>
      <c r="D34" s="593"/>
      <c r="E34" s="593"/>
      <c r="F34" s="593"/>
      <c r="G34" s="593"/>
      <c r="H34" s="593"/>
      <c r="I34" s="593"/>
      <c r="J34" s="593"/>
      <c r="K34" s="593"/>
      <c r="L34" s="593"/>
      <c r="M34" s="593"/>
      <c r="N34" s="593"/>
      <c r="O34" s="593"/>
      <c r="P34" s="593"/>
      <c r="Q34" s="594"/>
      <c r="R34" s="595" t="s">
        <v>222</v>
      </c>
      <c r="S34" s="596"/>
      <c r="T34" s="596"/>
      <c r="U34" s="596"/>
      <c r="V34" s="596"/>
      <c r="W34" s="596"/>
      <c r="X34" s="596"/>
      <c r="Y34" s="597"/>
      <c r="Z34" s="598" t="s">
        <v>222</v>
      </c>
      <c r="AA34" s="598"/>
      <c r="AB34" s="598"/>
      <c r="AC34" s="598"/>
      <c r="AD34" s="599" t="s">
        <v>222</v>
      </c>
      <c r="AE34" s="599"/>
      <c r="AF34" s="599"/>
      <c r="AG34" s="599"/>
      <c r="AH34" s="599"/>
      <c r="AI34" s="599"/>
      <c r="AJ34" s="599"/>
      <c r="AK34" s="599"/>
      <c r="AL34" s="600" t="s">
        <v>222</v>
      </c>
      <c r="AM34" s="601"/>
      <c r="AN34" s="601"/>
      <c r="AO34" s="602"/>
      <c r="AP34" s="188"/>
      <c r="AQ34" s="574" t="s">
        <v>304</v>
      </c>
      <c r="AR34" s="575"/>
      <c r="AS34" s="575"/>
      <c r="AT34" s="575"/>
      <c r="AU34" s="575"/>
      <c r="AV34" s="575"/>
      <c r="AW34" s="575"/>
      <c r="AX34" s="575"/>
      <c r="AY34" s="575"/>
      <c r="AZ34" s="575"/>
      <c r="BA34" s="575"/>
      <c r="BB34" s="575"/>
      <c r="BC34" s="575"/>
      <c r="BD34" s="575"/>
      <c r="BE34" s="575"/>
      <c r="BF34" s="576"/>
      <c r="BG34" s="574" t="s">
        <v>305</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306</v>
      </c>
      <c r="CE34" s="610"/>
      <c r="CF34" s="610"/>
      <c r="CG34" s="610"/>
      <c r="CH34" s="610"/>
      <c r="CI34" s="610"/>
      <c r="CJ34" s="610"/>
      <c r="CK34" s="610"/>
      <c r="CL34" s="610"/>
      <c r="CM34" s="610"/>
      <c r="CN34" s="610"/>
      <c r="CO34" s="610"/>
      <c r="CP34" s="610"/>
      <c r="CQ34" s="611"/>
      <c r="CR34" s="595">
        <v>2722267</v>
      </c>
      <c r="CS34" s="596"/>
      <c r="CT34" s="596"/>
      <c r="CU34" s="596"/>
      <c r="CV34" s="596"/>
      <c r="CW34" s="596"/>
      <c r="CX34" s="596"/>
      <c r="CY34" s="597"/>
      <c r="CZ34" s="629">
        <v>10.6</v>
      </c>
      <c r="DA34" s="630"/>
      <c r="DB34" s="630"/>
      <c r="DC34" s="631"/>
      <c r="DD34" s="604">
        <v>1856628</v>
      </c>
      <c r="DE34" s="596"/>
      <c r="DF34" s="596"/>
      <c r="DG34" s="596"/>
      <c r="DH34" s="596"/>
      <c r="DI34" s="596"/>
      <c r="DJ34" s="596"/>
      <c r="DK34" s="597"/>
      <c r="DL34" s="604">
        <v>931058</v>
      </c>
      <c r="DM34" s="596"/>
      <c r="DN34" s="596"/>
      <c r="DO34" s="596"/>
      <c r="DP34" s="596"/>
      <c r="DQ34" s="596"/>
      <c r="DR34" s="596"/>
      <c r="DS34" s="596"/>
      <c r="DT34" s="596"/>
      <c r="DU34" s="596"/>
      <c r="DV34" s="597"/>
      <c r="DW34" s="600">
        <v>6.9</v>
      </c>
      <c r="DX34" s="625"/>
      <c r="DY34" s="625"/>
      <c r="DZ34" s="625"/>
      <c r="EA34" s="625"/>
      <c r="EB34" s="625"/>
      <c r="EC34" s="626"/>
    </row>
    <row r="35" spans="2:133" ht="11.25" customHeight="1" x14ac:dyDescent="0.2">
      <c r="B35" s="592" t="s">
        <v>307</v>
      </c>
      <c r="C35" s="593"/>
      <c r="D35" s="593"/>
      <c r="E35" s="593"/>
      <c r="F35" s="593"/>
      <c r="G35" s="593"/>
      <c r="H35" s="593"/>
      <c r="I35" s="593"/>
      <c r="J35" s="593"/>
      <c r="K35" s="593"/>
      <c r="L35" s="593"/>
      <c r="M35" s="593"/>
      <c r="N35" s="593"/>
      <c r="O35" s="593"/>
      <c r="P35" s="593"/>
      <c r="Q35" s="594"/>
      <c r="R35" s="595">
        <v>521100</v>
      </c>
      <c r="S35" s="596"/>
      <c r="T35" s="596"/>
      <c r="U35" s="596"/>
      <c r="V35" s="596"/>
      <c r="W35" s="596"/>
      <c r="X35" s="596"/>
      <c r="Y35" s="597"/>
      <c r="Z35" s="598">
        <v>2</v>
      </c>
      <c r="AA35" s="598"/>
      <c r="AB35" s="598"/>
      <c r="AC35" s="598"/>
      <c r="AD35" s="599" t="s">
        <v>222</v>
      </c>
      <c r="AE35" s="599"/>
      <c r="AF35" s="599"/>
      <c r="AG35" s="599"/>
      <c r="AH35" s="599"/>
      <c r="AI35" s="599"/>
      <c r="AJ35" s="599"/>
      <c r="AK35" s="599"/>
      <c r="AL35" s="600" t="s">
        <v>222</v>
      </c>
      <c r="AM35" s="601"/>
      <c r="AN35" s="601"/>
      <c r="AO35" s="602"/>
      <c r="AP35" s="188"/>
      <c r="AQ35" s="606" t="s">
        <v>308</v>
      </c>
      <c r="AR35" s="607"/>
      <c r="AS35" s="607"/>
      <c r="AT35" s="607"/>
      <c r="AU35" s="607"/>
      <c r="AV35" s="607"/>
      <c r="AW35" s="607"/>
      <c r="AX35" s="607"/>
      <c r="AY35" s="608"/>
      <c r="AZ35" s="584">
        <v>3306236</v>
      </c>
      <c r="BA35" s="585"/>
      <c r="BB35" s="585"/>
      <c r="BC35" s="585"/>
      <c r="BD35" s="585"/>
      <c r="BE35" s="585"/>
      <c r="BF35" s="666"/>
      <c r="BG35" s="606" t="s">
        <v>309</v>
      </c>
      <c r="BH35" s="607"/>
      <c r="BI35" s="607"/>
      <c r="BJ35" s="607"/>
      <c r="BK35" s="607"/>
      <c r="BL35" s="607"/>
      <c r="BM35" s="607"/>
      <c r="BN35" s="607"/>
      <c r="BO35" s="607"/>
      <c r="BP35" s="607"/>
      <c r="BQ35" s="607"/>
      <c r="BR35" s="607"/>
      <c r="BS35" s="607"/>
      <c r="BT35" s="607"/>
      <c r="BU35" s="608"/>
      <c r="BV35" s="584">
        <v>201113</v>
      </c>
      <c r="BW35" s="585"/>
      <c r="BX35" s="585"/>
      <c r="BY35" s="585"/>
      <c r="BZ35" s="585"/>
      <c r="CA35" s="585"/>
      <c r="CB35" s="666"/>
      <c r="CD35" s="609" t="s">
        <v>310</v>
      </c>
      <c r="CE35" s="610"/>
      <c r="CF35" s="610"/>
      <c r="CG35" s="610"/>
      <c r="CH35" s="610"/>
      <c r="CI35" s="610"/>
      <c r="CJ35" s="610"/>
      <c r="CK35" s="610"/>
      <c r="CL35" s="610"/>
      <c r="CM35" s="610"/>
      <c r="CN35" s="610"/>
      <c r="CO35" s="610"/>
      <c r="CP35" s="610"/>
      <c r="CQ35" s="611"/>
      <c r="CR35" s="595">
        <v>349321</v>
      </c>
      <c r="CS35" s="627"/>
      <c r="CT35" s="627"/>
      <c r="CU35" s="627"/>
      <c r="CV35" s="627"/>
      <c r="CW35" s="627"/>
      <c r="CX35" s="627"/>
      <c r="CY35" s="628"/>
      <c r="CZ35" s="629">
        <v>1.4</v>
      </c>
      <c r="DA35" s="630"/>
      <c r="DB35" s="630"/>
      <c r="DC35" s="631"/>
      <c r="DD35" s="604">
        <v>264297</v>
      </c>
      <c r="DE35" s="627"/>
      <c r="DF35" s="627"/>
      <c r="DG35" s="627"/>
      <c r="DH35" s="627"/>
      <c r="DI35" s="627"/>
      <c r="DJ35" s="627"/>
      <c r="DK35" s="628"/>
      <c r="DL35" s="604">
        <v>264297</v>
      </c>
      <c r="DM35" s="627"/>
      <c r="DN35" s="627"/>
      <c r="DO35" s="627"/>
      <c r="DP35" s="627"/>
      <c r="DQ35" s="627"/>
      <c r="DR35" s="627"/>
      <c r="DS35" s="627"/>
      <c r="DT35" s="627"/>
      <c r="DU35" s="627"/>
      <c r="DV35" s="628"/>
      <c r="DW35" s="600">
        <v>2</v>
      </c>
      <c r="DX35" s="625"/>
      <c r="DY35" s="625"/>
      <c r="DZ35" s="625"/>
      <c r="EA35" s="625"/>
      <c r="EB35" s="625"/>
      <c r="EC35" s="626"/>
    </row>
    <row r="36" spans="2:133" ht="11.25" customHeight="1" x14ac:dyDescent="0.2">
      <c r="B36" s="638" t="s">
        <v>311</v>
      </c>
      <c r="C36" s="639"/>
      <c r="D36" s="639"/>
      <c r="E36" s="639"/>
      <c r="F36" s="639"/>
      <c r="G36" s="639"/>
      <c r="H36" s="639"/>
      <c r="I36" s="639"/>
      <c r="J36" s="639"/>
      <c r="K36" s="639"/>
      <c r="L36" s="639"/>
      <c r="M36" s="639"/>
      <c r="N36" s="639"/>
      <c r="O36" s="639"/>
      <c r="P36" s="639"/>
      <c r="Q36" s="640"/>
      <c r="R36" s="667">
        <v>26160508</v>
      </c>
      <c r="S36" s="668"/>
      <c r="T36" s="668"/>
      <c r="U36" s="668"/>
      <c r="V36" s="668"/>
      <c r="W36" s="668"/>
      <c r="X36" s="668"/>
      <c r="Y36" s="669"/>
      <c r="Z36" s="670">
        <v>100</v>
      </c>
      <c r="AA36" s="670"/>
      <c r="AB36" s="670"/>
      <c r="AC36" s="670"/>
      <c r="AD36" s="671">
        <v>12903027</v>
      </c>
      <c r="AE36" s="671"/>
      <c r="AF36" s="671"/>
      <c r="AG36" s="671"/>
      <c r="AH36" s="671"/>
      <c r="AI36" s="671"/>
      <c r="AJ36" s="671"/>
      <c r="AK36" s="671"/>
      <c r="AL36" s="672">
        <v>100</v>
      </c>
      <c r="AM36" s="664"/>
      <c r="AN36" s="664"/>
      <c r="AO36" s="673"/>
      <c r="AQ36" s="674" t="s">
        <v>312</v>
      </c>
      <c r="AR36" s="675"/>
      <c r="AS36" s="675"/>
      <c r="AT36" s="675"/>
      <c r="AU36" s="675"/>
      <c r="AV36" s="675"/>
      <c r="AW36" s="675"/>
      <c r="AX36" s="675"/>
      <c r="AY36" s="676"/>
      <c r="AZ36" s="595">
        <v>671583</v>
      </c>
      <c r="BA36" s="596"/>
      <c r="BB36" s="596"/>
      <c r="BC36" s="596"/>
      <c r="BD36" s="627"/>
      <c r="BE36" s="627"/>
      <c r="BF36" s="652"/>
      <c r="BG36" s="609" t="s">
        <v>313</v>
      </c>
      <c r="BH36" s="610"/>
      <c r="BI36" s="610"/>
      <c r="BJ36" s="610"/>
      <c r="BK36" s="610"/>
      <c r="BL36" s="610"/>
      <c r="BM36" s="610"/>
      <c r="BN36" s="610"/>
      <c r="BO36" s="610"/>
      <c r="BP36" s="610"/>
      <c r="BQ36" s="610"/>
      <c r="BR36" s="610"/>
      <c r="BS36" s="610"/>
      <c r="BT36" s="610"/>
      <c r="BU36" s="611"/>
      <c r="BV36" s="595">
        <v>83322</v>
      </c>
      <c r="BW36" s="596"/>
      <c r="BX36" s="596"/>
      <c r="BY36" s="596"/>
      <c r="BZ36" s="596"/>
      <c r="CA36" s="596"/>
      <c r="CB36" s="605"/>
      <c r="CD36" s="609" t="s">
        <v>314</v>
      </c>
      <c r="CE36" s="610"/>
      <c r="CF36" s="610"/>
      <c r="CG36" s="610"/>
      <c r="CH36" s="610"/>
      <c r="CI36" s="610"/>
      <c r="CJ36" s="610"/>
      <c r="CK36" s="610"/>
      <c r="CL36" s="610"/>
      <c r="CM36" s="610"/>
      <c r="CN36" s="610"/>
      <c r="CO36" s="610"/>
      <c r="CP36" s="610"/>
      <c r="CQ36" s="611"/>
      <c r="CR36" s="595">
        <v>2243176</v>
      </c>
      <c r="CS36" s="596"/>
      <c r="CT36" s="596"/>
      <c r="CU36" s="596"/>
      <c r="CV36" s="596"/>
      <c r="CW36" s="596"/>
      <c r="CX36" s="596"/>
      <c r="CY36" s="597"/>
      <c r="CZ36" s="629">
        <v>8.8000000000000007</v>
      </c>
      <c r="DA36" s="630"/>
      <c r="DB36" s="630"/>
      <c r="DC36" s="631"/>
      <c r="DD36" s="604">
        <v>1238627</v>
      </c>
      <c r="DE36" s="596"/>
      <c r="DF36" s="596"/>
      <c r="DG36" s="596"/>
      <c r="DH36" s="596"/>
      <c r="DI36" s="596"/>
      <c r="DJ36" s="596"/>
      <c r="DK36" s="597"/>
      <c r="DL36" s="604">
        <v>520811</v>
      </c>
      <c r="DM36" s="596"/>
      <c r="DN36" s="596"/>
      <c r="DO36" s="596"/>
      <c r="DP36" s="596"/>
      <c r="DQ36" s="596"/>
      <c r="DR36" s="596"/>
      <c r="DS36" s="596"/>
      <c r="DT36" s="596"/>
      <c r="DU36" s="596"/>
      <c r="DV36" s="597"/>
      <c r="DW36" s="600">
        <v>3.9</v>
      </c>
      <c r="DX36" s="625"/>
      <c r="DY36" s="625"/>
      <c r="DZ36" s="625"/>
      <c r="EA36" s="625"/>
      <c r="EB36" s="625"/>
      <c r="EC36" s="626"/>
    </row>
    <row r="37" spans="2:133" ht="11.25" customHeight="1" x14ac:dyDescent="0.2">
      <c r="AQ37" s="674" t="s">
        <v>315</v>
      </c>
      <c r="AR37" s="675"/>
      <c r="AS37" s="675"/>
      <c r="AT37" s="675"/>
      <c r="AU37" s="675"/>
      <c r="AV37" s="675"/>
      <c r="AW37" s="675"/>
      <c r="AX37" s="675"/>
      <c r="AY37" s="676"/>
      <c r="AZ37" s="595">
        <v>513359</v>
      </c>
      <c r="BA37" s="596"/>
      <c r="BB37" s="596"/>
      <c r="BC37" s="596"/>
      <c r="BD37" s="627"/>
      <c r="BE37" s="627"/>
      <c r="BF37" s="652"/>
      <c r="BG37" s="609" t="s">
        <v>316</v>
      </c>
      <c r="BH37" s="610"/>
      <c r="BI37" s="610"/>
      <c r="BJ37" s="610"/>
      <c r="BK37" s="610"/>
      <c r="BL37" s="610"/>
      <c r="BM37" s="610"/>
      <c r="BN37" s="610"/>
      <c r="BO37" s="610"/>
      <c r="BP37" s="610"/>
      <c r="BQ37" s="610"/>
      <c r="BR37" s="610"/>
      <c r="BS37" s="610"/>
      <c r="BT37" s="610"/>
      <c r="BU37" s="611"/>
      <c r="BV37" s="595">
        <v>6307</v>
      </c>
      <c r="BW37" s="596"/>
      <c r="BX37" s="596"/>
      <c r="BY37" s="596"/>
      <c r="BZ37" s="596"/>
      <c r="CA37" s="596"/>
      <c r="CB37" s="605"/>
      <c r="CD37" s="609" t="s">
        <v>317</v>
      </c>
      <c r="CE37" s="610"/>
      <c r="CF37" s="610"/>
      <c r="CG37" s="610"/>
      <c r="CH37" s="610"/>
      <c r="CI37" s="610"/>
      <c r="CJ37" s="610"/>
      <c r="CK37" s="610"/>
      <c r="CL37" s="610"/>
      <c r="CM37" s="610"/>
      <c r="CN37" s="610"/>
      <c r="CO37" s="610"/>
      <c r="CP37" s="610"/>
      <c r="CQ37" s="611"/>
      <c r="CR37" s="595">
        <v>253735</v>
      </c>
      <c r="CS37" s="627"/>
      <c r="CT37" s="627"/>
      <c r="CU37" s="627"/>
      <c r="CV37" s="627"/>
      <c r="CW37" s="627"/>
      <c r="CX37" s="627"/>
      <c r="CY37" s="628"/>
      <c r="CZ37" s="629">
        <v>1</v>
      </c>
      <c r="DA37" s="630"/>
      <c r="DB37" s="630"/>
      <c r="DC37" s="631"/>
      <c r="DD37" s="604">
        <v>253735</v>
      </c>
      <c r="DE37" s="627"/>
      <c r="DF37" s="627"/>
      <c r="DG37" s="627"/>
      <c r="DH37" s="627"/>
      <c r="DI37" s="627"/>
      <c r="DJ37" s="627"/>
      <c r="DK37" s="628"/>
      <c r="DL37" s="604">
        <v>246292</v>
      </c>
      <c r="DM37" s="627"/>
      <c r="DN37" s="627"/>
      <c r="DO37" s="627"/>
      <c r="DP37" s="627"/>
      <c r="DQ37" s="627"/>
      <c r="DR37" s="627"/>
      <c r="DS37" s="627"/>
      <c r="DT37" s="627"/>
      <c r="DU37" s="627"/>
      <c r="DV37" s="628"/>
      <c r="DW37" s="600">
        <v>1.8</v>
      </c>
      <c r="DX37" s="625"/>
      <c r="DY37" s="625"/>
      <c r="DZ37" s="625"/>
      <c r="EA37" s="625"/>
      <c r="EB37" s="625"/>
      <c r="EC37" s="626"/>
    </row>
    <row r="38" spans="2:133" ht="11.25" customHeight="1" x14ac:dyDescent="0.2">
      <c r="AQ38" s="674" t="s">
        <v>318</v>
      </c>
      <c r="AR38" s="675"/>
      <c r="AS38" s="675"/>
      <c r="AT38" s="675"/>
      <c r="AU38" s="675"/>
      <c r="AV38" s="675"/>
      <c r="AW38" s="675"/>
      <c r="AX38" s="675"/>
      <c r="AY38" s="676"/>
      <c r="AZ38" s="595">
        <v>399467</v>
      </c>
      <c r="BA38" s="596"/>
      <c r="BB38" s="596"/>
      <c r="BC38" s="596"/>
      <c r="BD38" s="627"/>
      <c r="BE38" s="627"/>
      <c r="BF38" s="652"/>
      <c r="BG38" s="609" t="s">
        <v>319</v>
      </c>
      <c r="BH38" s="610"/>
      <c r="BI38" s="610"/>
      <c r="BJ38" s="610"/>
      <c r="BK38" s="610"/>
      <c r="BL38" s="610"/>
      <c r="BM38" s="610"/>
      <c r="BN38" s="610"/>
      <c r="BO38" s="610"/>
      <c r="BP38" s="610"/>
      <c r="BQ38" s="610"/>
      <c r="BR38" s="610"/>
      <c r="BS38" s="610"/>
      <c r="BT38" s="610"/>
      <c r="BU38" s="611"/>
      <c r="BV38" s="595">
        <v>12098</v>
      </c>
      <c r="BW38" s="596"/>
      <c r="BX38" s="596"/>
      <c r="BY38" s="596"/>
      <c r="BZ38" s="596"/>
      <c r="CA38" s="596"/>
      <c r="CB38" s="605"/>
      <c r="CD38" s="609" t="s">
        <v>320</v>
      </c>
      <c r="CE38" s="610"/>
      <c r="CF38" s="610"/>
      <c r="CG38" s="610"/>
      <c r="CH38" s="610"/>
      <c r="CI38" s="610"/>
      <c r="CJ38" s="610"/>
      <c r="CK38" s="610"/>
      <c r="CL38" s="610"/>
      <c r="CM38" s="610"/>
      <c r="CN38" s="610"/>
      <c r="CO38" s="610"/>
      <c r="CP38" s="610"/>
      <c r="CQ38" s="611"/>
      <c r="CR38" s="595">
        <v>2393410</v>
      </c>
      <c r="CS38" s="596"/>
      <c r="CT38" s="596"/>
      <c r="CU38" s="596"/>
      <c r="CV38" s="596"/>
      <c r="CW38" s="596"/>
      <c r="CX38" s="596"/>
      <c r="CY38" s="597"/>
      <c r="CZ38" s="629">
        <v>9.4</v>
      </c>
      <c r="DA38" s="630"/>
      <c r="DB38" s="630"/>
      <c r="DC38" s="631"/>
      <c r="DD38" s="604">
        <v>2048218</v>
      </c>
      <c r="DE38" s="596"/>
      <c r="DF38" s="596"/>
      <c r="DG38" s="596"/>
      <c r="DH38" s="596"/>
      <c r="DI38" s="596"/>
      <c r="DJ38" s="596"/>
      <c r="DK38" s="597"/>
      <c r="DL38" s="604">
        <v>2038067</v>
      </c>
      <c r="DM38" s="596"/>
      <c r="DN38" s="596"/>
      <c r="DO38" s="596"/>
      <c r="DP38" s="596"/>
      <c r="DQ38" s="596"/>
      <c r="DR38" s="596"/>
      <c r="DS38" s="596"/>
      <c r="DT38" s="596"/>
      <c r="DU38" s="596"/>
      <c r="DV38" s="597"/>
      <c r="DW38" s="600">
        <v>15.2</v>
      </c>
      <c r="DX38" s="625"/>
      <c r="DY38" s="625"/>
      <c r="DZ38" s="625"/>
      <c r="EA38" s="625"/>
      <c r="EB38" s="625"/>
      <c r="EC38" s="626"/>
    </row>
    <row r="39" spans="2:133" ht="11.25" customHeight="1" x14ac:dyDescent="0.2">
      <c r="AQ39" s="674" t="s">
        <v>321</v>
      </c>
      <c r="AR39" s="675"/>
      <c r="AS39" s="675"/>
      <c r="AT39" s="675"/>
      <c r="AU39" s="675"/>
      <c r="AV39" s="675"/>
      <c r="AW39" s="675"/>
      <c r="AX39" s="675"/>
      <c r="AY39" s="676"/>
      <c r="AZ39" s="595" t="s">
        <v>322</v>
      </c>
      <c r="BA39" s="596"/>
      <c r="BB39" s="596"/>
      <c r="BC39" s="596"/>
      <c r="BD39" s="627"/>
      <c r="BE39" s="627"/>
      <c r="BF39" s="652"/>
      <c r="BG39" s="680" t="s">
        <v>323</v>
      </c>
      <c r="BH39" s="681"/>
      <c r="BI39" s="681"/>
      <c r="BJ39" s="681"/>
      <c r="BK39" s="681"/>
      <c r="BL39" s="189"/>
      <c r="BM39" s="610" t="s">
        <v>324</v>
      </c>
      <c r="BN39" s="610"/>
      <c r="BO39" s="610"/>
      <c r="BP39" s="610"/>
      <c r="BQ39" s="610"/>
      <c r="BR39" s="610"/>
      <c r="BS39" s="610"/>
      <c r="BT39" s="610"/>
      <c r="BU39" s="611"/>
      <c r="BV39" s="595">
        <v>113</v>
      </c>
      <c r="BW39" s="596"/>
      <c r="BX39" s="596"/>
      <c r="BY39" s="596"/>
      <c r="BZ39" s="596"/>
      <c r="CA39" s="596"/>
      <c r="CB39" s="605"/>
      <c r="CD39" s="609" t="s">
        <v>325</v>
      </c>
      <c r="CE39" s="610"/>
      <c r="CF39" s="610"/>
      <c r="CG39" s="610"/>
      <c r="CH39" s="610"/>
      <c r="CI39" s="610"/>
      <c r="CJ39" s="610"/>
      <c r="CK39" s="610"/>
      <c r="CL39" s="610"/>
      <c r="CM39" s="610"/>
      <c r="CN39" s="610"/>
      <c r="CO39" s="610"/>
      <c r="CP39" s="610"/>
      <c r="CQ39" s="611"/>
      <c r="CR39" s="595">
        <v>1358085</v>
      </c>
      <c r="CS39" s="627"/>
      <c r="CT39" s="627"/>
      <c r="CU39" s="627"/>
      <c r="CV39" s="627"/>
      <c r="CW39" s="627"/>
      <c r="CX39" s="627"/>
      <c r="CY39" s="628"/>
      <c r="CZ39" s="629">
        <v>5.3</v>
      </c>
      <c r="DA39" s="630"/>
      <c r="DB39" s="630"/>
      <c r="DC39" s="631"/>
      <c r="DD39" s="604">
        <v>464242</v>
      </c>
      <c r="DE39" s="627"/>
      <c r="DF39" s="627"/>
      <c r="DG39" s="627"/>
      <c r="DH39" s="627"/>
      <c r="DI39" s="627"/>
      <c r="DJ39" s="627"/>
      <c r="DK39" s="628"/>
      <c r="DL39" s="604" t="s">
        <v>322</v>
      </c>
      <c r="DM39" s="627"/>
      <c r="DN39" s="627"/>
      <c r="DO39" s="627"/>
      <c r="DP39" s="627"/>
      <c r="DQ39" s="627"/>
      <c r="DR39" s="627"/>
      <c r="DS39" s="627"/>
      <c r="DT39" s="627"/>
      <c r="DU39" s="627"/>
      <c r="DV39" s="628"/>
      <c r="DW39" s="600" t="s">
        <v>322</v>
      </c>
      <c r="DX39" s="625"/>
      <c r="DY39" s="625"/>
      <c r="DZ39" s="625"/>
      <c r="EA39" s="625"/>
      <c r="EB39" s="625"/>
      <c r="EC39" s="626"/>
    </row>
    <row r="40" spans="2:133" ht="11.25" customHeight="1" x14ac:dyDescent="0.2">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326</v>
      </c>
      <c r="AR40" s="675"/>
      <c r="AS40" s="675"/>
      <c r="AT40" s="675"/>
      <c r="AU40" s="675"/>
      <c r="AV40" s="675"/>
      <c r="AW40" s="675"/>
      <c r="AX40" s="675"/>
      <c r="AY40" s="676"/>
      <c r="AZ40" s="595">
        <v>546707</v>
      </c>
      <c r="BA40" s="596"/>
      <c r="BB40" s="596"/>
      <c r="BC40" s="596"/>
      <c r="BD40" s="627"/>
      <c r="BE40" s="627"/>
      <c r="BF40" s="652"/>
      <c r="BG40" s="680"/>
      <c r="BH40" s="681"/>
      <c r="BI40" s="681"/>
      <c r="BJ40" s="681"/>
      <c r="BK40" s="681"/>
      <c r="BL40" s="189"/>
      <c r="BM40" s="610" t="s">
        <v>327</v>
      </c>
      <c r="BN40" s="610"/>
      <c r="BO40" s="610"/>
      <c r="BP40" s="610"/>
      <c r="BQ40" s="610"/>
      <c r="BR40" s="610"/>
      <c r="BS40" s="610"/>
      <c r="BT40" s="610"/>
      <c r="BU40" s="611"/>
      <c r="BV40" s="595">
        <v>126</v>
      </c>
      <c r="BW40" s="596"/>
      <c r="BX40" s="596"/>
      <c r="BY40" s="596"/>
      <c r="BZ40" s="596"/>
      <c r="CA40" s="596"/>
      <c r="CB40" s="605"/>
      <c r="CD40" s="609" t="s">
        <v>328</v>
      </c>
      <c r="CE40" s="610"/>
      <c r="CF40" s="610"/>
      <c r="CG40" s="610"/>
      <c r="CH40" s="610"/>
      <c r="CI40" s="610"/>
      <c r="CJ40" s="610"/>
      <c r="CK40" s="610"/>
      <c r="CL40" s="610"/>
      <c r="CM40" s="610"/>
      <c r="CN40" s="610"/>
      <c r="CO40" s="610"/>
      <c r="CP40" s="610"/>
      <c r="CQ40" s="611"/>
      <c r="CR40" s="595">
        <v>396059</v>
      </c>
      <c r="CS40" s="596"/>
      <c r="CT40" s="596"/>
      <c r="CU40" s="596"/>
      <c r="CV40" s="596"/>
      <c r="CW40" s="596"/>
      <c r="CX40" s="596"/>
      <c r="CY40" s="597"/>
      <c r="CZ40" s="629">
        <v>1.5</v>
      </c>
      <c r="DA40" s="630"/>
      <c r="DB40" s="630"/>
      <c r="DC40" s="631"/>
      <c r="DD40" s="604">
        <v>29359</v>
      </c>
      <c r="DE40" s="596"/>
      <c r="DF40" s="596"/>
      <c r="DG40" s="596"/>
      <c r="DH40" s="596"/>
      <c r="DI40" s="596"/>
      <c r="DJ40" s="596"/>
      <c r="DK40" s="597"/>
      <c r="DL40" s="604" t="s">
        <v>322</v>
      </c>
      <c r="DM40" s="596"/>
      <c r="DN40" s="596"/>
      <c r="DO40" s="596"/>
      <c r="DP40" s="596"/>
      <c r="DQ40" s="596"/>
      <c r="DR40" s="596"/>
      <c r="DS40" s="596"/>
      <c r="DT40" s="596"/>
      <c r="DU40" s="596"/>
      <c r="DV40" s="597"/>
      <c r="DW40" s="600" t="s">
        <v>322</v>
      </c>
      <c r="DX40" s="625"/>
      <c r="DY40" s="625"/>
      <c r="DZ40" s="625"/>
      <c r="EA40" s="625"/>
      <c r="EB40" s="625"/>
      <c r="EC40" s="626"/>
    </row>
    <row r="41" spans="2:133" ht="11.25" customHeight="1" x14ac:dyDescent="0.2">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329</v>
      </c>
      <c r="AR41" s="616"/>
      <c r="AS41" s="616"/>
      <c r="AT41" s="616"/>
      <c r="AU41" s="616"/>
      <c r="AV41" s="616"/>
      <c r="AW41" s="616"/>
      <c r="AX41" s="616"/>
      <c r="AY41" s="617"/>
      <c r="AZ41" s="667">
        <v>1175120</v>
      </c>
      <c r="BA41" s="668"/>
      <c r="BB41" s="668"/>
      <c r="BC41" s="668"/>
      <c r="BD41" s="663"/>
      <c r="BE41" s="663"/>
      <c r="BF41" s="665"/>
      <c r="BG41" s="682"/>
      <c r="BH41" s="683"/>
      <c r="BI41" s="683"/>
      <c r="BJ41" s="683"/>
      <c r="BK41" s="683"/>
      <c r="BL41" s="191"/>
      <c r="BM41" s="616" t="s">
        <v>330</v>
      </c>
      <c r="BN41" s="616"/>
      <c r="BO41" s="616"/>
      <c r="BP41" s="616"/>
      <c r="BQ41" s="616"/>
      <c r="BR41" s="616"/>
      <c r="BS41" s="616"/>
      <c r="BT41" s="616"/>
      <c r="BU41" s="617"/>
      <c r="BV41" s="667">
        <v>263</v>
      </c>
      <c r="BW41" s="668"/>
      <c r="BX41" s="668"/>
      <c r="BY41" s="668"/>
      <c r="BZ41" s="668"/>
      <c r="CA41" s="668"/>
      <c r="CB41" s="677"/>
      <c r="CD41" s="609" t="s">
        <v>331</v>
      </c>
      <c r="CE41" s="610"/>
      <c r="CF41" s="610"/>
      <c r="CG41" s="610"/>
      <c r="CH41" s="610"/>
      <c r="CI41" s="610"/>
      <c r="CJ41" s="610"/>
      <c r="CK41" s="610"/>
      <c r="CL41" s="610"/>
      <c r="CM41" s="610"/>
      <c r="CN41" s="610"/>
      <c r="CO41" s="610"/>
      <c r="CP41" s="610"/>
      <c r="CQ41" s="611"/>
      <c r="CR41" s="595" t="s">
        <v>332</v>
      </c>
      <c r="CS41" s="627"/>
      <c r="CT41" s="627"/>
      <c r="CU41" s="627"/>
      <c r="CV41" s="627"/>
      <c r="CW41" s="627"/>
      <c r="CX41" s="627"/>
      <c r="CY41" s="628"/>
      <c r="CZ41" s="629" t="s">
        <v>332</v>
      </c>
      <c r="DA41" s="630"/>
      <c r="DB41" s="630"/>
      <c r="DC41" s="631"/>
      <c r="DD41" s="604" t="s">
        <v>332</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2">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334</v>
      </c>
      <c r="CE42" s="593"/>
      <c r="CF42" s="593"/>
      <c r="CG42" s="593"/>
      <c r="CH42" s="593"/>
      <c r="CI42" s="593"/>
      <c r="CJ42" s="593"/>
      <c r="CK42" s="593"/>
      <c r="CL42" s="593"/>
      <c r="CM42" s="593"/>
      <c r="CN42" s="593"/>
      <c r="CO42" s="593"/>
      <c r="CP42" s="593"/>
      <c r="CQ42" s="594"/>
      <c r="CR42" s="595">
        <v>4589335</v>
      </c>
      <c r="CS42" s="596"/>
      <c r="CT42" s="596"/>
      <c r="CU42" s="596"/>
      <c r="CV42" s="596"/>
      <c r="CW42" s="596"/>
      <c r="CX42" s="596"/>
      <c r="CY42" s="597"/>
      <c r="CZ42" s="629">
        <v>17.899999999999999</v>
      </c>
      <c r="DA42" s="678"/>
      <c r="DB42" s="678"/>
      <c r="DC42" s="679"/>
      <c r="DD42" s="604">
        <v>688052</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2">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336</v>
      </c>
      <c r="CE43" s="593"/>
      <c r="CF43" s="593"/>
      <c r="CG43" s="593"/>
      <c r="CH43" s="593"/>
      <c r="CI43" s="593"/>
      <c r="CJ43" s="593"/>
      <c r="CK43" s="593"/>
      <c r="CL43" s="593"/>
      <c r="CM43" s="593"/>
      <c r="CN43" s="593"/>
      <c r="CO43" s="593"/>
      <c r="CP43" s="593"/>
      <c r="CQ43" s="594"/>
      <c r="CR43" s="595">
        <v>96255</v>
      </c>
      <c r="CS43" s="627"/>
      <c r="CT43" s="627"/>
      <c r="CU43" s="627"/>
      <c r="CV43" s="627"/>
      <c r="CW43" s="627"/>
      <c r="CX43" s="627"/>
      <c r="CY43" s="628"/>
      <c r="CZ43" s="629">
        <v>0.4</v>
      </c>
      <c r="DA43" s="630"/>
      <c r="DB43" s="630"/>
      <c r="DC43" s="631"/>
      <c r="DD43" s="604">
        <v>94030</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2">
      <c r="B44" s="194" t="s">
        <v>337</v>
      </c>
      <c r="CD44" s="701" t="s">
        <v>289</v>
      </c>
      <c r="CE44" s="702"/>
      <c r="CF44" s="592" t="s">
        <v>338</v>
      </c>
      <c r="CG44" s="593"/>
      <c r="CH44" s="593"/>
      <c r="CI44" s="593"/>
      <c r="CJ44" s="593"/>
      <c r="CK44" s="593"/>
      <c r="CL44" s="593"/>
      <c r="CM44" s="593"/>
      <c r="CN44" s="593"/>
      <c r="CO44" s="593"/>
      <c r="CP44" s="593"/>
      <c r="CQ44" s="594"/>
      <c r="CR44" s="595">
        <v>4566690</v>
      </c>
      <c r="CS44" s="596"/>
      <c r="CT44" s="596"/>
      <c r="CU44" s="596"/>
      <c r="CV44" s="596"/>
      <c r="CW44" s="596"/>
      <c r="CX44" s="596"/>
      <c r="CY44" s="597"/>
      <c r="CZ44" s="629">
        <v>17.8</v>
      </c>
      <c r="DA44" s="678"/>
      <c r="DB44" s="678"/>
      <c r="DC44" s="679"/>
      <c r="DD44" s="604">
        <v>669445</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2">
      <c r="CD45" s="703"/>
      <c r="CE45" s="704"/>
      <c r="CF45" s="592" t="s">
        <v>339</v>
      </c>
      <c r="CG45" s="593"/>
      <c r="CH45" s="593"/>
      <c r="CI45" s="593"/>
      <c r="CJ45" s="593"/>
      <c r="CK45" s="593"/>
      <c r="CL45" s="593"/>
      <c r="CM45" s="593"/>
      <c r="CN45" s="593"/>
      <c r="CO45" s="593"/>
      <c r="CP45" s="593"/>
      <c r="CQ45" s="594"/>
      <c r="CR45" s="595">
        <v>2122092</v>
      </c>
      <c r="CS45" s="627"/>
      <c r="CT45" s="627"/>
      <c r="CU45" s="627"/>
      <c r="CV45" s="627"/>
      <c r="CW45" s="627"/>
      <c r="CX45" s="627"/>
      <c r="CY45" s="628"/>
      <c r="CZ45" s="629">
        <v>8.3000000000000007</v>
      </c>
      <c r="DA45" s="630"/>
      <c r="DB45" s="630"/>
      <c r="DC45" s="631"/>
      <c r="DD45" s="604">
        <v>57959</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2">
      <c r="CD46" s="703"/>
      <c r="CE46" s="704"/>
      <c r="CF46" s="592" t="s">
        <v>340</v>
      </c>
      <c r="CG46" s="593"/>
      <c r="CH46" s="593"/>
      <c r="CI46" s="593"/>
      <c r="CJ46" s="593"/>
      <c r="CK46" s="593"/>
      <c r="CL46" s="593"/>
      <c r="CM46" s="593"/>
      <c r="CN46" s="593"/>
      <c r="CO46" s="593"/>
      <c r="CP46" s="593"/>
      <c r="CQ46" s="594"/>
      <c r="CR46" s="595">
        <v>2331799</v>
      </c>
      <c r="CS46" s="596"/>
      <c r="CT46" s="596"/>
      <c r="CU46" s="596"/>
      <c r="CV46" s="596"/>
      <c r="CW46" s="596"/>
      <c r="CX46" s="596"/>
      <c r="CY46" s="597"/>
      <c r="CZ46" s="629">
        <v>9.1</v>
      </c>
      <c r="DA46" s="678"/>
      <c r="DB46" s="678"/>
      <c r="DC46" s="679"/>
      <c r="DD46" s="604">
        <v>575587</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2">
      <c r="CD47" s="703"/>
      <c r="CE47" s="704"/>
      <c r="CF47" s="592" t="s">
        <v>341</v>
      </c>
      <c r="CG47" s="593"/>
      <c r="CH47" s="593"/>
      <c r="CI47" s="593"/>
      <c r="CJ47" s="593"/>
      <c r="CK47" s="593"/>
      <c r="CL47" s="593"/>
      <c r="CM47" s="593"/>
      <c r="CN47" s="593"/>
      <c r="CO47" s="593"/>
      <c r="CP47" s="593"/>
      <c r="CQ47" s="594"/>
      <c r="CR47" s="595">
        <v>22645</v>
      </c>
      <c r="CS47" s="627"/>
      <c r="CT47" s="627"/>
      <c r="CU47" s="627"/>
      <c r="CV47" s="627"/>
      <c r="CW47" s="627"/>
      <c r="CX47" s="627"/>
      <c r="CY47" s="628"/>
      <c r="CZ47" s="629">
        <v>0.1</v>
      </c>
      <c r="DA47" s="630"/>
      <c r="DB47" s="630"/>
      <c r="DC47" s="631"/>
      <c r="DD47" s="604">
        <v>18607</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ht="10.8" x14ac:dyDescent="0.2">
      <c r="CD48" s="705"/>
      <c r="CE48" s="706"/>
      <c r="CF48" s="592" t="s">
        <v>342</v>
      </c>
      <c r="CG48" s="593"/>
      <c r="CH48" s="593"/>
      <c r="CI48" s="593"/>
      <c r="CJ48" s="593"/>
      <c r="CK48" s="593"/>
      <c r="CL48" s="593"/>
      <c r="CM48" s="593"/>
      <c r="CN48" s="593"/>
      <c r="CO48" s="593"/>
      <c r="CP48" s="593"/>
      <c r="CQ48" s="594"/>
      <c r="CR48" s="595" t="s">
        <v>222</v>
      </c>
      <c r="CS48" s="596"/>
      <c r="CT48" s="596"/>
      <c r="CU48" s="596"/>
      <c r="CV48" s="596"/>
      <c r="CW48" s="596"/>
      <c r="CX48" s="596"/>
      <c r="CY48" s="597"/>
      <c r="CZ48" s="629" t="s">
        <v>222</v>
      </c>
      <c r="DA48" s="678"/>
      <c r="DB48" s="678"/>
      <c r="DC48" s="679"/>
      <c r="DD48" s="604" t="s">
        <v>222</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2">
      <c r="CD49" s="638" t="s">
        <v>343</v>
      </c>
      <c r="CE49" s="639"/>
      <c r="CF49" s="639"/>
      <c r="CG49" s="639"/>
      <c r="CH49" s="639"/>
      <c r="CI49" s="639"/>
      <c r="CJ49" s="639"/>
      <c r="CK49" s="639"/>
      <c r="CL49" s="639"/>
      <c r="CM49" s="639"/>
      <c r="CN49" s="639"/>
      <c r="CO49" s="639"/>
      <c r="CP49" s="639"/>
      <c r="CQ49" s="640"/>
      <c r="CR49" s="667">
        <v>25593773</v>
      </c>
      <c r="CS49" s="663"/>
      <c r="CT49" s="663"/>
      <c r="CU49" s="663"/>
      <c r="CV49" s="663"/>
      <c r="CW49" s="663"/>
      <c r="CX49" s="663"/>
      <c r="CY49" s="690"/>
      <c r="CZ49" s="691">
        <v>100</v>
      </c>
      <c r="DA49" s="692"/>
      <c r="DB49" s="692"/>
      <c r="DC49" s="693"/>
      <c r="DD49" s="694">
        <v>14675210</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t="10.8" hidden="1" x14ac:dyDescent="0.2"/>
    <row r="51" spans="82:133" ht="10.8" hidden="1" x14ac:dyDescent="0.2"/>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workbookViewId="0"/>
  </sheetViews>
  <sheetFormatPr defaultColWidth="0" defaultRowHeight="13.2" zeroHeight="1" x14ac:dyDescent="0.2"/>
  <cols>
    <col min="1" max="130" width="2.77734375" style="242" customWidth="1"/>
    <col min="131" max="131" width="1.6640625" style="242" customWidth="1"/>
    <col min="132" max="16384" width="9" style="242" hidden="1"/>
  </cols>
  <sheetData>
    <row r="1" spans="1:131" s="200" customFormat="1" ht="11.25" customHeight="1" thickBot="1" x14ac:dyDescent="0.25">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5">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345</v>
      </c>
      <c r="DK2" s="737"/>
      <c r="DL2" s="737"/>
      <c r="DM2" s="737"/>
      <c r="DN2" s="737"/>
      <c r="DO2" s="738"/>
      <c r="DP2" s="202"/>
      <c r="DQ2" s="736" t="s">
        <v>346</v>
      </c>
      <c r="DR2" s="737"/>
      <c r="DS2" s="737"/>
      <c r="DT2" s="737"/>
      <c r="DU2" s="737"/>
      <c r="DV2" s="737"/>
      <c r="DW2" s="737"/>
      <c r="DX2" s="737"/>
      <c r="DY2" s="737"/>
      <c r="DZ2" s="738"/>
      <c r="EA2" s="203"/>
    </row>
    <row r="3" spans="1:131" s="200" customFormat="1" ht="11.25" customHeight="1" x14ac:dyDescent="0.2">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5">
      <c r="A4" s="739" t="s">
        <v>347</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2">
      <c r="A5" s="730" t="s">
        <v>349</v>
      </c>
      <c r="B5" s="731"/>
      <c r="C5" s="731"/>
      <c r="D5" s="731"/>
      <c r="E5" s="731"/>
      <c r="F5" s="731"/>
      <c r="G5" s="731"/>
      <c r="H5" s="731"/>
      <c r="I5" s="731"/>
      <c r="J5" s="731"/>
      <c r="K5" s="731"/>
      <c r="L5" s="731"/>
      <c r="M5" s="731"/>
      <c r="N5" s="731"/>
      <c r="O5" s="731"/>
      <c r="P5" s="732"/>
      <c r="Q5" s="707" t="s">
        <v>350</v>
      </c>
      <c r="R5" s="708"/>
      <c r="S5" s="708"/>
      <c r="T5" s="708"/>
      <c r="U5" s="709"/>
      <c r="V5" s="707" t="s">
        <v>351</v>
      </c>
      <c r="W5" s="708"/>
      <c r="X5" s="708"/>
      <c r="Y5" s="708"/>
      <c r="Z5" s="709"/>
      <c r="AA5" s="707" t="s">
        <v>352</v>
      </c>
      <c r="AB5" s="708"/>
      <c r="AC5" s="708"/>
      <c r="AD5" s="708"/>
      <c r="AE5" s="708"/>
      <c r="AF5" s="740" t="s">
        <v>353</v>
      </c>
      <c r="AG5" s="708"/>
      <c r="AH5" s="708"/>
      <c r="AI5" s="708"/>
      <c r="AJ5" s="719"/>
      <c r="AK5" s="708" t="s">
        <v>354</v>
      </c>
      <c r="AL5" s="708"/>
      <c r="AM5" s="708"/>
      <c r="AN5" s="708"/>
      <c r="AO5" s="709"/>
      <c r="AP5" s="707" t="s">
        <v>355</v>
      </c>
      <c r="AQ5" s="708"/>
      <c r="AR5" s="708"/>
      <c r="AS5" s="708"/>
      <c r="AT5" s="709"/>
      <c r="AU5" s="707" t="s">
        <v>356</v>
      </c>
      <c r="AV5" s="708"/>
      <c r="AW5" s="708"/>
      <c r="AX5" s="708"/>
      <c r="AY5" s="719"/>
      <c r="AZ5" s="209"/>
      <c r="BA5" s="209"/>
      <c r="BB5" s="209"/>
      <c r="BC5" s="209"/>
      <c r="BD5" s="209"/>
      <c r="BE5" s="210"/>
      <c r="BF5" s="210"/>
      <c r="BG5" s="210"/>
      <c r="BH5" s="210"/>
      <c r="BI5" s="210"/>
      <c r="BJ5" s="210"/>
      <c r="BK5" s="210"/>
      <c r="BL5" s="210"/>
      <c r="BM5" s="210"/>
      <c r="BN5" s="210"/>
      <c r="BO5" s="210"/>
      <c r="BP5" s="210"/>
      <c r="BQ5" s="730" t="s">
        <v>357</v>
      </c>
      <c r="BR5" s="731"/>
      <c r="BS5" s="731"/>
      <c r="BT5" s="731"/>
      <c r="BU5" s="731"/>
      <c r="BV5" s="731"/>
      <c r="BW5" s="731"/>
      <c r="BX5" s="731"/>
      <c r="BY5" s="731"/>
      <c r="BZ5" s="731"/>
      <c r="CA5" s="731"/>
      <c r="CB5" s="731"/>
      <c r="CC5" s="731"/>
      <c r="CD5" s="731"/>
      <c r="CE5" s="731"/>
      <c r="CF5" s="731"/>
      <c r="CG5" s="732"/>
      <c r="CH5" s="707" t="s">
        <v>358</v>
      </c>
      <c r="CI5" s="708"/>
      <c r="CJ5" s="708"/>
      <c r="CK5" s="708"/>
      <c r="CL5" s="709"/>
      <c r="CM5" s="707" t="s">
        <v>359</v>
      </c>
      <c r="CN5" s="708"/>
      <c r="CO5" s="708"/>
      <c r="CP5" s="708"/>
      <c r="CQ5" s="709"/>
      <c r="CR5" s="707" t="s">
        <v>360</v>
      </c>
      <c r="CS5" s="708"/>
      <c r="CT5" s="708"/>
      <c r="CU5" s="708"/>
      <c r="CV5" s="709"/>
      <c r="CW5" s="707" t="s">
        <v>361</v>
      </c>
      <c r="CX5" s="708"/>
      <c r="CY5" s="708"/>
      <c r="CZ5" s="708"/>
      <c r="DA5" s="709"/>
      <c r="DB5" s="707" t="s">
        <v>362</v>
      </c>
      <c r="DC5" s="708"/>
      <c r="DD5" s="708"/>
      <c r="DE5" s="708"/>
      <c r="DF5" s="709"/>
      <c r="DG5" s="713" t="s">
        <v>363</v>
      </c>
      <c r="DH5" s="714"/>
      <c r="DI5" s="714"/>
      <c r="DJ5" s="714"/>
      <c r="DK5" s="715"/>
      <c r="DL5" s="713" t="s">
        <v>364</v>
      </c>
      <c r="DM5" s="714"/>
      <c r="DN5" s="714"/>
      <c r="DO5" s="714"/>
      <c r="DP5" s="715"/>
      <c r="DQ5" s="707" t="s">
        <v>365</v>
      </c>
      <c r="DR5" s="708"/>
      <c r="DS5" s="708"/>
      <c r="DT5" s="708"/>
      <c r="DU5" s="709"/>
      <c r="DV5" s="707" t="s">
        <v>356</v>
      </c>
      <c r="DW5" s="708"/>
      <c r="DX5" s="708"/>
      <c r="DY5" s="708"/>
      <c r="DZ5" s="719"/>
      <c r="EA5" s="207"/>
    </row>
    <row r="6" spans="1:131" s="208" customFormat="1" ht="26.25" customHeight="1" thickBot="1" x14ac:dyDescent="0.25">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2">
      <c r="A7" s="211">
        <v>1</v>
      </c>
      <c r="B7" s="721" t="s">
        <v>366</v>
      </c>
      <c r="C7" s="722"/>
      <c r="D7" s="722"/>
      <c r="E7" s="722"/>
      <c r="F7" s="722"/>
      <c r="G7" s="722"/>
      <c r="H7" s="722"/>
      <c r="I7" s="722"/>
      <c r="J7" s="722"/>
      <c r="K7" s="722"/>
      <c r="L7" s="722"/>
      <c r="M7" s="722"/>
      <c r="N7" s="722"/>
      <c r="O7" s="722"/>
      <c r="P7" s="723"/>
      <c r="Q7" s="724">
        <v>26482</v>
      </c>
      <c r="R7" s="725"/>
      <c r="S7" s="725"/>
      <c r="T7" s="725"/>
      <c r="U7" s="725"/>
      <c r="V7" s="725">
        <v>25916</v>
      </c>
      <c r="W7" s="725"/>
      <c r="X7" s="725"/>
      <c r="Y7" s="725"/>
      <c r="Z7" s="725"/>
      <c r="AA7" s="725">
        <v>567</v>
      </c>
      <c r="AB7" s="725"/>
      <c r="AC7" s="725"/>
      <c r="AD7" s="725"/>
      <c r="AE7" s="726"/>
      <c r="AF7" s="727">
        <v>549</v>
      </c>
      <c r="AG7" s="728"/>
      <c r="AH7" s="728"/>
      <c r="AI7" s="728"/>
      <c r="AJ7" s="729"/>
      <c r="AK7" s="764">
        <v>1090</v>
      </c>
      <c r="AL7" s="765"/>
      <c r="AM7" s="765"/>
      <c r="AN7" s="765"/>
      <c r="AO7" s="765"/>
      <c r="AP7" s="765">
        <v>36295</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537</v>
      </c>
      <c r="BT7" s="769"/>
      <c r="BU7" s="769"/>
      <c r="BV7" s="769"/>
      <c r="BW7" s="769"/>
      <c r="BX7" s="769"/>
      <c r="BY7" s="769"/>
      <c r="BZ7" s="769"/>
      <c r="CA7" s="769"/>
      <c r="CB7" s="769"/>
      <c r="CC7" s="769"/>
      <c r="CD7" s="769"/>
      <c r="CE7" s="769"/>
      <c r="CF7" s="769"/>
      <c r="CG7" s="770"/>
      <c r="CH7" s="761">
        <v>-19</v>
      </c>
      <c r="CI7" s="762"/>
      <c r="CJ7" s="762"/>
      <c r="CK7" s="762"/>
      <c r="CL7" s="763"/>
      <c r="CM7" s="761">
        <v>21</v>
      </c>
      <c r="CN7" s="762"/>
      <c r="CO7" s="762"/>
      <c r="CP7" s="762"/>
      <c r="CQ7" s="763"/>
      <c r="CR7" s="761">
        <v>35</v>
      </c>
      <c r="CS7" s="762"/>
      <c r="CT7" s="762"/>
      <c r="CU7" s="762"/>
      <c r="CV7" s="763"/>
      <c r="CW7" s="761" t="s">
        <v>529</v>
      </c>
      <c r="CX7" s="762"/>
      <c r="CY7" s="762"/>
      <c r="CZ7" s="762"/>
      <c r="DA7" s="763"/>
      <c r="DB7" s="761" t="s">
        <v>529</v>
      </c>
      <c r="DC7" s="762"/>
      <c r="DD7" s="762"/>
      <c r="DE7" s="762"/>
      <c r="DF7" s="763"/>
      <c r="DG7" s="761" t="s">
        <v>529</v>
      </c>
      <c r="DH7" s="762"/>
      <c r="DI7" s="762"/>
      <c r="DJ7" s="762"/>
      <c r="DK7" s="763"/>
      <c r="DL7" s="761" t="s">
        <v>529</v>
      </c>
      <c r="DM7" s="762"/>
      <c r="DN7" s="762"/>
      <c r="DO7" s="762"/>
      <c r="DP7" s="763"/>
      <c r="DQ7" s="761" t="s">
        <v>529</v>
      </c>
      <c r="DR7" s="762"/>
      <c r="DS7" s="762"/>
      <c r="DT7" s="762"/>
      <c r="DU7" s="763"/>
      <c r="DV7" s="742"/>
      <c r="DW7" s="743"/>
      <c r="DX7" s="743"/>
      <c r="DY7" s="743"/>
      <c r="DZ7" s="744"/>
      <c r="EA7" s="207"/>
    </row>
    <row r="8" spans="1:131" s="208" customFormat="1" ht="26.25" customHeight="1" x14ac:dyDescent="0.2">
      <c r="A8" s="214">
        <v>2</v>
      </c>
      <c r="B8" s="745"/>
      <c r="C8" s="746"/>
      <c r="D8" s="746"/>
      <c r="E8" s="746"/>
      <c r="F8" s="746"/>
      <c r="G8" s="746"/>
      <c r="H8" s="746"/>
      <c r="I8" s="746"/>
      <c r="J8" s="746"/>
      <c r="K8" s="746"/>
      <c r="L8" s="746"/>
      <c r="M8" s="746"/>
      <c r="N8" s="746"/>
      <c r="O8" s="746"/>
      <c r="P8" s="747"/>
      <c r="Q8" s="748"/>
      <c r="R8" s="749"/>
      <c r="S8" s="749"/>
      <c r="T8" s="749"/>
      <c r="U8" s="749"/>
      <c r="V8" s="749"/>
      <c r="W8" s="749"/>
      <c r="X8" s="749"/>
      <c r="Y8" s="749"/>
      <c r="Z8" s="749"/>
      <c r="AA8" s="749"/>
      <c r="AB8" s="749"/>
      <c r="AC8" s="749"/>
      <c r="AD8" s="749"/>
      <c r="AE8" s="750"/>
      <c r="AF8" s="751"/>
      <c r="AG8" s="752"/>
      <c r="AH8" s="752"/>
      <c r="AI8" s="752"/>
      <c r="AJ8" s="753"/>
      <c r="AK8" s="754"/>
      <c r="AL8" s="755"/>
      <c r="AM8" s="755"/>
      <c r="AN8" s="755"/>
      <c r="AO8" s="755"/>
      <c r="AP8" s="755"/>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t="s">
        <v>539</v>
      </c>
      <c r="BS8" s="758" t="s">
        <v>538</v>
      </c>
      <c r="BT8" s="759"/>
      <c r="BU8" s="759"/>
      <c r="BV8" s="759"/>
      <c r="BW8" s="759"/>
      <c r="BX8" s="759"/>
      <c r="BY8" s="759"/>
      <c r="BZ8" s="759"/>
      <c r="CA8" s="759"/>
      <c r="CB8" s="759"/>
      <c r="CC8" s="759"/>
      <c r="CD8" s="759"/>
      <c r="CE8" s="759"/>
      <c r="CF8" s="759"/>
      <c r="CG8" s="760"/>
      <c r="CH8" s="771">
        <v>0</v>
      </c>
      <c r="CI8" s="772"/>
      <c r="CJ8" s="772"/>
      <c r="CK8" s="772"/>
      <c r="CL8" s="773"/>
      <c r="CM8" s="771">
        <v>8</v>
      </c>
      <c r="CN8" s="772"/>
      <c r="CO8" s="772"/>
      <c r="CP8" s="772"/>
      <c r="CQ8" s="773"/>
      <c r="CR8" s="771">
        <v>5</v>
      </c>
      <c r="CS8" s="772"/>
      <c r="CT8" s="772"/>
      <c r="CU8" s="772"/>
      <c r="CV8" s="773"/>
      <c r="CW8" s="771" t="s">
        <v>529</v>
      </c>
      <c r="CX8" s="772"/>
      <c r="CY8" s="772"/>
      <c r="CZ8" s="772"/>
      <c r="DA8" s="773"/>
      <c r="DB8" s="771" t="s">
        <v>529</v>
      </c>
      <c r="DC8" s="772"/>
      <c r="DD8" s="772"/>
      <c r="DE8" s="772"/>
      <c r="DF8" s="773"/>
      <c r="DG8" s="771" t="s">
        <v>529</v>
      </c>
      <c r="DH8" s="772"/>
      <c r="DI8" s="772"/>
      <c r="DJ8" s="772"/>
      <c r="DK8" s="773"/>
      <c r="DL8" s="771" t="s">
        <v>529</v>
      </c>
      <c r="DM8" s="772"/>
      <c r="DN8" s="772"/>
      <c r="DO8" s="772"/>
      <c r="DP8" s="773"/>
      <c r="DQ8" s="771" t="s">
        <v>529</v>
      </c>
      <c r="DR8" s="772"/>
      <c r="DS8" s="772"/>
      <c r="DT8" s="772"/>
      <c r="DU8" s="773"/>
      <c r="DV8" s="774"/>
      <c r="DW8" s="775"/>
      <c r="DX8" s="775"/>
      <c r="DY8" s="775"/>
      <c r="DZ8" s="776"/>
      <c r="EA8" s="207"/>
    </row>
    <row r="9" spans="1:131" s="208" customFormat="1" ht="26.25" customHeight="1" x14ac:dyDescent="0.2">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t="s">
        <v>540</v>
      </c>
      <c r="BT9" s="759"/>
      <c r="BU9" s="759"/>
      <c r="BV9" s="759"/>
      <c r="BW9" s="759"/>
      <c r="BX9" s="759"/>
      <c r="BY9" s="759"/>
      <c r="BZ9" s="759"/>
      <c r="CA9" s="759"/>
      <c r="CB9" s="759"/>
      <c r="CC9" s="759"/>
      <c r="CD9" s="759"/>
      <c r="CE9" s="759"/>
      <c r="CF9" s="759"/>
      <c r="CG9" s="760"/>
      <c r="CH9" s="771">
        <v>-6</v>
      </c>
      <c r="CI9" s="772"/>
      <c r="CJ9" s="772"/>
      <c r="CK9" s="772"/>
      <c r="CL9" s="773"/>
      <c r="CM9" s="771">
        <v>5</v>
      </c>
      <c r="CN9" s="772"/>
      <c r="CO9" s="772"/>
      <c r="CP9" s="772"/>
      <c r="CQ9" s="773"/>
      <c r="CR9" s="771">
        <v>9</v>
      </c>
      <c r="CS9" s="772"/>
      <c r="CT9" s="772"/>
      <c r="CU9" s="772"/>
      <c r="CV9" s="773"/>
      <c r="CW9" s="771" t="s">
        <v>529</v>
      </c>
      <c r="CX9" s="772"/>
      <c r="CY9" s="772"/>
      <c r="CZ9" s="772"/>
      <c r="DA9" s="773"/>
      <c r="DB9" s="771" t="s">
        <v>529</v>
      </c>
      <c r="DC9" s="772"/>
      <c r="DD9" s="772"/>
      <c r="DE9" s="772"/>
      <c r="DF9" s="773"/>
      <c r="DG9" s="771" t="s">
        <v>529</v>
      </c>
      <c r="DH9" s="772"/>
      <c r="DI9" s="772"/>
      <c r="DJ9" s="772"/>
      <c r="DK9" s="773"/>
      <c r="DL9" s="771" t="s">
        <v>529</v>
      </c>
      <c r="DM9" s="772"/>
      <c r="DN9" s="772"/>
      <c r="DO9" s="772"/>
      <c r="DP9" s="773"/>
      <c r="DQ9" s="771" t="s">
        <v>529</v>
      </c>
      <c r="DR9" s="772"/>
      <c r="DS9" s="772"/>
      <c r="DT9" s="772"/>
      <c r="DU9" s="773"/>
      <c r="DV9" s="774"/>
      <c r="DW9" s="775"/>
      <c r="DX9" s="775"/>
      <c r="DY9" s="775"/>
      <c r="DZ9" s="776"/>
      <c r="EA9" s="207"/>
    </row>
    <row r="10" spans="1:131" s="208" customFormat="1" ht="26.25" customHeight="1" x14ac:dyDescent="0.2">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x14ac:dyDescent="0.2">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x14ac:dyDescent="0.2">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x14ac:dyDescent="0.2">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2">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2">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2">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2">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2">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2">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2">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5">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2">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367</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5">
      <c r="A23" s="217" t="s">
        <v>368</v>
      </c>
      <c r="B23" s="780" t="s">
        <v>369</v>
      </c>
      <c r="C23" s="781"/>
      <c r="D23" s="781"/>
      <c r="E23" s="781"/>
      <c r="F23" s="781"/>
      <c r="G23" s="781"/>
      <c r="H23" s="781"/>
      <c r="I23" s="781"/>
      <c r="J23" s="781"/>
      <c r="K23" s="781"/>
      <c r="L23" s="781"/>
      <c r="M23" s="781"/>
      <c r="N23" s="781"/>
      <c r="O23" s="781"/>
      <c r="P23" s="782"/>
      <c r="Q23" s="783">
        <v>26161</v>
      </c>
      <c r="R23" s="784"/>
      <c r="S23" s="784"/>
      <c r="T23" s="784"/>
      <c r="U23" s="784"/>
      <c r="V23" s="784">
        <v>25594</v>
      </c>
      <c r="W23" s="784"/>
      <c r="X23" s="784"/>
      <c r="Y23" s="784"/>
      <c r="Z23" s="784"/>
      <c r="AA23" s="784">
        <v>567</v>
      </c>
      <c r="AB23" s="784"/>
      <c r="AC23" s="784"/>
      <c r="AD23" s="784"/>
      <c r="AE23" s="785"/>
      <c r="AF23" s="786">
        <v>549</v>
      </c>
      <c r="AG23" s="784"/>
      <c r="AH23" s="784"/>
      <c r="AI23" s="784"/>
      <c r="AJ23" s="787"/>
      <c r="AK23" s="788"/>
      <c r="AL23" s="789"/>
      <c r="AM23" s="789"/>
      <c r="AN23" s="789"/>
      <c r="AO23" s="789"/>
      <c r="AP23" s="784">
        <v>36295</v>
      </c>
      <c r="AQ23" s="784"/>
      <c r="AR23" s="784"/>
      <c r="AS23" s="784"/>
      <c r="AT23" s="784"/>
      <c r="AU23" s="790"/>
      <c r="AV23" s="790"/>
      <c r="AW23" s="790"/>
      <c r="AX23" s="790"/>
      <c r="AY23" s="791"/>
      <c r="AZ23" s="799" t="s">
        <v>222</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2">
      <c r="A24" s="798" t="s">
        <v>370</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5">
      <c r="A25" s="739" t="s">
        <v>371</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2">
      <c r="A26" s="730" t="s">
        <v>349</v>
      </c>
      <c r="B26" s="731"/>
      <c r="C26" s="731"/>
      <c r="D26" s="731"/>
      <c r="E26" s="731"/>
      <c r="F26" s="731"/>
      <c r="G26" s="731"/>
      <c r="H26" s="731"/>
      <c r="I26" s="731"/>
      <c r="J26" s="731"/>
      <c r="K26" s="731"/>
      <c r="L26" s="731"/>
      <c r="M26" s="731"/>
      <c r="N26" s="731"/>
      <c r="O26" s="731"/>
      <c r="P26" s="732"/>
      <c r="Q26" s="707" t="s">
        <v>372</v>
      </c>
      <c r="R26" s="708"/>
      <c r="S26" s="708"/>
      <c r="T26" s="708"/>
      <c r="U26" s="709"/>
      <c r="V26" s="707" t="s">
        <v>373</v>
      </c>
      <c r="W26" s="708"/>
      <c r="X26" s="708"/>
      <c r="Y26" s="708"/>
      <c r="Z26" s="709"/>
      <c r="AA26" s="707" t="s">
        <v>374</v>
      </c>
      <c r="AB26" s="708"/>
      <c r="AC26" s="708"/>
      <c r="AD26" s="708"/>
      <c r="AE26" s="708"/>
      <c r="AF26" s="802" t="s">
        <v>375</v>
      </c>
      <c r="AG26" s="803"/>
      <c r="AH26" s="803"/>
      <c r="AI26" s="803"/>
      <c r="AJ26" s="804"/>
      <c r="AK26" s="708" t="s">
        <v>376</v>
      </c>
      <c r="AL26" s="708"/>
      <c r="AM26" s="708"/>
      <c r="AN26" s="708"/>
      <c r="AO26" s="709"/>
      <c r="AP26" s="707" t="s">
        <v>377</v>
      </c>
      <c r="AQ26" s="708"/>
      <c r="AR26" s="708"/>
      <c r="AS26" s="708"/>
      <c r="AT26" s="709"/>
      <c r="AU26" s="707" t="s">
        <v>378</v>
      </c>
      <c r="AV26" s="708"/>
      <c r="AW26" s="708"/>
      <c r="AX26" s="708"/>
      <c r="AY26" s="709"/>
      <c r="AZ26" s="707" t="s">
        <v>379</v>
      </c>
      <c r="BA26" s="708"/>
      <c r="BB26" s="708"/>
      <c r="BC26" s="708"/>
      <c r="BD26" s="709"/>
      <c r="BE26" s="707" t="s">
        <v>356</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5">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2">
      <c r="A28" s="219">
        <v>1</v>
      </c>
      <c r="B28" s="721" t="s">
        <v>380</v>
      </c>
      <c r="C28" s="722"/>
      <c r="D28" s="722"/>
      <c r="E28" s="722"/>
      <c r="F28" s="722"/>
      <c r="G28" s="722"/>
      <c r="H28" s="722"/>
      <c r="I28" s="722"/>
      <c r="J28" s="722"/>
      <c r="K28" s="722"/>
      <c r="L28" s="722"/>
      <c r="M28" s="722"/>
      <c r="N28" s="722"/>
      <c r="O28" s="722"/>
      <c r="P28" s="723"/>
      <c r="Q28" s="812">
        <v>6368</v>
      </c>
      <c r="R28" s="813"/>
      <c r="S28" s="813"/>
      <c r="T28" s="813"/>
      <c r="U28" s="813"/>
      <c r="V28" s="813">
        <v>6166</v>
      </c>
      <c r="W28" s="813"/>
      <c r="X28" s="813"/>
      <c r="Y28" s="813"/>
      <c r="Z28" s="813"/>
      <c r="AA28" s="813">
        <v>201</v>
      </c>
      <c r="AB28" s="813"/>
      <c r="AC28" s="813"/>
      <c r="AD28" s="813"/>
      <c r="AE28" s="814"/>
      <c r="AF28" s="815">
        <v>201</v>
      </c>
      <c r="AG28" s="813"/>
      <c r="AH28" s="813"/>
      <c r="AI28" s="813"/>
      <c r="AJ28" s="816"/>
      <c r="AK28" s="817">
        <v>547</v>
      </c>
      <c r="AL28" s="808"/>
      <c r="AM28" s="808"/>
      <c r="AN28" s="808"/>
      <c r="AO28" s="808"/>
      <c r="AP28" s="808" t="s">
        <v>529</v>
      </c>
      <c r="AQ28" s="808"/>
      <c r="AR28" s="808"/>
      <c r="AS28" s="808"/>
      <c r="AT28" s="808"/>
      <c r="AU28" s="808" t="s">
        <v>529</v>
      </c>
      <c r="AV28" s="808"/>
      <c r="AW28" s="808"/>
      <c r="AX28" s="808"/>
      <c r="AY28" s="808"/>
      <c r="AZ28" s="809" t="s">
        <v>529</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2">
      <c r="A29" s="219">
        <v>2</v>
      </c>
      <c r="B29" s="745" t="s">
        <v>381</v>
      </c>
      <c r="C29" s="746"/>
      <c r="D29" s="746"/>
      <c r="E29" s="746"/>
      <c r="F29" s="746"/>
      <c r="G29" s="746"/>
      <c r="H29" s="746"/>
      <c r="I29" s="746"/>
      <c r="J29" s="746"/>
      <c r="K29" s="746"/>
      <c r="L29" s="746"/>
      <c r="M29" s="746"/>
      <c r="N29" s="746"/>
      <c r="O29" s="746"/>
      <c r="P29" s="747"/>
      <c r="Q29" s="748">
        <v>4433</v>
      </c>
      <c r="R29" s="749"/>
      <c r="S29" s="749"/>
      <c r="T29" s="749"/>
      <c r="U29" s="749"/>
      <c r="V29" s="749">
        <v>4425</v>
      </c>
      <c r="W29" s="749"/>
      <c r="X29" s="749"/>
      <c r="Y29" s="749"/>
      <c r="Z29" s="749"/>
      <c r="AA29" s="749">
        <v>8</v>
      </c>
      <c r="AB29" s="749"/>
      <c r="AC29" s="749"/>
      <c r="AD29" s="749"/>
      <c r="AE29" s="750"/>
      <c r="AF29" s="751">
        <v>8</v>
      </c>
      <c r="AG29" s="752"/>
      <c r="AH29" s="752"/>
      <c r="AI29" s="752"/>
      <c r="AJ29" s="753"/>
      <c r="AK29" s="820">
        <v>695</v>
      </c>
      <c r="AL29" s="821"/>
      <c r="AM29" s="821"/>
      <c r="AN29" s="821"/>
      <c r="AO29" s="821"/>
      <c r="AP29" s="821">
        <v>5</v>
      </c>
      <c r="AQ29" s="821"/>
      <c r="AR29" s="821"/>
      <c r="AS29" s="821"/>
      <c r="AT29" s="821"/>
      <c r="AU29" s="821" t="s">
        <v>529</v>
      </c>
      <c r="AV29" s="821"/>
      <c r="AW29" s="821"/>
      <c r="AX29" s="821"/>
      <c r="AY29" s="821"/>
      <c r="AZ29" s="822" t="s">
        <v>530</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2">
      <c r="A30" s="219">
        <v>3</v>
      </c>
      <c r="B30" s="745" t="s">
        <v>382</v>
      </c>
      <c r="C30" s="746"/>
      <c r="D30" s="746"/>
      <c r="E30" s="746"/>
      <c r="F30" s="746"/>
      <c r="G30" s="746"/>
      <c r="H30" s="746"/>
      <c r="I30" s="746"/>
      <c r="J30" s="746"/>
      <c r="K30" s="746"/>
      <c r="L30" s="746"/>
      <c r="M30" s="746"/>
      <c r="N30" s="746"/>
      <c r="O30" s="746"/>
      <c r="P30" s="747"/>
      <c r="Q30" s="748">
        <v>672</v>
      </c>
      <c r="R30" s="749"/>
      <c r="S30" s="749"/>
      <c r="T30" s="749"/>
      <c r="U30" s="749"/>
      <c r="V30" s="749">
        <v>669</v>
      </c>
      <c r="W30" s="749"/>
      <c r="X30" s="749"/>
      <c r="Y30" s="749"/>
      <c r="Z30" s="749"/>
      <c r="AA30" s="749">
        <v>3</v>
      </c>
      <c r="AB30" s="749"/>
      <c r="AC30" s="749"/>
      <c r="AD30" s="749"/>
      <c r="AE30" s="750"/>
      <c r="AF30" s="751">
        <v>3</v>
      </c>
      <c r="AG30" s="752"/>
      <c r="AH30" s="752"/>
      <c r="AI30" s="752"/>
      <c r="AJ30" s="753"/>
      <c r="AK30" s="820">
        <v>504</v>
      </c>
      <c r="AL30" s="821"/>
      <c r="AM30" s="821"/>
      <c r="AN30" s="821"/>
      <c r="AO30" s="821"/>
      <c r="AP30" s="821" t="s">
        <v>529</v>
      </c>
      <c r="AQ30" s="821"/>
      <c r="AR30" s="821"/>
      <c r="AS30" s="821"/>
      <c r="AT30" s="821"/>
      <c r="AU30" s="821" t="s">
        <v>529</v>
      </c>
      <c r="AV30" s="821"/>
      <c r="AW30" s="821"/>
      <c r="AX30" s="821"/>
      <c r="AY30" s="821"/>
      <c r="AZ30" s="822" t="s">
        <v>529</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2">
      <c r="A31" s="219">
        <v>4</v>
      </c>
      <c r="B31" s="745" t="s">
        <v>383</v>
      </c>
      <c r="C31" s="746"/>
      <c r="D31" s="746"/>
      <c r="E31" s="746"/>
      <c r="F31" s="746"/>
      <c r="G31" s="746"/>
      <c r="H31" s="746"/>
      <c r="I31" s="746"/>
      <c r="J31" s="746"/>
      <c r="K31" s="746"/>
      <c r="L31" s="746"/>
      <c r="M31" s="746"/>
      <c r="N31" s="746"/>
      <c r="O31" s="746"/>
      <c r="P31" s="747"/>
      <c r="Q31" s="748">
        <v>623</v>
      </c>
      <c r="R31" s="749"/>
      <c r="S31" s="749"/>
      <c r="T31" s="749"/>
      <c r="U31" s="749"/>
      <c r="V31" s="749">
        <v>622</v>
      </c>
      <c r="W31" s="749"/>
      <c r="X31" s="749"/>
      <c r="Y31" s="749"/>
      <c r="Z31" s="749"/>
      <c r="AA31" s="749">
        <v>1</v>
      </c>
      <c r="AB31" s="749"/>
      <c r="AC31" s="749"/>
      <c r="AD31" s="749"/>
      <c r="AE31" s="750"/>
      <c r="AF31" s="751">
        <v>1</v>
      </c>
      <c r="AG31" s="752"/>
      <c r="AH31" s="752"/>
      <c r="AI31" s="752"/>
      <c r="AJ31" s="753"/>
      <c r="AK31" s="820">
        <v>364</v>
      </c>
      <c r="AL31" s="821"/>
      <c r="AM31" s="821"/>
      <c r="AN31" s="821"/>
      <c r="AO31" s="821"/>
      <c r="AP31" s="821">
        <v>4940</v>
      </c>
      <c r="AQ31" s="821"/>
      <c r="AR31" s="821"/>
      <c r="AS31" s="821"/>
      <c r="AT31" s="821"/>
      <c r="AU31" s="821">
        <v>4693</v>
      </c>
      <c r="AV31" s="821"/>
      <c r="AW31" s="821"/>
      <c r="AX31" s="821"/>
      <c r="AY31" s="821"/>
      <c r="AZ31" s="822" t="s">
        <v>548</v>
      </c>
      <c r="BA31" s="822"/>
      <c r="BB31" s="822"/>
      <c r="BC31" s="822"/>
      <c r="BD31" s="822"/>
      <c r="BE31" s="818" t="s">
        <v>384</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2">
      <c r="A32" s="219">
        <v>5</v>
      </c>
      <c r="B32" s="745" t="s">
        <v>385</v>
      </c>
      <c r="C32" s="746"/>
      <c r="D32" s="746"/>
      <c r="E32" s="746"/>
      <c r="F32" s="746"/>
      <c r="G32" s="746"/>
      <c r="H32" s="746"/>
      <c r="I32" s="746"/>
      <c r="J32" s="746"/>
      <c r="K32" s="746"/>
      <c r="L32" s="746"/>
      <c r="M32" s="746"/>
      <c r="N32" s="746"/>
      <c r="O32" s="746"/>
      <c r="P32" s="747"/>
      <c r="Q32" s="748">
        <v>779</v>
      </c>
      <c r="R32" s="749"/>
      <c r="S32" s="749"/>
      <c r="T32" s="749"/>
      <c r="U32" s="749"/>
      <c r="V32" s="749">
        <v>778</v>
      </c>
      <c r="W32" s="749"/>
      <c r="X32" s="749"/>
      <c r="Y32" s="749"/>
      <c r="Z32" s="749"/>
      <c r="AA32" s="749">
        <v>1</v>
      </c>
      <c r="AB32" s="749"/>
      <c r="AC32" s="749"/>
      <c r="AD32" s="749"/>
      <c r="AE32" s="750"/>
      <c r="AF32" s="751">
        <v>1</v>
      </c>
      <c r="AG32" s="752"/>
      <c r="AH32" s="752"/>
      <c r="AI32" s="752"/>
      <c r="AJ32" s="753"/>
      <c r="AK32" s="820">
        <v>307</v>
      </c>
      <c r="AL32" s="821"/>
      <c r="AM32" s="821"/>
      <c r="AN32" s="821"/>
      <c r="AO32" s="821"/>
      <c r="AP32" s="821">
        <v>4977</v>
      </c>
      <c r="AQ32" s="821"/>
      <c r="AR32" s="821"/>
      <c r="AS32" s="821"/>
      <c r="AT32" s="821"/>
      <c r="AU32" s="821">
        <v>4813</v>
      </c>
      <c r="AV32" s="821"/>
      <c r="AW32" s="821"/>
      <c r="AX32" s="821"/>
      <c r="AY32" s="821"/>
      <c r="AZ32" s="822" t="s">
        <v>548</v>
      </c>
      <c r="BA32" s="822"/>
      <c r="BB32" s="822"/>
      <c r="BC32" s="822"/>
      <c r="BD32" s="822"/>
      <c r="BE32" s="818" t="s">
        <v>384</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2">
      <c r="A33" s="219">
        <v>6</v>
      </c>
      <c r="B33" s="745"/>
      <c r="C33" s="746"/>
      <c r="D33" s="746"/>
      <c r="E33" s="746"/>
      <c r="F33" s="746"/>
      <c r="G33" s="746"/>
      <c r="H33" s="746"/>
      <c r="I33" s="746"/>
      <c r="J33" s="746"/>
      <c r="K33" s="746"/>
      <c r="L33" s="746"/>
      <c r="M33" s="746"/>
      <c r="N33" s="746"/>
      <c r="O33" s="746"/>
      <c r="P33" s="747"/>
      <c r="Q33" s="748"/>
      <c r="R33" s="749"/>
      <c r="S33" s="749"/>
      <c r="T33" s="749"/>
      <c r="U33" s="749"/>
      <c r="V33" s="749"/>
      <c r="W33" s="749"/>
      <c r="X33" s="749"/>
      <c r="Y33" s="749"/>
      <c r="Z33" s="749"/>
      <c r="AA33" s="749"/>
      <c r="AB33" s="749"/>
      <c r="AC33" s="749"/>
      <c r="AD33" s="749"/>
      <c r="AE33" s="750"/>
      <c r="AF33" s="751"/>
      <c r="AG33" s="752"/>
      <c r="AH33" s="752"/>
      <c r="AI33" s="752"/>
      <c r="AJ33" s="753"/>
      <c r="AK33" s="820"/>
      <c r="AL33" s="821"/>
      <c r="AM33" s="821"/>
      <c r="AN33" s="821"/>
      <c r="AO33" s="821"/>
      <c r="AP33" s="821"/>
      <c r="AQ33" s="821"/>
      <c r="AR33" s="821"/>
      <c r="AS33" s="821"/>
      <c r="AT33" s="821"/>
      <c r="AU33" s="821"/>
      <c r="AV33" s="821"/>
      <c r="AW33" s="821"/>
      <c r="AX33" s="821"/>
      <c r="AY33" s="821"/>
      <c r="AZ33" s="822" t="s">
        <v>549</v>
      </c>
      <c r="BA33" s="822"/>
      <c r="BB33" s="822"/>
      <c r="BC33" s="822"/>
      <c r="BD33" s="822"/>
      <c r="BE33" s="818"/>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2">
      <c r="A34" s="219">
        <v>7</v>
      </c>
      <c r="B34" s="745"/>
      <c r="C34" s="746"/>
      <c r="D34" s="746"/>
      <c r="E34" s="746"/>
      <c r="F34" s="746"/>
      <c r="G34" s="746"/>
      <c r="H34" s="746"/>
      <c r="I34" s="746"/>
      <c r="J34" s="746"/>
      <c r="K34" s="746"/>
      <c r="L34" s="746"/>
      <c r="M34" s="746"/>
      <c r="N34" s="746"/>
      <c r="O34" s="746"/>
      <c r="P34" s="747"/>
      <c r="Q34" s="748"/>
      <c r="R34" s="749"/>
      <c r="S34" s="749"/>
      <c r="T34" s="749"/>
      <c r="U34" s="749"/>
      <c r="V34" s="749"/>
      <c r="W34" s="749"/>
      <c r="X34" s="749"/>
      <c r="Y34" s="749"/>
      <c r="Z34" s="749"/>
      <c r="AA34" s="749"/>
      <c r="AB34" s="749"/>
      <c r="AC34" s="749"/>
      <c r="AD34" s="749"/>
      <c r="AE34" s="750"/>
      <c r="AF34" s="751"/>
      <c r="AG34" s="752"/>
      <c r="AH34" s="752"/>
      <c r="AI34" s="752"/>
      <c r="AJ34" s="753"/>
      <c r="AK34" s="820"/>
      <c r="AL34" s="821"/>
      <c r="AM34" s="821"/>
      <c r="AN34" s="821"/>
      <c r="AO34" s="821"/>
      <c r="AP34" s="821"/>
      <c r="AQ34" s="821"/>
      <c r="AR34" s="821"/>
      <c r="AS34" s="821"/>
      <c r="AT34" s="821"/>
      <c r="AU34" s="821"/>
      <c r="AV34" s="821"/>
      <c r="AW34" s="821"/>
      <c r="AX34" s="821"/>
      <c r="AY34" s="821"/>
      <c r="AZ34" s="822"/>
      <c r="BA34" s="822"/>
      <c r="BB34" s="822"/>
      <c r="BC34" s="822"/>
      <c r="BD34" s="822"/>
      <c r="BE34" s="818"/>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2">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2">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2">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2">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2">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2">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2">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2">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2">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2">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2">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2">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2">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2">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2">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2">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2">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2">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2">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2">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2">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2">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2">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2">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2">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2">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5">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2">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386</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5">
      <c r="A63" s="217" t="s">
        <v>368</v>
      </c>
      <c r="B63" s="780" t="s">
        <v>387</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214</v>
      </c>
      <c r="AG63" s="832"/>
      <c r="AH63" s="832"/>
      <c r="AI63" s="832"/>
      <c r="AJ63" s="833"/>
      <c r="AK63" s="834"/>
      <c r="AL63" s="829"/>
      <c r="AM63" s="829"/>
      <c r="AN63" s="829"/>
      <c r="AO63" s="829"/>
      <c r="AP63" s="832">
        <v>9922</v>
      </c>
      <c r="AQ63" s="832"/>
      <c r="AR63" s="832"/>
      <c r="AS63" s="832"/>
      <c r="AT63" s="832"/>
      <c r="AU63" s="832">
        <v>9506</v>
      </c>
      <c r="AV63" s="832"/>
      <c r="AW63" s="832"/>
      <c r="AX63" s="832"/>
      <c r="AY63" s="832"/>
      <c r="AZ63" s="836"/>
      <c r="BA63" s="836"/>
      <c r="BB63" s="836"/>
      <c r="BC63" s="836"/>
      <c r="BD63" s="836"/>
      <c r="BE63" s="837"/>
      <c r="BF63" s="837"/>
      <c r="BG63" s="837"/>
      <c r="BH63" s="837"/>
      <c r="BI63" s="838"/>
      <c r="BJ63" s="839" t="s">
        <v>222</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2">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5">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2">
      <c r="A66" s="730" t="s">
        <v>389</v>
      </c>
      <c r="B66" s="731"/>
      <c r="C66" s="731"/>
      <c r="D66" s="731"/>
      <c r="E66" s="731"/>
      <c r="F66" s="731"/>
      <c r="G66" s="731"/>
      <c r="H66" s="731"/>
      <c r="I66" s="731"/>
      <c r="J66" s="731"/>
      <c r="K66" s="731"/>
      <c r="L66" s="731"/>
      <c r="M66" s="731"/>
      <c r="N66" s="731"/>
      <c r="O66" s="731"/>
      <c r="P66" s="732"/>
      <c r="Q66" s="707" t="s">
        <v>372</v>
      </c>
      <c r="R66" s="708"/>
      <c r="S66" s="708"/>
      <c r="T66" s="708"/>
      <c r="U66" s="709"/>
      <c r="V66" s="707" t="s">
        <v>373</v>
      </c>
      <c r="W66" s="708"/>
      <c r="X66" s="708"/>
      <c r="Y66" s="708"/>
      <c r="Z66" s="709"/>
      <c r="AA66" s="707" t="s">
        <v>374</v>
      </c>
      <c r="AB66" s="708"/>
      <c r="AC66" s="708"/>
      <c r="AD66" s="708"/>
      <c r="AE66" s="709"/>
      <c r="AF66" s="842" t="s">
        <v>375</v>
      </c>
      <c r="AG66" s="803"/>
      <c r="AH66" s="803"/>
      <c r="AI66" s="803"/>
      <c r="AJ66" s="843"/>
      <c r="AK66" s="707" t="s">
        <v>376</v>
      </c>
      <c r="AL66" s="731"/>
      <c r="AM66" s="731"/>
      <c r="AN66" s="731"/>
      <c r="AO66" s="732"/>
      <c r="AP66" s="707" t="s">
        <v>377</v>
      </c>
      <c r="AQ66" s="708"/>
      <c r="AR66" s="708"/>
      <c r="AS66" s="708"/>
      <c r="AT66" s="709"/>
      <c r="AU66" s="707" t="s">
        <v>390</v>
      </c>
      <c r="AV66" s="708"/>
      <c r="AW66" s="708"/>
      <c r="AX66" s="708"/>
      <c r="AY66" s="709"/>
      <c r="AZ66" s="707" t="s">
        <v>356</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x14ac:dyDescent="0.25">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x14ac:dyDescent="0.2">
      <c r="A68" s="211">
        <v>1</v>
      </c>
      <c r="B68" s="859" t="s">
        <v>544</v>
      </c>
      <c r="C68" s="860"/>
      <c r="D68" s="860"/>
      <c r="E68" s="860"/>
      <c r="F68" s="860"/>
      <c r="G68" s="860"/>
      <c r="H68" s="860"/>
      <c r="I68" s="860"/>
      <c r="J68" s="860"/>
      <c r="K68" s="860"/>
      <c r="L68" s="860"/>
      <c r="M68" s="860"/>
      <c r="N68" s="860"/>
      <c r="O68" s="860"/>
      <c r="P68" s="861"/>
      <c r="Q68" s="862">
        <v>97</v>
      </c>
      <c r="R68" s="856"/>
      <c r="S68" s="856"/>
      <c r="T68" s="856"/>
      <c r="U68" s="856"/>
      <c r="V68" s="856">
        <v>92</v>
      </c>
      <c r="W68" s="856"/>
      <c r="X68" s="856"/>
      <c r="Y68" s="856"/>
      <c r="Z68" s="856"/>
      <c r="AA68" s="856">
        <v>4</v>
      </c>
      <c r="AB68" s="856"/>
      <c r="AC68" s="856"/>
      <c r="AD68" s="856"/>
      <c r="AE68" s="856"/>
      <c r="AF68" s="856">
        <v>4</v>
      </c>
      <c r="AG68" s="856"/>
      <c r="AH68" s="856"/>
      <c r="AI68" s="856"/>
      <c r="AJ68" s="856"/>
      <c r="AK68" s="856">
        <v>7</v>
      </c>
      <c r="AL68" s="856"/>
      <c r="AM68" s="856"/>
      <c r="AN68" s="856"/>
      <c r="AO68" s="856"/>
      <c r="AP68" s="856" t="s">
        <v>529</v>
      </c>
      <c r="AQ68" s="856"/>
      <c r="AR68" s="856"/>
      <c r="AS68" s="856"/>
      <c r="AT68" s="856"/>
      <c r="AU68" s="856" t="s">
        <v>546</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x14ac:dyDescent="0.2">
      <c r="A69" s="214">
        <v>2</v>
      </c>
      <c r="B69" s="863" t="s">
        <v>542</v>
      </c>
      <c r="C69" s="864"/>
      <c r="D69" s="864"/>
      <c r="E69" s="864"/>
      <c r="F69" s="864"/>
      <c r="G69" s="864"/>
      <c r="H69" s="864"/>
      <c r="I69" s="864"/>
      <c r="J69" s="864"/>
      <c r="K69" s="864"/>
      <c r="L69" s="864"/>
      <c r="M69" s="864"/>
      <c r="N69" s="864"/>
      <c r="O69" s="864"/>
      <c r="P69" s="865"/>
      <c r="Q69" s="866">
        <v>14333</v>
      </c>
      <c r="R69" s="821"/>
      <c r="S69" s="821"/>
      <c r="T69" s="821"/>
      <c r="U69" s="821"/>
      <c r="V69" s="821">
        <v>14946</v>
      </c>
      <c r="W69" s="821"/>
      <c r="X69" s="821"/>
      <c r="Y69" s="821"/>
      <c r="Z69" s="821"/>
      <c r="AA69" s="821">
        <v>-613</v>
      </c>
      <c r="AB69" s="821"/>
      <c r="AC69" s="821"/>
      <c r="AD69" s="821"/>
      <c r="AE69" s="821"/>
      <c r="AF69" s="821">
        <v>2239</v>
      </c>
      <c r="AG69" s="821"/>
      <c r="AH69" s="821"/>
      <c r="AI69" s="821"/>
      <c r="AJ69" s="821"/>
      <c r="AK69" s="821">
        <v>2052</v>
      </c>
      <c r="AL69" s="821"/>
      <c r="AM69" s="821"/>
      <c r="AN69" s="821"/>
      <c r="AO69" s="821"/>
      <c r="AP69" s="821">
        <v>5709</v>
      </c>
      <c r="AQ69" s="821"/>
      <c r="AR69" s="821"/>
      <c r="AS69" s="821"/>
      <c r="AT69" s="821"/>
      <c r="AU69" s="821">
        <v>339</v>
      </c>
      <c r="AV69" s="821"/>
      <c r="AW69" s="821"/>
      <c r="AX69" s="821"/>
      <c r="AY69" s="821"/>
      <c r="AZ69" s="867" t="s">
        <v>547</v>
      </c>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x14ac:dyDescent="0.2">
      <c r="A70" s="214">
        <v>3</v>
      </c>
      <c r="B70" s="863" t="s">
        <v>545</v>
      </c>
      <c r="C70" s="864"/>
      <c r="D70" s="864"/>
      <c r="E70" s="864"/>
      <c r="F70" s="864"/>
      <c r="G70" s="864"/>
      <c r="H70" s="864"/>
      <c r="I70" s="864"/>
      <c r="J70" s="864"/>
      <c r="K70" s="864"/>
      <c r="L70" s="864"/>
      <c r="M70" s="864"/>
      <c r="N70" s="864"/>
      <c r="O70" s="864"/>
      <c r="P70" s="865"/>
      <c r="Q70" s="866">
        <v>833</v>
      </c>
      <c r="R70" s="821"/>
      <c r="S70" s="821"/>
      <c r="T70" s="821"/>
      <c r="U70" s="821"/>
      <c r="V70" s="821">
        <v>803</v>
      </c>
      <c r="W70" s="821"/>
      <c r="X70" s="821"/>
      <c r="Y70" s="821"/>
      <c r="Z70" s="821"/>
      <c r="AA70" s="821">
        <v>30</v>
      </c>
      <c r="AB70" s="821"/>
      <c r="AC70" s="821"/>
      <c r="AD70" s="821"/>
      <c r="AE70" s="821"/>
      <c r="AF70" s="821">
        <v>30</v>
      </c>
      <c r="AG70" s="821"/>
      <c r="AH70" s="821"/>
      <c r="AI70" s="821"/>
      <c r="AJ70" s="821"/>
      <c r="AK70" s="821">
        <v>30</v>
      </c>
      <c r="AL70" s="821"/>
      <c r="AM70" s="821"/>
      <c r="AN70" s="821"/>
      <c r="AO70" s="821"/>
      <c r="AP70" s="821">
        <v>241</v>
      </c>
      <c r="AQ70" s="821"/>
      <c r="AR70" s="821"/>
      <c r="AS70" s="821"/>
      <c r="AT70" s="821"/>
      <c r="AU70" s="821">
        <v>12</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x14ac:dyDescent="0.2">
      <c r="A71" s="214">
        <v>4</v>
      </c>
      <c r="B71" s="863" t="s">
        <v>543</v>
      </c>
      <c r="C71" s="864"/>
      <c r="D71" s="864"/>
      <c r="E71" s="864"/>
      <c r="F71" s="864"/>
      <c r="G71" s="864"/>
      <c r="H71" s="864"/>
      <c r="I71" s="864"/>
      <c r="J71" s="864"/>
      <c r="K71" s="864"/>
      <c r="L71" s="864"/>
      <c r="M71" s="864"/>
      <c r="N71" s="864"/>
      <c r="O71" s="864"/>
      <c r="P71" s="865"/>
      <c r="Q71" s="866">
        <v>280</v>
      </c>
      <c r="R71" s="821"/>
      <c r="S71" s="821"/>
      <c r="T71" s="821"/>
      <c r="U71" s="821"/>
      <c r="V71" s="821">
        <v>269</v>
      </c>
      <c r="W71" s="821"/>
      <c r="X71" s="821"/>
      <c r="Y71" s="821"/>
      <c r="Z71" s="821"/>
      <c r="AA71" s="821">
        <v>11</v>
      </c>
      <c r="AB71" s="821"/>
      <c r="AC71" s="821"/>
      <c r="AD71" s="821"/>
      <c r="AE71" s="821"/>
      <c r="AF71" s="821">
        <v>11</v>
      </c>
      <c r="AG71" s="821"/>
      <c r="AH71" s="821"/>
      <c r="AI71" s="821"/>
      <c r="AJ71" s="821"/>
      <c r="AK71" s="821" t="s">
        <v>529</v>
      </c>
      <c r="AL71" s="821"/>
      <c r="AM71" s="821"/>
      <c r="AN71" s="821"/>
      <c r="AO71" s="821"/>
      <c r="AP71" s="821">
        <v>12</v>
      </c>
      <c r="AQ71" s="821"/>
      <c r="AR71" s="821"/>
      <c r="AS71" s="821"/>
      <c r="AT71" s="821"/>
      <c r="AU71" s="821">
        <v>3</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x14ac:dyDescent="0.2">
      <c r="A72" s="214">
        <v>5</v>
      </c>
      <c r="B72" s="863" t="s">
        <v>541</v>
      </c>
      <c r="C72" s="864"/>
      <c r="D72" s="864"/>
      <c r="E72" s="864"/>
      <c r="F72" s="864"/>
      <c r="G72" s="864"/>
      <c r="H72" s="864"/>
      <c r="I72" s="864"/>
      <c r="J72" s="864"/>
      <c r="K72" s="864"/>
      <c r="L72" s="864"/>
      <c r="M72" s="864"/>
      <c r="N72" s="864"/>
      <c r="O72" s="864"/>
      <c r="P72" s="865"/>
      <c r="Q72" s="866">
        <v>904</v>
      </c>
      <c r="R72" s="821"/>
      <c r="S72" s="821"/>
      <c r="T72" s="821"/>
      <c r="U72" s="821"/>
      <c r="V72" s="821">
        <v>837</v>
      </c>
      <c r="W72" s="821"/>
      <c r="X72" s="821"/>
      <c r="Y72" s="821"/>
      <c r="Z72" s="821"/>
      <c r="AA72" s="821">
        <v>67</v>
      </c>
      <c r="AB72" s="821"/>
      <c r="AC72" s="821"/>
      <c r="AD72" s="821"/>
      <c r="AE72" s="821"/>
      <c r="AF72" s="821">
        <v>1893</v>
      </c>
      <c r="AG72" s="821"/>
      <c r="AH72" s="821"/>
      <c r="AI72" s="821"/>
      <c r="AJ72" s="821"/>
      <c r="AK72" s="821">
        <v>569</v>
      </c>
      <c r="AL72" s="821"/>
      <c r="AM72" s="821"/>
      <c r="AN72" s="821"/>
      <c r="AO72" s="821"/>
      <c r="AP72" s="821">
        <v>5885</v>
      </c>
      <c r="AQ72" s="821"/>
      <c r="AR72" s="821"/>
      <c r="AS72" s="821"/>
      <c r="AT72" s="821"/>
      <c r="AU72" s="821">
        <v>1401</v>
      </c>
      <c r="AV72" s="821"/>
      <c r="AW72" s="821"/>
      <c r="AX72" s="821"/>
      <c r="AY72" s="821"/>
      <c r="AZ72" s="867" t="s">
        <v>547</v>
      </c>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x14ac:dyDescent="0.2">
      <c r="A73" s="214">
        <v>6</v>
      </c>
      <c r="B73" s="863" t="s">
        <v>531</v>
      </c>
      <c r="C73" s="864"/>
      <c r="D73" s="864"/>
      <c r="E73" s="864"/>
      <c r="F73" s="864"/>
      <c r="G73" s="864"/>
      <c r="H73" s="864"/>
      <c r="I73" s="864"/>
      <c r="J73" s="864"/>
      <c r="K73" s="864"/>
      <c r="L73" s="864"/>
      <c r="M73" s="864"/>
      <c r="N73" s="864"/>
      <c r="O73" s="864"/>
      <c r="P73" s="865"/>
      <c r="Q73" s="866">
        <v>6</v>
      </c>
      <c r="R73" s="821"/>
      <c r="S73" s="821"/>
      <c r="T73" s="821"/>
      <c r="U73" s="821"/>
      <c r="V73" s="821">
        <v>5</v>
      </c>
      <c r="W73" s="821"/>
      <c r="X73" s="821"/>
      <c r="Y73" s="821"/>
      <c r="Z73" s="821"/>
      <c r="AA73" s="821">
        <v>1</v>
      </c>
      <c r="AB73" s="821"/>
      <c r="AC73" s="821"/>
      <c r="AD73" s="821"/>
      <c r="AE73" s="821"/>
      <c r="AF73" s="821">
        <v>1</v>
      </c>
      <c r="AG73" s="821"/>
      <c r="AH73" s="821"/>
      <c r="AI73" s="821"/>
      <c r="AJ73" s="821"/>
      <c r="AK73" s="821">
        <v>0</v>
      </c>
      <c r="AL73" s="821"/>
      <c r="AM73" s="821"/>
      <c r="AN73" s="821"/>
      <c r="AO73" s="821"/>
      <c r="AP73" s="869" t="s">
        <v>529</v>
      </c>
      <c r="AQ73" s="870"/>
      <c r="AR73" s="870"/>
      <c r="AS73" s="870"/>
      <c r="AT73" s="820"/>
      <c r="AU73" s="869" t="s">
        <v>529</v>
      </c>
      <c r="AV73" s="870"/>
      <c r="AW73" s="870"/>
      <c r="AX73" s="870"/>
      <c r="AY73" s="820"/>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x14ac:dyDescent="0.2">
      <c r="A74" s="214">
        <v>7</v>
      </c>
      <c r="B74" s="863" t="s">
        <v>532</v>
      </c>
      <c r="C74" s="864"/>
      <c r="D74" s="864"/>
      <c r="E74" s="864"/>
      <c r="F74" s="864"/>
      <c r="G74" s="864"/>
      <c r="H74" s="864"/>
      <c r="I74" s="864"/>
      <c r="J74" s="864"/>
      <c r="K74" s="864"/>
      <c r="L74" s="864"/>
      <c r="M74" s="864"/>
      <c r="N74" s="864"/>
      <c r="O74" s="864"/>
      <c r="P74" s="865"/>
      <c r="Q74" s="866">
        <v>178</v>
      </c>
      <c r="R74" s="821"/>
      <c r="S74" s="821"/>
      <c r="T74" s="821"/>
      <c r="U74" s="821"/>
      <c r="V74" s="821">
        <v>169</v>
      </c>
      <c r="W74" s="821"/>
      <c r="X74" s="821"/>
      <c r="Y74" s="821"/>
      <c r="Z74" s="821"/>
      <c r="AA74" s="821">
        <v>9</v>
      </c>
      <c r="AB74" s="821"/>
      <c r="AC74" s="821"/>
      <c r="AD74" s="821"/>
      <c r="AE74" s="821"/>
      <c r="AF74" s="821">
        <v>9</v>
      </c>
      <c r="AG74" s="821"/>
      <c r="AH74" s="821"/>
      <c r="AI74" s="821"/>
      <c r="AJ74" s="821"/>
      <c r="AK74" s="821" t="s">
        <v>529</v>
      </c>
      <c r="AL74" s="821"/>
      <c r="AM74" s="821"/>
      <c r="AN74" s="821"/>
      <c r="AO74" s="821"/>
      <c r="AP74" s="869" t="s">
        <v>529</v>
      </c>
      <c r="AQ74" s="870"/>
      <c r="AR74" s="870"/>
      <c r="AS74" s="870"/>
      <c r="AT74" s="820"/>
      <c r="AU74" s="869" t="s">
        <v>529</v>
      </c>
      <c r="AV74" s="870"/>
      <c r="AW74" s="870"/>
      <c r="AX74" s="870"/>
      <c r="AY74" s="820"/>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x14ac:dyDescent="0.2">
      <c r="A75" s="214">
        <v>8</v>
      </c>
      <c r="B75" s="863" t="s">
        <v>533</v>
      </c>
      <c r="C75" s="864"/>
      <c r="D75" s="864"/>
      <c r="E75" s="864"/>
      <c r="F75" s="864"/>
      <c r="G75" s="864"/>
      <c r="H75" s="864"/>
      <c r="I75" s="864"/>
      <c r="J75" s="864"/>
      <c r="K75" s="864"/>
      <c r="L75" s="864"/>
      <c r="M75" s="864"/>
      <c r="N75" s="864"/>
      <c r="O75" s="864"/>
      <c r="P75" s="865"/>
      <c r="Q75" s="871">
        <v>504</v>
      </c>
      <c r="R75" s="870"/>
      <c r="S75" s="870"/>
      <c r="T75" s="870"/>
      <c r="U75" s="820"/>
      <c r="V75" s="869">
        <v>472</v>
      </c>
      <c r="W75" s="870"/>
      <c r="X75" s="870"/>
      <c r="Y75" s="870"/>
      <c r="Z75" s="820"/>
      <c r="AA75" s="869">
        <v>33</v>
      </c>
      <c r="AB75" s="870"/>
      <c r="AC75" s="870"/>
      <c r="AD75" s="870"/>
      <c r="AE75" s="820"/>
      <c r="AF75" s="869">
        <v>33</v>
      </c>
      <c r="AG75" s="870"/>
      <c r="AH75" s="870"/>
      <c r="AI75" s="870"/>
      <c r="AJ75" s="820"/>
      <c r="AK75" s="869">
        <v>20</v>
      </c>
      <c r="AL75" s="870"/>
      <c r="AM75" s="870"/>
      <c r="AN75" s="870"/>
      <c r="AO75" s="820"/>
      <c r="AP75" s="869" t="s">
        <v>529</v>
      </c>
      <c r="AQ75" s="870"/>
      <c r="AR75" s="870"/>
      <c r="AS75" s="870"/>
      <c r="AT75" s="820"/>
      <c r="AU75" s="869" t="s">
        <v>529</v>
      </c>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x14ac:dyDescent="0.2">
      <c r="A76" s="214">
        <v>9</v>
      </c>
      <c r="B76" s="863" t="s">
        <v>534</v>
      </c>
      <c r="C76" s="864"/>
      <c r="D76" s="864"/>
      <c r="E76" s="864"/>
      <c r="F76" s="864"/>
      <c r="G76" s="864"/>
      <c r="H76" s="864"/>
      <c r="I76" s="864"/>
      <c r="J76" s="864"/>
      <c r="K76" s="864"/>
      <c r="L76" s="864"/>
      <c r="M76" s="864"/>
      <c r="N76" s="864"/>
      <c r="O76" s="864"/>
      <c r="P76" s="865"/>
      <c r="Q76" s="871">
        <v>162336</v>
      </c>
      <c r="R76" s="870"/>
      <c r="S76" s="870"/>
      <c r="T76" s="870"/>
      <c r="U76" s="820"/>
      <c r="V76" s="869">
        <v>158133</v>
      </c>
      <c r="W76" s="870"/>
      <c r="X76" s="870"/>
      <c r="Y76" s="870"/>
      <c r="Z76" s="820"/>
      <c r="AA76" s="869">
        <v>4203</v>
      </c>
      <c r="AB76" s="870"/>
      <c r="AC76" s="870"/>
      <c r="AD76" s="870"/>
      <c r="AE76" s="820"/>
      <c r="AF76" s="869">
        <v>4199</v>
      </c>
      <c r="AG76" s="870"/>
      <c r="AH76" s="870"/>
      <c r="AI76" s="870"/>
      <c r="AJ76" s="820"/>
      <c r="AK76" s="869">
        <v>2277</v>
      </c>
      <c r="AL76" s="870"/>
      <c r="AM76" s="870"/>
      <c r="AN76" s="870"/>
      <c r="AO76" s="820"/>
      <c r="AP76" s="869" t="s">
        <v>529</v>
      </c>
      <c r="AQ76" s="870"/>
      <c r="AR76" s="870"/>
      <c r="AS76" s="870"/>
      <c r="AT76" s="820"/>
      <c r="AU76" s="869" t="s">
        <v>529</v>
      </c>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x14ac:dyDescent="0.2">
      <c r="A77" s="214">
        <v>10</v>
      </c>
      <c r="B77" s="863" t="s">
        <v>535</v>
      </c>
      <c r="C77" s="864"/>
      <c r="D77" s="864"/>
      <c r="E77" s="864"/>
      <c r="F77" s="864"/>
      <c r="G77" s="864"/>
      <c r="H77" s="864"/>
      <c r="I77" s="864"/>
      <c r="J77" s="864"/>
      <c r="K77" s="864"/>
      <c r="L77" s="864"/>
      <c r="M77" s="864"/>
      <c r="N77" s="864"/>
      <c r="O77" s="864"/>
      <c r="P77" s="865"/>
      <c r="Q77" s="871">
        <v>842</v>
      </c>
      <c r="R77" s="870"/>
      <c r="S77" s="870"/>
      <c r="T77" s="870"/>
      <c r="U77" s="820"/>
      <c r="V77" s="869">
        <v>816</v>
      </c>
      <c r="W77" s="870"/>
      <c r="X77" s="870"/>
      <c r="Y77" s="870"/>
      <c r="Z77" s="820"/>
      <c r="AA77" s="869">
        <v>26</v>
      </c>
      <c r="AB77" s="870"/>
      <c r="AC77" s="870"/>
      <c r="AD77" s="870"/>
      <c r="AE77" s="820"/>
      <c r="AF77" s="869">
        <v>26</v>
      </c>
      <c r="AG77" s="870"/>
      <c r="AH77" s="870"/>
      <c r="AI77" s="870"/>
      <c r="AJ77" s="820"/>
      <c r="AK77" s="869">
        <v>10</v>
      </c>
      <c r="AL77" s="870"/>
      <c r="AM77" s="870"/>
      <c r="AN77" s="870"/>
      <c r="AO77" s="820"/>
      <c r="AP77" s="869" t="s">
        <v>529</v>
      </c>
      <c r="AQ77" s="870"/>
      <c r="AR77" s="870"/>
      <c r="AS77" s="870"/>
      <c r="AT77" s="820"/>
      <c r="AU77" s="869" t="s">
        <v>529</v>
      </c>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x14ac:dyDescent="0.2">
      <c r="A78" s="214">
        <v>11</v>
      </c>
      <c r="B78" s="863" t="s">
        <v>536</v>
      </c>
      <c r="C78" s="864"/>
      <c r="D78" s="864"/>
      <c r="E78" s="864"/>
      <c r="F78" s="864"/>
      <c r="G78" s="864"/>
      <c r="H78" s="864"/>
      <c r="I78" s="864"/>
      <c r="J78" s="864"/>
      <c r="K78" s="864"/>
      <c r="L78" s="864"/>
      <c r="M78" s="864"/>
      <c r="N78" s="864"/>
      <c r="O78" s="864"/>
      <c r="P78" s="865"/>
      <c r="Q78" s="866">
        <v>11886</v>
      </c>
      <c r="R78" s="821"/>
      <c r="S78" s="821"/>
      <c r="T78" s="821"/>
      <c r="U78" s="821"/>
      <c r="V78" s="821">
        <v>10002</v>
      </c>
      <c r="W78" s="821"/>
      <c r="X78" s="821"/>
      <c r="Y78" s="821"/>
      <c r="Z78" s="821"/>
      <c r="AA78" s="821">
        <v>1884</v>
      </c>
      <c r="AB78" s="821"/>
      <c r="AC78" s="821"/>
      <c r="AD78" s="821"/>
      <c r="AE78" s="821"/>
      <c r="AF78" s="821">
        <v>1884</v>
      </c>
      <c r="AG78" s="821"/>
      <c r="AH78" s="821"/>
      <c r="AI78" s="821"/>
      <c r="AJ78" s="821"/>
      <c r="AK78" s="821" t="s">
        <v>529</v>
      </c>
      <c r="AL78" s="821"/>
      <c r="AM78" s="821"/>
      <c r="AN78" s="821"/>
      <c r="AO78" s="821"/>
      <c r="AP78" s="869" t="s">
        <v>529</v>
      </c>
      <c r="AQ78" s="870"/>
      <c r="AR78" s="870"/>
      <c r="AS78" s="870"/>
      <c r="AT78" s="820"/>
      <c r="AU78" s="869" t="s">
        <v>529</v>
      </c>
      <c r="AV78" s="870"/>
      <c r="AW78" s="870"/>
      <c r="AX78" s="870"/>
      <c r="AY78" s="820"/>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x14ac:dyDescent="0.2">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x14ac:dyDescent="0.2">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x14ac:dyDescent="0.2">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x14ac:dyDescent="0.2">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x14ac:dyDescent="0.2">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x14ac:dyDescent="0.2">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x14ac:dyDescent="0.2">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x14ac:dyDescent="0.2">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x14ac:dyDescent="0.2">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x14ac:dyDescent="0.25">
      <c r="A88" s="217" t="s">
        <v>368</v>
      </c>
      <c r="B88" s="780" t="s">
        <v>391</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10329</v>
      </c>
      <c r="AG88" s="832"/>
      <c r="AH88" s="832"/>
      <c r="AI88" s="832"/>
      <c r="AJ88" s="832"/>
      <c r="AK88" s="829"/>
      <c r="AL88" s="829"/>
      <c r="AM88" s="829"/>
      <c r="AN88" s="829"/>
      <c r="AO88" s="829"/>
      <c r="AP88" s="832">
        <v>11847</v>
      </c>
      <c r="AQ88" s="832"/>
      <c r="AR88" s="832"/>
      <c r="AS88" s="832"/>
      <c r="AT88" s="832"/>
      <c r="AU88" s="832">
        <v>1755</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x14ac:dyDescent="0.2">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x14ac:dyDescent="0.2">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x14ac:dyDescent="0.2">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x14ac:dyDescent="0.2">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x14ac:dyDescent="0.2">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x14ac:dyDescent="0.2">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x14ac:dyDescent="0.2">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x14ac:dyDescent="0.2">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x14ac:dyDescent="0.2">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x14ac:dyDescent="0.2">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x14ac:dyDescent="0.2">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x14ac:dyDescent="0.2">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x14ac:dyDescent="0.2">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x14ac:dyDescent="0.25">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780" t="s">
        <v>392</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49</v>
      </c>
      <c r="CS102" s="840"/>
      <c r="CT102" s="840"/>
      <c r="CU102" s="840"/>
      <c r="CV102" s="883"/>
      <c r="CW102" s="882"/>
      <c r="CX102" s="840"/>
      <c r="CY102" s="840"/>
      <c r="CZ102" s="840"/>
      <c r="DA102" s="883"/>
      <c r="DB102" s="882"/>
      <c r="DC102" s="840"/>
      <c r="DD102" s="840"/>
      <c r="DE102" s="840"/>
      <c r="DF102" s="883"/>
      <c r="DG102" s="882"/>
      <c r="DH102" s="840"/>
      <c r="DI102" s="840"/>
      <c r="DJ102" s="840"/>
      <c r="DK102" s="883"/>
      <c r="DL102" s="882"/>
      <c r="DM102" s="840"/>
      <c r="DN102" s="840"/>
      <c r="DO102" s="840"/>
      <c r="DP102" s="883"/>
      <c r="DQ102" s="882"/>
      <c r="DR102" s="840"/>
      <c r="DS102" s="840"/>
      <c r="DT102" s="840"/>
      <c r="DU102" s="883"/>
      <c r="DV102" s="906"/>
      <c r="DW102" s="907"/>
      <c r="DX102" s="907"/>
      <c r="DY102" s="907"/>
      <c r="DZ102" s="908"/>
      <c r="EA102" s="199"/>
    </row>
    <row r="103" spans="1:131" s="200" customFormat="1" ht="26.25" customHeight="1" x14ac:dyDescent="0.2">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2">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2">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5">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2">
      <c r="A108" s="911" t="s">
        <v>397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2">
      <c r="A109" s="904" t="s">
        <v>399</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400</v>
      </c>
      <c r="AB109" s="885"/>
      <c r="AC109" s="885"/>
      <c r="AD109" s="885"/>
      <c r="AE109" s="886"/>
      <c r="AF109" s="884" t="s">
        <v>288</v>
      </c>
      <c r="AG109" s="885"/>
      <c r="AH109" s="885"/>
      <c r="AI109" s="885"/>
      <c r="AJ109" s="886"/>
      <c r="AK109" s="884" t="s">
        <v>287</v>
      </c>
      <c r="AL109" s="885"/>
      <c r="AM109" s="885"/>
      <c r="AN109" s="885"/>
      <c r="AO109" s="886"/>
      <c r="AP109" s="884" t="s">
        <v>401</v>
      </c>
      <c r="AQ109" s="885"/>
      <c r="AR109" s="885"/>
      <c r="AS109" s="885"/>
      <c r="AT109" s="887"/>
      <c r="AU109" s="904" t="s">
        <v>399</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400</v>
      </c>
      <c r="BR109" s="885"/>
      <c r="BS109" s="885"/>
      <c r="BT109" s="885"/>
      <c r="BU109" s="886"/>
      <c r="BV109" s="884" t="s">
        <v>288</v>
      </c>
      <c r="BW109" s="885"/>
      <c r="BX109" s="885"/>
      <c r="BY109" s="885"/>
      <c r="BZ109" s="886"/>
      <c r="CA109" s="884" t="s">
        <v>287</v>
      </c>
      <c r="CB109" s="885"/>
      <c r="CC109" s="885"/>
      <c r="CD109" s="885"/>
      <c r="CE109" s="886"/>
      <c r="CF109" s="905" t="s">
        <v>401</v>
      </c>
      <c r="CG109" s="905"/>
      <c r="CH109" s="905"/>
      <c r="CI109" s="905"/>
      <c r="CJ109" s="905"/>
      <c r="CK109" s="884" t="s">
        <v>402</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400</v>
      </c>
      <c r="DH109" s="885"/>
      <c r="DI109" s="885"/>
      <c r="DJ109" s="885"/>
      <c r="DK109" s="886"/>
      <c r="DL109" s="884" t="s">
        <v>288</v>
      </c>
      <c r="DM109" s="885"/>
      <c r="DN109" s="885"/>
      <c r="DO109" s="885"/>
      <c r="DP109" s="886"/>
      <c r="DQ109" s="884" t="s">
        <v>287</v>
      </c>
      <c r="DR109" s="885"/>
      <c r="DS109" s="885"/>
      <c r="DT109" s="885"/>
      <c r="DU109" s="886"/>
      <c r="DV109" s="884" t="s">
        <v>401</v>
      </c>
      <c r="DW109" s="885"/>
      <c r="DX109" s="885"/>
      <c r="DY109" s="885"/>
      <c r="DZ109" s="887"/>
    </row>
    <row r="110" spans="1:131" s="199" customFormat="1" ht="26.25" customHeight="1" x14ac:dyDescent="0.2">
      <c r="A110" s="888" t="s">
        <v>403</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3264854</v>
      </c>
      <c r="AB110" s="892"/>
      <c r="AC110" s="892"/>
      <c r="AD110" s="892"/>
      <c r="AE110" s="893"/>
      <c r="AF110" s="894">
        <v>3235310</v>
      </c>
      <c r="AG110" s="892"/>
      <c r="AH110" s="892"/>
      <c r="AI110" s="892"/>
      <c r="AJ110" s="893"/>
      <c r="AK110" s="894">
        <v>3244440</v>
      </c>
      <c r="AL110" s="892"/>
      <c r="AM110" s="892"/>
      <c r="AN110" s="892"/>
      <c r="AO110" s="893"/>
      <c r="AP110" s="895">
        <v>30</v>
      </c>
      <c r="AQ110" s="896"/>
      <c r="AR110" s="896"/>
      <c r="AS110" s="896"/>
      <c r="AT110" s="897"/>
      <c r="AU110" s="898" t="s">
        <v>61</v>
      </c>
      <c r="AV110" s="899"/>
      <c r="AW110" s="899"/>
      <c r="AX110" s="899"/>
      <c r="AY110" s="899"/>
      <c r="AZ110" s="940" t="s">
        <v>404</v>
      </c>
      <c r="BA110" s="889"/>
      <c r="BB110" s="889"/>
      <c r="BC110" s="889"/>
      <c r="BD110" s="889"/>
      <c r="BE110" s="889"/>
      <c r="BF110" s="889"/>
      <c r="BG110" s="889"/>
      <c r="BH110" s="889"/>
      <c r="BI110" s="889"/>
      <c r="BJ110" s="889"/>
      <c r="BK110" s="889"/>
      <c r="BL110" s="889"/>
      <c r="BM110" s="889"/>
      <c r="BN110" s="889"/>
      <c r="BO110" s="889"/>
      <c r="BP110" s="890"/>
      <c r="BQ110" s="926">
        <v>36410154</v>
      </c>
      <c r="BR110" s="927"/>
      <c r="BS110" s="927"/>
      <c r="BT110" s="927"/>
      <c r="BU110" s="927"/>
      <c r="BV110" s="927">
        <v>35965478</v>
      </c>
      <c r="BW110" s="927"/>
      <c r="BX110" s="927"/>
      <c r="BY110" s="927"/>
      <c r="BZ110" s="927"/>
      <c r="CA110" s="927">
        <v>36295186</v>
      </c>
      <c r="CB110" s="927"/>
      <c r="CC110" s="927"/>
      <c r="CD110" s="927"/>
      <c r="CE110" s="927"/>
      <c r="CF110" s="941">
        <v>335.4</v>
      </c>
      <c r="CG110" s="942"/>
      <c r="CH110" s="942"/>
      <c r="CI110" s="942"/>
      <c r="CJ110" s="942"/>
      <c r="CK110" s="943" t="s">
        <v>405</v>
      </c>
      <c r="CL110" s="944"/>
      <c r="CM110" s="923" t="s">
        <v>406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222</v>
      </c>
      <c r="DH110" s="927"/>
      <c r="DI110" s="927"/>
      <c r="DJ110" s="927"/>
      <c r="DK110" s="927"/>
      <c r="DL110" s="927" t="s">
        <v>222</v>
      </c>
      <c r="DM110" s="927"/>
      <c r="DN110" s="927"/>
      <c r="DO110" s="927"/>
      <c r="DP110" s="927"/>
      <c r="DQ110" s="927" t="s">
        <v>222</v>
      </c>
      <c r="DR110" s="927"/>
      <c r="DS110" s="927"/>
      <c r="DT110" s="927"/>
      <c r="DU110" s="927"/>
      <c r="DV110" s="928" t="s">
        <v>222</v>
      </c>
      <c r="DW110" s="928"/>
      <c r="DX110" s="928"/>
      <c r="DY110" s="928"/>
      <c r="DZ110" s="929"/>
    </row>
    <row r="111" spans="1:131" s="199" customFormat="1" ht="26.25" customHeight="1" x14ac:dyDescent="0.2">
      <c r="A111" s="930" t="s">
        <v>407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222</v>
      </c>
      <c r="AB111" s="934"/>
      <c r="AC111" s="934"/>
      <c r="AD111" s="934"/>
      <c r="AE111" s="935"/>
      <c r="AF111" s="936" t="s">
        <v>222</v>
      </c>
      <c r="AG111" s="934"/>
      <c r="AH111" s="934"/>
      <c r="AI111" s="934"/>
      <c r="AJ111" s="935"/>
      <c r="AK111" s="936" t="s">
        <v>222</v>
      </c>
      <c r="AL111" s="934"/>
      <c r="AM111" s="934"/>
      <c r="AN111" s="934"/>
      <c r="AO111" s="935"/>
      <c r="AP111" s="937" t="s">
        <v>222</v>
      </c>
      <c r="AQ111" s="938"/>
      <c r="AR111" s="938"/>
      <c r="AS111" s="938"/>
      <c r="AT111" s="939"/>
      <c r="AU111" s="900"/>
      <c r="AV111" s="901"/>
      <c r="AW111" s="901"/>
      <c r="AX111" s="901"/>
      <c r="AY111" s="901"/>
      <c r="AZ111" s="949" t="s">
        <v>408</v>
      </c>
      <c r="BA111" s="950"/>
      <c r="BB111" s="950"/>
      <c r="BC111" s="950"/>
      <c r="BD111" s="950"/>
      <c r="BE111" s="950"/>
      <c r="BF111" s="950"/>
      <c r="BG111" s="950"/>
      <c r="BH111" s="950"/>
      <c r="BI111" s="950"/>
      <c r="BJ111" s="950"/>
      <c r="BK111" s="950"/>
      <c r="BL111" s="950"/>
      <c r="BM111" s="950"/>
      <c r="BN111" s="950"/>
      <c r="BO111" s="950"/>
      <c r="BP111" s="951"/>
      <c r="BQ111" s="919">
        <v>153654</v>
      </c>
      <c r="BR111" s="920"/>
      <c r="BS111" s="920"/>
      <c r="BT111" s="920"/>
      <c r="BU111" s="920"/>
      <c r="BV111" s="920">
        <v>98879</v>
      </c>
      <c r="BW111" s="920"/>
      <c r="BX111" s="920"/>
      <c r="BY111" s="920"/>
      <c r="BZ111" s="920"/>
      <c r="CA111" s="920">
        <v>62760</v>
      </c>
      <c r="CB111" s="920"/>
      <c r="CC111" s="920"/>
      <c r="CD111" s="920"/>
      <c r="CE111" s="920"/>
      <c r="CF111" s="914">
        <v>0.6</v>
      </c>
      <c r="CG111" s="915"/>
      <c r="CH111" s="915"/>
      <c r="CI111" s="915"/>
      <c r="CJ111" s="915"/>
      <c r="CK111" s="945"/>
      <c r="CL111" s="946"/>
      <c r="CM111" s="916" t="s">
        <v>409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222</v>
      </c>
      <c r="DH111" s="920"/>
      <c r="DI111" s="920"/>
      <c r="DJ111" s="920"/>
      <c r="DK111" s="920"/>
      <c r="DL111" s="920" t="s">
        <v>222</v>
      </c>
      <c r="DM111" s="920"/>
      <c r="DN111" s="920"/>
      <c r="DO111" s="920"/>
      <c r="DP111" s="920"/>
      <c r="DQ111" s="920" t="s">
        <v>222</v>
      </c>
      <c r="DR111" s="920"/>
      <c r="DS111" s="920"/>
      <c r="DT111" s="920"/>
      <c r="DU111" s="920"/>
      <c r="DV111" s="921" t="s">
        <v>222</v>
      </c>
      <c r="DW111" s="921"/>
      <c r="DX111" s="921"/>
      <c r="DY111" s="921"/>
      <c r="DZ111" s="922"/>
    </row>
    <row r="112" spans="1:131" s="199" customFormat="1" ht="26.25" customHeight="1" x14ac:dyDescent="0.2">
      <c r="A112" s="952" t="s">
        <v>410</v>
      </c>
      <c r="B112" s="953"/>
      <c r="C112" s="950" t="s">
        <v>411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222</v>
      </c>
      <c r="AB112" s="959"/>
      <c r="AC112" s="959"/>
      <c r="AD112" s="959"/>
      <c r="AE112" s="960"/>
      <c r="AF112" s="961" t="s">
        <v>222</v>
      </c>
      <c r="AG112" s="959"/>
      <c r="AH112" s="959"/>
      <c r="AI112" s="959"/>
      <c r="AJ112" s="960"/>
      <c r="AK112" s="961" t="s">
        <v>222</v>
      </c>
      <c r="AL112" s="959"/>
      <c r="AM112" s="959"/>
      <c r="AN112" s="959"/>
      <c r="AO112" s="960"/>
      <c r="AP112" s="962" t="s">
        <v>222</v>
      </c>
      <c r="AQ112" s="963"/>
      <c r="AR112" s="963"/>
      <c r="AS112" s="963"/>
      <c r="AT112" s="964"/>
      <c r="AU112" s="900"/>
      <c r="AV112" s="901"/>
      <c r="AW112" s="901"/>
      <c r="AX112" s="901"/>
      <c r="AY112" s="901"/>
      <c r="AZ112" s="949" t="s">
        <v>412</v>
      </c>
      <c r="BA112" s="950"/>
      <c r="BB112" s="950"/>
      <c r="BC112" s="950"/>
      <c r="BD112" s="950"/>
      <c r="BE112" s="950"/>
      <c r="BF112" s="950"/>
      <c r="BG112" s="950"/>
      <c r="BH112" s="950"/>
      <c r="BI112" s="950"/>
      <c r="BJ112" s="950"/>
      <c r="BK112" s="950"/>
      <c r="BL112" s="950"/>
      <c r="BM112" s="950"/>
      <c r="BN112" s="950"/>
      <c r="BO112" s="950"/>
      <c r="BP112" s="951"/>
      <c r="BQ112" s="919">
        <v>8950813</v>
      </c>
      <c r="BR112" s="920"/>
      <c r="BS112" s="920"/>
      <c r="BT112" s="920"/>
      <c r="BU112" s="920"/>
      <c r="BV112" s="920">
        <v>9204055</v>
      </c>
      <c r="BW112" s="920"/>
      <c r="BX112" s="920"/>
      <c r="BY112" s="920"/>
      <c r="BZ112" s="920"/>
      <c r="CA112" s="920">
        <v>9505810</v>
      </c>
      <c r="CB112" s="920"/>
      <c r="CC112" s="920"/>
      <c r="CD112" s="920"/>
      <c r="CE112" s="920"/>
      <c r="CF112" s="914">
        <v>87.8</v>
      </c>
      <c r="CG112" s="915"/>
      <c r="CH112" s="915"/>
      <c r="CI112" s="915"/>
      <c r="CJ112" s="915"/>
      <c r="CK112" s="945"/>
      <c r="CL112" s="946"/>
      <c r="CM112" s="916" t="s">
        <v>413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222</v>
      </c>
      <c r="DH112" s="920"/>
      <c r="DI112" s="920"/>
      <c r="DJ112" s="920"/>
      <c r="DK112" s="920"/>
      <c r="DL112" s="920" t="s">
        <v>222</v>
      </c>
      <c r="DM112" s="920"/>
      <c r="DN112" s="920"/>
      <c r="DO112" s="920"/>
      <c r="DP112" s="920"/>
      <c r="DQ112" s="920" t="s">
        <v>222</v>
      </c>
      <c r="DR112" s="920"/>
      <c r="DS112" s="920"/>
      <c r="DT112" s="920"/>
      <c r="DU112" s="920"/>
      <c r="DV112" s="921" t="s">
        <v>222</v>
      </c>
      <c r="DW112" s="921"/>
      <c r="DX112" s="921"/>
      <c r="DY112" s="921"/>
      <c r="DZ112" s="922"/>
    </row>
    <row r="113" spans="1:130" s="199" customFormat="1" ht="26.25" customHeight="1" x14ac:dyDescent="0.2">
      <c r="A113" s="954"/>
      <c r="B113" s="955"/>
      <c r="C113" s="950" t="s">
        <v>414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519857</v>
      </c>
      <c r="AB113" s="934"/>
      <c r="AC113" s="934"/>
      <c r="AD113" s="934"/>
      <c r="AE113" s="935"/>
      <c r="AF113" s="936">
        <v>563386</v>
      </c>
      <c r="AG113" s="934"/>
      <c r="AH113" s="934"/>
      <c r="AI113" s="934"/>
      <c r="AJ113" s="935"/>
      <c r="AK113" s="936">
        <v>597722</v>
      </c>
      <c r="AL113" s="934"/>
      <c r="AM113" s="934"/>
      <c r="AN113" s="934"/>
      <c r="AO113" s="935"/>
      <c r="AP113" s="937">
        <v>5.5</v>
      </c>
      <c r="AQ113" s="938"/>
      <c r="AR113" s="938"/>
      <c r="AS113" s="938"/>
      <c r="AT113" s="939"/>
      <c r="AU113" s="900"/>
      <c r="AV113" s="901"/>
      <c r="AW113" s="901"/>
      <c r="AX113" s="901"/>
      <c r="AY113" s="901"/>
      <c r="AZ113" s="949" t="s">
        <v>415</v>
      </c>
      <c r="BA113" s="950"/>
      <c r="BB113" s="950"/>
      <c r="BC113" s="950"/>
      <c r="BD113" s="950"/>
      <c r="BE113" s="950"/>
      <c r="BF113" s="950"/>
      <c r="BG113" s="950"/>
      <c r="BH113" s="950"/>
      <c r="BI113" s="950"/>
      <c r="BJ113" s="950"/>
      <c r="BK113" s="950"/>
      <c r="BL113" s="950"/>
      <c r="BM113" s="950"/>
      <c r="BN113" s="950"/>
      <c r="BO113" s="950"/>
      <c r="BP113" s="951"/>
      <c r="BQ113" s="919">
        <v>1460298</v>
      </c>
      <c r="BR113" s="920"/>
      <c r="BS113" s="920"/>
      <c r="BT113" s="920"/>
      <c r="BU113" s="920"/>
      <c r="BV113" s="920">
        <v>1572897</v>
      </c>
      <c r="BW113" s="920"/>
      <c r="BX113" s="920"/>
      <c r="BY113" s="920"/>
      <c r="BZ113" s="920"/>
      <c r="CA113" s="920">
        <v>1754744</v>
      </c>
      <c r="CB113" s="920"/>
      <c r="CC113" s="920"/>
      <c r="CD113" s="920"/>
      <c r="CE113" s="920"/>
      <c r="CF113" s="914">
        <v>16.2</v>
      </c>
      <c r="CG113" s="915"/>
      <c r="CH113" s="915"/>
      <c r="CI113" s="915"/>
      <c r="CJ113" s="915"/>
      <c r="CK113" s="945"/>
      <c r="CL113" s="946"/>
      <c r="CM113" s="916" t="s">
        <v>416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127881</v>
      </c>
      <c r="DH113" s="959"/>
      <c r="DI113" s="959"/>
      <c r="DJ113" s="959"/>
      <c r="DK113" s="960"/>
      <c r="DL113" s="961">
        <v>85261</v>
      </c>
      <c r="DM113" s="959"/>
      <c r="DN113" s="959"/>
      <c r="DO113" s="959"/>
      <c r="DP113" s="960"/>
      <c r="DQ113" s="961">
        <v>42634</v>
      </c>
      <c r="DR113" s="959"/>
      <c r="DS113" s="959"/>
      <c r="DT113" s="959"/>
      <c r="DU113" s="960"/>
      <c r="DV113" s="962">
        <v>0.4</v>
      </c>
      <c r="DW113" s="963"/>
      <c r="DX113" s="963"/>
      <c r="DY113" s="963"/>
      <c r="DZ113" s="964"/>
    </row>
    <row r="114" spans="1:130" s="199" customFormat="1" ht="26.25" customHeight="1" x14ac:dyDescent="0.2">
      <c r="A114" s="954"/>
      <c r="B114" s="955"/>
      <c r="C114" s="950" t="s">
        <v>417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51469</v>
      </c>
      <c r="AB114" s="959"/>
      <c r="AC114" s="959"/>
      <c r="AD114" s="959"/>
      <c r="AE114" s="960"/>
      <c r="AF114" s="961">
        <v>97659</v>
      </c>
      <c r="AG114" s="959"/>
      <c r="AH114" s="959"/>
      <c r="AI114" s="959"/>
      <c r="AJ114" s="960"/>
      <c r="AK114" s="961">
        <v>116571</v>
      </c>
      <c r="AL114" s="959"/>
      <c r="AM114" s="959"/>
      <c r="AN114" s="959"/>
      <c r="AO114" s="960"/>
      <c r="AP114" s="962">
        <v>1.1000000000000001</v>
      </c>
      <c r="AQ114" s="963"/>
      <c r="AR114" s="963"/>
      <c r="AS114" s="963"/>
      <c r="AT114" s="964"/>
      <c r="AU114" s="900"/>
      <c r="AV114" s="901"/>
      <c r="AW114" s="901"/>
      <c r="AX114" s="901"/>
      <c r="AY114" s="901"/>
      <c r="AZ114" s="949" t="s">
        <v>418</v>
      </c>
      <c r="BA114" s="950"/>
      <c r="BB114" s="950"/>
      <c r="BC114" s="950"/>
      <c r="BD114" s="950"/>
      <c r="BE114" s="950"/>
      <c r="BF114" s="950"/>
      <c r="BG114" s="950"/>
      <c r="BH114" s="950"/>
      <c r="BI114" s="950"/>
      <c r="BJ114" s="950"/>
      <c r="BK114" s="950"/>
      <c r="BL114" s="950"/>
      <c r="BM114" s="950"/>
      <c r="BN114" s="950"/>
      <c r="BO114" s="950"/>
      <c r="BP114" s="951"/>
      <c r="BQ114" s="919">
        <v>4966499</v>
      </c>
      <c r="BR114" s="920"/>
      <c r="BS114" s="920"/>
      <c r="BT114" s="920"/>
      <c r="BU114" s="920"/>
      <c r="BV114" s="920">
        <v>4318406</v>
      </c>
      <c r="BW114" s="920"/>
      <c r="BX114" s="920"/>
      <c r="BY114" s="920"/>
      <c r="BZ114" s="920"/>
      <c r="CA114" s="920">
        <v>4308724</v>
      </c>
      <c r="CB114" s="920"/>
      <c r="CC114" s="920"/>
      <c r="CD114" s="920"/>
      <c r="CE114" s="920"/>
      <c r="CF114" s="914">
        <v>39.799999999999997</v>
      </c>
      <c r="CG114" s="915"/>
      <c r="CH114" s="915"/>
      <c r="CI114" s="915"/>
      <c r="CJ114" s="915"/>
      <c r="CK114" s="945"/>
      <c r="CL114" s="946"/>
      <c r="CM114" s="916" t="s">
        <v>419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222</v>
      </c>
      <c r="DH114" s="959"/>
      <c r="DI114" s="959"/>
      <c r="DJ114" s="959"/>
      <c r="DK114" s="960"/>
      <c r="DL114" s="961" t="s">
        <v>222</v>
      </c>
      <c r="DM114" s="959"/>
      <c r="DN114" s="959"/>
      <c r="DO114" s="959"/>
      <c r="DP114" s="960"/>
      <c r="DQ114" s="961" t="s">
        <v>222</v>
      </c>
      <c r="DR114" s="959"/>
      <c r="DS114" s="959"/>
      <c r="DT114" s="959"/>
      <c r="DU114" s="960"/>
      <c r="DV114" s="962" t="s">
        <v>222</v>
      </c>
      <c r="DW114" s="963"/>
      <c r="DX114" s="963"/>
      <c r="DY114" s="963"/>
      <c r="DZ114" s="964"/>
    </row>
    <row r="115" spans="1:130" s="199" customFormat="1" ht="26.25" customHeight="1" x14ac:dyDescent="0.2">
      <c r="A115" s="954"/>
      <c r="B115" s="955"/>
      <c r="C115" s="950" t="s">
        <v>420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127405</v>
      </c>
      <c r="AB115" s="934"/>
      <c r="AC115" s="934"/>
      <c r="AD115" s="934"/>
      <c r="AE115" s="935"/>
      <c r="AF115" s="936">
        <v>54252</v>
      </c>
      <c r="AG115" s="934"/>
      <c r="AH115" s="934"/>
      <c r="AI115" s="934"/>
      <c r="AJ115" s="935"/>
      <c r="AK115" s="936">
        <v>50182</v>
      </c>
      <c r="AL115" s="934"/>
      <c r="AM115" s="934"/>
      <c r="AN115" s="934"/>
      <c r="AO115" s="935"/>
      <c r="AP115" s="937">
        <v>0.5</v>
      </c>
      <c r="AQ115" s="938"/>
      <c r="AR115" s="938"/>
      <c r="AS115" s="938"/>
      <c r="AT115" s="939"/>
      <c r="AU115" s="900"/>
      <c r="AV115" s="901"/>
      <c r="AW115" s="901"/>
      <c r="AX115" s="901"/>
      <c r="AY115" s="901"/>
      <c r="AZ115" s="949" t="s">
        <v>421</v>
      </c>
      <c r="BA115" s="950"/>
      <c r="BB115" s="950"/>
      <c r="BC115" s="950"/>
      <c r="BD115" s="950"/>
      <c r="BE115" s="950"/>
      <c r="BF115" s="950"/>
      <c r="BG115" s="950"/>
      <c r="BH115" s="950"/>
      <c r="BI115" s="950"/>
      <c r="BJ115" s="950"/>
      <c r="BK115" s="950"/>
      <c r="BL115" s="950"/>
      <c r="BM115" s="950"/>
      <c r="BN115" s="950"/>
      <c r="BO115" s="950"/>
      <c r="BP115" s="951"/>
      <c r="BQ115" s="919" t="s">
        <v>222</v>
      </c>
      <c r="BR115" s="920"/>
      <c r="BS115" s="920"/>
      <c r="BT115" s="920"/>
      <c r="BU115" s="920"/>
      <c r="BV115" s="920" t="s">
        <v>222</v>
      </c>
      <c r="BW115" s="920"/>
      <c r="BX115" s="920"/>
      <c r="BY115" s="920"/>
      <c r="BZ115" s="920"/>
      <c r="CA115" s="920" t="s">
        <v>222</v>
      </c>
      <c r="CB115" s="920"/>
      <c r="CC115" s="920"/>
      <c r="CD115" s="920"/>
      <c r="CE115" s="920"/>
      <c r="CF115" s="914" t="s">
        <v>222</v>
      </c>
      <c r="CG115" s="915"/>
      <c r="CH115" s="915"/>
      <c r="CI115" s="915"/>
      <c r="CJ115" s="915"/>
      <c r="CK115" s="945"/>
      <c r="CL115" s="946"/>
      <c r="CM115" s="949" t="s">
        <v>422</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222</v>
      </c>
      <c r="DH115" s="959"/>
      <c r="DI115" s="959"/>
      <c r="DJ115" s="959"/>
      <c r="DK115" s="960"/>
      <c r="DL115" s="961" t="s">
        <v>222</v>
      </c>
      <c r="DM115" s="959"/>
      <c r="DN115" s="959"/>
      <c r="DO115" s="959"/>
      <c r="DP115" s="960"/>
      <c r="DQ115" s="961" t="s">
        <v>222</v>
      </c>
      <c r="DR115" s="959"/>
      <c r="DS115" s="959"/>
      <c r="DT115" s="959"/>
      <c r="DU115" s="960"/>
      <c r="DV115" s="962" t="s">
        <v>222</v>
      </c>
      <c r="DW115" s="963"/>
      <c r="DX115" s="963"/>
      <c r="DY115" s="963"/>
      <c r="DZ115" s="964"/>
    </row>
    <row r="116" spans="1:130" s="199" customFormat="1" ht="26.25" customHeight="1" x14ac:dyDescent="0.2">
      <c r="A116" s="956"/>
      <c r="B116" s="957"/>
      <c r="C116" s="965" t="s">
        <v>423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27</v>
      </c>
      <c r="AB116" s="959"/>
      <c r="AC116" s="959"/>
      <c r="AD116" s="959"/>
      <c r="AE116" s="960"/>
      <c r="AF116" s="961">
        <v>21</v>
      </c>
      <c r="AG116" s="959"/>
      <c r="AH116" s="959"/>
      <c r="AI116" s="959"/>
      <c r="AJ116" s="960"/>
      <c r="AK116" s="961">
        <v>106</v>
      </c>
      <c r="AL116" s="959"/>
      <c r="AM116" s="959"/>
      <c r="AN116" s="959"/>
      <c r="AO116" s="960"/>
      <c r="AP116" s="962">
        <v>0</v>
      </c>
      <c r="AQ116" s="963"/>
      <c r="AR116" s="963"/>
      <c r="AS116" s="963"/>
      <c r="AT116" s="964"/>
      <c r="AU116" s="900"/>
      <c r="AV116" s="901"/>
      <c r="AW116" s="901"/>
      <c r="AX116" s="901"/>
      <c r="AY116" s="901"/>
      <c r="AZ116" s="967" t="s">
        <v>424</v>
      </c>
      <c r="BA116" s="968"/>
      <c r="BB116" s="968"/>
      <c r="BC116" s="968"/>
      <c r="BD116" s="968"/>
      <c r="BE116" s="968"/>
      <c r="BF116" s="968"/>
      <c r="BG116" s="968"/>
      <c r="BH116" s="968"/>
      <c r="BI116" s="968"/>
      <c r="BJ116" s="968"/>
      <c r="BK116" s="968"/>
      <c r="BL116" s="968"/>
      <c r="BM116" s="968"/>
      <c r="BN116" s="968"/>
      <c r="BO116" s="968"/>
      <c r="BP116" s="969"/>
      <c r="BQ116" s="919" t="s">
        <v>222</v>
      </c>
      <c r="BR116" s="920"/>
      <c r="BS116" s="920"/>
      <c r="BT116" s="920"/>
      <c r="BU116" s="920"/>
      <c r="BV116" s="920" t="s">
        <v>222</v>
      </c>
      <c r="BW116" s="920"/>
      <c r="BX116" s="920"/>
      <c r="BY116" s="920"/>
      <c r="BZ116" s="920"/>
      <c r="CA116" s="920" t="s">
        <v>222</v>
      </c>
      <c r="CB116" s="920"/>
      <c r="CC116" s="920"/>
      <c r="CD116" s="920"/>
      <c r="CE116" s="920"/>
      <c r="CF116" s="914" t="s">
        <v>222</v>
      </c>
      <c r="CG116" s="915"/>
      <c r="CH116" s="915"/>
      <c r="CI116" s="915"/>
      <c r="CJ116" s="915"/>
      <c r="CK116" s="945"/>
      <c r="CL116" s="946"/>
      <c r="CM116" s="916" t="s">
        <v>425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3891</v>
      </c>
      <c r="DH116" s="959"/>
      <c r="DI116" s="959"/>
      <c r="DJ116" s="959"/>
      <c r="DK116" s="960"/>
      <c r="DL116" s="961" t="s">
        <v>222</v>
      </c>
      <c r="DM116" s="959"/>
      <c r="DN116" s="959"/>
      <c r="DO116" s="959"/>
      <c r="DP116" s="960"/>
      <c r="DQ116" s="961" t="s">
        <v>222</v>
      </c>
      <c r="DR116" s="959"/>
      <c r="DS116" s="959"/>
      <c r="DT116" s="959"/>
      <c r="DU116" s="960"/>
      <c r="DV116" s="962" t="s">
        <v>222</v>
      </c>
      <c r="DW116" s="963"/>
      <c r="DX116" s="963"/>
      <c r="DY116" s="963"/>
      <c r="DZ116" s="964"/>
    </row>
    <row r="117" spans="1:130" s="199" customFormat="1" ht="26.25" customHeight="1" x14ac:dyDescent="0.2">
      <c r="A117" s="904" t="s">
        <v>170</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426</v>
      </c>
      <c r="Z117" s="886"/>
      <c r="AA117" s="976">
        <v>3963612</v>
      </c>
      <c r="AB117" s="977"/>
      <c r="AC117" s="977"/>
      <c r="AD117" s="977"/>
      <c r="AE117" s="978"/>
      <c r="AF117" s="979">
        <v>3950628</v>
      </c>
      <c r="AG117" s="977"/>
      <c r="AH117" s="977"/>
      <c r="AI117" s="977"/>
      <c r="AJ117" s="978"/>
      <c r="AK117" s="979">
        <v>4009021</v>
      </c>
      <c r="AL117" s="977"/>
      <c r="AM117" s="977"/>
      <c r="AN117" s="977"/>
      <c r="AO117" s="978"/>
      <c r="AP117" s="980"/>
      <c r="AQ117" s="981"/>
      <c r="AR117" s="981"/>
      <c r="AS117" s="981"/>
      <c r="AT117" s="982"/>
      <c r="AU117" s="900"/>
      <c r="AV117" s="901"/>
      <c r="AW117" s="901"/>
      <c r="AX117" s="901"/>
      <c r="AY117" s="901"/>
      <c r="AZ117" s="967" t="s">
        <v>427</v>
      </c>
      <c r="BA117" s="968"/>
      <c r="BB117" s="968"/>
      <c r="BC117" s="968"/>
      <c r="BD117" s="968"/>
      <c r="BE117" s="968"/>
      <c r="BF117" s="968"/>
      <c r="BG117" s="968"/>
      <c r="BH117" s="968"/>
      <c r="BI117" s="968"/>
      <c r="BJ117" s="968"/>
      <c r="BK117" s="968"/>
      <c r="BL117" s="968"/>
      <c r="BM117" s="968"/>
      <c r="BN117" s="968"/>
      <c r="BO117" s="968"/>
      <c r="BP117" s="969"/>
      <c r="BQ117" s="919" t="s">
        <v>222</v>
      </c>
      <c r="BR117" s="920"/>
      <c r="BS117" s="920"/>
      <c r="BT117" s="920"/>
      <c r="BU117" s="920"/>
      <c r="BV117" s="920" t="s">
        <v>222</v>
      </c>
      <c r="BW117" s="920"/>
      <c r="BX117" s="920"/>
      <c r="BY117" s="920"/>
      <c r="BZ117" s="920"/>
      <c r="CA117" s="920" t="s">
        <v>222</v>
      </c>
      <c r="CB117" s="920"/>
      <c r="CC117" s="920"/>
      <c r="CD117" s="920"/>
      <c r="CE117" s="920"/>
      <c r="CF117" s="914" t="s">
        <v>222</v>
      </c>
      <c r="CG117" s="915"/>
      <c r="CH117" s="915"/>
      <c r="CI117" s="915"/>
      <c r="CJ117" s="915"/>
      <c r="CK117" s="945"/>
      <c r="CL117" s="946"/>
      <c r="CM117" s="916" t="s">
        <v>428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222</v>
      </c>
      <c r="DH117" s="959"/>
      <c r="DI117" s="959"/>
      <c r="DJ117" s="959"/>
      <c r="DK117" s="960"/>
      <c r="DL117" s="961" t="s">
        <v>222</v>
      </c>
      <c r="DM117" s="959"/>
      <c r="DN117" s="959"/>
      <c r="DO117" s="959"/>
      <c r="DP117" s="960"/>
      <c r="DQ117" s="961" t="s">
        <v>222</v>
      </c>
      <c r="DR117" s="959"/>
      <c r="DS117" s="959"/>
      <c r="DT117" s="959"/>
      <c r="DU117" s="960"/>
      <c r="DV117" s="962" t="s">
        <v>222</v>
      </c>
      <c r="DW117" s="963"/>
      <c r="DX117" s="963"/>
      <c r="DY117" s="963"/>
      <c r="DZ117" s="964"/>
    </row>
    <row r="118" spans="1:130" s="199" customFormat="1" ht="26.25" customHeight="1" x14ac:dyDescent="0.2">
      <c r="A118" s="904" t="s">
        <v>402</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400</v>
      </c>
      <c r="AB118" s="885"/>
      <c r="AC118" s="885"/>
      <c r="AD118" s="885"/>
      <c r="AE118" s="886"/>
      <c r="AF118" s="884" t="s">
        <v>288</v>
      </c>
      <c r="AG118" s="885"/>
      <c r="AH118" s="885"/>
      <c r="AI118" s="885"/>
      <c r="AJ118" s="886"/>
      <c r="AK118" s="884" t="s">
        <v>287</v>
      </c>
      <c r="AL118" s="885"/>
      <c r="AM118" s="885"/>
      <c r="AN118" s="885"/>
      <c r="AO118" s="886"/>
      <c r="AP118" s="971" t="s">
        <v>401</v>
      </c>
      <c r="AQ118" s="972"/>
      <c r="AR118" s="972"/>
      <c r="AS118" s="972"/>
      <c r="AT118" s="973"/>
      <c r="AU118" s="900"/>
      <c r="AV118" s="901"/>
      <c r="AW118" s="901"/>
      <c r="AX118" s="901"/>
      <c r="AY118" s="901"/>
      <c r="AZ118" s="974" t="s">
        <v>429</v>
      </c>
      <c r="BA118" s="965"/>
      <c r="BB118" s="965"/>
      <c r="BC118" s="965"/>
      <c r="BD118" s="965"/>
      <c r="BE118" s="965"/>
      <c r="BF118" s="965"/>
      <c r="BG118" s="965"/>
      <c r="BH118" s="965"/>
      <c r="BI118" s="965"/>
      <c r="BJ118" s="965"/>
      <c r="BK118" s="965"/>
      <c r="BL118" s="965"/>
      <c r="BM118" s="965"/>
      <c r="BN118" s="965"/>
      <c r="BO118" s="965"/>
      <c r="BP118" s="966"/>
      <c r="BQ118" s="997" t="s">
        <v>222</v>
      </c>
      <c r="BR118" s="998"/>
      <c r="BS118" s="998"/>
      <c r="BT118" s="998"/>
      <c r="BU118" s="998"/>
      <c r="BV118" s="998" t="s">
        <v>222</v>
      </c>
      <c r="BW118" s="998"/>
      <c r="BX118" s="998"/>
      <c r="BY118" s="998"/>
      <c r="BZ118" s="998"/>
      <c r="CA118" s="998" t="s">
        <v>222</v>
      </c>
      <c r="CB118" s="998"/>
      <c r="CC118" s="998"/>
      <c r="CD118" s="998"/>
      <c r="CE118" s="998"/>
      <c r="CF118" s="914" t="s">
        <v>222</v>
      </c>
      <c r="CG118" s="915"/>
      <c r="CH118" s="915"/>
      <c r="CI118" s="915"/>
      <c r="CJ118" s="915"/>
      <c r="CK118" s="945"/>
      <c r="CL118" s="946"/>
      <c r="CM118" s="916" t="s">
        <v>430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222</v>
      </c>
      <c r="DH118" s="959"/>
      <c r="DI118" s="959"/>
      <c r="DJ118" s="959"/>
      <c r="DK118" s="960"/>
      <c r="DL118" s="961" t="s">
        <v>222</v>
      </c>
      <c r="DM118" s="959"/>
      <c r="DN118" s="959"/>
      <c r="DO118" s="959"/>
      <c r="DP118" s="960"/>
      <c r="DQ118" s="961" t="s">
        <v>222</v>
      </c>
      <c r="DR118" s="959"/>
      <c r="DS118" s="959"/>
      <c r="DT118" s="959"/>
      <c r="DU118" s="960"/>
      <c r="DV118" s="962" t="s">
        <v>222</v>
      </c>
      <c r="DW118" s="963"/>
      <c r="DX118" s="963"/>
      <c r="DY118" s="963"/>
      <c r="DZ118" s="964"/>
    </row>
    <row r="119" spans="1:130" s="199" customFormat="1" ht="26.25" customHeight="1" x14ac:dyDescent="0.2">
      <c r="A119" s="1058" t="s">
        <v>405</v>
      </c>
      <c r="B119" s="944"/>
      <c r="C119" s="923" t="s">
        <v>406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222</v>
      </c>
      <c r="AB119" s="892"/>
      <c r="AC119" s="892"/>
      <c r="AD119" s="892"/>
      <c r="AE119" s="893"/>
      <c r="AF119" s="894" t="s">
        <v>222</v>
      </c>
      <c r="AG119" s="892"/>
      <c r="AH119" s="892"/>
      <c r="AI119" s="892"/>
      <c r="AJ119" s="893"/>
      <c r="AK119" s="894" t="s">
        <v>222</v>
      </c>
      <c r="AL119" s="892"/>
      <c r="AM119" s="892"/>
      <c r="AN119" s="892"/>
      <c r="AO119" s="893"/>
      <c r="AP119" s="895" t="s">
        <v>222</v>
      </c>
      <c r="AQ119" s="896"/>
      <c r="AR119" s="896"/>
      <c r="AS119" s="896"/>
      <c r="AT119" s="897"/>
      <c r="AU119" s="902"/>
      <c r="AV119" s="903"/>
      <c r="AW119" s="903"/>
      <c r="AX119" s="903"/>
      <c r="AY119" s="903"/>
      <c r="AZ119" s="230" t="s">
        <v>170</v>
      </c>
      <c r="BA119" s="230"/>
      <c r="BB119" s="230"/>
      <c r="BC119" s="230"/>
      <c r="BD119" s="230"/>
      <c r="BE119" s="230"/>
      <c r="BF119" s="230"/>
      <c r="BG119" s="230"/>
      <c r="BH119" s="230"/>
      <c r="BI119" s="230"/>
      <c r="BJ119" s="230"/>
      <c r="BK119" s="230"/>
      <c r="BL119" s="230"/>
      <c r="BM119" s="230"/>
      <c r="BN119" s="230"/>
      <c r="BO119" s="975" t="s">
        <v>431</v>
      </c>
      <c r="BP119" s="1006"/>
      <c r="BQ119" s="997">
        <v>51941418</v>
      </c>
      <c r="BR119" s="998"/>
      <c r="BS119" s="998"/>
      <c r="BT119" s="998"/>
      <c r="BU119" s="998"/>
      <c r="BV119" s="998">
        <v>51159715</v>
      </c>
      <c r="BW119" s="998"/>
      <c r="BX119" s="998"/>
      <c r="BY119" s="998"/>
      <c r="BZ119" s="998"/>
      <c r="CA119" s="998">
        <v>51927224</v>
      </c>
      <c r="CB119" s="998"/>
      <c r="CC119" s="998"/>
      <c r="CD119" s="998"/>
      <c r="CE119" s="998"/>
      <c r="CF119" s="999"/>
      <c r="CG119" s="1000"/>
      <c r="CH119" s="1000"/>
      <c r="CI119" s="1000"/>
      <c r="CJ119" s="1001"/>
      <c r="CK119" s="947"/>
      <c r="CL119" s="948"/>
      <c r="CM119" s="1002" t="s">
        <v>432</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v>21882</v>
      </c>
      <c r="DH119" s="984"/>
      <c r="DI119" s="984"/>
      <c r="DJ119" s="984"/>
      <c r="DK119" s="985"/>
      <c r="DL119" s="983">
        <v>13618</v>
      </c>
      <c r="DM119" s="984"/>
      <c r="DN119" s="984"/>
      <c r="DO119" s="984"/>
      <c r="DP119" s="985"/>
      <c r="DQ119" s="983">
        <v>20126</v>
      </c>
      <c r="DR119" s="984"/>
      <c r="DS119" s="984"/>
      <c r="DT119" s="984"/>
      <c r="DU119" s="985"/>
      <c r="DV119" s="986">
        <v>0.2</v>
      </c>
      <c r="DW119" s="987"/>
      <c r="DX119" s="987"/>
      <c r="DY119" s="987"/>
      <c r="DZ119" s="988"/>
    </row>
    <row r="120" spans="1:130" s="199" customFormat="1" ht="26.25" customHeight="1" x14ac:dyDescent="0.2">
      <c r="A120" s="1059"/>
      <c r="B120" s="946"/>
      <c r="C120" s="916" t="s">
        <v>409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222</v>
      </c>
      <c r="AB120" s="959"/>
      <c r="AC120" s="959"/>
      <c r="AD120" s="959"/>
      <c r="AE120" s="960"/>
      <c r="AF120" s="961" t="s">
        <v>222</v>
      </c>
      <c r="AG120" s="959"/>
      <c r="AH120" s="959"/>
      <c r="AI120" s="959"/>
      <c r="AJ120" s="960"/>
      <c r="AK120" s="961" t="s">
        <v>222</v>
      </c>
      <c r="AL120" s="959"/>
      <c r="AM120" s="959"/>
      <c r="AN120" s="959"/>
      <c r="AO120" s="960"/>
      <c r="AP120" s="962" t="s">
        <v>222</v>
      </c>
      <c r="AQ120" s="963"/>
      <c r="AR120" s="963"/>
      <c r="AS120" s="963"/>
      <c r="AT120" s="964"/>
      <c r="AU120" s="989" t="s">
        <v>433</v>
      </c>
      <c r="AV120" s="990"/>
      <c r="AW120" s="990"/>
      <c r="AX120" s="990"/>
      <c r="AY120" s="991"/>
      <c r="AZ120" s="940" t="s">
        <v>434</v>
      </c>
      <c r="BA120" s="889"/>
      <c r="BB120" s="889"/>
      <c r="BC120" s="889"/>
      <c r="BD120" s="889"/>
      <c r="BE120" s="889"/>
      <c r="BF120" s="889"/>
      <c r="BG120" s="889"/>
      <c r="BH120" s="889"/>
      <c r="BI120" s="889"/>
      <c r="BJ120" s="889"/>
      <c r="BK120" s="889"/>
      <c r="BL120" s="889"/>
      <c r="BM120" s="889"/>
      <c r="BN120" s="889"/>
      <c r="BO120" s="889"/>
      <c r="BP120" s="890"/>
      <c r="BQ120" s="926">
        <v>5178900</v>
      </c>
      <c r="BR120" s="927"/>
      <c r="BS120" s="927"/>
      <c r="BT120" s="927"/>
      <c r="BU120" s="927"/>
      <c r="BV120" s="927">
        <v>6208266</v>
      </c>
      <c r="BW120" s="927"/>
      <c r="BX120" s="927"/>
      <c r="BY120" s="927"/>
      <c r="BZ120" s="927"/>
      <c r="CA120" s="927">
        <v>7484720</v>
      </c>
      <c r="CB120" s="927"/>
      <c r="CC120" s="927"/>
      <c r="CD120" s="927"/>
      <c r="CE120" s="927"/>
      <c r="CF120" s="941">
        <v>69.2</v>
      </c>
      <c r="CG120" s="942"/>
      <c r="CH120" s="942"/>
      <c r="CI120" s="942"/>
      <c r="CJ120" s="942"/>
      <c r="CK120" s="1007" t="s">
        <v>435</v>
      </c>
      <c r="CL120" s="1008"/>
      <c r="CM120" s="1008"/>
      <c r="CN120" s="1008"/>
      <c r="CO120" s="1009"/>
      <c r="CP120" s="1015" t="s">
        <v>385</v>
      </c>
      <c r="CQ120" s="1016"/>
      <c r="CR120" s="1016"/>
      <c r="CS120" s="1016"/>
      <c r="CT120" s="1016"/>
      <c r="CU120" s="1016"/>
      <c r="CV120" s="1016"/>
      <c r="CW120" s="1016"/>
      <c r="CX120" s="1016"/>
      <c r="CY120" s="1016"/>
      <c r="CZ120" s="1016"/>
      <c r="DA120" s="1016"/>
      <c r="DB120" s="1016"/>
      <c r="DC120" s="1016"/>
      <c r="DD120" s="1016"/>
      <c r="DE120" s="1016"/>
      <c r="DF120" s="1017"/>
      <c r="DG120" s="926">
        <v>4393181</v>
      </c>
      <c r="DH120" s="927"/>
      <c r="DI120" s="927"/>
      <c r="DJ120" s="927"/>
      <c r="DK120" s="927"/>
      <c r="DL120" s="927">
        <v>4559911</v>
      </c>
      <c r="DM120" s="927"/>
      <c r="DN120" s="927"/>
      <c r="DO120" s="927"/>
      <c r="DP120" s="927"/>
      <c r="DQ120" s="927">
        <v>4812810</v>
      </c>
      <c r="DR120" s="927"/>
      <c r="DS120" s="927"/>
      <c r="DT120" s="927"/>
      <c r="DU120" s="927"/>
      <c r="DV120" s="928">
        <v>44.5</v>
      </c>
      <c r="DW120" s="928"/>
      <c r="DX120" s="928"/>
      <c r="DY120" s="928"/>
      <c r="DZ120" s="929"/>
    </row>
    <row r="121" spans="1:130" s="199" customFormat="1" ht="26.25" customHeight="1" x14ac:dyDescent="0.2">
      <c r="A121" s="1059"/>
      <c r="B121" s="946"/>
      <c r="C121" s="967" t="s">
        <v>436</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v>93093</v>
      </c>
      <c r="AB121" s="959"/>
      <c r="AC121" s="959"/>
      <c r="AD121" s="959"/>
      <c r="AE121" s="960"/>
      <c r="AF121" s="961">
        <v>39931</v>
      </c>
      <c r="AG121" s="959"/>
      <c r="AH121" s="959"/>
      <c r="AI121" s="959"/>
      <c r="AJ121" s="960"/>
      <c r="AK121" s="961">
        <v>40533</v>
      </c>
      <c r="AL121" s="959"/>
      <c r="AM121" s="959"/>
      <c r="AN121" s="959"/>
      <c r="AO121" s="960"/>
      <c r="AP121" s="962">
        <v>0.4</v>
      </c>
      <c r="AQ121" s="963"/>
      <c r="AR121" s="963"/>
      <c r="AS121" s="963"/>
      <c r="AT121" s="964"/>
      <c r="AU121" s="992"/>
      <c r="AV121" s="993"/>
      <c r="AW121" s="993"/>
      <c r="AX121" s="993"/>
      <c r="AY121" s="994"/>
      <c r="AZ121" s="949" t="s">
        <v>437</v>
      </c>
      <c r="BA121" s="950"/>
      <c r="BB121" s="950"/>
      <c r="BC121" s="950"/>
      <c r="BD121" s="950"/>
      <c r="BE121" s="950"/>
      <c r="BF121" s="950"/>
      <c r="BG121" s="950"/>
      <c r="BH121" s="950"/>
      <c r="BI121" s="950"/>
      <c r="BJ121" s="950"/>
      <c r="BK121" s="950"/>
      <c r="BL121" s="950"/>
      <c r="BM121" s="950"/>
      <c r="BN121" s="950"/>
      <c r="BO121" s="950"/>
      <c r="BP121" s="951"/>
      <c r="BQ121" s="919">
        <v>2072434</v>
      </c>
      <c r="BR121" s="920"/>
      <c r="BS121" s="920"/>
      <c r="BT121" s="920"/>
      <c r="BU121" s="920"/>
      <c r="BV121" s="920">
        <v>2342837</v>
      </c>
      <c r="BW121" s="920"/>
      <c r="BX121" s="920"/>
      <c r="BY121" s="920"/>
      <c r="BZ121" s="920"/>
      <c r="CA121" s="920">
        <v>2491793</v>
      </c>
      <c r="CB121" s="920"/>
      <c r="CC121" s="920"/>
      <c r="CD121" s="920"/>
      <c r="CE121" s="920"/>
      <c r="CF121" s="914">
        <v>23</v>
      </c>
      <c r="CG121" s="915"/>
      <c r="CH121" s="915"/>
      <c r="CI121" s="915"/>
      <c r="CJ121" s="915"/>
      <c r="CK121" s="1010"/>
      <c r="CL121" s="1011"/>
      <c r="CM121" s="1011"/>
      <c r="CN121" s="1011"/>
      <c r="CO121" s="1012"/>
      <c r="CP121" s="1020" t="s">
        <v>383</v>
      </c>
      <c r="CQ121" s="1021"/>
      <c r="CR121" s="1021"/>
      <c r="CS121" s="1021"/>
      <c r="CT121" s="1021"/>
      <c r="CU121" s="1021"/>
      <c r="CV121" s="1021"/>
      <c r="CW121" s="1021"/>
      <c r="CX121" s="1021"/>
      <c r="CY121" s="1021"/>
      <c r="CZ121" s="1021"/>
      <c r="DA121" s="1021"/>
      <c r="DB121" s="1021"/>
      <c r="DC121" s="1021"/>
      <c r="DD121" s="1021"/>
      <c r="DE121" s="1021"/>
      <c r="DF121" s="1022"/>
      <c r="DG121" s="919">
        <v>4557632</v>
      </c>
      <c r="DH121" s="920"/>
      <c r="DI121" s="920"/>
      <c r="DJ121" s="920"/>
      <c r="DK121" s="920"/>
      <c r="DL121" s="920">
        <v>4644144</v>
      </c>
      <c r="DM121" s="920"/>
      <c r="DN121" s="920"/>
      <c r="DO121" s="920"/>
      <c r="DP121" s="920"/>
      <c r="DQ121" s="920">
        <v>4693000</v>
      </c>
      <c r="DR121" s="920"/>
      <c r="DS121" s="920"/>
      <c r="DT121" s="920"/>
      <c r="DU121" s="920"/>
      <c r="DV121" s="921">
        <v>43.4</v>
      </c>
      <c r="DW121" s="921"/>
      <c r="DX121" s="921"/>
      <c r="DY121" s="921"/>
      <c r="DZ121" s="922"/>
    </row>
    <row r="122" spans="1:130" s="199" customFormat="1" ht="26.25" customHeight="1" x14ac:dyDescent="0.2">
      <c r="A122" s="1059"/>
      <c r="B122" s="946"/>
      <c r="C122" s="916" t="s">
        <v>419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222</v>
      </c>
      <c r="AB122" s="959"/>
      <c r="AC122" s="959"/>
      <c r="AD122" s="959"/>
      <c r="AE122" s="960"/>
      <c r="AF122" s="961" t="s">
        <v>222</v>
      </c>
      <c r="AG122" s="959"/>
      <c r="AH122" s="959"/>
      <c r="AI122" s="959"/>
      <c r="AJ122" s="960"/>
      <c r="AK122" s="961" t="s">
        <v>222</v>
      </c>
      <c r="AL122" s="959"/>
      <c r="AM122" s="959"/>
      <c r="AN122" s="959"/>
      <c r="AO122" s="960"/>
      <c r="AP122" s="962" t="s">
        <v>222</v>
      </c>
      <c r="AQ122" s="963"/>
      <c r="AR122" s="963"/>
      <c r="AS122" s="963"/>
      <c r="AT122" s="964"/>
      <c r="AU122" s="992"/>
      <c r="AV122" s="993"/>
      <c r="AW122" s="993"/>
      <c r="AX122" s="993"/>
      <c r="AY122" s="994"/>
      <c r="AZ122" s="974" t="s">
        <v>438</v>
      </c>
      <c r="BA122" s="965"/>
      <c r="BB122" s="965"/>
      <c r="BC122" s="965"/>
      <c r="BD122" s="965"/>
      <c r="BE122" s="965"/>
      <c r="BF122" s="965"/>
      <c r="BG122" s="965"/>
      <c r="BH122" s="965"/>
      <c r="BI122" s="965"/>
      <c r="BJ122" s="965"/>
      <c r="BK122" s="965"/>
      <c r="BL122" s="965"/>
      <c r="BM122" s="965"/>
      <c r="BN122" s="965"/>
      <c r="BO122" s="965"/>
      <c r="BP122" s="966"/>
      <c r="BQ122" s="997">
        <v>29509218</v>
      </c>
      <c r="BR122" s="998"/>
      <c r="BS122" s="998"/>
      <c r="BT122" s="998"/>
      <c r="BU122" s="998"/>
      <c r="BV122" s="998">
        <v>28570246</v>
      </c>
      <c r="BW122" s="998"/>
      <c r="BX122" s="998"/>
      <c r="BY122" s="998"/>
      <c r="BZ122" s="998"/>
      <c r="CA122" s="998">
        <v>29356560</v>
      </c>
      <c r="CB122" s="998"/>
      <c r="CC122" s="998"/>
      <c r="CD122" s="998"/>
      <c r="CE122" s="998"/>
      <c r="CF122" s="1018">
        <v>271.3</v>
      </c>
      <c r="CG122" s="1019"/>
      <c r="CH122" s="1019"/>
      <c r="CI122" s="1019"/>
      <c r="CJ122" s="1019"/>
      <c r="CK122" s="1010"/>
      <c r="CL122" s="1011"/>
      <c r="CM122" s="1011"/>
      <c r="CN122" s="1011"/>
      <c r="CO122" s="1012"/>
      <c r="CP122" s="1020" t="s">
        <v>381</v>
      </c>
      <c r="CQ122" s="1021"/>
      <c r="CR122" s="1021"/>
      <c r="CS122" s="1021"/>
      <c r="CT122" s="1021"/>
      <c r="CU122" s="1021"/>
      <c r="CV122" s="1021"/>
      <c r="CW122" s="1021"/>
      <c r="CX122" s="1021"/>
      <c r="CY122" s="1021"/>
      <c r="CZ122" s="1021"/>
      <c r="DA122" s="1021"/>
      <c r="DB122" s="1021"/>
      <c r="DC122" s="1021"/>
      <c r="DD122" s="1021"/>
      <c r="DE122" s="1021"/>
      <c r="DF122" s="1022"/>
      <c r="DG122" s="919" t="s">
        <v>222</v>
      </c>
      <c r="DH122" s="920"/>
      <c r="DI122" s="920"/>
      <c r="DJ122" s="920"/>
      <c r="DK122" s="920"/>
      <c r="DL122" s="920" t="s">
        <v>222</v>
      </c>
      <c r="DM122" s="920"/>
      <c r="DN122" s="920"/>
      <c r="DO122" s="920"/>
      <c r="DP122" s="920"/>
      <c r="DQ122" s="920" t="s">
        <v>222</v>
      </c>
      <c r="DR122" s="920"/>
      <c r="DS122" s="920"/>
      <c r="DT122" s="920"/>
      <c r="DU122" s="920"/>
      <c r="DV122" s="921" t="s">
        <v>222</v>
      </c>
      <c r="DW122" s="921"/>
      <c r="DX122" s="921"/>
      <c r="DY122" s="921"/>
      <c r="DZ122" s="922"/>
    </row>
    <row r="123" spans="1:130" s="199" customFormat="1" ht="26.25" customHeight="1" x14ac:dyDescent="0.2">
      <c r="A123" s="1059"/>
      <c r="B123" s="946"/>
      <c r="C123" s="916" t="s">
        <v>425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21520</v>
      </c>
      <c r="AB123" s="959"/>
      <c r="AC123" s="959"/>
      <c r="AD123" s="959"/>
      <c r="AE123" s="960"/>
      <c r="AF123" s="961">
        <v>3891</v>
      </c>
      <c r="AG123" s="959"/>
      <c r="AH123" s="959"/>
      <c r="AI123" s="959"/>
      <c r="AJ123" s="960"/>
      <c r="AK123" s="961" t="s">
        <v>222</v>
      </c>
      <c r="AL123" s="959"/>
      <c r="AM123" s="959"/>
      <c r="AN123" s="959"/>
      <c r="AO123" s="960"/>
      <c r="AP123" s="962" t="s">
        <v>222</v>
      </c>
      <c r="AQ123" s="963"/>
      <c r="AR123" s="963"/>
      <c r="AS123" s="963"/>
      <c r="AT123" s="964"/>
      <c r="AU123" s="995"/>
      <c r="AV123" s="996"/>
      <c r="AW123" s="996"/>
      <c r="AX123" s="996"/>
      <c r="AY123" s="996"/>
      <c r="AZ123" s="230" t="s">
        <v>170</v>
      </c>
      <c r="BA123" s="230"/>
      <c r="BB123" s="230"/>
      <c r="BC123" s="230"/>
      <c r="BD123" s="230"/>
      <c r="BE123" s="230"/>
      <c r="BF123" s="230"/>
      <c r="BG123" s="230"/>
      <c r="BH123" s="230"/>
      <c r="BI123" s="230"/>
      <c r="BJ123" s="230"/>
      <c r="BK123" s="230"/>
      <c r="BL123" s="230"/>
      <c r="BM123" s="230"/>
      <c r="BN123" s="230"/>
      <c r="BO123" s="975" t="s">
        <v>439</v>
      </c>
      <c r="BP123" s="1006"/>
      <c r="BQ123" s="1065">
        <v>36760552</v>
      </c>
      <c r="BR123" s="1066"/>
      <c r="BS123" s="1066"/>
      <c r="BT123" s="1066"/>
      <c r="BU123" s="1066"/>
      <c r="BV123" s="1066">
        <v>37121349</v>
      </c>
      <c r="BW123" s="1066"/>
      <c r="BX123" s="1066"/>
      <c r="BY123" s="1066"/>
      <c r="BZ123" s="1066"/>
      <c r="CA123" s="1066">
        <v>39333073</v>
      </c>
      <c r="CB123" s="1066"/>
      <c r="CC123" s="1066"/>
      <c r="CD123" s="1066"/>
      <c r="CE123" s="1066"/>
      <c r="CF123" s="999"/>
      <c r="CG123" s="1000"/>
      <c r="CH123" s="1000"/>
      <c r="CI123" s="1000"/>
      <c r="CJ123" s="1001"/>
      <c r="CK123" s="1010"/>
      <c r="CL123" s="1011"/>
      <c r="CM123" s="1011"/>
      <c r="CN123" s="1011"/>
      <c r="CO123" s="1012"/>
      <c r="CP123" s="1020" t="s">
        <v>382</v>
      </c>
      <c r="CQ123" s="1021"/>
      <c r="CR123" s="1021"/>
      <c r="CS123" s="1021"/>
      <c r="CT123" s="1021"/>
      <c r="CU123" s="1021"/>
      <c r="CV123" s="1021"/>
      <c r="CW123" s="1021"/>
      <c r="CX123" s="1021"/>
      <c r="CY123" s="1021"/>
      <c r="CZ123" s="1021"/>
      <c r="DA123" s="1021"/>
      <c r="DB123" s="1021"/>
      <c r="DC123" s="1021"/>
      <c r="DD123" s="1021"/>
      <c r="DE123" s="1021"/>
      <c r="DF123" s="1022"/>
      <c r="DG123" s="958" t="s">
        <v>222</v>
      </c>
      <c r="DH123" s="959"/>
      <c r="DI123" s="959"/>
      <c r="DJ123" s="959"/>
      <c r="DK123" s="960"/>
      <c r="DL123" s="961" t="s">
        <v>222</v>
      </c>
      <c r="DM123" s="959"/>
      <c r="DN123" s="959"/>
      <c r="DO123" s="959"/>
      <c r="DP123" s="960"/>
      <c r="DQ123" s="961" t="s">
        <v>222</v>
      </c>
      <c r="DR123" s="959"/>
      <c r="DS123" s="959"/>
      <c r="DT123" s="959"/>
      <c r="DU123" s="960"/>
      <c r="DV123" s="962" t="s">
        <v>222</v>
      </c>
      <c r="DW123" s="963"/>
      <c r="DX123" s="963"/>
      <c r="DY123" s="963"/>
      <c r="DZ123" s="964"/>
    </row>
    <row r="124" spans="1:130" s="199" customFormat="1" ht="26.25" customHeight="1" thickBot="1" x14ac:dyDescent="0.25">
      <c r="A124" s="1059"/>
      <c r="B124" s="946"/>
      <c r="C124" s="916" t="s">
        <v>428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222</v>
      </c>
      <c r="AB124" s="959"/>
      <c r="AC124" s="959"/>
      <c r="AD124" s="959"/>
      <c r="AE124" s="960"/>
      <c r="AF124" s="961" t="s">
        <v>222</v>
      </c>
      <c r="AG124" s="959"/>
      <c r="AH124" s="959"/>
      <c r="AI124" s="959"/>
      <c r="AJ124" s="960"/>
      <c r="AK124" s="961" t="s">
        <v>222</v>
      </c>
      <c r="AL124" s="959"/>
      <c r="AM124" s="959"/>
      <c r="AN124" s="959"/>
      <c r="AO124" s="960"/>
      <c r="AP124" s="962" t="s">
        <v>222</v>
      </c>
      <c r="AQ124" s="963"/>
      <c r="AR124" s="963"/>
      <c r="AS124" s="963"/>
      <c r="AT124" s="964"/>
      <c r="AU124" s="1061" t="s">
        <v>440</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133.30000000000001</v>
      </c>
      <c r="BR124" s="1028"/>
      <c r="BS124" s="1028"/>
      <c r="BT124" s="1028"/>
      <c r="BU124" s="1028"/>
      <c r="BV124" s="1028">
        <v>124.3</v>
      </c>
      <c r="BW124" s="1028"/>
      <c r="BX124" s="1028"/>
      <c r="BY124" s="1028"/>
      <c r="BZ124" s="1028"/>
      <c r="CA124" s="1028">
        <v>116.3</v>
      </c>
      <c r="CB124" s="1028"/>
      <c r="CC124" s="1028"/>
      <c r="CD124" s="1028"/>
      <c r="CE124" s="1028"/>
      <c r="CF124" s="1029"/>
      <c r="CG124" s="1030"/>
      <c r="CH124" s="1030"/>
      <c r="CI124" s="1030"/>
      <c r="CJ124" s="1031"/>
      <c r="CK124" s="1013"/>
      <c r="CL124" s="1013"/>
      <c r="CM124" s="1013"/>
      <c r="CN124" s="1013"/>
      <c r="CO124" s="1014"/>
      <c r="CP124" s="1020" t="s">
        <v>441</v>
      </c>
      <c r="CQ124" s="1021"/>
      <c r="CR124" s="1021"/>
      <c r="CS124" s="1021"/>
      <c r="CT124" s="1021"/>
      <c r="CU124" s="1021"/>
      <c r="CV124" s="1021"/>
      <c r="CW124" s="1021"/>
      <c r="CX124" s="1021"/>
      <c r="CY124" s="1021"/>
      <c r="CZ124" s="1021"/>
      <c r="DA124" s="1021"/>
      <c r="DB124" s="1021"/>
      <c r="DC124" s="1021"/>
      <c r="DD124" s="1021"/>
      <c r="DE124" s="1021"/>
      <c r="DF124" s="1022"/>
      <c r="DG124" s="1005" t="s">
        <v>222</v>
      </c>
      <c r="DH124" s="984"/>
      <c r="DI124" s="984"/>
      <c r="DJ124" s="984"/>
      <c r="DK124" s="985"/>
      <c r="DL124" s="983" t="s">
        <v>222</v>
      </c>
      <c r="DM124" s="984"/>
      <c r="DN124" s="984"/>
      <c r="DO124" s="984"/>
      <c r="DP124" s="985"/>
      <c r="DQ124" s="983" t="s">
        <v>222</v>
      </c>
      <c r="DR124" s="984"/>
      <c r="DS124" s="984"/>
      <c r="DT124" s="984"/>
      <c r="DU124" s="985"/>
      <c r="DV124" s="986" t="s">
        <v>222</v>
      </c>
      <c r="DW124" s="987"/>
      <c r="DX124" s="987"/>
      <c r="DY124" s="987"/>
      <c r="DZ124" s="988"/>
    </row>
    <row r="125" spans="1:130" s="199" customFormat="1" ht="26.25" customHeight="1" x14ac:dyDescent="0.2">
      <c r="A125" s="1059"/>
      <c r="B125" s="946"/>
      <c r="C125" s="916" t="s">
        <v>430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222</v>
      </c>
      <c r="AB125" s="959"/>
      <c r="AC125" s="959"/>
      <c r="AD125" s="959"/>
      <c r="AE125" s="960"/>
      <c r="AF125" s="961" t="s">
        <v>222</v>
      </c>
      <c r="AG125" s="959"/>
      <c r="AH125" s="959"/>
      <c r="AI125" s="959"/>
      <c r="AJ125" s="960"/>
      <c r="AK125" s="961" t="s">
        <v>222</v>
      </c>
      <c r="AL125" s="959"/>
      <c r="AM125" s="959"/>
      <c r="AN125" s="959"/>
      <c r="AO125" s="960"/>
      <c r="AP125" s="962" t="s">
        <v>222</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442</v>
      </c>
      <c r="CL125" s="1008"/>
      <c r="CM125" s="1008"/>
      <c r="CN125" s="1008"/>
      <c r="CO125" s="1009"/>
      <c r="CP125" s="940" t="s">
        <v>443</v>
      </c>
      <c r="CQ125" s="889"/>
      <c r="CR125" s="889"/>
      <c r="CS125" s="889"/>
      <c r="CT125" s="889"/>
      <c r="CU125" s="889"/>
      <c r="CV125" s="889"/>
      <c r="CW125" s="889"/>
      <c r="CX125" s="889"/>
      <c r="CY125" s="889"/>
      <c r="CZ125" s="889"/>
      <c r="DA125" s="889"/>
      <c r="DB125" s="889"/>
      <c r="DC125" s="889"/>
      <c r="DD125" s="889"/>
      <c r="DE125" s="889"/>
      <c r="DF125" s="890"/>
      <c r="DG125" s="926" t="s">
        <v>222</v>
      </c>
      <c r="DH125" s="927"/>
      <c r="DI125" s="927"/>
      <c r="DJ125" s="927"/>
      <c r="DK125" s="927"/>
      <c r="DL125" s="927" t="s">
        <v>222</v>
      </c>
      <c r="DM125" s="927"/>
      <c r="DN125" s="927"/>
      <c r="DO125" s="927"/>
      <c r="DP125" s="927"/>
      <c r="DQ125" s="927" t="s">
        <v>222</v>
      </c>
      <c r="DR125" s="927"/>
      <c r="DS125" s="927"/>
      <c r="DT125" s="927"/>
      <c r="DU125" s="927"/>
      <c r="DV125" s="928" t="s">
        <v>222</v>
      </c>
      <c r="DW125" s="928"/>
      <c r="DX125" s="928"/>
      <c r="DY125" s="928"/>
      <c r="DZ125" s="929"/>
    </row>
    <row r="126" spans="1:130" s="199" customFormat="1" ht="26.25" customHeight="1" thickBot="1" x14ac:dyDescent="0.25">
      <c r="A126" s="1059"/>
      <c r="B126" s="946"/>
      <c r="C126" s="916" t="s">
        <v>432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10261</v>
      </c>
      <c r="AB126" s="959"/>
      <c r="AC126" s="959"/>
      <c r="AD126" s="959"/>
      <c r="AE126" s="960"/>
      <c r="AF126" s="961">
        <v>7541</v>
      </c>
      <c r="AG126" s="959"/>
      <c r="AH126" s="959"/>
      <c r="AI126" s="959"/>
      <c r="AJ126" s="960"/>
      <c r="AK126" s="961">
        <v>8401</v>
      </c>
      <c r="AL126" s="959"/>
      <c r="AM126" s="959"/>
      <c r="AN126" s="959"/>
      <c r="AO126" s="960"/>
      <c r="AP126" s="962">
        <v>0.1</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444</v>
      </c>
      <c r="CQ126" s="950"/>
      <c r="CR126" s="950"/>
      <c r="CS126" s="950"/>
      <c r="CT126" s="950"/>
      <c r="CU126" s="950"/>
      <c r="CV126" s="950"/>
      <c r="CW126" s="950"/>
      <c r="CX126" s="950"/>
      <c r="CY126" s="950"/>
      <c r="CZ126" s="950"/>
      <c r="DA126" s="950"/>
      <c r="DB126" s="950"/>
      <c r="DC126" s="950"/>
      <c r="DD126" s="950"/>
      <c r="DE126" s="950"/>
      <c r="DF126" s="951"/>
      <c r="DG126" s="919" t="s">
        <v>222</v>
      </c>
      <c r="DH126" s="920"/>
      <c r="DI126" s="920"/>
      <c r="DJ126" s="920"/>
      <c r="DK126" s="920"/>
      <c r="DL126" s="920" t="s">
        <v>222</v>
      </c>
      <c r="DM126" s="920"/>
      <c r="DN126" s="920"/>
      <c r="DO126" s="920"/>
      <c r="DP126" s="920"/>
      <c r="DQ126" s="920" t="s">
        <v>222</v>
      </c>
      <c r="DR126" s="920"/>
      <c r="DS126" s="920"/>
      <c r="DT126" s="920"/>
      <c r="DU126" s="920"/>
      <c r="DV126" s="921" t="s">
        <v>222</v>
      </c>
      <c r="DW126" s="921"/>
      <c r="DX126" s="921"/>
      <c r="DY126" s="921"/>
      <c r="DZ126" s="922"/>
    </row>
    <row r="127" spans="1:130" s="199" customFormat="1" ht="26.25" customHeight="1" x14ac:dyDescent="0.2">
      <c r="A127" s="1060"/>
      <c r="B127" s="948"/>
      <c r="C127" s="1002" t="s">
        <v>445</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v>2531</v>
      </c>
      <c r="AB127" s="959"/>
      <c r="AC127" s="959"/>
      <c r="AD127" s="959"/>
      <c r="AE127" s="960"/>
      <c r="AF127" s="961">
        <v>2889</v>
      </c>
      <c r="AG127" s="959"/>
      <c r="AH127" s="959"/>
      <c r="AI127" s="959"/>
      <c r="AJ127" s="960"/>
      <c r="AK127" s="961">
        <v>1248</v>
      </c>
      <c r="AL127" s="959"/>
      <c r="AM127" s="959"/>
      <c r="AN127" s="959"/>
      <c r="AO127" s="960"/>
      <c r="AP127" s="962">
        <v>0</v>
      </c>
      <c r="AQ127" s="963"/>
      <c r="AR127" s="963"/>
      <c r="AS127" s="963"/>
      <c r="AT127" s="964"/>
      <c r="AU127" s="235"/>
      <c r="AV127" s="235"/>
      <c r="AW127" s="235"/>
      <c r="AX127" s="1032" t="s">
        <v>446</v>
      </c>
      <c r="AY127" s="1033"/>
      <c r="AZ127" s="1033"/>
      <c r="BA127" s="1033"/>
      <c r="BB127" s="1033"/>
      <c r="BC127" s="1033"/>
      <c r="BD127" s="1033"/>
      <c r="BE127" s="1034"/>
      <c r="BF127" s="1035" t="s">
        <v>447</v>
      </c>
      <c r="BG127" s="1033"/>
      <c r="BH127" s="1033"/>
      <c r="BI127" s="1033"/>
      <c r="BJ127" s="1033"/>
      <c r="BK127" s="1033"/>
      <c r="BL127" s="1034"/>
      <c r="BM127" s="1035" t="s">
        <v>448</v>
      </c>
      <c r="BN127" s="1033"/>
      <c r="BO127" s="1033"/>
      <c r="BP127" s="1033"/>
      <c r="BQ127" s="1033"/>
      <c r="BR127" s="1033"/>
      <c r="BS127" s="1034"/>
      <c r="BT127" s="1035" t="s">
        <v>449</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450</v>
      </c>
      <c r="CQ127" s="950"/>
      <c r="CR127" s="950"/>
      <c r="CS127" s="950"/>
      <c r="CT127" s="950"/>
      <c r="CU127" s="950"/>
      <c r="CV127" s="950"/>
      <c r="CW127" s="950"/>
      <c r="CX127" s="950"/>
      <c r="CY127" s="950"/>
      <c r="CZ127" s="950"/>
      <c r="DA127" s="950"/>
      <c r="DB127" s="950"/>
      <c r="DC127" s="950"/>
      <c r="DD127" s="950"/>
      <c r="DE127" s="950"/>
      <c r="DF127" s="951"/>
      <c r="DG127" s="919" t="s">
        <v>222</v>
      </c>
      <c r="DH127" s="920"/>
      <c r="DI127" s="920"/>
      <c r="DJ127" s="920"/>
      <c r="DK127" s="920"/>
      <c r="DL127" s="920" t="s">
        <v>222</v>
      </c>
      <c r="DM127" s="920"/>
      <c r="DN127" s="920"/>
      <c r="DO127" s="920"/>
      <c r="DP127" s="920"/>
      <c r="DQ127" s="920" t="s">
        <v>222</v>
      </c>
      <c r="DR127" s="920"/>
      <c r="DS127" s="920"/>
      <c r="DT127" s="920"/>
      <c r="DU127" s="920"/>
      <c r="DV127" s="921" t="s">
        <v>222</v>
      </c>
      <c r="DW127" s="921"/>
      <c r="DX127" s="921"/>
      <c r="DY127" s="921"/>
      <c r="DZ127" s="922"/>
    </row>
    <row r="128" spans="1:130" s="199" customFormat="1" ht="26.25" customHeight="1" thickBot="1" x14ac:dyDescent="0.25">
      <c r="A128" s="1043" t="s">
        <v>451</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452</v>
      </c>
      <c r="X128" s="1045"/>
      <c r="Y128" s="1045"/>
      <c r="Z128" s="1046"/>
      <c r="AA128" s="1047">
        <v>249885</v>
      </c>
      <c r="AB128" s="1048"/>
      <c r="AC128" s="1048"/>
      <c r="AD128" s="1048"/>
      <c r="AE128" s="1049"/>
      <c r="AF128" s="1050">
        <v>261312</v>
      </c>
      <c r="AG128" s="1048"/>
      <c r="AH128" s="1048"/>
      <c r="AI128" s="1048"/>
      <c r="AJ128" s="1049"/>
      <c r="AK128" s="1050">
        <v>273114</v>
      </c>
      <c r="AL128" s="1048"/>
      <c r="AM128" s="1048"/>
      <c r="AN128" s="1048"/>
      <c r="AO128" s="1049"/>
      <c r="AP128" s="1051"/>
      <c r="AQ128" s="1052"/>
      <c r="AR128" s="1052"/>
      <c r="AS128" s="1052"/>
      <c r="AT128" s="1053"/>
      <c r="AU128" s="235"/>
      <c r="AV128" s="235"/>
      <c r="AW128" s="235"/>
      <c r="AX128" s="888" t="s">
        <v>453</v>
      </c>
      <c r="AY128" s="889"/>
      <c r="AZ128" s="889"/>
      <c r="BA128" s="889"/>
      <c r="BB128" s="889"/>
      <c r="BC128" s="889"/>
      <c r="BD128" s="889"/>
      <c r="BE128" s="890"/>
      <c r="BF128" s="1054" t="s">
        <v>222</v>
      </c>
      <c r="BG128" s="1055"/>
      <c r="BH128" s="1055"/>
      <c r="BI128" s="1055"/>
      <c r="BJ128" s="1055"/>
      <c r="BK128" s="1055"/>
      <c r="BL128" s="1056"/>
      <c r="BM128" s="1054">
        <v>12.92</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454</v>
      </c>
      <c r="CQ128" s="1037"/>
      <c r="CR128" s="1037"/>
      <c r="CS128" s="1037"/>
      <c r="CT128" s="1037"/>
      <c r="CU128" s="1037"/>
      <c r="CV128" s="1037"/>
      <c r="CW128" s="1037"/>
      <c r="CX128" s="1037"/>
      <c r="CY128" s="1037"/>
      <c r="CZ128" s="1037"/>
      <c r="DA128" s="1037"/>
      <c r="DB128" s="1037"/>
      <c r="DC128" s="1037"/>
      <c r="DD128" s="1037"/>
      <c r="DE128" s="1037"/>
      <c r="DF128" s="1038"/>
      <c r="DG128" s="1039" t="s">
        <v>222</v>
      </c>
      <c r="DH128" s="1040"/>
      <c r="DI128" s="1040"/>
      <c r="DJ128" s="1040"/>
      <c r="DK128" s="1040"/>
      <c r="DL128" s="1040" t="s">
        <v>222</v>
      </c>
      <c r="DM128" s="1040"/>
      <c r="DN128" s="1040"/>
      <c r="DO128" s="1040"/>
      <c r="DP128" s="1040"/>
      <c r="DQ128" s="1040" t="s">
        <v>222</v>
      </c>
      <c r="DR128" s="1040"/>
      <c r="DS128" s="1040"/>
      <c r="DT128" s="1040"/>
      <c r="DU128" s="1040"/>
      <c r="DV128" s="1041" t="s">
        <v>222</v>
      </c>
      <c r="DW128" s="1041"/>
      <c r="DX128" s="1041"/>
      <c r="DY128" s="1041"/>
      <c r="DZ128" s="1042"/>
    </row>
    <row r="129" spans="1:131" s="199" customFormat="1" ht="26.25" customHeight="1" x14ac:dyDescent="0.2">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455</v>
      </c>
      <c r="X129" s="1074"/>
      <c r="Y129" s="1074"/>
      <c r="Z129" s="1075"/>
      <c r="AA129" s="958">
        <v>13710485</v>
      </c>
      <c r="AB129" s="959"/>
      <c r="AC129" s="959"/>
      <c r="AD129" s="959"/>
      <c r="AE129" s="960"/>
      <c r="AF129" s="961">
        <v>13668902</v>
      </c>
      <c r="AG129" s="959"/>
      <c r="AH129" s="959"/>
      <c r="AI129" s="959"/>
      <c r="AJ129" s="960"/>
      <c r="AK129" s="961">
        <v>13267263</v>
      </c>
      <c r="AL129" s="959"/>
      <c r="AM129" s="959"/>
      <c r="AN129" s="959"/>
      <c r="AO129" s="960"/>
      <c r="AP129" s="1076"/>
      <c r="AQ129" s="1077"/>
      <c r="AR129" s="1077"/>
      <c r="AS129" s="1077"/>
      <c r="AT129" s="1078"/>
      <c r="AU129" s="237"/>
      <c r="AV129" s="237"/>
      <c r="AW129" s="237"/>
      <c r="AX129" s="1067" t="s">
        <v>456</v>
      </c>
      <c r="AY129" s="950"/>
      <c r="AZ129" s="950"/>
      <c r="BA129" s="950"/>
      <c r="BB129" s="950"/>
      <c r="BC129" s="950"/>
      <c r="BD129" s="950"/>
      <c r="BE129" s="951"/>
      <c r="BF129" s="1068" t="s">
        <v>222</v>
      </c>
      <c r="BG129" s="1069"/>
      <c r="BH129" s="1069"/>
      <c r="BI129" s="1069"/>
      <c r="BJ129" s="1069"/>
      <c r="BK129" s="1069"/>
      <c r="BL129" s="1070"/>
      <c r="BM129" s="1068">
        <v>17.920000000000002</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2">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458</v>
      </c>
      <c r="X130" s="1074"/>
      <c r="Y130" s="1074"/>
      <c r="Z130" s="1075"/>
      <c r="AA130" s="958">
        <v>2325930</v>
      </c>
      <c r="AB130" s="959"/>
      <c r="AC130" s="959"/>
      <c r="AD130" s="959"/>
      <c r="AE130" s="960"/>
      <c r="AF130" s="961">
        <v>2377198</v>
      </c>
      <c r="AG130" s="959"/>
      <c r="AH130" s="959"/>
      <c r="AI130" s="959"/>
      <c r="AJ130" s="960"/>
      <c r="AK130" s="961">
        <v>2445438</v>
      </c>
      <c r="AL130" s="959"/>
      <c r="AM130" s="959"/>
      <c r="AN130" s="959"/>
      <c r="AO130" s="960"/>
      <c r="AP130" s="1076"/>
      <c r="AQ130" s="1077"/>
      <c r="AR130" s="1077"/>
      <c r="AS130" s="1077"/>
      <c r="AT130" s="1078"/>
      <c r="AU130" s="237"/>
      <c r="AV130" s="237"/>
      <c r="AW130" s="237"/>
      <c r="AX130" s="1067" t="s">
        <v>459</v>
      </c>
      <c r="AY130" s="950"/>
      <c r="AZ130" s="950"/>
      <c r="BA130" s="950"/>
      <c r="BB130" s="950"/>
      <c r="BC130" s="950"/>
      <c r="BD130" s="950"/>
      <c r="BE130" s="951"/>
      <c r="BF130" s="1104">
        <v>11.9</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5">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460</v>
      </c>
      <c r="X131" s="1112"/>
      <c r="Y131" s="1112"/>
      <c r="Z131" s="1113"/>
      <c r="AA131" s="1005">
        <v>11384555</v>
      </c>
      <c r="AB131" s="984"/>
      <c r="AC131" s="984"/>
      <c r="AD131" s="984"/>
      <c r="AE131" s="985"/>
      <c r="AF131" s="983">
        <v>11291704</v>
      </c>
      <c r="AG131" s="984"/>
      <c r="AH131" s="984"/>
      <c r="AI131" s="984"/>
      <c r="AJ131" s="985"/>
      <c r="AK131" s="983">
        <v>10821825</v>
      </c>
      <c r="AL131" s="984"/>
      <c r="AM131" s="984"/>
      <c r="AN131" s="984"/>
      <c r="AO131" s="985"/>
      <c r="AP131" s="1114"/>
      <c r="AQ131" s="1115"/>
      <c r="AR131" s="1115"/>
      <c r="AS131" s="1115"/>
      <c r="AT131" s="1116"/>
      <c r="AU131" s="237"/>
      <c r="AV131" s="237"/>
      <c r="AW131" s="237"/>
      <c r="AX131" s="1086" t="s">
        <v>461</v>
      </c>
      <c r="AY131" s="1037"/>
      <c r="AZ131" s="1037"/>
      <c r="BA131" s="1037"/>
      <c r="BB131" s="1037"/>
      <c r="BC131" s="1037"/>
      <c r="BD131" s="1037"/>
      <c r="BE131" s="1038"/>
      <c r="BF131" s="1087">
        <v>116.3</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2">
      <c r="A132" s="1093" t="s">
        <v>462</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463</v>
      </c>
      <c r="W132" s="1097"/>
      <c r="X132" s="1097"/>
      <c r="Y132" s="1097"/>
      <c r="Z132" s="1098"/>
      <c r="AA132" s="1099">
        <v>12.190173440000001</v>
      </c>
      <c r="AB132" s="1100"/>
      <c r="AC132" s="1100"/>
      <c r="AD132" s="1100"/>
      <c r="AE132" s="1101"/>
      <c r="AF132" s="1102">
        <v>11.620194789999999</v>
      </c>
      <c r="AG132" s="1100"/>
      <c r="AH132" s="1100"/>
      <c r="AI132" s="1100"/>
      <c r="AJ132" s="1101"/>
      <c r="AK132" s="1102">
        <v>11.92468923</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5">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464</v>
      </c>
      <c r="W133" s="1080"/>
      <c r="X133" s="1080"/>
      <c r="Y133" s="1080"/>
      <c r="Z133" s="1081"/>
      <c r="AA133" s="1082">
        <v>13.3</v>
      </c>
      <c r="AB133" s="1083"/>
      <c r="AC133" s="1083"/>
      <c r="AD133" s="1083"/>
      <c r="AE133" s="1084"/>
      <c r="AF133" s="1082">
        <v>12.2</v>
      </c>
      <c r="AG133" s="1083"/>
      <c r="AH133" s="1083"/>
      <c r="AI133" s="1083"/>
      <c r="AJ133" s="1084"/>
      <c r="AK133" s="1082">
        <v>11.9</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2">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x14ac:dyDescent="0.2">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2"/>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workbookViewId="0"/>
  </sheetViews>
  <sheetFormatPr defaultColWidth="0" defaultRowHeight="13.5" customHeight="1" zeroHeight="1" x14ac:dyDescent="0.2"/>
  <cols>
    <col min="1" max="36" width="9" style="244" customWidth="1"/>
    <col min="37" max="16384" width="9" style="243" hidden="1"/>
  </cols>
  <sheetData>
    <row r="1" spans="2:3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243"/>
    </row>
    <row r="17" spans="34:36" ht="13.2" x14ac:dyDescent="0.2">
      <c r="AJ17" s="243"/>
    </row>
    <row r="18" spans="34:36" ht="13.2" x14ac:dyDescent="0.2"/>
    <row r="19" spans="34:36" ht="13.2" x14ac:dyDescent="0.2"/>
    <row r="20" spans="34:36" ht="13.2" x14ac:dyDescent="0.2">
      <c r="AI20" s="243"/>
      <c r="AJ20" s="243"/>
    </row>
    <row r="21" spans="34:36" ht="13.2" x14ac:dyDescent="0.2">
      <c r="AJ21" s="243"/>
    </row>
    <row r="22" spans="34:36" ht="13.2" x14ac:dyDescent="0.2"/>
    <row r="23" spans="34:36" ht="13.2" x14ac:dyDescent="0.2">
      <c r="AI23" s="243"/>
      <c r="AJ23" s="243"/>
    </row>
    <row r="24" spans="34:36" ht="13.2" x14ac:dyDescent="0.2">
      <c r="AJ24" s="243"/>
    </row>
    <row r="25" spans="34:36" ht="13.2" x14ac:dyDescent="0.2">
      <c r="AJ25" s="243"/>
    </row>
    <row r="26" spans="34:36" ht="13.2" x14ac:dyDescent="0.2">
      <c r="AI26" s="243"/>
      <c r="AJ26" s="243"/>
    </row>
    <row r="27" spans="34:36" ht="13.2" x14ac:dyDescent="0.2"/>
    <row r="28" spans="34:36" ht="13.2" x14ac:dyDescent="0.2">
      <c r="AI28" s="243"/>
      <c r="AJ28" s="243"/>
    </row>
    <row r="29" spans="34:36" ht="13.2" x14ac:dyDescent="0.2">
      <c r="AJ29" s="243"/>
    </row>
    <row r="30" spans="34:36" ht="13.2" x14ac:dyDescent="0.2"/>
    <row r="31" spans="34:36" ht="13.2" x14ac:dyDescent="0.2">
      <c r="AH31" s="243"/>
      <c r="AI31" s="243"/>
      <c r="AJ31" s="243"/>
    </row>
    <row r="32" spans="34:36" ht="13.2" x14ac:dyDescent="0.2"/>
    <row r="33" spans="28:36" ht="13.2" x14ac:dyDescent="0.2">
      <c r="AI33" s="243"/>
      <c r="AJ33" s="243"/>
    </row>
    <row r="34" spans="28:36" ht="13.2" x14ac:dyDescent="0.2">
      <c r="AF34" s="243"/>
    </row>
    <row r="35" spans="28:36" ht="13.2" x14ac:dyDescent="0.2">
      <c r="AB35" s="243"/>
      <c r="AC35" s="243"/>
      <c r="AD35" s="243"/>
      <c r="AF35" s="243"/>
      <c r="AG35" s="243"/>
      <c r="AH35" s="243"/>
      <c r="AI35" s="243"/>
      <c r="AJ35" s="243"/>
    </row>
    <row r="36" spans="28:36" ht="13.2" x14ac:dyDescent="0.2"/>
    <row r="37" spans="28:36" ht="13.2" x14ac:dyDescent="0.2">
      <c r="AE37" s="243"/>
      <c r="AJ37" s="243"/>
    </row>
    <row r="38" spans="28:36" ht="13.2" x14ac:dyDescent="0.2">
      <c r="AB38" s="243"/>
      <c r="AC38" s="243"/>
      <c r="AD38" s="243"/>
      <c r="AE38" s="243"/>
      <c r="AG38" s="243"/>
      <c r="AH38" s="243"/>
      <c r="AI38" s="243"/>
      <c r="AJ38" s="243"/>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43"/>
      <c r="AH49" s="243"/>
      <c r="AI49" s="243"/>
      <c r="AJ49" s="243"/>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43"/>
      <c r="AA63" s="243"/>
    </row>
    <row r="64" spans="22:36" ht="13.2" x14ac:dyDescent="0.2">
      <c r="V64" s="243"/>
    </row>
    <row r="65" spans="15:36" ht="13.2" x14ac:dyDescent="0.2">
      <c r="X65" s="243"/>
      <c r="Z65" s="243"/>
      <c r="AC65" s="243"/>
    </row>
    <row r="66" spans="15:36" ht="13.2" x14ac:dyDescent="0.2">
      <c r="Q66" s="243"/>
      <c r="S66" s="243"/>
      <c r="U66" s="243"/>
      <c r="AF66" s="243"/>
    </row>
    <row r="67" spans="15:36" ht="13.2" x14ac:dyDescent="0.2">
      <c r="O67" s="243"/>
      <c r="P67" s="243"/>
      <c r="R67" s="243"/>
      <c r="T67" s="243"/>
      <c r="Y67" s="243"/>
      <c r="AB67" s="243"/>
      <c r="AD67" s="243"/>
      <c r="AE67" s="243"/>
      <c r="AG67" s="243"/>
      <c r="AH67" s="243"/>
      <c r="AI67" s="243"/>
      <c r="AJ67" s="243"/>
    </row>
    <row r="68" spans="15:36" ht="13.2" x14ac:dyDescent="0.2"/>
    <row r="69" spans="15:36" ht="13.2" x14ac:dyDescent="0.2"/>
    <row r="70" spans="15:36" ht="13.2" x14ac:dyDescent="0.2"/>
    <row r="71" spans="15:36" ht="13.2" x14ac:dyDescent="0.2"/>
    <row r="72" spans="15:36" ht="13.2" x14ac:dyDescent="0.2">
      <c r="AJ72" s="243"/>
    </row>
    <row r="73" spans="15:36" ht="13.2" x14ac:dyDescent="0.2">
      <c r="AJ73" s="243"/>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43"/>
    </row>
    <row r="97" spans="24:36" ht="13.2" x14ac:dyDescent="0.2">
      <c r="AA97" s="243"/>
    </row>
    <row r="98" spans="24:36" ht="13.2" hidden="1" x14ac:dyDescent="0.2">
      <c r="AA98" s="243"/>
    </row>
    <row r="99" spans="24:36" ht="13.2" hidden="1" x14ac:dyDescent="0.2">
      <c r="AA99" s="243"/>
    </row>
    <row r="100" spans="24:36" ht="13.2" hidden="1" x14ac:dyDescent="0.2"/>
    <row r="101" spans="24:36" ht="12" hidden="1" customHeight="1" x14ac:dyDescent="0.2">
      <c r="X101" s="243"/>
      <c r="Y101" s="243"/>
      <c r="Z101" s="243"/>
      <c r="AC101" s="243"/>
    </row>
    <row r="102" spans="24:36" ht="1.5" hidden="1" customHeight="1" x14ac:dyDescent="0.2">
      <c r="AC102" s="243"/>
      <c r="AF102" s="243"/>
    </row>
    <row r="103" spans="24:36" ht="13.2" hidden="1" x14ac:dyDescent="0.2">
      <c r="AB103" s="243"/>
      <c r="AD103" s="243"/>
      <c r="AE103" s="243"/>
      <c r="AF103" s="243"/>
      <c r="AG103" s="243"/>
      <c r="AH103" s="243"/>
      <c r="AI103" s="243"/>
      <c r="AJ103" s="243"/>
    </row>
    <row r="104" spans="24:36" ht="13.2" hidden="1" x14ac:dyDescent="0.2">
      <c r="AD104" s="243"/>
      <c r="AE104" s="243"/>
      <c r="AG104" s="243"/>
      <c r="AH104" s="243"/>
      <c r="AI104" s="243"/>
      <c r="AJ104" s="243"/>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851F" sheet="1" objects="1" scenarios="1"/>
  <dataConsolidate/>
  <phoneticPr fontId="2"/>
  <printOptions horizontalCentered="1" verticalCentered="1"/>
  <pageMargins left="0" right="0" top="0" bottom="0" header="0" footer="0"/>
  <pageSetup paperSize="9" scale="45" orientation="landscape"/>
  <headerFooter alignWithMargins="0">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zoomScaleNormal="100" workbookViewId="0"/>
  </sheetViews>
  <sheetFormatPr defaultColWidth="0" defaultRowHeight="13.5" customHeight="1" zeroHeight="1" x14ac:dyDescent="0.2"/>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row r="3" spans="2:34" ht="13.2" x14ac:dyDescent="0.2"/>
    <row r="4" spans="2:34" ht="13.2" x14ac:dyDescent="0.2">
      <c r="R4" s="243"/>
      <c r="S4" s="243"/>
      <c r="T4" s="243"/>
      <c r="U4" s="243"/>
      <c r="V4" s="243"/>
      <c r="W4" s="243"/>
      <c r="X4" s="243"/>
      <c r="Y4" s="243"/>
      <c r="Z4" s="243"/>
      <c r="AA4" s="243"/>
      <c r="AB4" s="243"/>
      <c r="AC4" s="243"/>
      <c r="AD4" s="243"/>
      <c r="AE4" s="243"/>
      <c r="AF4" s="243"/>
      <c r="AG4" s="243"/>
      <c r="AH4" s="243"/>
    </row>
    <row r="5" spans="2:34" ht="13.2" x14ac:dyDescent="0.2">
      <c r="R5" s="243"/>
      <c r="S5" s="243"/>
      <c r="T5" s="243"/>
      <c r="U5" s="243"/>
      <c r="V5" s="243"/>
      <c r="W5" s="243"/>
      <c r="X5" s="243"/>
      <c r="Y5" s="243"/>
      <c r="Z5" s="243"/>
      <c r="AA5" s="243"/>
      <c r="AB5" s="243"/>
      <c r="AC5" s="243"/>
      <c r="AD5" s="243"/>
      <c r="AE5" s="243"/>
      <c r="AF5" s="243"/>
      <c r="AG5" s="243"/>
      <c r="AH5" s="243"/>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x14ac:dyDescent="0.2"/>
    <row r="20" spans="9:34" ht="13.2" x14ac:dyDescent="0.2"/>
    <row r="21" spans="9:34" ht="13.2" x14ac:dyDescent="0.2">
      <c r="AH21" s="243"/>
    </row>
    <row r="22" spans="9:34" ht="13.2" x14ac:dyDescent="0.2">
      <c r="AE22" s="243"/>
      <c r="AF22" s="243"/>
      <c r="AG22" s="243"/>
      <c r="AH22" s="243"/>
    </row>
    <row r="23" spans="9:34" ht="13.2" x14ac:dyDescent="0.2">
      <c r="U23" s="243"/>
      <c r="V23" s="243"/>
      <c r="W23" s="243"/>
      <c r="X23" s="243"/>
      <c r="Y23" s="243"/>
      <c r="Z23" s="243"/>
      <c r="AA23" s="243"/>
      <c r="AB23" s="243"/>
      <c r="AC23" s="243"/>
      <c r="AD23" s="243"/>
      <c r="AE23" s="243"/>
      <c r="AF23" s="243"/>
      <c r="AG23" s="243"/>
      <c r="AH23" s="243"/>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3"/>
      <c r="W35" s="243"/>
      <c r="X35" s="243"/>
      <c r="Y35" s="243"/>
      <c r="Z35" s="243"/>
      <c r="AA35" s="243"/>
      <c r="AB35" s="243"/>
      <c r="AC35" s="243"/>
      <c r="AD35" s="243"/>
      <c r="AE35" s="243"/>
      <c r="AF35" s="243"/>
      <c r="AG35" s="243"/>
      <c r="AH35" s="243"/>
    </row>
    <row r="36" spans="15:34" ht="13.2" x14ac:dyDescent="0.2"/>
    <row r="37" spans="15:34" ht="13.2" x14ac:dyDescent="0.2">
      <c r="AH37" s="243"/>
    </row>
    <row r="38" spans="15:34" ht="13.2" x14ac:dyDescent="0.2">
      <c r="AE38" s="243"/>
      <c r="AF38" s="243"/>
      <c r="AG38" s="243"/>
      <c r="AH38" s="243"/>
    </row>
    <row r="39" spans="15:34" ht="13.2" x14ac:dyDescent="0.2"/>
    <row r="40" spans="15:34" ht="13.2" x14ac:dyDescent="0.2"/>
    <row r="41" spans="15:34" ht="13.2" x14ac:dyDescent="0.2"/>
    <row r="42" spans="15:34" ht="13.2" x14ac:dyDescent="0.2"/>
    <row r="43" spans="15:34" ht="13.2" x14ac:dyDescent="0.2">
      <c r="O43" s="243"/>
      <c r="P43" s="243"/>
      <c r="Q43" s="243"/>
      <c r="R43" s="243"/>
      <c r="S43" s="243"/>
      <c r="T43" s="243"/>
      <c r="U43" s="243"/>
      <c r="V43" s="243"/>
      <c r="W43" s="243"/>
      <c r="X43" s="243"/>
      <c r="Y43" s="243"/>
      <c r="Z43" s="243"/>
      <c r="AA43" s="243"/>
      <c r="AB43" s="243"/>
      <c r="AC43" s="243"/>
      <c r="AD43" s="243"/>
      <c r="AE43" s="243"/>
      <c r="AF43" s="243"/>
      <c r="AG43" s="243"/>
      <c r="AH43" s="243"/>
    </row>
    <row r="44" spans="15:34" ht="13.2" x14ac:dyDescent="0.2">
      <c r="AH44" s="243"/>
    </row>
    <row r="45" spans="15:34" ht="13.2" x14ac:dyDescent="0.2"/>
    <row r="46" spans="15:34" ht="13.2" x14ac:dyDescent="0.2">
      <c r="W46" s="243"/>
      <c r="X46" s="243"/>
      <c r="Y46" s="243"/>
      <c r="Z46" s="243"/>
      <c r="AA46" s="243"/>
      <c r="AB46" s="243"/>
      <c r="AC46" s="243"/>
      <c r="AD46" s="243"/>
      <c r="AE46" s="243"/>
      <c r="AF46" s="243"/>
      <c r="AG46" s="243"/>
      <c r="AH46" s="243"/>
    </row>
    <row r="47" spans="15:34" ht="13.2" x14ac:dyDescent="0.2"/>
    <row r="48" spans="15:34" ht="13.2" x14ac:dyDescent="0.2"/>
    <row r="49" spans="22:34" ht="13.2" x14ac:dyDescent="0.2"/>
    <row r="50" spans="22:34" ht="13.2" x14ac:dyDescent="0.2">
      <c r="V50" s="243"/>
      <c r="W50" s="243"/>
      <c r="X50" s="243"/>
      <c r="Y50" s="243"/>
      <c r="Z50" s="243"/>
      <c r="AA50" s="243"/>
      <c r="AB50" s="243"/>
      <c r="AC50" s="243"/>
      <c r="AD50" s="243"/>
      <c r="AE50" s="243"/>
      <c r="AF50" s="243"/>
      <c r="AG50" s="243"/>
      <c r="AH50" s="243"/>
    </row>
    <row r="51" spans="22:34" ht="13.2" x14ac:dyDescent="0.2"/>
    <row r="52" spans="22:34" ht="13.2" x14ac:dyDescent="0.2"/>
    <row r="53" spans="22:34" ht="13.2" x14ac:dyDescent="0.2">
      <c r="AH53" s="243"/>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3"/>
      <c r="Z67" s="243"/>
      <c r="AA67" s="243"/>
      <c r="AB67" s="243"/>
      <c r="AC67" s="243"/>
      <c r="AD67" s="243"/>
      <c r="AE67" s="243"/>
      <c r="AF67" s="243"/>
      <c r="AG67" s="243"/>
      <c r="AH67" s="243"/>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zoomScaleNormal="100" workbookViewId="0"/>
  </sheetViews>
  <sheetFormatPr defaultColWidth="0" defaultRowHeight="13.5" customHeight="1" zeroHeight="1" x14ac:dyDescent="0.2"/>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x14ac:dyDescent="0.2">
      <c r="O1" s="246"/>
      <c r="P1" s="246"/>
    </row>
    <row r="2" spans="1:16" ht="13.2" x14ac:dyDescent="0.2">
      <c r="O2" s="246"/>
      <c r="P2" s="246"/>
    </row>
    <row r="3" spans="1:16" ht="13.2" x14ac:dyDescent="0.2">
      <c r="O3" s="246"/>
      <c r="P3" s="246"/>
    </row>
    <row r="4" spans="1:16" ht="13.2" x14ac:dyDescent="0.2">
      <c r="O4" s="246"/>
      <c r="P4" s="246"/>
    </row>
    <row r="5" spans="1:16" ht="16.2" x14ac:dyDescent="0.2">
      <c r="A5" s="247" t="s">
        <v>465</v>
      </c>
      <c r="B5" s="248"/>
      <c r="C5" s="248"/>
      <c r="D5" s="248"/>
      <c r="E5" s="248"/>
      <c r="F5" s="248"/>
      <c r="G5" s="248"/>
      <c r="H5" s="248"/>
      <c r="I5" s="248"/>
      <c r="J5" s="248"/>
      <c r="K5" s="248"/>
      <c r="L5" s="248"/>
      <c r="M5" s="248"/>
      <c r="N5" s="248"/>
      <c r="O5" s="249"/>
    </row>
    <row r="6" spans="1:16" ht="13.2" x14ac:dyDescent="0.2">
      <c r="A6" s="250"/>
      <c r="B6" s="246"/>
      <c r="C6" s="246"/>
      <c r="D6" s="246"/>
      <c r="E6" s="246"/>
      <c r="F6" s="246"/>
      <c r="G6" s="251" t="s">
        <v>466</v>
      </c>
      <c r="H6" s="251"/>
      <c r="I6" s="251"/>
      <c r="J6" s="251"/>
      <c r="K6" s="246"/>
      <c r="L6" s="246"/>
      <c r="M6" s="246"/>
      <c r="N6" s="246"/>
    </row>
    <row r="7" spans="1:16" ht="13.2" x14ac:dyDescent="0.2">
      <c r="A7" s="250"/>
      <c r="B7" s="246"/>
      <c r="C7" s="246"/>
      <c r="D7" s="246"/>
      <c r="E7" s="246"/>
      <c r="F7" s="246"/>
      <c r="G7" s="253"/>
      <c r="H7" s="254"/>
      <c r="I7" s="254"/>
      <c r="J7" s="255"/>
      <c r="K7" s="1120" t="s">
        <v>467</v>
      </c>
      <c r="L7" s="256"/>
      <c r="M7" s="257" t="s">
        <v>468</v>
      </c>
      <c r="N7" s="258"/>
    </row>
    <row r="8" spans="1:16" ht="13.2" x14ac:dyDescent="0.2">
      <c r="A8" s="250"/>
      <c r="B8" s="246"/>
      <c r="C8" s="246"/>
      <c r="D8" s="246"/>
      <c r="E8" s="246"/>
      <c r="F8" s="246"/>
      <c r="G8" s="259"/>
      <c r="H8" s="260"/>
      <c r="I8" s="260"/>
      <c r="J8" s="261"/>
      <c r="K8" s="1121"/>
      <c r="L8" s="262" t="s">
        <v>469</v>
      </c>
      <c r="M8" s="263" t="s">
        <v>470</v>
      </c>
      <c r="N8" s="264" t="s">
        <v>471</v>
      </c>
    </row>
    <row r="9" spans="1:16" ht="13.2" x14ac:dyDescent="0.2">
      <c r="A9" s="250"/>
      <c r="B9" s="246"/>
      <c r="C9" s="246"/>
      <c r="D9" s="246"/>
      <c r="E9" s="246"/>
      <c r="F9" s="246"/>
      <c r="G9" s="1122" t="s">
        <v>472</v>
      </c>
      <c r="H9" s="1123"/>
      <c r="I9" s="1123"/>
      <c r="J9" s="1124"/>
      <c r="K9" s="265">
        <v>3576425</v>
      </c>
      <c r="L9" s="266">
        <v>105708</v>
      </c>
      <c r="M9" s="267">
        <v>83477</v>
      </c>
      <c r="N9" s="268">
        <v>26.6</v>
      </c>
    </row>
    <row r="10" spans="1:16" ht="13.2" x14ac:dyDescent="0.2">
      <c r="A10" s="250"/>
      <c r="B10" s="246"/>
      <c r="C10" s="246"/>
      <c r="D10" s="246"/>
      <c r="E10" s="246"/>
      <c r="F10" s="246"/>
      <c r="G10" s="1122" t="s">
        <v>473</v>
      </c>
      <c r="H10" s="1123"/>
      <c r="I10" s="1123"/>
      <c r="J10" s="1124"/>
      <c r="K10" s="269">
        <v>127058</v>
      </c>
      <c r="L10" s="270">
        <v>3755</v>
      </c>
      <c r="M10" s="271">
        <v>6313</v>
      </c>
      <c r="N10" s="272">
        <v>-40.5</v>
      </c>
    </row>
    <row r="11" spans="1:16" ht="13.5" customHeight="1" x14ac:dyDescent="0.2">
      <c r="A11" s="250"/>
      <c r="B11" s="246"/>
      <c r="C11" s="246"/>
      <c r="D11" s="246"/>
      <c r="E11" s="246"/>
      <c r="F11" s="246"/>
      <c r="G11" s="1122" t="s">
        <v>474</v>
      </c>
      <c r="H11" s="1123"/>
      <c r="I11" s="1123"/>
      <c r="J11" s="1124"/>
      <c r="K11" s="269">
        <v>104471</v>
      </c>
      <c r="L11" s="270">
        <v>3088</v>
      </c>
      <c r="M11" s="271">
        <v>8598</v>
      </c>
      <c r="N11" s="272">
        <v>-64.099999999999994</v>
      </c>
    </row>
    <row r="12" spans="1:16" ht="13.5" customHeight="1" x14ac:dyDescent="0.2">
      <c r="A12" s="250"/>
      <c r="B12" s="246"/>
      <c r="C12" s="246"/>
      <c r="D12" s="246"/>
      <c r="E12" s="246"/>
      <c r="F12" s="246"/>
      <c r="G12" s="1122" t="s">
        <v>475</v>
      </c>
      <c r="H12" s="1123"/>
      <c r="I12" s="1123"/>
      <c r="J12" s="1124"/>
      <c r="K12" s="269">
        <v>65716</v>
      </c>
      <c r="L12" s="270">
        <v>1942</v>
      </c>
      <c r="M12" s="271">
        <v>1600</v>
      </c>
      <c r="N12" s="272">
        <v>21.4</v>
      </c>
    </row>
    <row r="13" spans="1:16" ht="13.5" customHeight="1" x14ac:dyDescent="0.2">
      <c r="A13" s="250"/>
      <c r="B13" s="246"/>
      <c r="C13" s="246"/>
      <c r="D13" s="246"/>
      <c r="E13" s="246"/>
      <c r="F13" s="246"/>
      <c r="G13" s="1122" t="s">
        <v>476</v>
      </c>
      <c r="H13" s="1123"/>
      <c r="I13" s="1123"/>
      <c r="J13" s="1124"/>
      <c r="K13" s="269" t="s">
        <v>477</v>
      </c>
      <c r="L13" s="270" t="s">
        <v>477</v>
      </c>
      <c r="M13" s="271" t="s">
        <v>477</v>
      </c>
      <c r="N13" s="272" t="s">
        <v>477</v>
      </c>
    </row>
    <row r="14" spans="1:16" ht="13.5" customHeight="1" x14ac:dyDescent="0.2">
      <c r="A14" s="250"/>
      <c r="B14" s="246"/>
      <c r="C14" s="246"/>
      <c r="D14" s="246"/>
      <c r="E14" s="246"/>
      <c r="F14" s="246"/>
      <c r="G14" s="1122" t="s">
        <v>478</v>
      </c>
      <c r="H14" s="1123"/>
      <c r="I14" s="1123"/>
      <c r="J14" s="1124"/>
      <c r="K14" s="269">
        <v>220441</v>
      </c>
      <c r="L14" s="270">
        <v>6516</v>
      </c>
      <c r="M14" s="271">
        <v>3683</v>
      </c>
      <c r="N14" s="272">
        <v>76.900000000000006</v>
      </c>
    </row>
    <row r="15" spans="1:16" ht="13.5" customHeight="1" x14ac:dyDescent="0.2">
      <c r="A15" s="250"/>
      <c r="B15" s="246"/>
      <c r="C15" s="246"/>
      <c r="D15" s="246"/>
      <c r="E15" s="246"/>
      <c r="F15" s="246"/>
      <c r="G15" s="1122" t="s">
        <v>479</v>
      </c>
      <c r="H15" s="1123"/>
      <c r="I15" s="1123"/>
      <c r="J15" s="1124"/>
      <c r="K15" s="269">
        <v>96255</v>
      </c>
      <c r="L15" s="270">
        <v>2845</v>
      </c>
      <c r="M15" s="271">
        <v>1742</v>
      </c>
      <c r="N15" s="272">
        <v>63.3</v>
      </c>
    </row>
    <row r="16" spans="1:16" ht="13.2" x14ac:dyDescent="0.2">
      <c r="A16" s="250"/>
      <c r="B16" s="246"/>
      <c r="C16" s="246"/>
      <c r="D16" s="246"/>
      <c r="E16" s="246"/>
      <c r="F16" s="246"/>
      <c r="G16" s="1125" t="s">
        <v>480</v>
      </c>
      <c r="H16" s="1126"/>
      <c r="I16" s="1126"/>
      <c r="J16" s="1127"/>
      <c r="K16" s="270">
        <v>-493797</v>
      </c>
      <c r="L16" s="270">
        <v>-14595</v>
      </c>
      <c r="M16" s="271">
        <v>-8939</v>
      </c>
      <c r="N16" s="272">
        <v>63.3</v>
      </c>
    </row>
    <row r="17" spans="1:16" ht="13.2" x14ac:dyDescent="0.2">
      <c r="A17" s="250"/>
      <c r="B17" s="246"/>
      <c r="C17" s="246"/>
      <c r="D17" s="246"/>
      <c r="E17" s="246"/>
      <c r="F17" s="246"/>
      <c r="G17" s="1125" t="s">
        <v>170</v>
      </c>
      <c r="H17" s="1126"/>
      <c r="I17" s="1126"/>
      <c r="J17" s="1127"/>
      <c r="K17" s="270">
        <v>3696569</v>
      </c>
      <c r="L17" s="270">
        <v>109259</v>
      </c>
      <c r="M17" s="271">
        <v>96475</v>
      </c>
      <c r="N17" s="272">
        <v>13.3</v>
      </c>
    </row>
    <row r="18" spans="1:16" ht="13.2" x14ac:dyDescent="0.2">
      <c r="A18" s="250"/>
      <c r="B18" s="246"/>
      <c r="C18" s="246"/>
      <c r="D18" s="246"/>
      <c r="E18" s="246"/>
      <c r="F18" s="246"/>
      <c r="G18" s="246"/>
      <c r="H18" s="246"/>
      <c r="I18" s="246"/>
      <c r="J18" s="246"/>
      <c r="K18" s="246"/>
      <c r="L18" s="246"/>
      <c r="M18" s="273"/>
      <c r="N18" s="273"/>
    </row>
    <row r="19" spans="1:16" ht="13.2" x14ac:dyDescent="0.2">
      <c r="A19" s="250"/>
      <c r="B19" s="246"/>
      <c r="C19" s="246"/>
      <c r="D19" s="246"/>
      <c r="E19" s="246"/>
      <c r="F19" s="246"/>
      <c r="G19" s="246" t="s">
        <v>481</v>
      </c>
      <c r="H19" s="246"/>
      <c r="I19" s="246"/>
      <c r="J19" s="246"/>
      <c r="K19" s="246"/>
      <c r="L19" s="246"/>
      <c r="M19" s="246"/>
      <c r="N19" s="246"/>
    </row>
    <row r="20" spans="1:16" ht="13.2" x14ac:dyDescent="0.2">
      <c r="A20" s="250"/>
      <c r="B20" s="246"/>
      <c r="C20" s="246"/>
      <c r="D20" s="246"/>
      <c r="E20" s="246"/>
      <c r="F20" s="246"/>
      <c r="G20" s="274"/>
      <c r="H20" s="275"/>
      <c r="I20" s="275"/>
      <c r="J20" s="276"/>
      <c r="K20" s="277" t="s">
        <v>482</v>
      </c>
      <c r="L20" s="278" t="s">
        <v>483</v>
      </c>
      <c r="M20" s="279" t="s">
        <v>484</v>
      </c>
      <c r="N20" s="280"/>
    </row>
    <row r="21" spans="1:16" s="286" customFormat="1" ht="13.2" x14ac:dyDescent="0.2">
      <c r="A21" s="281"/>
      <c r="B21" s="251"/>
      <c r="C21" s="251"/>
      <c r="D21" s="251"/>
      <c r="E21" s="251"/>
      <c r="F21" s="251"/>
      <c r="G21" s="1117" t="s">
        <v>485</v>
      </c>
      <c r="H21" s="1118"/>
      <c r="I21" s="1118"/>
      <c r="J21" s="1119"/>
      <c r="K21" s="282">
        <v>11.5</v>
      </c>
      <c r="L21" s="283">
        <v>9.61</v>
      </c>
      <c r="M21" s="284">
        <v>1.89</v>
      </c>
      <c r="N21" s="251"/>
      <c r="O21" s="285"/>
      <c r="P21" s="281"/>
    </row>
    <row r="22" spans="1:16" s="286" customFormat="1" ht="13.2" x14ac:dyDescent="0.2">
      <c r="A22" s="281"/>
      <c r="B22" s="251"/>
      <c r="C22" s="251"/>
      <c r="D22" s="251"/>
      <c r="E22" s="251"/>
      <c r="F22" s="251"/>
      <c r="G22" s="1117" t="s">
        <v>486</v>
      </c>
      <c r="H22" s="1118"/>
      <c r="I22" s="1118"/>
      <c r="J22" s="1119"/>
      <c r="K22" s="287">
        <v>95.4</v>
      </c>
      <c r="L22" s="288">
        <v>97.6</v>
      </c>
      <c r="M22" s="289">
        <v>-2.2000000000000002</v>
      </c>
      <c r="N22" s="273"/>
      <c r="O22" s="285"/>
      <c r="P22" s="281"/>
    </row>
    <row r="23" spans="1:16" s="286" customFormat="1" ht="13.2" x14ac:dyDescent="0.2">
      <c r="A23" s="281"/>
      <c r="B23" s="251"/>
      <c r="C23" s="251"/>
      <c r="D23" s="251"/>
      <c r="E23" s="251"/>
      <c r="F23" s="251"/>
      <c r="G23" s="251"/>
      <c r="H23" s="251"/>
      <c r="I23" s="251"/>
      <c r="J23" s="251"/>
      <c r="K23" s="251"/>
      <c r="L23" s="273"/>
      <c r="M23" s="273"/>
      <c r="N23" s="273"/>
      <c r="O23" s="285"/>
      <c r="P23" s="281"/>
    </row>
    <row r="24" spans="1:16" s="286" customFormat="1" ht="13.2" x14ac:dyDescent="0.2">
      <c r="A24" s="281"/>
      <c r="B24" s="251"/>
      <c r="C24" s="251"/>
      <c r="D24" s="251"/>
      <c r="E24" s="251"/>
      <c r="F24" s="251"/>
      <c r="G24" s="251"/>
      <c r="H24" s="251"/>
      <c r="I24" s="251"/>
      <c r="J24" s="251"/>
      <c r="K24" s="251"/>
      <c r="L24" s="273"/>
      <c r="M24" s="273"/>
      <c r="N24" s="273"/>
      <c r="O24" s="285"/>
      <c r="P24" s="281"/>
    </row>
    <row r="25" spans="1:16" s="286" customFormat="1" ht="13.2" x14ac:dyDescent="0.2">
      <c r="A25" s="290"/>
      <c r="B25" s="291"/>
      <c r="C25" s="291"/>
      <c r="D25" s="291"/>
      <c r="E25" s="291"/>
      <c r="F25" s="291"/>
      <c r="G25" s="291"/>
      <c r="H25" s="291"/>
      <c r="I25" s="291"/>
      <c r="J25" s="291"/>
      <c r="K25" s="291"/>
      <c r="L25" s="292"/>
      <c r="M25" s="292"/>
      <c r="N25" s="292"/>
      <c r="O25" s="293"/>
      <c r="P25" s="281"/>
    </row>
    <row r="26" spans="1:16" s="286" customFormat="1" ht="13.2" x14ac:dyDescent="0.2">
      <c r="A26" s="251" t="s">
        <v>487</v>
      </c>
      <c r="B26" s="251"/>
      <c r="C26" s="251"/>
      <c r="D26" s="251"/>
      <c r="E26" s="251"/>
      <c r="F26" s="251"/>
      <c r="G26" s="251"/>
      <c r="H26" s="251"/>
      <c r="I26" s="251"/>
      <c r="J26" s="251"/>
      <c r="K26" s="251"/>
      <c r="L26" s="273"/>
      <c r="M26" s="273"/>
      <c r="N26" s="273"/>
      <c r="O26" s="251"/>
      <c r="P26" s="251"/>
    </row>
    <row r="27" spans="1:16" ht="13.2" x14ac:dyDescent="0.2">
      <c r="K27" s="246"/>
      <c r="L27" s="246"/>
      <c r="M27" s="246"/>
      <c r="N27" s="246"/>
      <c r="O27" s="246"/>
      <c r="P27" s="246"/>
    </row>
    <row r="28" spans="1:16" ht="16.2" x14ac:dyDescent="0.2">
      <c r="A28" s="247" t="s">
        <v>488</v>
      </c>
      <c r="B28" s="248"/>
      <c r="C28" s="248"/>
      <c r="D28" s="248"/>
      <c r="E28" s="248"/>
      <c r="F28" s="248"/>
      <c r="G28" s="248"/>
      <c r="H28" s="248"/>
      <c r="I28" s="248"/>
      <c r="J28" s="248"/>
      <c r="K28" s="248"/>
      <c r="L28" s="248"/>
      <c r="M28" s="248"/>
      <c r="N28" s="248"/>
      <c r="O28" s="294"/>
    </row>
    <row r="29" spans="1:16" ht="13.2" x14ac:dyDescent="0.2">
      <c r="A29" s="250"/>
      <c r="B29" s="246"/>
      <c r="C29" s="246"/>
      <c r="D29" s="246"/>
      <c r="E29" s="246"/>
      <c r="F29" s="246"/>
      <c r="G29" s="251" t="s">
        <v>489</v>
      </c>
      <c r="H29" s="251"/>
      <c r="I29" s="251"/>
      <c r="J29" s="251"/>
      <c r="K29" s="246"/>
      <c r="L29" s="246"/>
      <c r="M29" s="246"/>
      <c r="N29" s="246"/>
      <c r="O29" s="295"/>
    </row>
    <row r="30" spans="1:16" ht="13.2" x14ac:dyDescent="0.2">
      <c r="A30" s="250"/>
      <c r="B30" s="246"/>
      <c r="C30" s="246"/>
      <c r="D30" s="246"/>
      <c r="E30" s="246"/>
      <c r="F30" s="246"/>
      <c r="G30" s="253"/>
      <c r="H30" s="254"/>
      <c r="I30" s="254"/>
      <c r="J30" s="255"/>
      <c r="K30" s="1120" t="s">
        <v>467</v>
      </c>
      <c r="L30" s="256"/>
      <c r="M30" s="257" t="s">
        <v>468</v>
      </c>
      <c r="N30" s="258"/>
    </row>
    <row r="31" spans="1:16" ht="13.2" x14ac:dyDescent="0.2">
      <c r="A31" s="250"/>
      <c r="B31" s="246"/>
      <c r="C31" s="246"/>
      <c r="D31" s="246"/>
      <c r="E31" s="246"/>
      <c r="F31" s="246"/>
      <c r="G31" s="259"/>
      <c r="H31" s="260"/>
      <c r="I31" s="260"/>
      <c r="J31" s="261"/>
      <c r="K31" s="1121"/>
      <c r="L31" s="262" t="s">
        <v>469</v>
      </c>
      <c r="M31" s="263" t="s">
        <v>470</v>
      </c>
      <c r="N31" s="264" t="s">
        <v>471</v>
      </c>
    </row>
    <row r="32" spans="1:16" ht="27" customHeight="1" x14ac:dyDescent="0.2">
      <c r="A32" s="250"/>
      <c r="B32" s="246"/>
      <c r="C32" s="246"/>
      <c r="D32" s="246"/>
      <c r="E32" s="246"/>
      <c r="F32" s="246"/>
      <c r="G32" s="1133" t="s">
        <v>490</v>
      </c>
      <c r="H32" s="1134"/>
      <c r="I32" s="1134"/>
      <c r="J32" s="1135"/>
      <c r="K32" s="296">
        <v>3244440</v>
      </c>
      <c r="L32" s="296">
        <v>95896</v>
      </c>
      <c r="M32" s="297">
        <v>62872</v>
      </c>
      <c r="N32" s="298">
        <v>52.5</v>
      </c>
    </row>
    <row r="33" spans="1:16" ht="13.5" customHeight="1" x14ac:dyDescent="0.2">
      <c r="A33" s="250"/>
      <c r="B33" s="246"/>
      <c r="C33" s="246"/>
      <c r="D33" s="246"/>
      <c r="E33" s="246"/>
      <c r="F33" s="246"/>
      <c r="G33" s="1133" t="s">
        <v>491</v>
      </c>
      <c r="H33" s="1134"/>
      <c r="I33" s="1134"/>
      <c r="J33" s="1135"/>
      <c r="K33" s="296" t="s">
        <v>477</v>
      </c>
      <c r="L33" s="296" t="s">
        <v>477</v>
      </c>
      <c r="M33" s="297" t="s">
        <v>477</v>
      </c>
      <c r="N33" s="298" t="s">
        <v>477</v>
      </c>
    </row>
    <row r="34" spans="1:16" ht="27" customHeight="1" x14ac:dyDescent="0.2">
      <c r="A34" s="250"/>
      <c r="B34" s="246"/>
      <c r="C34" s="246"/>
      <c r="D34" s="246"/>
      <c r="E34" s="246"/>
      <c r="F34" s="246"/>
      <c r="G34" s="1133" t="s">
        <v>492</v>
      </c>
      <c r="H34" s="1134"/>
      <c r="I34" s="1134"/>
      <c r="J34" s="1135"/>
      <c r="K34" s="296" t="s">
        <v>477</v>
      </c>
      <c r="L34" s="296" t="s">
        <v>477</v>
      </c>
      <c r="M34" s="297">
        <v>20</v>
      </c>
      <c r="N34" s="298" t="s">
        <v>477</v>
      </c>
    </row>
    <row r="35" spans="1:16" ht="27" customHeight="1" x14ac:dyDescent="0.2">
      <c r="A35" s="250"/>
      <c r="B35" s="246"/>
      <c r="C35" s="246"/>
      <c r="D35" s="246"/>
      <c r="E35" s="246"/>
      <c r="F35" s="246"/>
      <c r="G35" s="1133" t="s">
        <v>493</v>
      </c>
      <c r="H35" s="1134"/>
      <c r="I35" s="1134"/>
      <c r="J35" s="1135"/>
      <c r="K35" s="296">
        <v>597722</v>
      </c>
      <c r="L35" s="296">
        <v>17667</v>
      </c>
      <c r="M35" s="297">
        <v>17600</v>
      </c>
      <c r="N35" s="298">
        <v>0.4</v>
      </c>
    </row>
    <row r="36" spans="1:16" ht="27" customHeight="1" x14ac:dyDescent="0.2">
      <c r="A36" s="250"/>
      <c r="B36" s="246"/>
      <c r="C36" s="246"/>
      <c r="D36" s="246"/>
      <c r="E36" s="246"/>
      <c r="F36" s="246"/>
      <c r="G36" s="1133" t="s">
        <v>494</v>
      </c>
      <c r="H36" s="1134"/>
      <c r="I36" s="1134"/>
      <c r="J36" s="1135"/>
      <c r="K36" s="296">
        <v>116571</v>
      </c>
      <c r="L36" s="296">
        <v>3445</v>
      </c>
      <c r="M36" s="297">
        <v>3568</v>
      </c>
      <c r="N36" s="298">
        <v>-3.4</v>
      </c>
    </row>
    <row r="37" spans="1:16" ht="13.5" customHeight="1" x14ac:dyDescent="0.2">
      <c r="A37" s="250"/>
      <c r="B37" s="246"/>
      <c r="C37" s="246"/>
      <c r="D37" s="246"/>
      <c r="E37" s="246"/>
      <c r="F37" s="246"/>
      <c r="G37" s="1133" t="s">
        <v>495</v>
      </c>
      <c r="H37" s="1134"/>
      <c r="I37" s="1134"/>
      <c r="J37" s="1135"/>
      <c r="K37" s="296">
        <v>50182</v>
      </c>
      <c r="L37" s="296">
        <v>1483</v>
      </c>
      <c r="M37" s="297">
        <v>1129</v>
      </c>
      <c r="N37" s="298">
        <v>31.4</v>
      </c>
    </row>
    <row r="38" spans="1:16" ht="27" customHeight="1" x14ac:dyDescent="0.2">
      <c r="A38" s="250"/>
      <c r="B38" s="246"/>
      <c r="C38" s="246"/>
      <c r="D38" s="246"/>
      <c r="E38" s="246"/>
      <c r="F38" s="246"/>
      <c r="G38" s="1136" t="s">
        <v>496</v>
      </c>
      <c r="H38" s="1137"/>
      <c r="I38" s="1137"/>
      <c r="J38" s="1138"/>
      <c r="K38" s="299">
        <v>106</v>
      </c>
      <c r="L38" s="299">
        <v>3</v>
      </c>
      <c r="M38" s="300">
        <v>2</v>
      </c>
      <c r="N38" s="301">
        <v>50</v>
      </c>
      <c r="O38" s="295"/>
    </row>
    <row r="39" spans="1:16" ht="13.2" x14ac:dyDescent="0.2">
      <c r="A39" s="250"/>
      <c r="B39" s="246"/>
      <c r="C39" s="246"/>
      <c r="D39" s="246"/>
      <c r="E39" s="246"/>
      <c r="F39" s="246"/>
      <c r="G39" s="1136" t="s">
        <v>497</v>
      </c>
      <c r="H39" s="1137"/>
      <c r="I39" s="1137"/>
      <c r="J39" s="1138"/>
      <c r="K39" s="302">
        <v>-273114</v>
      </c>
      <c r="L39" s="302">
        <v>-8072</v>
      </c>
      <c r="M39" s="303">
        <v>-3135</v>
      </c>
      <c r="N39" s="304">
        <v>157.5</v>
      </c>
      <c r="O39" s="295"/>
    </row>
    <row r="40" spans="1:16" ht="27" customHeight="1" x14ac:dyDescent="0.2">
      <c r="A40" s="250"/>
      <c r="B40" s="246"/>
      <c r="C40" s="246"/>
      <c r="D40" s="246"/>
      <c r="E40" s="246"/>
      <c r="F40" s="246"/>
      <c r="G40" s="1133" t="s">
        <v>498</v>
      </c>
      <c r="H40" s="1134"/>
      <c r="I40" s="1134"/>
      <c r="J40" s="1135"/>
      <c r="K40" s="302">
        <v>-2445438</v>
      </c>
      <c r="L40" s="302">
        <v>-72280</v>
      </c>
      <c r="M40" s="303">
        <v>-59327</v>
      </c>
      <c r="N40" s="304">
        <v>21.8</v>
      </c>
      <c r="O40" s="295"/>
    </row>
    <row r="41" spans="1:16" ht="13.2" x14ac:dyDescent="0.2">
      <c r="A41" s="250"/>
      <c r="B41" s="246"/>
      <c r="C41" s="246"/>
      <c r="D41" s="246"/>
      <c r="E41" s="246"/>
      <c r="F41" s="246"/>
      <c r="G41" s="1139" t="s">
        <v>282</v>
      </c>
      <c r="H41" s="1140"/>
      <c r="I41" s="1140"/>
      <c r="J41" s="1141"/>
      <c r="K41" s="296">
        <v>1290469</v>
      </c>
      <c r="L41" s="302">
        <v>38142</v>
      </c>
      <c r="M41" s="303">
        <v>22729</v>
      </c>
      <c r="N41" s="304">
        <v>67.8</v>
      </c>
      <c r="O41" s="295"/>
    </row>
    <row r="42" spans="1:16" ht="13.2" x14ac:dyDescent="0.2">
      <c r="A42" s="250"/>
      <c r="B42" s="246"/>
      <c r="C42" s="246"/>
      <c r="D42" s="246"/>
      <c r="E42" s="246"/>
      <c r="F42" s="246"/>
      <c r="G42" s="305" t="s">
        <v>499</v>
      </c>
      <c r="H42" s="246"/>
      <c r="I42" s="246"/>
      <c r="J42" s="246"/>
      <c r="K42" s="246"/>
      <c r="L42" s="246"/>
      <c r="M42" s="273"/>
      <c r="N42" s="273"/>
      <c r="O42" s="295"/>
    </row>
    <row r="43" spans="1:16" ht="13.2" x14ac:dyDescent="0.2">
      <c r="A43" s="250"/>
      <c r="B43" s="246"/>
      <c r="C43" s="246"/>
      <c r="D43" s="246"/>
      <c r="E43" s="246"/>
      <c r="F43" s="246"/>
      <c r="G43" s="246"/>
      <c r="H43" s="246"/>
      <c r="I43" s="246"/>
      <c r="J43" s="246"/>
      <c r="K43" s="246"/>
      <c r="L43" s="306"/>
      <c r="M43" s="273"/>
      <c r="N43" s="246"/>
      <c r="O43" s="295"/>
    </row>
    <row r="44" spans="1:16" ht="13.2" x14ac:dyDescent="0.2">
      <c r="A44" s="250"/>
      <c r="B44" s="246"/>
      <c r="C44" s="246"/>
      <c r="D44" s="246"/>
      <c r="E44" s="246"/>
      <c r="F44" s="246"/>
      <c r="G44" s="246"/>
      <c r="H44" s="246"/>
      <c r="I44" s="246"/>
      <c r="J44" s="246"/>
      <c r="K44" s="246"/>
      <c r="L44" s="246"/>
      <c r="M44" s="273"/>
      <c r="N44" s="246"/>
    </row>
    <row r="45" spans="1:16" ht="13.2" x14ac:dyDescent="0.2">
      <c r="A45" s="248"/>
      <c r="B45" s="248"/>
      <c r="C45" s="248"/>
      <c r="D45" s="248"/>
      <c r="E45" s="248"/>
      <c r="F45" s="248"/>
      <c r="G45" s="248"/>
      <c r="H45" s="248"/>
      <c r="I45" s="248"/>
      <c r="J45" s="248"/>
      <c r="K45" s="248"/>
      <c r="L45" s="248"/>
      <c r="M45" s="307"/>
      <c r="N45" s="248"/>
      <c r="O45" s="248"/>
      <c r="P45" s="246"/>
    </row>
    <row r="46" spans="1:16" ht="13.2" x14ac:dyDescent="0.2">
      <c r="A46" s="308"/>
      <c r="B46" s="308"/>
      <c r="C46" s="308"/>
      <c r="D46" s="308"/>
      <c r="E46" s="308"/>
      <c r="F46" s="308"/>
      <c r="G46" s="308"/>
      <c r="H46" s="308"/>
      <c r="I46" s="308"/>
      <c r="J46" s="308"/>
      <c r="K46" s="308"/>
      <c r="L46" s="308"/>
      <c r="M46" s="308"/>
      <c r="N46" s="308"/>
      <c r="O46" s="308"/>
      <c r="P46" s="246"/>
    </row>
    <row r="47" spans="1:16" ht="17.25" customHeight="1" x14ac:dyDescent="0.2">
      <c r="A47" s="309" t="s">
        <v>500</v>
      </c>
      <c r="B47" s="246"/>
      <c r="C47" s="246"/>
      <c r="D47" s="246"/>
      <c r="E47" s="246"/>
      <c r="F47" s="246"/>
      <c r="G47" s="246"/>
      <c r="H47" s="246"/>
      <c r="I47" s="246"/>
      <c r="J47" s="246"/>
      <c r="K47" s="246"/>
      <c r="L47" s="246"/>
      <c r="M47" s="246"/>
      <c r="N47" s="246"/>
    </row>
    <row r="48" spans="1:16" ht="13.2" x14ac:dyDescent="0.2">
      <c r="A48" s="250"/>
      <c r="B48" s="246"/>
      <c r="C48" s="246"/>
      <c r="D48" s="246"/>
      <c r="E48" s="246"/>
      <c r="F48" s="246"/>
      <c r="G48" s="310" t="s">
        <v>501</v>
      </c>
      <c r="H48" s="310"/>
      <c r="I48" s="310"/>
      <c r="J48" s="310"/>
      <c r="K48" s="310"/>
      <c r="L48" s="310"/>
      <c r="M48" s="311"/>
      <c r="N48" s="310"/>
    </row>
    <row r="49" spans="1:14" ht="13.5" customHeight="1" x14ac:dyDescent="0.2">
      <c r="A49" s="250"/>
      <c r="B49" s="246"/>
      <c r="C49" s="246"/>
      <c r="D49" s="246"/>
      <c r="E49" s="246"/>
      <c r="F49" s="246"/>
      <c r="G49" s="312"/>
      <c r="H49" s="313"/>
      <c r="I49" s="1128" t="s">
        <v>467</v>
      </c>
      <c r="J49" s="1130" t="s">
        <v>502</v>
      </c>
      <c r="K49" s="1131"/>
      <c r="L49" s="1131"/>
      <c r="M49" s="1131"/>
      <c r="N49" s="1132"/>
    </row>
    <row r="50" spans="1:14" ht="13.2" x14ac:dyDescent="0.2">
      <c r="A50" s="250"/>
      <c r="B50" s="246"/>
      <c r="C50" s="246"/>
      <c r="D50" s="246"/>
      <c r="E50" s="246"/>
      <c r="F50" s="246"/>
      <c r="G50" s="314"/>
      <c r="H50" s="315"/>
      <c r="I50" s="1129"/>
      <c r="J50" s="316" t="s">
        <v>503</v>
      </c>
      <c r="K50" s="317" t="s">
        <v>504</v>
      </c>
      <c r="L50" s="318" t="s">
        <v>505</v>
      </c>
      <c r="M50" s="319" t="s">
        <v>506</v>
      </c>
      <c r="N50" s="320" t="s">
        <v>507</v>
      </c>
    </row>
    <row r="51" spans="1:14" ht="13.2" x14ac:dyDescent="0.2">
      <c r="A51" s="250"/>
      <c r="B51" s="246"/>
      <c r="C51" s="246"/>
      <c r="D51" s="246"/>
      <c r="E51" s="246"/>
      <c r="F51" s="246"/>
      <c r="G51" s="312" t="s">
        <v>508</v>
      </c>
      <c r="H51" s="313"/>
      <c r="I51" s="321">
        <v>3063198</v>
      </c>
      <c r="J51" s="322">
        <v>85214</v>
      </c>
      <c r="K51" s="323">
        <v>-14.4</v>
      </c>
      <c r="L51" s="324">
        <v>70489</v>
      </c>
      <c r="M51" s="325">
        <v>5.0999999999999996</v>
      </c>
      <c r="N51" s="326">
        <v>-19.5</v>
      </c>
    </row>
    <row r="52" spans="1:14" ht="13.2" x14ac:dyDescent="0.2">
      <c r="A52" s="250"/>
      <c r="B52" s="246"/>
      <c r="C52" s="246"/>
      <c r="D52" s="246"/>
      <c r="E52" s="246"/>
      <c r="F52" s="246"/>
      <c r="G52" s="327"/>
      <c r="H52" s="328" t="s">
        <v>509</v>
      </c>
      <c r="I52" s="329">
        <v>1679747</v>
      </c>
      <c r="J52" s="330">
        <v>46728</v>
      </c>
      <c r="K52" s="331">
        <v>-9.6</v>
      </c>
      <c r="L52" s="332">
        <v>37817</v>
      </c>
      <c r="M52" s="333">
        <v>1.8</v>
      </c>
      <c r="N52" s="334">
        <v>-11.4</v>
      </c>
    </row>
    <row r="53" spans="1:14" ht="13.2" x14ac:dyDescent="0.2">
      <c r="A53" s="250"/>
      <c r="B53" s="246"/>
      <c r="C53" s="246"/>
      <c r="D53" s="246"/>
      <c r="E53" s="246"/>
      <c r="F53" s="246"/>
      <c r="G53" s="312" t="s">
        <v>510</v>
      </c>
      <c r="H53" s="313"/>
      <c r="I53" s="321">
        <v>2566061</v>
      </c>
      <c r="J53" s="322">
        <v>72214</v>
      </c>
      <c r="K53" s="323">
        <v>-15.3</v>
      </c>
      <c r="L53" s="324">
        <v>84389</v>
      </c>
      <c r="M53" s="325">
        <v>19.7</v>
      </c>
      <c r="N53" s="326">
        <v>-35</v>
      </c>
    </row>
    <row r="54" spans="1:14" ht="13.2" x14ac:dyDescent="0.2">
      <c r="A54" s="250"/>
      <c r="B54" s="246"/>
      <c r="C54" s="246"/>
      <c r="D54" s="246"/>
      <c r="E54" s="246"/>
      <c r="F54" s="246"/>
      <c r="G54" s="327"/>
      <c r="H54" s="328" t="s">
        <v>509</v>
      </c>
      <c r="I54" s="329">
        <v>922807</v>
      </c>
      <c r="J54" s="330">
        <v>25970</v>
      </c>
      <c r="K54" s="331">
        <v>-44.4</v>
      </c>
      <c r="L54" s="332">
        <v>44339</v>
      </c>
      <c r="M54" s="333">
        <v>17.2</v>
      </c>
      <c r="N54" s="334">
        <v>-61.6</v>
      </c>
    </row>
    <row r="55" spans="1:14" ht="13.2" x14ac:dyDescent="0.2">
      <c r="A55" s="250"/>
      <c r="B55" s="246"/>
      <c r="C55" s="246"/>
      <c r="D55" s="246"/>
      <c r="E55" s="246"/>
      <c r="F55" s="246"/>
      <c r="G55" s="312" t="s">
        <v>511</v>
      </c>
      <c r="H55" s="313"/>
      <c r="I55" s="321">
        <v>2955911</v>
      </c>
      <c r="J55" s="322">
        <v>84368</v>
      </c>
      <c r="K55" s="323">
        <v>16.8</v>
      </c>
      <c r="L55" s="324">
        <v>83623</v>
      </c>
      <c r="M55" s="325">
        <v>-0.9</v>
      </c>
      <c r="N55" s="326">
        <v>17.7</v>
      </c>
    </row>
    <row r="56" spans="1:14" ht="13.2" x14ac:dyDescent="0.2">
      <c r="A56" s="250"/>
      <c r="B56" s="246"/>
      <c r="C56" s="246"/>
      <c r="D56" s="246"/>
      <c r="E56" s="246"/>
      <c r="F56" s="246"/>
      <c r="G56" s="327"/>
      <c r="H56" s="328" t="s">
        <v>509</v>
      </c>
      <c r="I56" s="329">
        <v>1627644</v>
      </c>
      <c r="J56" s="330">
        <v>46456</v>
      </c>
      <c r="K56" s="331">
        <v>78.900000000000006</v>
      </c>
      <c r="L56" s="332">
        <v>48787</v>
      </c>
      <c r="M56" s="333">
        <v>10</v>
      </c>
      <c r="N56" s="334">
        <v>68.900000000000006</v>
      </c>
    </row>
    <row r="57" spans="1:14" ht="13.2" x14ac:dyDescent="0.2">
      <c r="A57" s="250"/>
      <c r="B57" s="246"/>
      <c r="C57" s="246"/>
      <c r="D57" s="246"/>
      <c r="E57" s="246"/>
      <c r="F57" s="246"/>
      <c r="G57" s="312" t="s">
        <v>512</v>
      </c>
      <c r="H57" s="313"/>
      <c r="I57" s="321">
        <v>3261861</v>
      </c>
      <c r="J57" s="322">
        <v>94824</v>
      </c>
      <c r="K57" s="323">
        <v>12.4</v>
      </c>
      <c r="L57" s="324">
        <v>87974</v>
      </c>
      <c r="M57" s="325">
        <v>5.2</v>
      </c>
      <c r="N57" s="326">
        <v>7.2</v>
      </c>
    </row>
    <row r="58" spans="1:14" ht="13.2" x14ac:dyDescent="0.2">
      <c r="A58" s="250"/>
      <c r="B58" s="246"/>
      <c r="C58" s="246"/>
      <c r="D58" s="246"/>
      <c r="E58" s="246"/>
      <c r="F58" s="246"/>
      <c r="G58" s="327"/>
      <c r="H58" s="328" t="s">
        <v>509</v>
      </c>
      <c r="I58" s="329">
        <v>1200005</v>
      </c>
      <c r="J58" s="330">
        <v>34885</v>
      </c>
      <c r="K58" s="331">
        <v>-24.9</v>
      </c>
      <c r="L58" s="332">
        <v>48183</v>
      </c>
      <c r="M58" s="333">
        <v>-1.2</v>
      </c>
      <c r="N58" s="334">
        <v>-23.7</v>
      </c>
    </row>
    <row r="59" spans="1:14" ht="13.2" x14ac:dyDescent="0.2">
      <c r="A59" s="250"/>
      <c r="B59" s="246"/>
      <c r="C59" s="246"/>
      <c r="D59" s="246"/>
      <c r="E59" s="246"/>
      <c r="F59" s="246"/>
      <c r="G59" s="312" t="s">
        <v>513</v>
      </c>
      <c r="H59" s="313"/>
      <c r="I59" s="321">
        <v>4566690</v>
      </c>
      <c r="J59" s="322">
        <v>134977</v>
      </c>
      <c r="K59" s="323">
        <v>42.3</v>
      </c>
      <c r="L59" s="324">
        <v>78864</v>
      </c>
      <c r="M59" s="325">
        <v>-10.4</v>
      </c>
      <c r="N59" s="326">
        <v>52.7</v>
      </c>
    </row>
    <row r="60" spans="1:14" ht="13.2" x14ac:dyDescent="0.2">
      <c r="A60" s="250"/>
      <c r="B60" s="246"/>
      <c r="C60" s="246"/>
      <c r="D60" s="246"/>
      <c r="E60" s="246"/>
      <c r="F60" s="246"/>
      <c r="G60" s="327"/>
      <c r="H60" s="328" t="s">
        <v>509</v>
      </c>
      <c r="I60" s="335">
        <v>2331799</v>
      </c>
      <c r="J60" s="330">
        <v>68921</v>
      </c>
      <c r="K60" s="331">
        <v>97.6</v>
      </c>
      <c r="L60" s="332">
        <v>46136</v>
      </c>
      <c r="M60" s="333">
        <v>-4.2</v>
      </c>
      <c r="N60" s="334">
        <v>101.8</v>
      </c>
    </row>
    <row r="61" spans="1:14" ht="13.2" x14ac:dyDescent="0.2">
      <c r="A61" s="250"/>
      <c r="B61" s="246"/>
      <c r="C61" s="246"/>
      <c r="D61" s="246"/>
      <c r="E61" s="246"/>
      <c r="F61" s="246"/>
      <c r="G61" s="312" t="s">
        <v>514</v>
      </c>
      <c r="H61" s="336"/>
      <c r="I61" s="337">
        <v>3282744</v>
      </c>
      <c r="J61" s="338">
        <v>94319</v>
      </c>
      <c r="K61" s="339">
        <v>8.4</v>
      </c>
      <c r="L61" s="340">
        <v>81068</v>
      </c>
      <c r="M61" s="341">
        <v>3.7</v>
      </c>
      <c r="N61" s="326">
        <v>4.7</v>
      </c>
    </row>
    <row r="62" spans="1:14" ht="13.2" x14ac:dyDescent="0.2">
      <c r="A62" s="250"/>
      <c r="B62" s="246"/>
      <c r="C62" s="246"/>
      <c r="D62" s="246"/>
      <c r="E62" s="246"/>
      <c r="F62" s="246"/>
      <c r="G62" s="327"/>
      <c r="H62" s="328" t="s">
        <v>509</v>
      </c>
      <c r="I62" s="329">
        <v>1552400</v>
      </c>
      <c r="J62" s="330">
        <v>44592</v>
      </c>
      <c r="K62" s="331">
        <v>19.5</v>
      </c>
      <c r="L62" s="332">
        <v>45052</v>
      </c>
      <c r="M62" s="333">
        <v>4.7</v>
      </c>
      <c r="N62" s="334">
        <v>14.8</v>
      </c>
    </row>
    <row r="63" spans="1:14" ht="13.2" x14ac:dyDescent="0.2">
      <c r="A63" s="250"/>
      <c r="B63" s="246"/>
      <c r="C63" s="246"/>
      <c r="D63" s="246"/>
      <c r="E63" s="246"/>
      <c r="F63" s="246"/>
      <c r="G63" s="246"/>
      <c r="H63" s="246"/>
      <c r="I63" s="246"/>
      <c r="J63" s="246"/>
      <c r="K63" s="246"/>
      <c r="L63" s="246"/>
      <c r="M63" s="246"/>
      <c r="N63" s="246"/>
    </row>
    <row r="64" spans="1:14" ht="13.2" x14ac:dyDescent="0.2">
      <c r="A64" s="250"/>
      <c r="B64" s="246"/>
      <c r="C64" s="246"/>
      <c r="D64" s="246"/>
      <c r="E64" s="246"/>
      <c r="F64" s="246"/>
      <c r="G64" s="246"/>
      <c r="H64" s="246"/>
      <c r="I64" s="246"/>
      <c r="J64" s="246"/>
      <c r="K64" s="246"/>
      <c r="L64" s="246"/>
      <c r="M64" s="246"/>
      <c r="N64" s="246"/>
    </row>
    <row r="65" spans="1:16" ht="13.2" x14ac:dyDescent="0.2">
      <c r="A65" s="250"/>
      <c r="B65" s="246"/>
      <c r="C65" s="246"/>
      <c r="D65" s="246"/>
      <c r="E65" s="246"/>
      <c r="F65" s="246"/>
      <c r="G65" s="246"/>
      <c r="H65" s="246"/>
      <c r="I65" s="246"/>
      <c r="J65" s="246"/>
      <c r="K65" s="246"/>
      <c r="L65" s="246"/>
      <c r="M65" s="246"/>
      <c r="N65" s="246"/>
    </row>
    <row r="66" spans="1:16" ht="13.2" x14ac:dyDescent="0.2">
      <c r="A66" s="342"/>
      <c r="B66" s="308"/>
      <c r="C66" s="308"/>
      <c r="D66" s="308"/>
      <c r="E66" s="308"/>
      <c r="F66" s="308"/>
      <c r="G66" s="308"/>
      <c r="H66" s="308"/>
      <c r="I66" s="308"/>
      <c r="J66" s="308"/>
      <c r="K66" s="308"/>
      <c r="L66" s="308"/>
      <c r="M66" s="308"/>
      <c r="N66" s="308"/>
      <c r="O66" s="343"/>
    </row>
    <row r="67" spans="1:16" ht="13.5" hidden="1" customHeight="1" x14ac:dyDescent="0.2">
      <c r="G67" s="246"/>
      <c r="H67" s="246"/>
      <c r="I67" s="246"/>
      <c r="J67" s="246"/>
      <c r="K67" s="246"/>
      <c r="L67" s="246"/>
      <c r="M67" s="246"/>
      <c r="N67" s="246"/>
      <c r="O67" s="246"/>
      <c r="P67" s="246"/>
    </row>
    <row r="68" spans="1:16" ht="13.5" hidden="1" customHeight="1" x14ac:dyDescent="0.2">
      <c r="G68" s="246"/>
      <c r="H68" s="246"/>
      <c r="I68" s="246"/>
      <c r="J68" s="246"/>
      <c r="K68" s="246"/>
      <c r="L68" s="246"/>
      <c r="M68" s="246"/>
      <c r="N68" s="246"/>
    </row>
    <row r="69" spans="1:16" ht="13.5" hidden="1" customHeight="1" x14ac:dyDescent="0.2">
      <c r="G69" s="246"/>
      <c r="H69" s="246"/>
      <c r="I69" s="246"/>
      <c r="J69" s="246"/>
      <c r="K69" s="246"/>
      <c r="L69" s="246"/>
      <c r="M69" s="246"/>
      <c r="N69" s="246"/>
    </row>
    <row r="70" spans="1:16" ht="13.2" hidden="1" x14ac:dyDescent="0.2">
      <c r="G70" s="246"/>
      <c r="H70" s="246"/>
      <c r="I70" s="246"/>
      <c r="J70" s="246"/>
      <c r="K70" s="246"/>
      <c r="L70" s="246"/>
      <c r="M70" s="246"/>
      <c r="N70" s="246"/>
    </row>
    <row r="71" spans="1:16" ht="13.2" hidden="1" x14ac:dyDescent="0.2">
      <c r="G71" s="246"/>
      <c r="H71" s="246"/>
      <c r="I71" s="246"/>
      <c r="J71" s="246"/>
      <c r="K71" s="246"/>
      <c r="L71" s="246"/>
      <c r="M71" s="246"/>
      <c r="N71" s="246"/>
    </row>
    <row r="72" spans="1:16" ht="13.2" hidden="1" x14ac:dyDescent="0.2">
      <c r="G72" s="246"/>
      <c r="H72" s="246"/>
      <c r="I72" s="246"/>
      <c r="J72" s="246"/>
      <c r="K72" s="246"/>
      <c r="L72" s="246"/>
      <c r="M72" s="246"/>
      <c r="N72" s="246"/>
    </row>
    <row r="73" spans="1:16" ht="13.2" hidden="1" x14ac:dyDescent="0.2">
      <c r="G73" s="246"/>
      <c r="H73" s="246"/>
      <c r="I73" s="246"/>
      <c r="J73" s="246"/>
      <c r="K73" s="246"/>
      <c r="L73" s="246"/>
      <c r="M73" s="246"/>
      <c r="N73" s="246"/>
    </row>
    <row r="74" spans="1:16" ht="13.2" hidden="1" x14ac:dyDescent="0.2"/>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zoomScaleNormal="100"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B2" s="243"/>
      <c r="T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zoomScaleNormal="100"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B2" s="243"/>
      <c r="T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zoomScaleNormal="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2">
      <c r="B47" s="10"/>
      <c r="C47" s="1142" t="s">
        <v>3</v>
      </c>
      <c r="D47" s="1142"/>
      <c r="E47" s="1143"/>
      <c r="F47" s="11">
        <v>11.93</v>
      </c>
      <c r="G47" s="12">
        <v>17.38</v>
      </c>
      <c r="H47" s="12">
        <v>20.329999999999998</v>
      </c>
      <c r="I47" s="12">
        <v>28.14</v>
      </c>
      <c r="J47" s="13">
        <v>33.53</v>
      </c>
    </row>
    <row r="48" spans="2:10" ht="57.75" customHeight="1" x14ac:dyDescent="0.2">
      <c r="B48" s="14"/>
      <c r="C48" s="1144" t="s">
        <v>4</v>
      </c>
      <c r="D48" s="1144"/>
      <c r="E48" s="1145"/>
      <c r="F48" s="15">
        <v>3.15</v>
      </c>
      <c r="G48" s="16">
        <v>3.41</v>
      </c>
      <c r="H48" s="16">
        <v>3.29</v>
      </c>
      <c r="I48" s="16">
        <v>3.67</v>
      </c>
      <c r="J48" s="17">
        <v>4.1399999999999997</v>
      </c>
    </row>
    <row r="49" spans="2:10" ht="57.75" customHeight="1" thickBot="1" x14ac:dyDescent="0.25">
      <c r="B49" s="18"/>
      <c r="C49" s="1146" t="s">
        <v>5</v>
      </c>
      <c r="D49" s="1146"/>
      <c r="E49" s="1147"/>
      <c r="F49" s="19">
        <v>6.01</v>
      </c>
      <c r="G49" s="20">
        <v>5.72</v>
      </c>
      <c r="H49" s="20">
        <v>2.5299999999999998</v>
      </c>
      <c r="I49" s="20">
        <v>10.11</v>
      </c>
      <c r="J49" s="21">
        <v>7.25</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2018-05-07T00:03:59Z</dcterms:modified>
</cp:coreProperties>
</file>