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4.120\FileServer\財政課\R04\11 財政一般\00通知照会\07財政状況資料集\20220907令和2年度財政状況資料集の作成について(2回目)\02回答\"/>
    </mc:Choice>
  </mc:AlternateContent>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<sst xmlns="http://schemas.openxmlformats.org/spreadsheetml/2006/main" count="1106" uniqueCount="615">
  <si>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</si>
  <si>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</si>
  <si>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</si>
  <si>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</si>
  <si>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</si>
  <si>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</si>
  <si>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</si>
  <si>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</si>
  <si>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</si>
  <si>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</si>
  <si>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</si>
  <si>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</si>
  <si>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</si>
  <si>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</si>
  <si>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</si>
  <si>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</si>
  <si>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</si>
  <si>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</si>
  <si>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</si>
  <si>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</si>
  <si>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</si>
  <si>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</si>
  <si>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</si>
  <si>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</si>
  <si>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</si>
  <si>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</si>
  <si>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</si>
  <si>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</si>
  <si>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</si>
  <si>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</si>
  <si>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</si>
  <si>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</si>
  <si>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</si>
  <si>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</si>
  <si>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</si>
  <si>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</si>
  <si>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</si>
  <si>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</si>
  <si>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</si>
  <si>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</si>
  <si>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</si>
  <si>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</si>
  <si>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</si>
  <si>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</si>
  <si>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</si>
  <si>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</si>
  <si>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</si>
  <si>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</si>
  <si>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</si>
  <si>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</si>
  <si>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</si>
  <si>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</si>
  <si>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</si>
  <si>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</si>
  <si>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</si>
  <si>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</si>
  <si>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</si>
  <si>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</si>
  <si>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</si>
  <si>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</si>
  <si>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</si>
  <si>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</si>
  <si>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</si>
  <si>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</si>
  <si>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</si>
  <si>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</si>
  <si>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</si>
  <si>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</si>
  <si>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</si>
  <si>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</si>
  <si>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</si>
  <si>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</si>
  <si>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</si>
  <si>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</si>
  <si>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</si>
  <si>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</si>
  <si>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</si>
  <si>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</si>
  <si>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</si>
  <si>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</si>
  <si>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</si>
  <si>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</si>
  <si>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</si>
  <si>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</si>
  <si>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</si>
  <si>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</si>
  <si>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</si>
  <si>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</si>
  <si>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</si>
  <si>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</si>
  <si>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</si>
  <si>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</si>
  <si>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</si>
  <si>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</si>
  <si>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</si>
  <si>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</si>
  <si>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</si>
  <si>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</si>
  <si>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</si>
  <si>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</si>
  <si>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</si>
  <si>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</si>
  <si>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</si>
  <si>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</si>
  <si>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</si>
  <si>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</si>
  <si>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</si>
  <si>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</si>
  <si>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</si>
  <si>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</si>
  <si>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</si>
  <si>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</si>
  <si>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</si>
  <si>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</si>
  <si>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</si>
  <si>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</si>
  <si>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</si>
  <si>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</si>
  <si>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</si>
  <si>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</si>
  <si>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</si>
  <si>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</si>
  <si>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</si>
  <si>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</si>
  <si>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</si>
  <si>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</si>
  <si>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</si>
  <si>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</si>
  <si>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</si>
  <si>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</si>
  <si>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</si>
  <si>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</si>
  <si>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</si>
  <si>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</si>
  <si>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</si>
  <si>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</si>
  <si>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</si>
  <si>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</si>
  <si>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</si>
  <si>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</si>
  <si>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</si>
  <si>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</si>
  <si>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</si>
  <si>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</si>
  <si>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</si>
  <si>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</si>
  <si>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</si>
  <si>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</si>
  <si>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</si>
  <si>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</si>
  <si>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</si>
  <si>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</si>
  <si>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</si>
  <si>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</si>
  <si>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</si>
  <si>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</si>
  <si>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</si>
  <si>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</si>
  <si>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</si>
  <si>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</si>
  <si>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</si>
  <si>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</si>
  <si>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</si>
  <si>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</si>
  <si>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</si>
  <si>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</si>
  <si>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</si>
  <si>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</si>
  <si>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</si>
  <si>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</si>
  <si>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</si>
  <si>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</si>
  <si>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</si>
  <si>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</si>
  <si>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</si>
  <si>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</si>
  <si>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</si>
  <si>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</si>
  <si>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</si>
  <si>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</si>
  <si>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</si>
  <si>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</si>
  <si>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</si>
  <si>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</si>
  <si>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</si>
  <si>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</si>
  <si>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</si>
  <si>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</si>
  <si>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</si>
  <si>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</si>
  <si>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</si>
  <si>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</si>
  <si>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</si>
  <si>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</si>
  <si>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</si>
  <si>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</si>
  <si>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</si>
  <si>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</si>
  <si>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</si>
  <si>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</si>
  <si>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</si>
  <si>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</si>
  <si>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</si>
  <si>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</si>
  <si>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</si>
  <si>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</si>
  <si>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</si>
  <si>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</si>
  <si>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</si>
  <si>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</si>
  <si>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青森県つがる市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</si>
  <si>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</si>
  <si>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</si>
  <si>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</si>
  <si>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</si>
  <si>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</si>
  <si>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</si>
  <si>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</si>
  <si>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</si>
  <si>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</si>
  <si>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</si>
  <si>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</si>
  <si>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</si>
  <si>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</si>
  <si>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</si>
  <si>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</si>
  <si>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</si>
  <si>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</si>
  <si>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</si>
  <si>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</si>
  <si>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</si>
  <si>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</si>
  <si>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</si>
  <si>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</si>
  <si>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</si>
  <si>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</si>
  <si>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</si>
  <si>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</si>
  <si>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</si>
  <si>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</si>
  <si>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</si>
  <si>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</si>
  <si>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</si>
  <si>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</si>
  <si>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</si>
  <si>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</si>
  <si>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</si>
  <si>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</si>
  <si>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</si>
  <si>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</si>
  <si>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</si>
  <si>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</si>
  <si>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</si>
  <si>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</si>
  <si>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</si>
  <si>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</si>
  <si>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</si>
  <si>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</si>
  <si>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</si>
  <si>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</si>
  <si>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</si>
  <si>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</si>
  <si>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</si>
  <si>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</si>
  <si>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</si>
  <si>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</si>
  <si>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</si>
  <si>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</si>
  <si>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</si>
  <si>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</si>
  <si>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</si>
  <si>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</si>
  <si>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</si>
  <si>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</si>
  <si>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</si>
  <si>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</si>
  <si>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</si>
  <si>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</si>
  <si>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</si>
  <si>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</si>
  <si>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</si>
  <si>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</si>
  <si>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</si>
  <si>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</si>
  <si>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</si>
  <si>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</si>
  <si>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</si>
  <si>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</si>
  <si>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</si>
  <si>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</si>
  <si>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</si>
  <si>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</si>
  <si>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</si>
  <si>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</si>
  <si>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</si>
  <si>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</si>
  <si>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</si>
  <si>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</si>
  <si>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</si>
  <si>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</si>
  <si>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</si>
  <si>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</si>
  <si>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</si>
  <si>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</si>
  <si>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</si>
  <si>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</si>
  <si>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</si>
  <si>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</si>
  <si>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</si>
  <si>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</si>
  <si>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</si>
  <si>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</si>
  <si>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</si>
  <si>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</si>
  <si>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</si>
  <si>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</si>
  <si>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</si>
  <si>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</si>
  <si>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</si>
  <si>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</si>
  <si>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</si>
  <si>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</si>
  <si>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</si>
  <si>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</si>
  <si>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</si>
  <si>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</si>
  <si>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</si>
  <si>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</si>
  <si>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</si>
  <si>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</si>
  <si>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</si>
  <si>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</si>
  <si>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</si>
  <si>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</si>
  <si>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</si>
  <si>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</si>
  <si>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</si>
  <si>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</si>
  <si>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</si>
  <si>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</si>
  <si>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</si>
  <si>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</si>
  <si>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</si>
  <si>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</si>
  <si>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</si>
  <si>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</si>
  <si>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</si>
  <si>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</si>
  <si>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</si>
  <si>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</si>
  <si>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</si>
  <si>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</si>
  <si>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</si>
  <si>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</si>
  <si>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</si>
  <si>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</si>
  <si>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</si>
  <si>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</si>
  <si>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</si>
  <si>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</si>
  <si>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</si>
  <si>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</si>
  <si>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</si>
  <si>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</si>
  <si>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青森県つがる市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</si>
  <si>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</si>
  <si>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</si>
  <si>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</si>
  <si>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</si>
  <si>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</si>
  <si>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</si>
  <si>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</si>
  <si>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</si>
  <si>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</si>
  <si>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</si>
  <si>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</si>
  <si>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</si>
  <si>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</si>
  <si>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</si>
  <si>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</si>
  <si>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</si>
  <si>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</si>
  <si>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</si>
  <si>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</si>
  <si>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</si>
  <si>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</si>
  <si>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</si>
  <si>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</si>
  <si>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</si>
  <si>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</si>
  <si>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</si>
  <si>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</si>
  <si>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</si>
  <si>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</si>
  <si>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</si>
  <si>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</si>
  <si>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</si>
  <si>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</si>
  <si>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</si>
  <si>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</si>
  <si>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</si>
  <si>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</si>
  <si>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</si>
  <si>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</si>
  <si>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</si>
  <si>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</si>
  <si>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</si>
  <si>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</si>
  <si>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</si>
  <si>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</si>
  <si>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</si>
  <si>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</si>
  <si>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</si>
  <si>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</si>
  <si>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</si>
  <si>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</si>
  <si>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</si>
  <si>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</si>
  <si>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</si>
  <si>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</si>
  <si>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</si>
  <si>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</si>
  <si>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</si>
  <si>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</si>
  <si>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</si>
  <si>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</si>
  <si>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</si>
  <si>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</si>
  <si>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</si>
  <si>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</si>
  <si>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</si>
  <si>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</si>
  <si>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</si>
  <si>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</si>
  <si>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</si>
  <si>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</si>
  <si>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</si>
  <si>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</si>
  <si>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</si>
  <si>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</si>
  <si>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</si>
  <si>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</si>
  <si>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</si>
  <si>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</si>
  <si>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</si>
  <si>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</si>
  <si>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</si>
  <si>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</si>
  <si>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</si>
  <si>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</si>
  <si>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</si>
  <si>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</si>
  <si>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</si>
  <si>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</si>
  <si>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</si>
  <si>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</si>
  <si>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</si>
  <si>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</si>
  <si>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</si>
  <si>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</si>
  <si>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</si>
  <si>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</si>
  <si>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</si>
  <si>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</si>
  <si>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</si>
  <si>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</si>
  <si>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</si>
  <si>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</si>
  <si>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</si>
  <si>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</si>
  <si>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</si>
  <si>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</si>
  <si>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</si>
  <si>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</si>
  <si>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</si>
  <si>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</si>
  <si>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</si>
  <si>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</si>
  <si>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</si>
  <si>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</si>
  <si>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</si>
  <si>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</si>
  <si>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</si>
  <si>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</si>
  <si>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</si>
  <si>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</si>
  <si>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</si>
  <si>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</si>
  <si>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</si>
  <si>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</si>
  <si>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</si>
  <si>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</si>
  <si>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</si>
  <si>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</si>
  <si>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</si>
  <si>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</si>
  <si>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</si>
  <si>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</si>
  <si>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</si>
  <si>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</si>
  <si>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</si>
  <si>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</si>
  <si>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</si>
  <si>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</si>
  <si>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</si>
  <si>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</si>
  <si>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</si>
  <si>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</si>
  <si>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</si>
  <si>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</si>
  <si>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</si>
  <si>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</si>
  <si>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</si>
  <si>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</si>
  <si>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</si>
  <si>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</si>
  <si>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</si>
  <si>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</si>
  <si>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</si>
  <si>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</si>
  <si>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</si>
  <si>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</si>
  <si>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</si>
  <si>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</si>
  <si>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</si>
  <si>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</si>
  <si>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</si>
  <si>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</si>
  <si>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</si>
  <si>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</si>
  <si>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</si>
  <si>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</si>
  <si>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</si>
  <si>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</si>
  <si>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</si>
  <si>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</si>
  <si>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</si>
  <si>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</si>
  <si>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</si>
  <si>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</si>
  <si>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</si>
  <si>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</si>
  <si>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</si>
  <si>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</si>
  <si>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</si>
  <si>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</si>
  <si>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</si>
  <si>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</si>
  <si>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</si>
  <si>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</si>
  <si>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</si>
  <si>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</si>
  <si>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</si>
  <si>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</si>
  <si>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</si>
  <si>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</si>
  <si>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</si>
  <si>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</si>
  <si>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</si>
  <si>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</si>
  <si>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</si>
  <si>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</si>
  <si>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</si>
  <si>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</si>
  <si>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13.99</t>
  </si>
  <si>
    <t>▲ 2.17</t>
  </si>
  <si>
    <t>一般会計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</si>
  <si>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</si>
  <si>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</si>
  <si>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</si>
  <si>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</si>
  <si>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</si>
  <si>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</si>
  <si>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</si>
  <si>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</si>
  <si>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</si>
  <si>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</si>
  <si>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</si>
  <si>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</si>
  <si>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つがる西北五広域連合一般会計</t>
  </si>
  <si>
    <t>つがる西北五広域連合病院事業会計</t>
  </si>
  <si>
    <t>西北五環境整備事務組合一般会計</t>
  </si>
  <si>
    <t>西北五広域福祉事務組合一般会計</t>
  </si>
  <si>
    <t>津軽広域水道企業団西北事業部水道事業会計</t>
  </si>
  <si>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11"/>
  </si>
  <si>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</si>
  <si>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</si>
  <si>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</si>
  <si>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11"/>
  </si>
  <si>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11"/>
  </si>
  <si>
    <t>法適用企業</t>
    <rPh sb="0" eb="1">
      <t>ホウ</t>
    </rPh>
    <rPh sb="1" eb="3">
      <t>テキヨウ</t>
    </rPh>
    <rPh sb="3" eb="5">
      <t>キギョウ</t>
    </rPh>
    <phoneticPr fontId="2"/>
  </si>
  <si>
    <t>屏風山野菜振興会</t>
    <rPh sb="0" eb="2">
      <t>ビョウブ</t>
    </rPh>
    <rPh sb="2" eb="3">
      <t>ザン</t>
    </rPh>
    <rPh sb="3" eb="5">
      <t>ヤサイ</t>
    </rPh>
    <rPh sb="5" eb="8">
      <t>シンコウカイ</t>
    </rPh>
    <phoneticPr fontId="19"/>
  </si>
  <si>
    <t>つがる市土地開発公社</t>
    <rPh sb="3" eb="4">
      <t>シ</t>
    </rPh>
    <rPh sb="4" eb="6">
      <t>トチ</t>
    </rPh>
    <rPh sb="6" eb="8">
      <t>カイハツ</t>
    </rPh>
    <rPh sb="8" eb="10">
      <t>コウシャ</t>
    </rPh>
    <phoneticPr fontId="19"/>
  </si>
  <si>
    <t>つがる地球村</t>
    <rPh sb="3" eb="5">
      <t>チキュウ</t>
    </rPh>
    <rPh sb="5" eb="6">
      <t>ムラ</t>
    </rPh>
    <phoneticPr fontId="19"/>
  </si>
  <si>
    <t>○</t>
    <phoneticPr fontId="19"/>
  </si>
  <si>
    <t>公共施設等整備保全基金</t>
    <rPh sb="0" eb="2">
      <t>コウキョウ</t>
    </rPh>
    <rPh sb="2" eb="4">
      <t>シセツ</t>
    </rPh>
    <rPh sb="4" eb="5">
      <t>ナド</t>
    </rPh>
    <rPh sb="5" eb="7">
      <t>セイビ</t>
    </rPh>
    <rPh sb="7" eb="9">
      <t>ホゼン</t>
    </rPh>
    <rPh sb="9" eb="11">
      <t>キキン</t>
    </rPh>
    <phoneticPr fontId="2"/>
  </si>
  <si>
    <t>合併振興基金</t>
    <rPh sb="0" eb="2">
      <t>ガッペイ</t>
    </rPh>
    <rPh sb="2" eb="4">
      <t>シンコウ</t>
    </rPh>
    <rPh sb="4" eb="6">
      <t>キキン</t>
    </rPh>
    <phoneticPr fontId="11"/>
  </si>
  <si>
    <t>市民特別健診事業基金</t>
    <rPh sb="0" eb="2">
      <t>シミン</t>
    </rPh>
    <rPh sb="2" eb="4">
      <t>トクベツ</t>
    </rPh>
    <rPh sb="4" eb="6">
      <t>ケンシン</t>
    </rPh>
    <rPh sb="6" eb="8">
      <t>ジギョウ</t>
    </rPh>
    <rPh sb="8" eb="10">
      <t>キキン</t>
    </rPh>
    <phoneticPr fontId="2"/>
  </si>
  <si>
    <t>農山漁村活性化事業基金</t>
    <rPh sb="0" eb="4">
      <t>ノウサンギョソン</t>
    </rPh>
    <rPh sb="4" eb="7">
      <t>カッセイカ</t>
    </rPh>
    <rPh sb="7" eb="9">
      <t>ジギョウ</t>
    </rPh>
    <rPh sb="9" eb="11">
      <t>キキン</t>
    </rPh>
    <phoneticPr fontId="5"/>
  </si>
  <si>
    <t>農業振興基金</t>
    <rPh sb="0" eb="2">
      <t>ノウギョウ</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</si>
  <si>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</si>
  <si>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</si>
  <si>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</si>
  <si>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平成30年度から将来負担比率が上昇に転じており、今後大型建設事業費の償還開始に伴い、将来負担比率のさらなる上昇が続くと想定される。
　また、有形固定資産減価償却率が上昇傾向であることから、今後の維持補修や施設の更新等の増加が懸念されるため、公共施設管理計画に基づき、計画的な施設整備や民間施設の利活用を含めた施策が必要であ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</si>
  <si>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</si>
  <si>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</si>
  <si>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</si>
  <si>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</si>
  <si>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</si>
  <si>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</si>
  <si>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</si>
  <si>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から将来負担比率及び実質公債費比率いずれの数値も増加に転じており、類似団体と比較して依然高い水準にある。これは地方債を活用した建設事業により、地方債残高と公債費が上昇傾向にあることが要因である。
　今後大型建設事業費の償還開始に伴い、両比率はともに上昇すると見込まれるため、建設事業の適正化を図り、地方債の発行を抑制するとともに、既発債の繰上償還の実施等を検討していく必要がある。　</t>
    <rPh sb="1" eb="3">
      <t>ヘイセイ</t>
    </rPh>
    <rPh sb="5" eb="7">
      <t>ネンド</t>
    </rPh>
    <rPh sb="9" eb="15">
      <t>ショウライフタンヒリツ</t>
    </rPh>
    <rPh sb="15" eb="16">
      <t>オヨ</t>
    </rPh>
    <rPh sb="17" eb="24">
      <t>ジッシツコウサイヒヒリツ</t>
    </rPh>
    <rPh sb="28" eb="30">
      <t>スウチ</t>
    </rPh>
    <rPh sb="31" eb="33">
      <t>ゾウカ</t>
    </rPh>
    <rPh sb="34" eb="35">
      <t>テン</t>
    </rPh>
    <rPh sb="40" eb="44">
      <t>ルイジダンタイ</t>
    </rPh>
    <rPh sb="45" eb="47">
      <t>ヒカク</t>
    </rPh>
    <rPh sb="49" eb="51">
      <t>イゼン</t>
    </rPh>
    <rPh sb="51" eb="52">
      <t>タカ</t>
    </rPh>
    <rPh sb="53" eb="55">
      <t>スイジュン</t>
    </rPh>
    <rPh sb="62" eb="65">
      <t>チホウサイ</t>
    </rPh>
    <rPh sb="66" eb="68">
      <t>カツヨウ</t>
    </rPh>
    <rPh sb="70" eb="74">
      <t>ケンセツジギョウ</t>
    </rPh>
    <rPh sb="78" eb="83">
      <t>チホウサイザンダカ</t>
    </rPh>
    <rPh sb="84" eb="87">
      <t>コウサイヒ</t>
    </rPh>
    <rPh sb="88" eb="92">
      <t>ジョウショウケイコウ</t>
    </rPh>
    <rPh sb="98" eb="100">
      <t>ヨウイン</t>
    </rPh>
    <rPh sb="183" eb="184">
      <t>トウ</t>
    </rPh>
    <phoneticPr fontId="5"/>
  </si>
  <si>
    <t>実質公債費比率</t>
    <phoneticPr fontId="5"/>
  </si>
  <si>
    <t>将来負担比率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</si>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</sst>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xmlns:c16r2="http://schemas.microsoft.com/office/drawing/2015/06/chart">
            <c:ext xmlns:c16="http://schemas.microsoft.com/office/drawing/2014/chart" uri="{C3380CC4-5D6E-409C-BE32-E72D297353CC}">
              <c16:uniqueId val="{00000000-2D05-40F2-904B-A6CABAE830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134977</c:v>
                </c:pt>
                <c:pt idx="1">
                  <c:v>93609</c:v>
                </c:pt>
                <c:pt idx="2">
                  <c:v>107429</c:v>
                </c:pt>
                <c:pt idx="3">
                  <c:v>146711</c:v>
                </c:pt>
                <c:pt idx="4">
                  <c:v>181217</c:v>
                </c:pt>
              </c:numCache>
            </c:numRef>
          </c:val>
          <c:smooth val="0"/>
          <c:extLst xmlns:c16r2="http://schemas.microsoft.com/office/drawing/2015/06/chart">
            <c:ext xmlns:c16="http://schemas.microsoft.com/office/drawing/2014/chart" uri="{C3380CC4-5D6E-409C-BE32-E72D297353CC}">
              <c16:uniqueId val="{00000001-2D05-40F2-904B-A6CABAE8308C}"/>
            </c:ext>
          </c:extLst>
        </c:ser>
        <c:dLbls>
          <c:showLegendKey val="0"/>
          <c:showVal val="0"/>
          <c:showCatName val="0"/>
          <c:showSerName val="0"/>
          <c:showPercent val="0"/>
          <c:showBubbleSize val="0"/>
        </c:dLbls>
        <c:marker val="1"/>
        <c:smooth val="0"/>
        <c:axId val="147630976"/>
        <c:axId val="148387696"/>
      </c:lineChart>
      <c:catAx>
        <c:axId val="14763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387696"/>
        <c:crosses val="autoZero"/>
        <c:auto val="1"/>
        <c:lblAlgn val="ctr"/>
        <c:lblOffset val="100"/>
        <c:tickLblSkip val="1"/>
        <c:tickMarkSkip val="1"/>
        <c:noMultiLvlLbl val="0"/>
      </c:catAx>
      <c:valAx>
        <c:axId val="14838769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63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4.1399999999999997</c:v>
                </c:pt>
                <c:pt idx="1">
                  <c:v>2.95</c:v>
                </c:pt>
                <c:pt idx="2">
                  <c:v>2.76</c:v>
                </c:pt>
                <c:pt idx="3">
                  <c:v>2.3199999999999998</c:v>
                </c:pt>
                <c:pt idx="4">
                  <c:v>4.5999999999999996</c:v>
                </c:pt>
              </c:numCache>
            </c:numRef>
          </c:val>
          <c:extLst xmlns:c16r2="http://schemas.microsoft.com/office/drawing/2015/06/chart">
            <c:ext xmlns:c16="http://schemas.microsoft.com/office/drawing/2014/chart" uri="{C3380CC4-5D6E-409C-BE32-E72D297353CC}">
              <c16:uniqueId val="{00000000-3AA2-4D7B-81DC-5252BD97AC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33.53</c:v>
                </c:pt>
                <c:pt idx="1">
                  <c:v>19.440000000000001</c:v>
                </c:pt>
                <c:pt idx="2">
                  <c:v>18.97</c:v>
                </c:pt>
                <c:pt idx="3">
                  <c:v>17.63</c:v>
                </c:pt>
                <c:pt idx="4">
                  <c:v>17.16</c:v>
                </c:pt>
              </c:numCache>
            </c:numRef>
          </c:val>
          <c:extLst xmlns:c16r2="http://schemas.microsoft.com/office/drawing/2015/06/chart">
            <c:ext xmlns:c16="http://schemas.microsoft.com/office/drawing/2014/chart" uri="{C3380CC4-5D6E-409C-BE32-E72D297353CC}">
              <c16:uniqueId val="{00000001-3AA2-4D7B-81DC-5252BD97AC62}"/>
            </c:ext>
          </c:extLst>
        </c:ser>
        <c:dLbls>
          <c:showLegendKey val="0"/>
          <c:showVal val="0"/>
          <c:showCatName val="0"/>
          <c:showSerName val="0"/>
          <c:showPercent val="0"/>
          <c:showBubbleSize val="0"/>
        </c:dLbls>
        <c:gapWidth val="250"/>
        <c:overlap val="100"/>
        <c:axId val="495821696"/>
        <c:axId val="50318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7.25</c:v>
                </c:pt>
                <c:pt idx="1">
                  <c:v>-13.99</c:v>
                </c:pt>
                <c:pt idx="2">
                  <c:v>2.86</c:v>
                </c:pt>
                <c:pt idx="3">
                  <c:v>-2.17</c:v>
                </c:pt>
                <c:pt idx="4">
                  <c:v>2.14</c:v>
                </c:pt>
              </c:numCache>
            </c:numRef>
          </c:val>
          <c:smooth val="0"/>
          <c:extLst xmlns:c16r2="http://schemas.microsoft.com/office/drawing/2015/06/chart">
            <c:ext xmlns:c16="http://schemas.microsoft.com/office/drawing/2014/chart" uri="{C3380CC4-5D6E-409C-BE32-E72D297353CC}">
              <c16:uniqueId val="{00000002-3AA2-4D7B-81DC-5252BD97AC62}"/>
            </c:ext>
          </c:extLst>
        </c:ser>
        <c:dLbls>
          <c:showLegendKey val="0"/>
          <c:showVal val="0"/>
          <c:showCatName val="0"/>
          <c:showSerName val="0"/>
          <c:showPercent val="0"/>
          <c:showBubbleSize val="0"/>
        </c:dLbls>
        <c:marker val="1"/>
        <c:smooth val="0"/>
        <c:axId val="495821696"/>
        <c:axId val="503182512"/>
      </c:lineChart>
      <c:catAx>
        <c:axId val="4958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182512"/>
        <c:crosses val="autoZero"/>
        <c:auto val="1"/>
        <c:lblAlgn val="ctr"/>
        <c:lblOffset val="100"/>
        <c:tickLblSkip val="1"/>
        <c:tickMarkSkip val="1"/>
        <c:noMultiLvlLbl val="0"/>
      </c:catAx>
      <c:valAx>
        <c:axId val="50318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2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0.42</c:v>
                </c:pt>
                <c:pt idx="8">
                  <c:v>0</c:v>
                </c:pt>
                <c:pt idx="9">
                  <c:v>0</c:v>
                </c:pt>
              </c:numCache>
            </c:numRef>
          </c:val>
          <c:extLst xmlns:c16r2="http://schemas.microsoft.com/office/drawing/2015/06/chart">
            <c:ext xmlns:c16="http://schemas.microsoft.com/office/drawing/2014/chart" uri="{C3380CC4-5D6E-409C-BE32-E72D297353CC}">
              <c16:uniqueId val="{00000000-A8B9-4EB3-8111-567801EAF1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8B9-4EB3-8111-567801EAF1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8B9-4EB3-8111-567801EAF1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8B9-4EB3-8111-567801EAF1F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A8B9-4EB3-8111-567801EAF1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0.03</c:v>
                </c:pt>
                <c:pt idx="4">
                  <c:v>#N/A</c:v>
                </c:pt>
                <c:pt idx="5">
                  <c:v>0.05</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5-A8B9-4EB3-8111-567801EAF1F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0.13</c:v>
                </c:pt>
                <c:pt idx="4">
                  <c:v>#N/A</c:v>
                </c:pt>
                <c:pt idx="5">
                  <c:v>0.39</c:v>
                </c:pt>
                <c:pt idx="6">
                  <c:v>#N/A</c:v>
                </c:pt>
                <c:pt idx="7">
                  <c:v>0.01</c:v>
                </c:pt>
                <c:pt idx="8">
                  <c:v>#N/A</c:v>
                </c:pt>
                <c:pt idx="9">
                  <c:v>0.22</c:v>
                </c:pt>
              </c:numCache>
            </c:numRef>
          </c:val>
          <c:extLst xmlns:c16r2="http://schemas.microsoft.com/office/drawing/2015/06/chart">
            <c:ext xmlns:c16="http://schemas.microsoft.com/office/drawing/2014/chart" uri="{C3380CC4-5D6E-409C-BE32-E72D297353CC}">
              <c16:uniqueId val="{00000006-A8B9-4EB3-8111-567801EAF1F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1.51</c:v>
                </c:pt>
                <c:pt idx="2">
                  <c:v>#N/A</c:v>
                </c:pt>
                <c:pt idx="3">
                  <c:v>2.0299999999999998</c:v>
                </c:pt>
                <c:pt idx="4">
                  <c:v>#N/A</c:v>
                </c:pt>
                <c:pt idx="5">
                  <c:v>0.94</c:v>
                </c:pt>
                <c:pt idx="6">
                  <c:v>#N/A</c:v>
                </c:pt>
                <c:pt idx="7">
                  <c:v>0.65</c:v>
                </c:pt>
                <c:pt idx="8">
                  <c:v>#N/A</c:v>
                </c:pt>
                <c:pt idx="9">
                  <c:v>0.8</c:v>
                </c:pt>
              </c:numCache>
            </c:numRef>
          </c:val>
          <c:extLst xmlns:c16r2="http://schemas.microsoft.com/office/drawing/2015/06/chart">
            <c:ext xmlns:c16="http://schemas.microsoft.com/office/drawing/2014/chart" uri="{C3380CC4-5D6E-409C-BE32-E72D297353CC}">
              <c16:uniqueId val="{00000007-A8B9-4EB3-8111-567801EAF1F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0.93</c:v>
                </c:pt>
              </c:numCache>
            </c:numRef>
          </c:val>
          <c:extLst xmlns:c16r2="http://schemas.microsoft.com/office/drawing/2015/06/chart">
            <c:ext xmlns:c16="http://schemas.microsoft.com/office/drawing/2014/chart" uri="{C3380CC4-5D6E-409C-BE32-E72D297353CC}">
              <c16:uniqueId val="{00000008-A8B9-4EB3-8111-567801EAF1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4.1399999999999997</c:v>
                </c:pt>
                <c:pt idx="2">
                  <c:v>#N/A</c:v>
                </c:pt>
                <c:pt idx="3">
                  <c:v>2.95</c:v>
                </c:pt>
                <c:pt idx="4">
                  <c:v>#N/A</c:v>
                </c:pt>
                <c:pt idx="5">
                  <c:v>2.76</c:v>
                </c:pt>
                <c:pt idx="6">
                  <c:v>#N/A</c:v>
                </c:pt>
                <c:pt idx="7">
                  <c:v>2.31</c:v>
                </c:pt>
                <c:pt idx="8">
                  <c:v>#N/A</c:v>
                </c:pt>
                <c:pt idx="9">
                  <c:v>4.5999999999999996</c:v>
                </c:pt>
              </c:numCache>
            </c:numRef>
          </c:val>
          <c:extLst xmlns:c16r2="http://schemas.microsoft.com/office/drawing/2015/06/chart">
            <c:ext xmlns:c16="http://schemas.microsoft.com/office/drawing/2014/chart" uri="{C3380CC4-5D6E-409C-BE32-E72D297353CC}">
              <c16:uniqueId val="{00000009-A8B9-4EB3-8111-567801EAF1F8}"/>
            </c:ext>
          </c:extLst>
        </c:ser>
        <c:dLbls>
          <c:showLegendKey val="0"/>
          <c:showVal val="0"/>
          <c:showCatName val="0"/>
          <c:showSerName val="0"/>
          <c:showPercent val="0"/>
          <c:showBubbleSize val="0"/>
        </c:dLbls>
        <c:gapWidth val="150"/>
        <c:overlap val="100"/>
        <c:axId val="499201184"/>
        <c:axId val="503184712"/>
      </c:barChart>
      <c:catAx>
        <c:axId val="4992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184712"/>
        <c:crosses val="autoZero"/>
        <c:auto val="1"/>
        <c:lblAlgn val="ctr"/>
        <c:lblOffset val="100"/>
        <c:tickLblSkip val="1"/>
        <c:tickMarkSkip val="1"/>
        <c:noMultiLvlLbl val="0"/>
      </c:catAx>
      <c:valAx>
        <c:axId val="503184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201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2719</c:v>
                </c:pt>
                <c:pt idx="5">
                  <c:v>2699</c:v>
                </c:pt>
                <c:pt idx="8">
                  <c:v>2838</c:v>
                </c:pt>
                <c:pt idx="11">
                  <c:v>2900</c:v>
                </c:pt>
                <c:pt idx="14">
                  <c:v>2998</c:v>
                </c:pt>
              </c:numCache>
            </c:numRef>
          </c:val>
          <c:extLst xmlns:c16r2="http://schemas.microsoft.com/office/drawing/2015/06/chart">
            <c:ext xmlns:c16="http://schemas.microsoft.com/office/drawing/2014/chart" uri="{C3380CC4-5D6E-409C-BE32-E72D297353CC}">
              <c16:uniqueId val="{00000000-10EA-4707-A429-1673C64392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0EA-4707-A429-1673C64392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50</c:v>
                </c:pt>
                <c:pt idx="3">
                  <c:v>47</c:v>
                </c:pt>
                <c:pt idx="6">
                  <c:v>6</c:v>
                </c:pt>
                <c:pt idx="9">
                  <c:v>5</c:v>
                </c:pt>
                <c:pt idx="12">
                  <c:v>3</c:v>
                </c:pt>
              </c:numCache>
            </c:numRef>
          </c:val>
          <c:extLst xmlns:c16r2="http://schemas.microsoft.com/office/drawing/2015/06/chart">
            <c:ext xmlns:c16="http://schemas.microsoft.com/office/drawing/2014/chart" uri="{C3380CC4-5D6E-409C-BE32-E72D297353CC}">
              <c16:uniqueId val="{00000002-10EA-4707-A429-1673C64392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117</c:v>
                </c:pt>
                <c:pt idx="3">
                  <c:v>125</c:v>
                </c:pt>
                <c:pt idx="6">
                  <c:v>143</c:v>
                </c:pt>
                <c:pt idx="9">
                  <c:v>137</c:v>
                </c:pt>
                <c:pt idx="12">
                  <c:v>152</c:v>
                </c:pt>
              </c:numCache>
            </c:numRef>
          </c:val>
          <c:extLst xmlns:c16r2="http://schemas.microsoft.com/office/drawing/2015/06/chart">
            <c:ext xmlns:c16="http://schemas.microsoft.com/office/drawing/2014/chart" uri="{C3380CC4-5D6E-409C-BE32-E72D297353CC}">
              <c16:uniqueId val="{00000003-10EA-4707-A429-1673C64392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598</c:v>
                </c:pt>
                <c:pt idx="3">
                  <c:v>594</c:v>
                </c:pt>
                <c:pt idx="6">
                  <c:v>624</c:v>
                </c:pt>
                <c:pt idx="9">
                  <c:v>620</c:v>
                </c:pt>
                <c:pt idx="12">
                  <c:v>611</c:v>
                </c:pt>
              </c:numCache>
            </c:numRef>
          </c:val>
          <c:extLst xmlns:c16r2="http://schemas.microsoft.com/office/drawing/2015/06/chart">
            <c:ext xmlns:c16="http://schemas.microsoft.com/office/drawing/2014/chart" uri="{C3380CC4-5D6E-409C-BE32-E72D297353CC}">
              <c16:uniqueId val="{00000004-10EA-4707-A429-1673C64392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EA-4707-A429-1673C64392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EA-4707-A429-1673C64392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3244</c:v>
                </c:pt>
                <c:pt idx="3">
                  <c:v>3220</c:v>
                </c:pt>
                <c:pt idx="6">
                  <c:v>3293</c:v>
                </c:pt>
                <c:pt idx="9">
                  <c:v>3367</c:v>
                </c:pt>
                <c:pt idx="12">
                  <c:v>3517</c:v>
                </c:pt>
              </c:numCache>
            </c:numRef>
          </c:val>
          <c:extLst xmlns:c16r2="http://schemas.microsoft.com/office/drawing/2015/06/chart">
            <c:ext xmlns:c16="http://schemas.microsoft.com/office/drawing/2014/chart" uri="{C3380CC4-5D6E-409C-BE32-E72D297353CC}">
              <c16:uniqueId val="{00000007-10EA-4707-A429-1673C64392D3}"/>
            </c:ext>
          </c:extLst>
        </c:ser>
        <c:dLbls>
          <c:showLegendKey val="0"/>
          <c:showVal val="0"/>
          <c:showCatName val="0"/>
          <c:showSerName val="0"/>
          <c:showPercent val="0"/>
          <c:showBubbleSize val="0"/>
        </c:dLbls>
        <c:gapWidth val="100"/>
        <c:overlap val="100"/>
        <c:axId val="492215872"/>
        <c:axId val="492214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1290</c:v>
                </c:pt>
                <c:pt idx="2">
                  <c:v>#N/A</c:v>
                </c:pt>
                <c:pt idx="3">
                  <c:v>#N/A</c:v>
                </c:pt>
                <c:pt idx="4">
                  <c:v>1287</c:v>
                </c:pt>
                <c:pt idx="5">
                  <c:v>#N/A</c:v>
                </c:pt>
                <c:pt idx="6">
                  <c:v>#N/A</c:v>
                </c:pt>
                <c:pt idx="7">
                  <c:v>1228</c:v>
                </c:pt>
                <c:pt idx="8">
                  <c:v>#N/A</c:v>
                </c:pt>
                <c:pt idx="9">
                  <c:v>#N/A</c:v>
                </c:pt>
                <c:pt idx="10">
                  <c:v>1229</c:v>
                </c:pt>
                <c:pt idx="11">
                  <c:v>#N/A</c:v>
                </c:pt>
                <c:pt idx="12">
                  <c:v>#N/A</c:v>
                </c:pt>
                <c:pt idx="13">
                  <c:v>1285</c:v>
                </c:pt>
                <c:pt idx="14">
                  <c:v>#N/A</c:v>
                </c:pt>
              </c:numCache>
            </c:numRef>
          </c:val>
          <c:smooth val="0"/>
          <c:extLst xmlns:c16r2="http://schemas.microsoft.com/office/drawing/2015/06/chart">
            <c:ext xmlns:c16="http://schemas.microsoft.com/office/drawing/2014/chart" uri="{C3380CC4-5D6E-409C-BE32-E72D297353CC}">
              <c16:uniqueId val="{00000008-10EA-4707-A429-1673C64392D3}"/>
            </c:ext>
          </c:extLst>
        </c:ser>
        <c:dLbls>
          <c:showLegendKey val="0"/>
          <c:showVal val="0"/>
          <c:showCatName val="0"/>
          <c:showSerName val="0"/>
          <c:showPercent val="0"/>
          <c:showBubbleSize val="0"/>
        </c:dLbls>
        <c:marker val="1"/>
        <c:smooth val="0"/>
        <c:axId val="492215872"/>
        <c:axId val="492214696"/>
      </c:lineChart>
      <c:catAx>
        <c:axId val="4922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214696"/>
        <c:crosses val="autoZero"/>
        <c:auto val="1"/>
        <c:lblAlgn val="ctr"/>
        <c:lblOffset val="100"/>
        <c:tickLblSkip val="1"/>
        <c:tickMarkSkip val="1"/>
        <c:noMultiLvlLbl val="0"/>
      </c:catAx>
      <c:valAx>
        <c:axId val="492214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21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29357</c:v>
                </c:pt>
                <c:pt idx="5">
                  <c:v>29327</c:v>
                </c:pt>
                <c:pt idx="8">
                  <c:v>29308</c:v>
                </c:pt>
                <c:pt idx="11">
                  <c:v>30000</c:v>
                </c:pt>
                <c:pt idx="14">
                  <c:v>30636</c:v>
                </c:pt>
              </c:numCache>
            </c:numRef>
          </c:val>
          <c:extLst xmlns:c16r2="http://schemas.microsoft.com/office/drawing/2015/06/chart">
            <c:ext xmlns:c16="http://schemas.microsoft.com/office/drawing/2014/chart" uri="{C3380CC4-5D6E-409C-BE32-E72D297353CC}">
              <c16:uniqueId val="{00000000-B2DF-4346-B6F0-68F5AD1DBD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2492</c:v>
                </c:pt>
                <c:pt idx="5">
                  <c:v>2786</c:v>
                </c:pt>
                <c:pt idx="8">
                  <c:v>2782</c:v>
                </c:pt>
                <c:pt idx="11">
                  <c:v>2741</c:v>
                </c:pt>
                <c:pt idx="14">
                  <c:v>2960</c:v>
                </c:pt>
              </c:numCache>
            </c:numRef>
          </c:val>
          <c:extLst xmlns:c16r2="http://schemas.microsoft.com/office/drawing/2015/06/chart">
            <c:ext xmlns:c16="http://schemas.microsoft.com/office/drawing/2014/chart" uri="{C3380CC4-5D6E-409C-BE32-E72D297353CC}">
              <c16:uniqueId val="{00000001-B2DF-4346-B6F0-68F5AD1DBD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7485</c:v>
                </c:pt>
                <c:pt idx="5">
                  <c:v>7840</c:v>
                </c:pt>
                <c:pt idx="8">
                  <c:v>7434</c:v>
                </c:pt>
                <c:pt idx="11">
                  <c:v>7223</c:v>
                </c:pt>
                <c:pt idx="14">
                  <c:v>7143</c:v>
                </c:pt>
              </c:numCache>
            </c:numRef>
          </c:val>
          <c:extLst xmlns:c16r2="http://schemas.microsoft.com/office/drawing/2015/06/chart">
            <c:ext xmlns:c16="http://schemas.microsoft.com/office/drawing/2014/chart" uri="{C3380CC4-5D6E-409C-BE32-E72D297353CC}">
              <c16:uniqueId val="{00000002-B2DF-4346-B6F0-68F5AD1DBD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DF-4346-B6F0-68F5AD1DBD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DF-4346-B6F0-68F5AD1DBD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DF-4346-B6F0-68F5AD1DBD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4309</c:v>
                </c:pt>
                <c:pt idx="3">
                  <c:v>4094</c:v>
                </c:pt>
                <c:pt idx="6">
                  <c:v>3813</c:v>
                </c:pt>
                <c:pt idx="9">
                  <c:v>3663</c:v>
                </c:pt>
                <c:pt idx="12">
                  <c:v>3520</c:v>
                </c:pt>
              </c:numCache>
            </c:numRef>
          </c:val>
          <c:extLst xmlns:c16r2="http://schemas.microsoft.com/office/drawing/2015/06/chart">
            <c:ext xmlns:c16="http://schemas.microsoft.com/office/drawing/2014/chart" uri="{C3380CC4-5D6E-409C-BE32-E72D297353CC}">
              <c16:uniqueId val="{00000006-B2DF-4346-B6F0-68F5AD1DBD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1755</c:v>
                </c:pt>
                <c:pt idx="3">
                  <c:v>1960</c:v>
                </c:pt>
                <c:pt idx="6">
                  <c:v>2197</c:v>
                </c:pt>
                <c:pt idx="9">
                  <c:v>2511</c:v>
                </c:pt>
                <c:pt idx="12">
                  <c:v>2882</c:v>
                </c:pt>
              </c:numCache>
            </c:numRef>
          </c:val>
          <c:extLst xmlns:c16r2="http://schemas.microsoft.com/office/drawing/2015/06/chart">
            <c:ext xmlns:c16="http://schemas.microsoft.com/office/drawing/2014/chart" uri="{C3380CC4-5D6E-409C-BE32-E72D297353CC}">
              <c16:uniqueId val="{00000007-B2DF-4346-B6F0-68F5AD1DBD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9506</c:v>
                </c:pt>
                <c:pt idx="3">
                  <c:v>9511</c:v>
                </c:pt>
                <c:pt idx="6">
                  <c:v>9216</c:v>
                </c:pt>
                <c:pt idx="9">
                  <c:v>8953</c:v>
                </c:pt>
                <c:pt idx="12">
                  <c:v>8657</c:v>
                </c:pt>
              </c:numCache>
            </c:numRef>
          </c:val>
          <c:extLst xmlns:c16r2="http://schemas.microsoft.com/office/drawing/2015/06/chart">
            <c:ext xmlns:c16="http://schemas.microsoft.com/office/drawing/2014/chart" uri="{C3380CC4-5D6E-409C-BE32-E72D297353CC}">
              <c16:uniqueId val="{00000008-B2DF-4346-B6F0-68F5AD1DBD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63</c:v>
                </c:pt>
                <c:pt idx="3">
                  <c:v>134</c:v>
                </c:pt>
                <c:pt idx="6">
                  <c:v>191</c:v>
                </c:pt>
                <c:pt idx="9">
                  <c:v>187</c:v>
                </c:pt>
                <c:pt idx="12">
                  <c:v>0</c:v>
                </c:pt>
              </c:numCache>
            </c:numRef>
          </c:val>
          <c:extLst xmlns:c16r2="http://schemas.microsoft.com/office/drawing/2015/06/chart">
            <c:ext xmlns:c16="http://schemas.microsoft.com/office/drawing/2014/chart" uri="{C3380CC4-5D6E-409C-BE32-E72D297353CC}">
              <c16:uniqueId val="{00000009-B2DF-4346-B6F0-68F5AD1DBD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36295</c:v>
                </c:pt>
                <c:pt idx="3">
                  <c:v>36204</c:v>
                </c:pt>
                <c:pt idx="6">
                  <c:v>36223</c:v>
                </c:pt>
                <c:pt idx="9">
                  <c:v>37427</c:v>
                </c:pt>
                <c:pt idx="12">
                  <c:v>39052</c:v>
                </c:pt>
              </c:numCache>
            </c:numRef>
          </c:val>
          <c:extLst xmlns:c16r2="http://schemas.microsoft.com/office/drawing/2015/06/chart">
            <c:ext xmlns:c16="http://schemas.microsoft.com/office/drawing/2014/chart" uri="{C3380CC4-5D6E-409C-BE32-E72D297353CC}">
              <c16:uniqueId val="{0000000A-B2DF-4346-B6F0-68F5AD1DBD34}"/>
            </c:ext>
          </c:extLst>
        </c:ser>
        <c:dLbls>
          <c:showLegendKey val="0"/>
          <c:showVal val="0"/>
          <c:showCatName val="0"/>
          <c:showSerName val="0"/>
          <c:showPercent val="0"/>
          <c:showBubbleSize val="0"/>
        </c:dLbls>
        <c:gapWidth val="100"/>
        <c:overlap val="100"/>
        <c:axId val="492216264"/>
        <c:axId val="49221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12594</c:v>
                </c:pt>
                <c:pt idx="2">
                  <c:v>#N/A</c:v>
                </c:pt>
                <c:pt idx="3">
                  <c:v>#N/A</c:v>
                </c:pt>
                <c:pt idx="4">
                  <c:v>11951</c:v>
                </c:pt>
                <c:pt idx="5">
                  <c:v>#N/A</c:v>
                </c:pt>
                <c:pt idx="6">
                  <c:v>#N/A</c:v>
                </c:pt>
                <c:pt idx="7">
                  <c:v>12116</c:v>
                </c:pt>
                <c:pt idx="8">
                  <c:v>#N/A</c:v>
                </c:pt>
                <c:pt idx="9">
                  <c:v>#N/A</c:v>
                </c:pt>
                <c:pt idx="10">
                  <c:v>12777</c:v>
                </c:pt>
                <c:pt idx="11">
                  <c:v>#N/A</c:v>
                </c:pt>
                <c:pt idx="12">
                  <c:v>#N/A</c:v>
                </c:pt>
                <c:pt idx="13">
                  <c:v>13371</c:v>
                </c:pt>
                <c:pt idx="14">
                  <c:v>#N/A</c:v>
                </c:pt>
              </c:numCache>
            </c:numRef>
          </c:val>
          <c:smooth val="0"/>
          <c:extLst xmlns:c16r2="http://schemas.microsoft.com/office/drawing/2015/06/chart">
            <c:ext xmlns:c16="http://schemas.microsoft.com/office/drawing/2014/chart" uri="{C3380CC4-5D6E-409C-BE32-E72D297353CC}">
              <c16:uniqueId val="{0000000B-B2DF-4346-B6F0-68F5AD1DBD34}"/>
            </c:ext>
          </c:extLst>
        </c:ser>
        <c:dLbls>
          <c:showLegendKey val="0"/>
          <c:showVal val="0"/>
          <c:showCatName val="0"/>
          <c:showSerName val="0"/>
          <c:showPercent val="0"/>
          <c:showBubbleSize val="0"/>
        </c:dLbls>
        <c:marker val="1"/>
        <c:smooth val="0"/>
        <c:axId val="492216264"/>
        <c:axId val="492216656"/>
      </c:lineChart>
      <c:catAx>
        <c:axId val="49221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216656"/>
        <c:crosses val="autoZero"/>
        <c:auto val="1"/>
        <c:lblAlgn val="ctr"/>
        <c:lblOffset val="100"/>
        <c:tickLblSkip val="1"/>
        <c:tickMarkSkip val="1"/>
        <c:noMultiLvlLbl val="0"/>
      </c:catAx>
      <c:valAx>
        <c:axId val="49221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21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2409</c:v>
                </c:pt>
                <c:pt idx="1">
                  <c:v>2199</c:v>
                </c:pt>
                <c:pt idx="2">
                  <c:v>2176</c:v>
                </c:pt>
              </c:numCache>
            </c:numRef>
          </c:val>
          <c:extLst xmlns:c16r2="http://schemas.microsoft.com/office/drawing/2015/06/chart">
            <c:ext xmlns:c16="http://schemas.microsoft.com/office/drawing/2014/chart" uri="{C3380CC4-5D6E-409C-BE32-E72D297353CC}">
              <c16:uniqueId val="{00000000-CD27-41D2-95F9-DEF552949D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2962</c:v>
                </c:pt>
                <c:pt idx="1">
                  <c:v>2958</c:v>
                </c:pt>
                <c:pt idx="2">
                  <c:v>2964</c:v>
                </c:pt>
              </c:numCache>
            </c:numRef>
          </c:val>
          <c:extLst xmlns:c16r2="http://schemas.microsoft.com/office/drawing/2015/06/chart">
            <c:ext xmlns:c16="http://schemas.microsoft.com/office/drawing/2014/chart" uri="{C3380CC4-5D6E-409C-BE32-E72D297353CC}">
              <c16:uniqueId val="{00000001-CD27-41D2-95F9-DEF552949D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4474</c:v>
                </c:pt>
                <c:pt idx="1">
                  <c:v>4266</c:v>
                </c:pt>
                <c:pt idx="2">
                  <c:v>3971</c:v>
                </c:pt>
              </c:numCache>
            </c:numRef>
          </c:val>
          <c:extLst xmlns:c16r2="http://schemas.microsoft.com/office/drawing/2015/06/chart">
            <c:ext xmlns:c16="http://schemas.microsoft.com/office/drawing/2014/chart" uri="{C3380CC4-5D6E-409C-BE32-E72D297353CC}">
              <c16:uniqueId val="{00000002-CD27-41D2-95F9-DEF552949DCD}"/>
            </c:ext>
          </c:extLst>
        </c:ser>
        <c:dLbls>
          <c:showLegendKey val="0"/>
          <c:showVal val="0"/>
          <c:showCatName val="0"/>
          <c:showSerName val="0"/>
          <c:showPercent val="0"/>
          <c:showBubbleSize val="0"/>
        </c:dLbls>
        <c:gapWidth val="120"/>
        <c:overlap val="100"/>
        <c:axId val="492213128"/>
        <c:axId val="492212344"/>
      </c:barChart>
      <c:catAx>
        <c:axId val="49221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2212344"/>
        <c:crosses val="autoZero"/>
        <c:auto val="1"/>
        <c:lblAlgn val="ctr"/>
        <c:lblOffset val="100"/>
        <c:tickLblSkip val="1"/>
        <c:tickMarkSkip val="1"/>
        <c:noMultiLvlLbl val="0"/>
      </c:catAx>
      <c:valAx>
        <c:axId val="492212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2213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C0-4B85-B062-B55FAC80104A}"/>
                </c:ext>
                <c:ext xmlns:c15="http://schemas.microsoft.com/office/drawing/2012/chart" uri="{CE6537A1-D6FC-4f65-9D91-7224C49458BB}">
                  <c15:layout/>
                  <c15:dlblFieldTable>
                    <c15:dlblFTEntry>
                      <c15:txfldGUID>{9D4D60EB-BC52-4B94-978B-432DE81FB7BE}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C0-4B85-B062-B55FAC80104A}"/>
                </c:ext>
                <c:ext xmlns:c15="http://schemas.microsoft.com/office/drawing/2012/chart" uri="{CE6537A1-D6FC-4f65-9D91-7224C49458BB}">
                  <c15:dlblFieldTable>
                    <c15:dlblFTEntry>
                      <c15:txfldGUID>{62F5CF38-3C28-4C7D-8FED-CA58C40E93C9}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C0-4B85-B062-B55FAC80104A}"/>
                </c:ext>
                <c:ext xmlns:c15="http://schemas.microsoft.com/office/drawing/2012/chart" uri="{CE6537A1-D6FC-4f65-9D91-7224C49458BB}">
                  <c15:dlblFieldTable>
                    <c15:dlblFTEntry>
                      <c15:txfldGUID>{67FE1252-7BF7-4AE3-BF7C-E75ADDF3888D}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C0-4B85-B062-B55FAC80104A}"/>
                </c:ext>
                <c:ext xmlns:c15="http://schemas.microsoft.com/office/drawing/2012/chart" uri="{CE6537A1-D6FC-4f65-9D91-7224C49458BB}">
                  <c15:dlblFieldTable>
                    <c15:dlblFTEntry>
                      <c15:txfldGUID>{08584679-1C5A-48C0-B41B-DA28F2B2465F}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C0-4B85-B062-B55FAC80104A}"/>
                </c:ext>
                <c:ext xmlns:c15="http://schemas.microsoft.com/office/drawing/2012/chart" uri="{CE6537A1-D6FC-4f65-9D91-7224C49458BB}">
                  <c15:dlblFieldTable>
                    <c15:dlblFTEntry>
                      <c15:txfldGUID>{3B39875D-5F34-440D-A49B-53CA87ED96AD}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C0-4B85-B062-B55FAC80104A}"/>
                </c:ext>
                <c:ext xmlns:c15="http://schemas.microsoft.com/office/drawing/2012/chart" uri="{CE6537A1-D6FC-4f65-9D91-7224C49458BB}">
                  <c15:layout/>
                  <c15:dlblFieldTable>
                    <c15:dlblFTEntry>
                      <c15:txfldGUID>{F0F869FE-BFC2-4C06-A978-62E08FB613CD}</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C0-4B85-B062-B55FAC80104A}"/>
                </c:ext>
                <c:ext xmlns:c15="http://schemas.microsoft.com/office/drawing/2012/chart" uri="{CE6537A1-D6FC-4f65-9D91-7224C49458BB}">
                  <c15:layout/>
                  <c15:dlblFieldTable>
                    <c15:dlblFTEntry>
                      <c15:txfldGUID>{276EED42-4552-438B-A675-EE11866E4556}</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C0-4B85-B062-B55FAC80104A}"/>
                </c:ext>
                <c:ext xmlns:c15="http://schemas.microsoft.com/office/drawing/2012/chart" uri="{CE6537A1-D6FC-4f65-9D91-7224C49458BB}">
                  <c15:layout/>
                  <c15:dlblFieldTable>
                    <c15:dlblFTEntry>
                      <c15:txfldGUID>{6052EF67-AF8C-440D-9BC8-B52A1BC03309}</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C0-4B85-B062-B55FAC80104A}"/>
                </c:ext>
                <c:ext xmlns:c15="http://schemas.microsoft.com/office/drawing/2012/chart" uri="{CE6537A1-D6FC-4f65-9D91-7224C49458BB}">
                  <c15:layout/>
                  <c15:dlblFieldTable>
                    <c15:dlblFTEntry>
                      <c15:txfldGUID>{9F3F2705-ED1B-4046-960F-6AA41F930C3D}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61.2</c:v>
                </c:pt>
                <c:pt idx="16">
                  <c:v>62.6</c:v>
                </c:pt>
                <c:pt idx="24">
                  <c:v>63.7</c:v>
                </c:pt>
                <c:pt idx="32">
                  <c:v>64.7</c:v>
                </c:pt>
              </c:numCache>
            </c:numRef>
          </c:xVal>
          <c:yVal>
            <c:numRef>
              <c:f>公会計指標分析・財政指標組合せ分析表!$BP$51:$DC$51</c:f>
              <c:numCache>
                <c:formatCode>#,##0.0;"▲ "#,##0.0</c:formatCode>
                <c:ptCount val="40"/>
                <c:pt idx="0">
                  <c:v>116.3</c:v>
                </c:pt>
                <c:pt idx="8">
                  <c:v>113.6</c:v>
                </c:pt>
                <c:pt idx="16">
                  <c:v>119.6</c:v>
                </c:pt>
                <c:pt idx="24">
                  <c:v>129.69999999999999</c:v>
                </c:pt>
                <c:pt idx="32">
                  <c:v>134.19999999999999</c:v>
                </c:pt>
              </c:numCache>
            </c:numRef>
          </c:yVal>
          <c:smooth val="0"/>
          <c:extLst xmlns:c16r2="http://schemas.microsoft.com/office/drawing/2015/06/chart">
            <c:ext xmlns:c16="http://schemas.microsoft.com/office/drawing/2014/chart" uri="{C3380CC4-5D6E-409C-BE32-E72D297353CC}">
              <c16:uniqueId val="{00000009-27C0-4B85-B062-B55FAC8010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C0-4B85-B062-B55FAC80104A}"/>
                </c:ext>
                <c:ext xmlns:c15="http://schemas.microsoft.com/office/drawing/2012/chart" uri="{CE6537A1-D6FC-4f65-9D91-7224C49458BB}">
                  <c15:layout/>
                  <c15:dlblFieldTable>
                    <c15:dlblFTEntry>
                      <c15:txfldGUID>{E0360377-B9CC-47D4-A127-CCC5049FB9A5}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C0-4B85-B062-B55FAC80104A}"/>
                </c:ext>
                <c:ext xmlns:c15="http://schemas.microsoft.com/office/drawing/2012/chart" uri="{CE6537A1-D6FC-4f65-9D91-7224C49458BB}">
                  <c15:dlblFieldTable>
                    <c15:dlblFTEntry>
                      <c15:txfldGUID>{765787D9-3A18-4549-A343-1DA41EBF02B5}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C0-4B85-B062-B55FAC80104A}"/>
                </c:ext>
                <c:ext xmlns:c15="http://schemas.microsoft.com/office/drawing/2012/chart" uri="{CE6537A1-D6FC-4f65-9D91-7224C49458BB}">
                  <c15:dlblFieldTable>
                    <c15:dlblFTEntry>
                      <c15:txfldGUID>{ED609F2A-FF5F-441F-9D95-B6363E7F4C92}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C0-4B85-B062-B55FAC80104A}"/>
                </c:ext>
                <c:ext xmlns:c15="http://schemas.microsoft.com/office/drawing/2012/chart" uri="{CE6537A1-D6FC-4f65-9D91-7224C49458BB}">
                  <c15:dlblFieldTable>
                    <c15:dlblFTEntry>
                      <c15:txfldGUID>{95173B1A-7E08-4CF0-8DE3-BBF6FF40F87C}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C0-4B85-B062-B55FAC80104A}"/>
                </c:ext>
                <c:ext xmlns:c15="http://schemas.microsoft.com/office/drawing/2012/chart" uri="{CE6537A1-D6FC-4f65-9D91-7224C49458BB}">
                  <c15:dlblFieldTable>
                    <c15:dlblFTEntry>
                      <c15:txfldGUID>{93A2D286-1205-433B-A46B-6D178D291AE2}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C0-4B85-B062-B55FAC80104A}"/>
                </c:ext>
                <c:ext xmlns:c15="http://schemas.microsoft.com/office/drawing/2012/chart" uri="{CE6537A1-D6FC-4f65-9D91-7224C49458BB}">
                  <c15:layout/>
                  <c15:dlblFieldTable>
                    <c15:dlblFTEntry>
                      <c15:txfldGUID>{F1A41A08-6D53-4F44-AE7B-EB529FFA9736}</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C0-4B85-B062-B55FAC80104A}"/>
                </c:ext>
                <c:ext xmlns:c15="http://schemas.microsoft.com/office/drawing/2012/chart" uri="{CE6537A1-D6FC-4f65-9D91-7224C49458BB}">
                  <c15:layout/>
                  <c15:dlblFieldTable>
                    <c15:dlblFTEntry>
                      <c15:txfldGUID>{7BBA8FA7-7047-46C8-AC60-F4A7D2341316}</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2.707044720325783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C0-4B85-B062-B55FAC80104A}"/>
                </c:ext>
                <c:ext xmlns:c15="http://schemas.microsoft.com/office/drawing/2012/chart" uri="{CE6537A1-D6FC-4f65-9D91-7224C49458BB}">
                  <c15:layout/>
                  <c15:dlblFieldTable>
                    <c15:dlblFTEntry>
                      <c15:txfldGUID>{C69BEC85-D745-49B8-A999-B533AEB1E086}</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696105409721055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C0-4B85-B062-B55FAC80104A}"/>
                </c:ext>
                <c:ext xmlns:c15="http://schemas.microsoft.com/office/drawing/2012/chart" uri="{CE6537A1-D6FC-4f65-9D91-7224C49458BB}">
                  <c15:layout/>
                  <c15:dlblFieldTable>
                    <c15:dlblFTEntry>
                      <c15:txfldGUID>{A2B22EFE-34D9-441A-8A3E-7C31854B3AB3}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27C0-4B85-B062-B55FAC80104A}"/>
            </c:ext>
          </c:extLst>
        </c:ser>
        <c:dLbls>
          <c:showLegendKey val="0"/>
          <c:showVal val="1"/>
          <c:showCatName val="0"/>
          <c:showSerName val="0"/>
          <c:showPercent val="0"/>
          <c:showBubbleSize val="0"/>
        </c:dLbls>
        <c:axId val="506132032"/>
        <c:axId val="506130464"/>
      </c:scatterChart>
      <c:valAx>
        <c:axId val="506132032"/>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130464"/>
        <c:crosses val="autoZero"/>
        <c:crossBetween val="midCat"/>
      </c:valAx>
      <c:valAx>
        <c:axId val="506130464"/>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13203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1691772147129842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BB-4EE4-912D-2DF91D37B6D6}"/>
                </c:ext>
                <c:ext xmlns:c15="http://schemas.microsoft.com/office/drawing/2012/chart" uri="{CE6537A1-D6FC-4f65-9D91-7224C49458BB}">
                  <c15:layout/>
                  <c15:dlblFieldTable>
                    <c15:dlblFTEntry>
                      <c15:txfldGUID>{EFD52E3A-7D24-407D-9ED7-F646033C5B7F}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BB-4EE4-912D-2DF91D37B6D6}"/>
                </c:ext>
                <c:ext xmlns:c15="http://schemas.microsoft.com/office/drawing/2012/chart" uri="{CE6537A1-D6FC-4f65-9D91-7224C49458BB}">
                  <c15:dlblFieldTable>
                    <c15:dlblFTEntry>
                      <c15:txfldGUID>{9F6E4D74-C5D5-4AA9-B4EA-75C50453A6F0}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BB-4EE4-912D-2DF91D37B6D6}"/>
                </c:ext>
                <c:ext xmlns:c15="http://schemas.microsoft.com/office/drawing/2012/chart" uri="{CE6537A1-D6FC-4f65-9D91-7224C49458BB}">
                  <c15:dlblFieldTable>
                    <c15:dlblFTEntry>
                      <c15:txfldGUID>{58069529-0552-4D58-9F52-4BB4D68BDDB4}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BB-4EE4-912D-2DF91D37B6D6}"/>
                </c:ext>
                <c:ext xmlns:c15="http://schemas.microsoft.com/office/drawing/2012/chart" uri="{CE6537A1-D6FC-4f65-9D91-7224C49458BB}">
                  <c15:dlblFieldTable>
                    <c15:dlblFTEntry>
                      <c15:txfldGUID>{3BD71AAD-A32A-4E37-923E-12BDD1C63B36}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BB-4EE4-912D-2DF91D37B6D6}"/>
                </c:ext>
                <c:ext xmlns:c15="http://schemas.microsoft.com/office/drawing/2012/chart" uri="{CE6537A1-D6FC-4f65-9D91-7224C49458BB}">
                  <c15:dlblFieldTable>
                    <c15:dlblFTEntry>
                      <c15:txfldGUID>{A21C3964-5E45-4C99-97E5-EE6795FE4E19}</c15:txfldGUID>
                      <c15:f>#REF!</c15:f>
                      <c15:dlblFieldTableCache>
                        <c:ptCount val="1"/>
                        <c:pt idx="0">
                          <c:v>#REF!</c:v>
                        </c:pt>
                      </c15:dlblFieldTableCache>
                    </c15:dlblFTEntry>
                  </c15:dlblFieldTable>
                  <c15:showDataLabelsRange val="0"/>
                </c:ext>
              </c:extLst>
            </c:dLbl>
            <c:dLbl>
              <c:idx val="8"/>
              <c:layout>
                <c:manualLayout>
                  <c:x val="-1.8235628084250027E-2"/>
                  <c:y val="-8.65829124731918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BB-4EE4-912D-2DF91D37B6D6}"/>
                </c:ext>
                <c:ext xmlns:c15="http://schemas.microsoft.com/office/drawing/2012/chart" uri="{CE6537A1-D6FC-4f65-9D91-7224C49458BB}">
                  <c15:layout/>
                  <c15:dlblFieldTable>
                    <c15:dlblFTEntry>
                      <c15:txfldGUID>{317A1619-C408-4391-8406-026DE8E2E7AE}</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3.897457166792131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BB-4EE4-912D-2DF91D37B6D6}"/>
                </c:ext>
                <c:ext xmlns:c15="http://schemas.microsoft.com/office/drawing/2012/chart" uri="{CE6537A1-D6FC-4f65-9D91-7224C49458BB}">
                  <c15:layout/>
                  <c15:dlblFieldTable>
                    <c15:dlblFTEntry>
                      <c15:txfldGUID>{78DD1F8A-F5A4-4DCC-966E-E5A04448D421}</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BB-4EE4-912D-2DF91D37B6D6}"/>
                </c:ext>
                <c:ext xmlns:c15="http://schemas.microsoft.com/office/drawing/2012/chart" uri="{CE6537A1-D6FC-4f65-9D91-7224C49458BB}">
                  <c15:layout/>
                  <c15:dlblFieldTable>
                    <c15:dlblFTEntry>
                      <c15:txfldGUID>{F29A3A8B-C891-4EE7-A96D-DB9466302A7A}</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BB-4EE4-912D-2DF91D37B6D6}"/>
                </c:ext>
                <c:ext xmlns:c15="http://schemas.microsoft.com/office/drawing/2012/chart" uri="{CE6537A1-D6FC-4f65-9D91-7224C49458BB}">
                  <c15:layout/>
                  <c15:dlblFieldTable>
                    <c15:dlblFTEntry>
                      <c15:txfldGUID>{018C683E-C2F7-47C7-8057-99F0EE996F44}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11.9</c:v>
                </c:pt>
                <c:pt idx="16">
                  <c:v>12</c:v>
                </c:pt>
                <c:pt idx="24">
                  <c:v>12.2</c:v>
                </c:pt>
                <c:pt idx="32">
                  <c:v>12.4</c:v>
                </c:pt>
              </c:numCache>
            </c:numRef>
          </c:xVal>
          <c:yVal>
            <c:numRef>
              <c:f>公会計指標分析・財政指標組合せ分析表!$BP$73:$DC$73</c:f>
              <c:numCache>
                <c:formatCode>#,##0.0;"▲ "#,##0.0</c:formatCode>
                <c:ptCount val="40"/>
                <c:pt idx="0">
                  <c:v>116.3</c:v>
                </c:pt>
                <c:pt idx="8">
                  <c:v>113.6</c:v>
                </c:pt>
                <c:pt idx="16">
                  <c:v>119.6</c:v>
                </c:pt>
                <c:pt idx="24">
                  <c:v>129.69999999999999</c:v>
                </c:pt>
                <c:pt idx="32">
                  <c:v>134.19999999999999</c:v>
                </c:pt>
              </c:numCache>
            </c:numRef>
          </c:yVal>
          <c:smooth val="0"/>
          <c:extLst xmlns:c16r2="http://schemas.microsoft.com/office/drawing/2015/06/chart">
            <c:ext xmlns:c16="http://schemas.microsoft.com/office/drawing/2014/chart" uri="{C3380CC4-5D6E-409C-BE32-E72D297353CC}">
              <c16:uniqueId val="{00000009-C5BB-4EE4-912D-2DF91D37B6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51E-2"/>
                  <c:y val="-4.579212922466979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BB-4EE4-912D-2DF91D37B6D6}"/>
                </c:ext>
                <c:ext xmlns:c15="http://schemas.microsoft.com/office/drawing/2012/chart" uri="{CE6537A1-D6FC-4f65-9D91-7224C49458BB}">
                  <c15:layout/>
                  <c15:dlblFieldTable>
                    <c15:dlblFTEntry>
                      <c15:txfldGUID>{1B61470B-EF04-4923-94A3-15FF5602CBAF}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BB-4EE4-912D-2DF91D37B6D6}"/>
                </c:ext>
                <c:ext xmlns:c15="http://schemas.microsoft.com/office/drawing/2012/chart" uri="{CE6537A1-D6FC-4f65-9D91-7224C49458BB}">
                  <c15:dlblFieldTable>
                    <c15:dlblFTEntry>
                      <c15:txfldGUID>{A3B7823A-ACC2-4DE7-A9B3-6378837456C3}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BB-4EE4-912D-2DF91D37B6D6}"/>
                </c:ext>
                <c:ext xmlns:c15="http://schemas.microsoft.com/office/drawing/2012/chart" uri="{CE6537A1-D6FC-4f65-9D91-7224C49458BB}">
                  <c15:dlblFieldTable>
                    <c15:dlblFTEntry>
                      <c15:txfldGUID>{711DB9A8-92B5-4D61-9355-FB4571D8FA71}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BB-4EE4-912D-2DF91D37B6D6}"/>
                </c:ext>
                <c:ext xmlns:c15="http://schemas.microsoft.com/office/drawing/2012/chart" uri="{CE6537A1-D6FC-4f65-9D91-7224C49458BB}">
                  <c15:dlblFieldTable>
                    <c15:dlblFTEntry>
                      <c15:txfldGUID>{9C59A4E0-59C5-4047-8C2E-77E420E2FD65}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BB-4EE4-912D-2DF91D37B6D6}"/>
                </c:ext>
                <c:ext xmlns:c15="http://schemas.microsoft.com/office/drawing/2012/chart" uri="{CE6537A1-D6FC-4f65-9D91-7224C49458BB}">
                  <c15:dlblFieldTable>
                    <c15:dlblFTEntry>
                      <c15:txfldGUID>{E101D987-DDFE-42C8-A6CF-18C663736018}</c15:txfldGUID>
                      <c15:f>#REF!</c15:f>
                      <c15:dlblFieldTableCache>
                        <c:ptCount val="1"/>
                        <c:pt idx="0">
                          <c:v>#REF!</c:v>
                        </c:pt>
                      </c15:dlblFieldTableCache>
                    </c15:dlblFTEntry>
                  </c15:dlblFieldTable>
                  <c15:showDataLabelsRange val="0"/>
                </c:ext>
              </c:extLst>
            </c:dLbl>
            <c:dLbl>
              <c:idx val="8"/>
              <c:layout>
                <c:manualLayout>
                  <c:x val="-2.5298460057526718E-2"/>
                  <c:y val="-2.738256614976161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BB-4EE4-912D-2DF91D37B6D6}"/>
                </c:ext>
                <c:ext xmlns:c15="http://schemas.microsoft.com/office/drawing/2012/chart" uri="{CE6537A1-D6FC-4f65-9D91-7224C49458BB}">
                  <c15:layout/>
                  <c15:dlblFieldTable>
                    <c15:dlblFTEntry>
                      <c15:txfldGUID>{E565D5C5-2420-4ECD-96E7-E5B8AA91AA44}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0.11362641592923385"/>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BB-4EE4-912D-2DF91D37B6D6}"/>
                </c:ext>
                <c:ext xmlns:c15="http://schemas.microsoft.com/office/drawing/2012/chart" uri="{CE6537A1-D6FC-4f65-9D91-7224C49458BB}">
                  <c15:layout/>
                  <c15:dlblFieldTable>
                    <c15:dlblFTEntry>
                      <c15:txfldGUID>{FAC445FE-8866-42C1-93CE-158BA3826AC6}</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8.24776852224148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BB-4EE4-912D-2DF91D37B6D6}"/>
                </c:ext>
                <c:ext xmlns:c15="http://schemas.microsoft.com/office/drawing/2012/chart" uri="{CE6537A1-D6FC-4f65-9D91-7224C49458BB}">
                  <c15:layout/>
                  <c15:dlblFieldTable>
                    <c15:dlblFTEntry>
                      <c15:txfldGUID>{C4277A36-76C5-4023-88DB-24CB54C8F2D7}</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4.280289771882731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BB-4EE4-912D-2DF91D37B6D6}"/>
                </c:ext>
                <c:ext xmlns:c15="http://schemas.microsoft.com/office/drawing/2012/chart" uri="{CE6537A1-D6FC-4f65-9D91-7224C49458BB}">
                  <c15:layout/>
                  <c15:dlblFieldTable>
                    <c15:dlblFTEntry>
                      <c15:txfldGUID>{8BD206DC-3C5C-4258-9A1A-C4F2A660DF8F}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C5BB-4EE4-912D-2DF91D37B6D6}"/>
            </c:ext>
          </c:extLst>
        </c:ser>
        <c:dLbls>
          <c:showLegendKey val="0"/>
          <c:showVal val="1"/>
          <c:showCatName val="0"/>
          <c:showSerName val="0"/>
          <c:showPercent val="0"/>
          <c:showBubbleSize val="0"/>
        </c:dLbls>
        <c:axId val="506135560"/>
        <c:axId val="506134776"/>
      </c:scatterChart>
      <c:valAx>
        <c:axId val="506135560"/>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134776"/>
        <c:crosses val="autoZero"/>
        <c:crossBetween val="midCat"/>
      </c:valAx>
      <c:valAx>
        <c:axId val="506134776"/>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13556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増加に転じているが、令和２年度においては特に大幅な増となっており、下水道・水道・病院等に係る準元利償還金も増加傾向となっている。一方、これらの元利償還金等から控除する算入公債費等は、交付税算入率が高い地方債の活用により増加しており、実質公債費比率の分子は横ばい傾向にあったが、令和２年度の元利償還金の伸びが大きく、分子は</a:t>
          </a:r>
          <a:r>
            <a:rPr kumimoji="1" lang="en-US" altLang="ja-JP" sz="1300">
              <a:latin typeface="ＭＳ ゴシック" pitchFamily="49" charset="-128"/>
              <a:ea typeface="ＭＳ ゴシック" pitchFamily="49" charset="-128"/>
            </a:rPr>
            <a:t>4.7</a:t>
          </a:r>
          <a:r>
            <a:rPr kumimoji="1" lang="ja-JP" altLang="en-US" sz="1300">
              <a:latin typeface="ＭＳ ゴシック" pitchFamily="49" charset="-128"/>
              <a:ea typeface="ＭＳ ゴシック" pitchFamily="49" charset="-128"/>
            </a:rPr>
            <a:t>％の大幅な増となった。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分母となる標準財政規模を意図的に調整することは難しいため、制御が可能である分子の縮減を課題として、建設事業の抑制や繰上償還の実施により、実質公債費比率の上昇を抑える必要がある。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将来負担額は、一般会計の地方債現在高が高い水準にあること、また上水及び下水道会計の地方債現在高に対する負担が増加していることより、平成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年度より高い水準を維持しながら推移しており、特に令和元年度からは毎年</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百万円を超える増加となっている。</a:t>
          </a:r>
        </a:p>
        <a:p>
          <a:r>
            <a:rPr kumimoji="1" lang="ja-JP" altLang="en-US" sz="1400">
              <a:latin typeface="ＭＳ ゴシック" pitchFamily="49" charset="-128"/>
              <a:ea typeface="ＭＳ ゴシック" pitchFamily="49" charset="-128"/>
            </a:rPr>
            <a:t>充当可能財源は、平成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年度までは減債基金の増加等により毎年増加傾向にあったが、平成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年度以降は財政調整基金及び減債基金の取崩しにより減少しており、将来負担率の分子である実質的な将来負担額も増加に転じて令和元年度からは大幅に伸びている状況である。</a:t>
          </a:r>
        </a:p>
        <a:p>
          <a:r>
            <a:rPr kumimoji="1" lang="ja-JP" altLang="en-US" sz="1400">
              <a:latin typeface="ＭＳ ゴシック" pitchFamily="49" charset="-128"/>
              <a:ea typeface="ＭＳ ゴシック" pitchFamily="49" charset="-128"/>
            </a:rPr>
            <a:t>今後は近年の将来負担額の増加が顕著であることを踏まえ、建設事業の抑制や公営企業会計における建設費負担の適正化のための使用料見直しを視野にいれる等、将来負担を軽減する方策が必要である。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青森県つがる市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基金全体としては、特定目的基金を事業の実施に合わせて取崩しているが、継続的な財政調整基金と減債基金の積増しに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年度までは残高が総額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百万超の水準にあり、過去最大の基金残高を保有している状況であった。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年度以降は、財政調整基金、減債基金、合併振興基金等の取崩しにより、総額は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百万円を下回り、令和２年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度末残高においては前年度より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使途特定の基金については、事業の進捗に合わせて取崩していくこととし、一方で随時、有効な財源を活用した積立てを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財政調整基金や減債基金については、財源不足の補填や公債費低減のために、機動的に取崩していくこととし、一方で残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高の減少を緩やかにするためにも、経費節減等によりその原資を捻出し、積増しを実施する。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公共施設等整備保全基金－公共施設等の整備及び保全に要する経費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合併振興基金－新市建設計画に定められた事業に要する経費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市民特別健診事業基金－市民の健康増進を図ることを目的とした市民特別健診事業に要する経費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農山漁村活性化事業基金－再生可能エネルギー発電設備の整備と併せて促進する農林水産業へ寄与する地域振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興事業に要する経費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農業振興基金－農業経営の効率化に必要な農業機械・施設の整備又は地力回復に要する経費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各事業の実施に合わせて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百万円を取崩ししているが、農業振興基金等への積立てにより、年度末残高は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　各事業の実施に合わせて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百万円を取崩ししているが、農業振興基金等への積立てにより、年度末残高は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百万円となっている。また当年度末において基金残高を処分し尽くした、自治組織活動助成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事業基金、子ども医療費助成事業基金、まつり基金は廃止としている。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　各事業の実施に合わせた取崩しに加えて、平成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年度に設置した公共施設等整備保全基金の活用が新たに始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まったため、総額で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百万円を取崩ししている。一方、新設した農山漁村活性化事業基金に積立てを実施して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いるため、年度末残高は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今後も事業の進捗に合わせて、随時取崩しを行い最大限の活用を図る。また、事業実施・継続に影響が出ることのないよう、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有効な財源を活用しての積立てを機を見て実施する必要がある。公共施設等整備保全基金については、中長期的に公共施設の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更新整備・維持改修・統合廃止に要する費用を補填するための財源として積極的に活用し、農山漁村活性化事業基金について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は、今後も一定額での積立てが見込まれるため、計画的に活用して事業を推進する。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財源不足対応として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　財源不足対応として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　財源不足対応として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今後も歳入においては厳しい状況が続くことが予想され、慢性的な財源不足を補填するために更なる取崩しが見込まれて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おり、以前の積立て局面からの転換で取崩し局面が続く見通しである。行政改革や施設統廃合を進めることで、経費を節減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して取崩し額の縮減を図り、残高の維持若しくは緩やかな減少となるよう努める。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百万円を積立てを実現したが、過去最大規模の繰上償還を実施して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め、取崩し超過により年度末残高は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　基金運用収入により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百万円を積立てしたが、公債費負担の増加に対応するために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　基金運用収入により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百万円を積立てし、取崩しを実施していないため、年度末残高は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これまで同様、繰上償還の原資とするほか、地方債残高の増加による世代間の公債費負担の平準化を図るため、適宜必要に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31,313
253.55
29,829,346
29,238,601
583,466
12,683,361
39,051,552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減価償却累計額の伸びが資産形成額の伸びを上回ったため、有形固定資産減価償却率が上昇し、老朽化が進んでいる。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類似団体より有形固定資産減価償却率が高いため、今後の維持補修や施設の更新等の増加が懸念されることから、公共施設管理計画に基づき、計画的な施設整備や民間施設の利活用を含めた施策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68" name="有形固定資産減価償却率平均値テキスト"/>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123698</xdr:rowOff>
    </xdr:from>
    <xdr:to>
      <xdr:col>23</xdr:col>
      <xdr:colOff>136525</xdr:colOff>
      <xdr:row>30</xdr:row>
      <xdr:rowOff>53848</xdr:rowOff>
    </xdr:to>
    <xdr:sp macro="" textlink="">
      <xdr:nvSpPr>
        <xdr:cNvPr id="79" name="楕円 78"/>
        <xdr:cNvSpPr/>
      </xdr:nvSpPr>
      <xdr:spPr>
        <a:xfrm>
          <a:off x="47117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102125</xdr:rowOff>
    </xdr:from>
    <xdr:ext cx="405111" cy="259045"/>
    <xdr:sp macro="" textlink="">
      <xdr:nvSpPr>
        <xdr:cNvPr id="80" name="有形固定資産減価償却率該当値テキスト"/>
        <xdr:cNvSpPr txBox="1"/>
      </xdr:nvSpPr>
      <xdr:spPr>
        <a:xfrm>
          <a:off x="4813300" y="584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102108</xdr:rowOff>
    </xdr:from>
    <xdr:to>
      <xdr:col>19</xdr:col>
      <xdr:colOff>187325</xdr:colOff>
      <xdr:row>30</xdr:row>
      <xdr:rowOff>32258</xdr:rowOff>
    </xdr:to>
    <xdr:sp macro="" textlink="">
      <xdr:nvSpPr>
        <xdr:cNvPr id="81" name="楕円 80"/>
        <xdr:cNvSpPr/>
      </xdr:nvSpPr>
      <xdr:spPr>
        <a:xfrm>
          <a:off x="4000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152908</xdr:rowOff>
    </xdr:from>
    <xdr:to>
      <xdr:col>23</xdr:col>
      <xdr:colOff>85725</xdr:colOff>
      <xdr:row>30</xdr:row>
      <xdr:rowOff>3048</xdr:rowOff>
    </xdr:to>
    <xdr:cxnSp macro="">
      <xdr:nvCxnSpPr>
        <xdr:cNvPr id="82" name="直線コネクタ 81"/>
        <xdr:cNvCxnSpPr/>
      </xdr:nvCxnSpPr>
      <xdr:spPr>
        <a:xfrm>
          <a:off x="4051300" y="589648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78359</xdr:rowOff>
    </xdr:from>
    <xdr:to>
      <xdr:col>15</xdr:col>
      <xdr:colOff>187325</xdr:colOff>
      <xdr:row>30</xdr:row>
      <xdr:rowOff>8509</xdr:rowOff>
    </xdr:to>
    <xdr:sp macro="" textlink="">
      <xdr:nvSpPr>
        <xdr:cNvPr id="83" name="楕円 82"/>
        <xdr:cNvSpPr/>
      </xdr:nvSpPr>
      <xdr:spPr>
        <a:xfrm>
          <a:off x="3238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129159</xdr:rowOff>
    </xdr:from>
    <xdr:to>
      <xdr:col>19</xdr:col>
      <xdr:colOff>136525</xdr:colOff>
      <xdr:row>29</xdr:row>
      <xdr:rowOff>152908</xdr:rowOff>
    </xdr:to>
    <xdr:cxnSp macro="">
      <xdr:nvCxnSpPr>
        <xdr:cNvPr id="84" name="直線コネクタ 83"/>
        <xdr:cNvCxnSpPr/>
      </xdr:nvCxnSpPr>
      <xdr:spPr>
        <a:xfrm>
          <a:off x="3289300" y="587273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48133</xdr:rowOff>
    </xdr:from>
    <xdr:to>
      <xdr:col>11</xdr:col>
      <xdr:colOff>187325</xdr:colOff>
      <xdr:row>29</xdr:row>
      <xdr:rowOff>149733</xdr:rowOff>
    </xdr:to>
    <xdr:sp macro="" textlink="">
      <xdr:nvSpPr>
        <xdr:cNvPr id="85" name="楕円 84"/>
        <xdr:cNvSpPr/>
      </xdr:nvSpPr>
      <xdr:spPr>
        <a:xfrm>
          <a:off x="2476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98933</xdr:rowOff>
    </xdr:from>
    <xdr:to>
      <xdr:col>15</xdr:col>
      <xdr:colOff>136525</xdr:colOff>
      <xdr:row>29</xdr:row>
      <xdr:rowOff>129159</xdr:rowOff>
    </xdr:to>
    <xdr:cxnSp macro="">
      <xdr:nvCxnSpPr>
        <xdr:cNvPr id="86" name="直線コネクタ 85"/>
        <xdr:cNvCxnSpPr/>
      </xdr:nvCxnSpPr>
      <xdr:spPr>
        <a:xfrm>
          <a:off x="2527300" y="584250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17907</xdr:rowOff>
    </xdr:from>
    <xdr:to>
      <xdr:col>7</xdr:col>
      <xdr:colOff>187325</xdr:colOff>
      <xdr:row>29</xdr:row>
      <xdr:rowOff>119507</xdr:rowOff>
    </xdr:to>
    <xdr:sp macro="" textlink="">
      <xdr:nvSpPr>
        <xdr:cNvPr id="87" name="楕円 86"/>
        <xdr:cNvSpPr/>
      </xdr:nvSpPr>
      <xdr:spPr>
        <a:xfrm>
          <a:off x="1714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68707</xdr:rowOff>
    </xdr:from>
    <xdr:to>
      <xdr:col>11</xdr:col>
      <xdr:colOff>136525</xdr:colOff>
      <xdr:row>29</xdr:row>
      <xdr:rowOff>98933</xdr:rowOff>
    </xdr:to>
    <xdr:cxnSp macro="">
      <xdr:nvCxnSpPr>
        <xdr:cNvPr id="88" name="直線コネクタ 87"/>
        <xdr:cNvCxnSpPr/>
      </xdr:nvCxnSpPr>
      <xdr:spPr>
        <a:xfrm>
          <a:off x="1765300" y="581228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89"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0" name="n_2ave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2" name="n_4aveValue有形固定資産減価償却率"/>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23385</xdr:rowOff>
    </xdr:from>
    <xdr:ext cx="405111" cy="259045"/>
    <xdr:sp macro="" textlink="">
      <xdr:nvSpPr>
        <xdr:cNvPr id="93" name="n_1mainValue有形固定資産減価償却率"/>
        <xdr:cNvSpPr txBox="1"/>
      </xdr:nvSpPr>
      <xdr:spPr>
        <a:xfrm>
          <a:off x="38360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4" name="n_2mainValue有形固定資産減価償却率"/>
        <xdr:cNvSpPr txBox="1"/>
      </xdr:nvSpPr>
      <xdr:spPr>
        <a:xfrm>
          <a:off x="3086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140860</xdr:rowOff>
    </xdr:from>
    <xdr:ext cx="405111" cy="259045"/>
    <xdr:sp macro="" textlink="">
      <xdr:nvSpPr>
        <xdr:cNvPr id="95" name="n_3mainValue有形固定資産減価償却率"/>
        <xdr:cNvSpPr txBox="1"/>
      </xdr:nvSpPr>
      <xdr:spPr>
        <a:xfrm>
          <a:off x="2324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110634</xdr:rowOff>
    </xdr:from>
    <xdr:ext cx="405111" cy="259045"/>
    <xdr:sp macro="" textlink="">
      <xdr:nvSpPr>
        <xdr:cNvPr id="96" name="n_4mainValue有形固定資産減価償却率"/>
        <xdr:cNvSpPr txBox="1"/>
      </xdr:nvSpPr>
      <xdr:spPr>
        <a:xfrm>
          <a:off x="1562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大型建設事業費の償還により公債費残高が増加し、債務償還可能年数も増加傾向となっている。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今後、業務収入等の分母の増加が難しいことから、業務支出の節減に努める必要がある。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3" name="債務償還比率平均値テキスト"/>
        <xdr:cNvSpPr txBox="1"/>
      </xdr:nvSpPr>
      <xdr:spPr>
        <a:xfrm>
          <a:off x="14846300" y="5648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91576</xdr:rowOff>
    </xdr:from>
    <xdr:to>
      <xdr:col>76</xdr:col>
      <xdr:colOff>73025</xdr:colOff>
      <xdr:row>33</xdr:row>
      <xdr:rowOff>21726</xdr:rowOff>
    </xdr:to>
    <xdr:sp macro="" textlink="">
      <xdr:nvSpPr>
        <xdr:cNvPr id="144" name="楕円 143"/>
        <xdr:cNvSpPr/>
      </xdr:nvSpPr>
      <xdr:spPr>
        <a:xfrm>
          <a:off x="14744700" y="63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70003</xdr:rowOff>
    </xdr:from>
    <xdr:ext cx="469744" cy="259045"/>
    <xdr:sp macro="" textlink="">
      <xdr:nvSpPr>
        <xdr:cNvPr id="145" name="債務償還比率該当値テキスト"/>
        <xdr:cNvSpPr txBox="1"/>
      </xdr:nvSpPr>
      <xdr:spPr>
        <a:xfrm>
          <a:off x="14846300" y="632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69986</xdr:rowOff>
    </xdr:from>
    <xdr:to>
      <xdr:col>72</xdr:col>
      <xdr:colOff>123825</xdr:colOff>
      <xdr:row>33</xdr:row>
      <xdr:rowOff>136</xdr:rowOff>
    </xdr:to>
    <xdr:sp macro="" textlink="">
      <xdr:nvSpPr>
        <xdr:cNvPr id="146" name="楕円 145"/>
        <xdr:cNvSpPr/>
      </xdr:nvSpPr>
      <xdr:spPr>
        <a:xfrm>
          <a:off x="14033500" y="63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120786</xdr:rowOff>
    </xdr:from>
    <xdr:to>
      <xdr:col>76</xdr:col>
      <xdr:colOff>22225</xdr:colOff>
      <xdr:row>32</xdr:row>
      <xdr:rowOff>142376</xdr:rowOff>
    </xdr:to>
    <xdr:cxnSp macro="">
      <xdr:nvCxnSpPr>
        <xdr:cNvPr id="147" name="直線コネクタ 146"/>
        <xdr:cNvCxnSpPr/>
      </xdr:nvCxnSpPr>
      <xdr:spPr>
        <a:xfrm>
          <a:off x="14084300" y="6378711"/>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144127</xdr:rowOff>
    </xdr:from>
    <xdr:to>
      <xdr:col>68</xdr:col>
      <xdr:colOff>123825</xdr:colOff>
      <xdr:row>32</xdr:row>
      <xdr:rowOff>74277</xdr:rowOff>
    </xdr:to>
    <xdr:sp macro="" textlink="">
      <xdr:nvSpPr>
        <xdr:cNvPr id="148" name="楕円 147"/>
        <xdr:cNvSpPr/>
      </xdr:nvSpPr>
      <xdr:spPr>
        <a:xfrm>
          <a:off x="13271500" y="62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23477</xdr:rowOff>
    </xdr:from>
    <xdr:to>
      <xdr:col>72</xdr:col>
      <xdr:colOff>73025</xdr:colOff>
      <xdr:row>32</xdr:row>
      <xdr:rowOff>120786</xdr:rowOff>
    </xdr:to>
    <xdr:cxnSp macro="">
      <xdr:nvCxnSpPr>
        <xdr:cNvPr id="149" name="直線コネクタ 148"/>
        <xdr:cNvCxnSpPr/>
      </xdr:nvCxnSpPr>
      <xdr:spPr>
        <a:xfrm>
          <a:off x="13322300" y="6281402"/>
          <a:ext cx="762000" cy="9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85834</xdr:rowOff>
    </xdr:from>
    <xdr:to>
      <xdr:col>64</xdr:col>
      <xdr:colOff>123825</xdr:colOff>
      <xdr:row>32</xdr:row>
      <xdr:rowOff>15984</xdr:rowOff>
    </xdr:to>
    <xdr:sp macro="" textlink="">
      <xdr:nvSpPr>
        <xdr:cNvPr id="150" name="楕円 149"/>
        <xdr:cNvSpPr/>
      </xdr:nvSpPr>
      <xdr:spPr>
        <a:xfrm>
          <a:off x="12509500" y="61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136634</xdr:rowOff>
    </xdr:from>
    <xdr:to>
      <xdr:col>68</xdr:col>
      <xdr:colOff>73025</xdr:colOff>
      <xdr:row>32</xdr:row>
      <xdr:rowOff>23477</xdr:rowOff>
    </xdr:to>
    <xdr:cxnSp macro="">
      <xdr:nvCxnSpPr>
        <xdr:cNvPr id="151" name="直線コネクタ 150"/>
        <xdr:cNvCxnSpPr/>
      </xdr:nvCxnSpPr>
      <xdr:spPr>
        <a:xfrm>
          <a:off x="12560300" y="6223109"/>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28775</xdr:rowOff>
    </xdr:from>
    <xdr:to>
      <xdr:col>60</xdr:col>
      <xdr:colOff>123825</xdr:colOff>
      <xdr:row>31</xdr:row>
      <xdr:rowOff>130375</xdr:rowOff>
    </xdr:to>
    <xdr:sp macro="" textlink="">
      <xdr:nvSpPr>
        <xdr:cNvPr id="152" name="楕円 151"/>
        <xdr:cNvSpPr/>
      </xdr:nvSpPr>
      <xdr:spPr>
        <a:xfrm>
          <a:off x="11747500" y="61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79575</xdr:rowOff>
    </xdr:from>
    <xdr:to>
      <xdr:col>64</xdr:col>
      <xdr:colOff>73025</xdr:colOff>
      <xdr:row>31</xdr:row>
      <xdr:rowOff>136634</xdr:rowOff>
    </xdr:to>
    <xdr:cxnSp macro="">
      <xdr:nvCxnSpPr>
        <xdr:cNvPr id="153" name="直線コネクタ 152"/>
        <xdr:cNvCxnSpPr/>
      </xdr:nvCxnSpPr>
      <xdr:spPr>
        <a:xfrm>
          <a:off x="11798300" y="6166050"/>
          <a:ext cx="762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4" name="n_1aveValue債務償還比率"/>
        <xdr:cNvSpPr txBox="1"/>
      </xdr:nvSpPr>
      <xdr:spPr>
        <a:xfrm>
          <a:off x="13836727" y="561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5" name="n_2aveValue債務償還比率"/>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6"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7"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162713</xdr:rowOff>
    </xdr:from>
    <xdr:ext cx="469744" cy="259045"/>
    <xdr:sp macro="" textlink="">
      <xdr:nvSpPr>
        <xdr:cNvPr id="158" name="n_1mainValue債務償還比率"/>
        <xdr:cNvSpPr txBox="1"/>
      </xdr:nvSpPr>
      <xdr:spPr>
        <a:xfrm>
          <a:off x="13836727" y="642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65404</xdr:rowOff>
    </xdr:from>
    <xdr:ext cx="469744" cy="259045"/>
    <xdr:sp macro="" textlink="">
      <xdr:nvSpPr>
        <xdr:cNvPr id="159" name="n_2mainValue債務償還比率"/>
        <xdr:cNvSpPr txBox="1"/>
      </xdr:nvSpPr>
      <xdr:spPr>
        <a:xfrm>
          <a:off x="13087427" y="632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7111</xdr:rowOff>
    </xdr:from>
    <xdr:ext cx="469744" cy="259045"/>
    <xdr:sp macro="" textlink="">
      <xdr:nvSpPr>
        <xdr:cNvPr id="160" name="n_3mainValue債務償還比率"/>
        <xdr:cNvSpPr txBox="1"/>
      </xdr:nvSpPr>
      <xdr:spPr>
        <a:xfrm>
          <a:off x="12325427" y="626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121502</xdr:rowOff>
    </xdr:from>
    <xdr:ext cx="469744" cy="259045"/>
    <xdr:sp macro="" textlink="">
      <xdr:nvSpPr>
        <xdr:cNvPr id="161" name="n_4mainValue債務償還比率"/>
        <xdr:cNvSpPr txBox="1"/>
      </xdr:nvSpPr>
      <xdr:spPr>
        <a:xfrm>
          <a:off x="11563427" y="620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31,313
253.55
29,829,346
29,238,601
583,466
12,683,361
39,051,552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3" name="楕円 72"/>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4" name="【道路】&#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5" name="楕円 74"/>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53340</xdr:rowOff>
    </xdr:to>
    <xdr:cxnSp macro="">
      <xdr:nvCxnSpPr>
        <xdr:cNvPr id="76" name="直線コネクタ 75"/>
        <xdr:cNvCxnSpPr/>
      </xdr:nvCxnSpPr>
      <xdr:spPr>
        <a:xfrm>
          <a:off x="3797300" y="65493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7" name="楕円 76"/>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34290</xdr:rowOff>
    </xdr:to>
    <xdr:cxnSp macro="">
      <xdr:nvCxnSpPr>
        <xdr:cNvPr id="78" name="直線コネクタ 77"/>
        <xdr:cNvCxnSpPr/>
      </xdr:nvCxnSpPr>
      <xdr:spPr>
        <a:xfrm>
          <a:off x="2908300" y="65055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86360</xdr:rowOff>
    </xdr:from>
    <xdr:to>
      <xdr:col>10</xdr:col>
      <xdr:colOff>165100</xdr:colOff>
      <xdr:row>38</xdr:row>
      <xdr:rowOff>16510</xdr:rowOff>
    </xdr:to>
    <xdr:sp macro="" textlink="">
      <xdr:nvSpPr>
        <xdr:cNvPr id="79" name="楕円 78"/>
        <xdr:cNvSpPr/>
      </xdr:nvSpPr>
      <xdr:spPr>
        <a:xfrm>
          <a:off x="1968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137160</xdr:rowOff>
    </xdr:from>
    <xdr:to>
      <xdr:col>15</xdr:col>
      <xdr:colOff>50800</xdr:colOff>
      <xdr:row>37</xdr:row>
      <xdr:rowOff>161925</xdr:rowOff>
    </xdr:to>
    <xdr:cxnSp macro="">
      <xdr:nvCxnSpPr>
        <xdr:cNvPr id="80" name="直線コネクタ 79"/>
        <xdr:cNvCxnSpPr/>
      </xdr:nvCxnSpPr>
      <xdr:spPr>
        <a:xfrm>
          <a:off x="2019300" y="64808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50165</xdr:rowOff>
    </xdr:from>
    <xdr:to>
      <xdr:col>6</xdr:col>
      <xdr:colOff>38100</xdr:colOff>
      <xdr:row>37</xdr:row>
      <xdr:rowOff>151765</xdr:rowOff>
    </xdr:to>
    <xdr:sp macro="" textlink="">
      <xdr:nvSpPr>
        <xdr:cNvPr id="81" name="楕円 80"/>
        <xdr:cNvSpPr/>
      </xdr:nvSpPr>
      <xdr:spPr>
        <a:xfrm>
          <a:off x="1079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100965</xdr:rowOff>
    </xdr:from>
    <xdr:to>
      <xdr:col>10</xdr:col>
      <xdr:colOff>114300</xdr:colOff>
      <xdr:row>37</xdr:row>
      <xdr:rowOff>137160</xdr:rowOff>
    </xdr:to>
    <xdr:cxnSp macro="">
      <xdr:nvCxnSpPr>
        <xdr:cNvPr id="82" name="直線コネクタ 81"/>
        <xdr:cNvCxnSpPr/>
      </xdr:nvCxnSpPr>
      <xdr:spPr>
        <a:xfrm>
          <a:off x="1130300" y="64446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7" name="n_1main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8" name="n_2main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7637</xdr:rowOff>
    </xdr:from>
    <xdr:ext cx="405111" cy="259045"/>
    <xdr:sp macro="" textlink="">
      <xdr:nvSpPr>
        <xdr:cNvPr id="89" name="n_3mainValue【道路】&#10;有形固定資産減価償却率"/>
        <xdr:cNvSpPr txBox="1"/>
      </xdr:nvSpPr>
      <xdr:spPr>
        <a:xfrm>
          <a:off x="1816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142892</xdr:rowOff>
    </xdr:from>
    <xdr:ext cx="405111" cy="259045"/>
    <xdr:sp macro="" textlink="">
      <xdr:nvSpPr>
        <xdr:cNvPr id="90" name="n_4mainValue【道路】&#10;有形固定資産減価償却率"/>
        <xdr:cNvSpPr txBox="1"/>
      </xdr:nvSpPr>
      <xdr:spPr>
        <a:xfrm>
          <a:off x="927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109239</xdr:rowOff>
    </xdr:from>
    <xdr:to>
      <xdr:col>55</xdr:col>
      <xdr:colOff>50800</xdr:colOff>
      <xdr:row>40</xdr:row>
      <xdr:rowOff>39389</xdr:rowOff>
    </xdr:to>
    <xdr:sp macro="" textlink="">
      <xdr:nvSpPr>
        <xdr:cNvPr id="130" name="楕円 129"/>
        <xdr:cNvSpPr/>
      </xdr:nvSpPr>
      <xdr:spPr>
        <a:xfrm>
          <a:off x="10426700" y="67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87666</xdr:rowOff>
    </xdr:from>
    <xdr:ext cx="534377" cy="259045"/>
    <xdr:sp macro="" textlink="">
      <xdr:nvSpPr>
        <xdr:cNvPr id="131" name="【道路】&#10;一人当たり延長該当値テキスト"/>
        <xdr:cNvSpPr txBox="1"/>
      </xdr:nvSpPr>
      <xdr:spPr>
        <a:xfrm>
          <a:off x="10515600" y="67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116402</xdr:rowOff>
    </xdr:from>
    <xdr:to>
      <xdr:col>50</xdr:col>
      <xdr:colOff>165100</xdr:colOff>
      <xdr:row>40</xdr:row>
      <xdr:rowOff>46552</xdr:rowOff>
    </xdr:to>
    <xdr:sp macro="" textlink="">
      <xdr:nvSpPr>
        <xdr:cNvPr id="132" name="楕円 131"/>
        <xdr:cNvSpPr/>
      </xdr:nvSpPr>
      <xdr:spPr>
        <a:xfrm>
          <a:off x="9588500" y="68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160039</xdr:rowOff>
    </xdr:from>
    <xdr:to>
      <xdr:col>55</xdr:col>
      <xdr:colOff>0</xdr:colOff>
      <xdr:row>39</xdr:row>
      <xdr:rowOff>167202</xdr:rowOff>
    </xdr:to>
    <xdr:cxnSp macro="">
      <xdr:nvCxnSpPr>
        <xdr:cNvPr id="133" name="直線コネクタ 132"/>
        <xdr:cNvCxnSpPr/>
      </xdr:nvCxnSpPr>
      <xdr:spPr>
        <a:xfrm flipV="1">
          <a:off x="9639300" y="6846589"/>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124308</xdr:rowOff>
    </xdr:from>
    <xdr:to>
      <xdr:col>46</xdr:col>
      <xdr:colOff>38100</xdr:colOff>
      <xdr:row>40</xdr:row>
      <xdr:rowOff>54458</xdr:rowOff>
    </xdr:to>
    <xdr:sp macro="" textlink="">
      <xdr:nvSpPr>
        <xdr:cNvPr id="134" name="楕円 133"/>
        <xdr:cNvSpPr/>
      </xdr:nvSpPr>
      <xdr:spPr>
        <a:xfrm>
          <a:off x="8699500" y="68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167202</xdr:rowOff>
    </xdr:from>
    <xdr:to>
      <xdr:col>50</xdr:col>
      <xdr:colOff>114300</xdr:colOff>
      <xdr:row>40</xdr:row>
      <xdr:rowOff>3658</xdr:rowOff>
    </xdr:to>
    <xdr:cxnSp macro="">
      <xdr:nvCxnSpPr>
        <xdr:cNvPr id="135" name="直線コネクタ 134"/>
        <xdr:cNvCxnSpPr/>
      </xdr:nvCxnSpPr>
      <xdr:spPr>
        <a:xfrm flipV="1">
          <a:off x="8750300" y="6853752"/>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129851</xdr:rowOff>
    </xdr:from>
    <xdr:to>
      <xdr:col>41</xdr:col>
      <xdr:colOff>101600</xdr:colOff>
      <xdr:row>40</xdr:row>
      <xdr:rowOff>60001</xdr:rowOff>
    </xdr:to>
    <xdr:sp macro="" textlink="">
      <xdr:nvSpPr>
        <xdr:cNvPr id="136" name="楕円 135"/>
        <xdr:cNvSpPr/>
      </xdr:nvSpPr>
      <xdr:spPr>
        <a:xfrm>
          <a:off x="7810500" y="68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3658</xdr:rowOff>
    </xdr:from>
    <xdr:to>
      <xdr:col>45</xdr:col>
      <xdr:colOff>177800</xdr:colOff>
      <xdr:row>40</xdr:row>
      <xdr:rowOff>9201</xdr:rowOff>
    </xdr:to>
    <xdr:cxnSp macro="">
      <xdr:nvCxnSpPr>
        <xdr:cNvPr id="137" name="直線コネクタ 136"/>
        <xdr:cNvCxnSpPr/>
      </xdr:nvCxnSpPr>
      <xdr:spPr>
        <a:xfrm flipV="1">
          <a:off x="7861300" y="6861658"/>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136214</xdr:rowOff>
    </xdr:from>
    <xdr:to>
      <xdr:col>36</xdr:col>
      <xdr:colOff>165100</xdr:colOff>
      <xdr:row>40</xdr:row>
      <xdr:rowOff>66364</xdr:rowOff>
    </xdr:to>
    <xdr:sp macro="" textlink="">
      <xdr:nvSpPr>
        <xdr:cNvPr id="138" name="楕円 137"/>
        <xdr:cNvSpPr/>
      </xdr:nvSpPr>
      <xdr:spPr>
        <a:xfrm>
          <a:off x="6921500" y="6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9201</xdr:rowOff>
    </xdr:from>
    <xdr:to>
      <xdr:col>41</xdr:col>
      <xdr:colOff>50800</xdr:colOff>
      <xdr:row>40</xdr:row>
      <xdr:rowOff>15564</xdr:rowOff>
    </xdr:to>
    <xdr:cxnSp macro="">
      <xdr:nvCxnSpPr>
        <xdr:cNvPr id="139" name="直線コネクタ 138"/>
        <xdr:cNvCxnSpPr/>
      </xdr:nvCxnSpPr>
      <xdr:spPr>
        <a:xfrm flipV="1">
          <a:off x="6972300" y="686720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37679</xdr:rowOff>
    </xdr:from>
    <xdr:ext cx="534377" cy="259045"/>
    <xdr:sp macro="" textlink="">
      <xdr:nvSpPr>
        <xdr:cNvPr id="144" name="n_1mainValue【道路】&#10;一人当たり延長"/>
        <xdr:cNvSpPr txBox="1"/>
      </xdr:nvSpPr>
      <xdr:spPr>
        <a:xfrm>
          <a:off x="9359411" y="68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45585</xdr:rowOff>
    </xdr:from>
    <xdr:ext cx="534377" cy="259045"/>
    <xdr:sp macro="" textlink="">
      <xdr:nvSpPr>
        <xdr:cNvPr id="145" name="n_2mainValue【道路】&#10;一人当たり延長"/>
        <xdr:cNvSpPr txBox="1"/>
      </xdr:nvSpPr>
      <xdr:spPr>
        <a:xfrm>
          <a:off x="8483111" y="69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51128</xdr:rowOff>
    </xdr:from>
    <xdr:ext cx="534377" cy="259045"/>
    <xdr:sp macro="" textlink="">
      <xdr:nvSpPr>
        <xdr:cNvPr id="146" name="n_3mainValue【道路】&#10;一人当たり延長"/>
        <xdr:cNvSpPr txBox="1"/>
      </xdr:nvSpPr>
      <xdr:spPr>
        <a:xfrm>
          <a:off x="7594111" y="69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57491</xdr:rowOff>
    </xdr:from>
    <xdr:ext cx="534377" cy="259045"/>
    <xdr:sp macro="" textlink="">
      <xdr:nvSpPr>
        <xdr:cNvPr id="147" name="n_4mainValue【道路】&#10;一人当たり延長"/>
        <xdr:cNvSpPr txBox="1"/>
      </xdr:nvSpPr>
      <xdr:spPr>
        <a:xfrm>
          <a:off x="6705111" y="69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8" name="【橋りょう・トンネ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9" name="楕円 188"/>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90" name="【橋りょう・トンネル】&#10;有形固定資産減価償却率該当値テキスト"/>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83094</xdr:rowOff>
    </xdr:from>
    <xdr:to>
      <xdr:col>20</xdr:col>
      <xdr:colOff>38100</xdr:colOff>
      <xdr:row>62</xdr:row>
      <xdr:rowOff>13244</xdr:rowOff>
    </xdr:to>
    <xdr:sp macro="" textlink="">
      <xdr:nvSpPr>
        <xdr:cNvPr id="191" name="楕円 190"/>
        <xdr:cNvSpPr/>
      </xdr:nvSpPr>
      <xdr:spPr>
        <a:xfrm>
          <a:off x="3746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133894</xdr:rowOff>
    </xdr:to>
    <xdr:cxnSp macro="">
      <xdr:nvCxnSpPr>
        <xdr:cNvPr id="192" name="直線コネクタ 191"/>
        <xdr:cNvCxnSpPr/>
      </xdr:nvCxnSpPr>
      <xdr:spPr>
        <a:xfrm flipV="1">
          <a:off x="3797300" y="105727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3" name="楕円 192"/>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133894</xdr:rowOff>
    </xdr:to>
    <xdr:cxnSp macro="">
      <xdr:nvCxnSpPr>
        <xdr:cNvPr id="194" name="直線コネクタ 193"/>
        <xdr:cNvCxnSpPr/>
      </xdr:nvCxnSpPr>
      <xdr:spPr>
        <a:xfrm>
          <a:off x="2908300" y="1053846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5" name="楕円 194"/>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80010</xdr:rowOff>
    </xdr:to>
    <xdr:cxnSp macro="">
      <xdr:nvCxnSpPr>
        <xdr:cNvPr id="196" name="直線コネクタ 195"/>
        <xdr:cNvCxnSpPr/>
      </xdr:nvCxnSpPr>
      <xdr:spPr>
        <a:xfrm>
          <a:off x="2019300" y="105368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7" name="楕円 196"/>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78377</xdr:rowOff>
    </xdr:to>
    <xdr:cxnSp macro="">
      <xdr:nvCxnSpPr>
        <xdr:cNvPr id="198" name="直線コネクタ 197"/>
        <xdr:cNvCxnSpPr/>
      </xdr:nvCxnSpPr>
      <xdr:spPr>
        <a:xfrm>
          <a:off x="1130300" y="1051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9"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200" name="n_2aveValue【橋りょう・トンネル】&#10;有形固定資産減価償却率"/>
        <xdr:cNvSpPr txBox="1"/>
      </xdr:nvSpPr>
      <xdr:spPr>
        <a:xfrm>
          <a:off x="2705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4371</xdr:rowOff>
    </xdr:from>
    <xdr:ext cx="405111" cy="259045"/>
    <xdr:sp macro="" textlink="">
      <xdr:nvSpPr>
        <xdr:cNvPr id="203" name="n_1mainValue【橋りょう・トンネル】&#10;有形固定資産減価償却率"/>
        <xdr:cNvSpPr txBox="1"/>
      </xdr:nvSpPr>
      <xdr:spPr>
        <a:xfrm>
          <a:off x="35820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4" name="n_2mainValue【橋りょう・トンネ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5" name="n_3mainValue【橋りょう・トンネル】&#10;有形固定資産減価償却率"/>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6" name="n_4mainValue【橋りょう・トンネル】&#10;有形固定資産減価償却率"/>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145702</xdr:rowOff>
    </xdr:from>
    <xdr:to>
      <xdr:col>55</xdr:col>
      <xdr:colOff>50800</xdr:colOff>
      <xdr:row>63</xdr:row>
      <xdr:rowOff>75852</xdr:rowOff>
    </xdr:to>
    <xdr:sp macro="" textlink="">
      <xdr:nvSpPr>
        <xdr:cNvPr id="244" name="楕円 243"/>
        <xdr:cNvSpPr/>
      </xdr:nvSpPr>
      <xdr:spPr>
        <a:xfrm>
          <a:off x="10426700" y="107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124129</xdr:rowOff>
    </xdr:from>
    <xdr:ext cx="599010" cy="259045"/>
    <xdr:sp macro="" textlink="">
      <xdr:nvSpPr>
        <xdr:cNvPr id="245" name="【橋りょう・トンネル】&#10;一人当たり有形固定資産（償却資産）額該当値テキスト"/>
        <xdr:cNvSpPr txBox="1"/>
      </xdr:nvSpPr>
      <xdr:spPr>
        <a:xfrm>
          <a:off x="10515600" y="1075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154938</xdr:rowOff>
    </xdr:from>
    <xdr:to>
      <xdr:col>50</xdr:col>
      <xdr:colOff>165100</xdr:colOff>
      <xdr:row>63</xdr:row>
      <xdr:rowOff>85088</xdr:rowOff>
    </xdr:to>
    <xdr:sp macro="" textlink="">
      <xdr:nvSpPr>
        <xdr:cNvPr id="246" name="楕円 245"/>
        <xdr:cNvSpPr/>
      </xdr:nvSpPr>
      <xdr:spPr>
        <a:xfrm>
          <a:off x="9588500" y="107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25052</xdr:rowOff>
    </xdr:from>
    <xdr:to>
      <xdr:col>55</xdr:col>
      <xdr:colOff>0</xdr:colOff>
      <xdr:row>63</xdr:row>
      <xdr:rowOff>34288</xdr:rowOff>
    </xdr:to>
    <xdr:cxnSp macro="">
      <xdr:nvCxnSpPr>
        <xdr:cNvPr id="247" name="直線コネクタ 246"/>
        <xdr:cNvCxnSpPr/>
      </xdr:nvCxnSpPr>
      <xdr:spPr>
        <a:xfrm flipV="1">
          <a:off x="9639300" y="10826402"/>
          <a:ext cx="838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157574</xdr:rowOff>
    </xdr:from>
    <xdr:to>
      <xdr:col>46</xdr:col>
      <xdr:colOff>38100</xdr:colOff>
      <xdr:row>63</xdr:row>
      <xdr:rowOff>87724</xdr:rowOff>
    </xdr:to>
    <xdr:sp macro="" textlink="">
      <xdr:nvSpPr>
        <xdr:cNvPr id="248" name="楕円 247"/>
        <xdr:cNvSpPr/>
      </xdr:nvSpPr>
      <xdr:spPr>
        <a:xfrm>
          <a:off x="8699500" y="107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34288</xdr:rowOff>
    </xdr:from>
    <xdr:to>
      <xdr:col>50</xdr:col>
      <xdr:colOff>114300</xdr:colOff>
      <xdr:row>63</xdr:row>
      <xdr:rowOff>36924</xdr:rowOff>
    </xdr:to>
    <xdr:cxnSp macro="">
      <xdr:nvCxnSpPr>
        <xdr:cNvPr id="249" name="直線コネクタ 248"/>
        <xdr:cNvCxnSpPr/>
      </xdr:nvCxnSpPr>
      <xdr:spPr>
        <a:xfrm flipV="1">
          <a:off x="8750300" y="10835638"/>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160119</xdr:rowOff>
    </xdr:from>
    <xdr:to>
      <xdr:col>41</xdr:col>
      <xdr:colOff>101600</xdr:colOff>
      <xdr:row>63</xdr:row>
      <xdr:rowOff>90269</xdr:rowOff>
    </xdr:to>
    <xdr:sp macro="" textlink="">
      <xdr:nvSpPr>
        <xdr:cNvPr id="250" name="楕円 249"/>
        <xdr:cNvSpPr/>
      </xdr:nvSpPr>
      <xdr:spPr>
        <a:xfrm>
          <a:off x="7810500" y="107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36924</xdr:rowOff>
    </xdr:from>
    <xdr:to>
      <xdr:col>45</xdr:col>
      <xdr:colOff>177800</xdr:colOff>
      <xdr:row>63</xdr:row>
      <xdr:rowOff>39469</xdr:rowOff>
    </xdr:to>
    <xdr:cxnSp macro="">
      <xdr:nvCxnSpPr>
        <xdr:cNvPr id="251" name="直線コネクタ 250"/>
        <xdr:cNvCxnSpPr/>
      </xdr:nvCxnSpPr>
      <xdr:spPr>
        <a:xfrm flipV="1">
          <a:off x="7861300" y="10838274"/>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163741</xdr:rowOff>
    </xdr:from>
    <xdr:to>
      <xdr:col>36</xdr:col>
      <xdr:colOff>165100</xdr:colOff>
      <xdr:row>63</xdr:row>
      <xdr:rowOff>93891</xdr:rowOff>
    </xdr:to>
    <xdr:sp macro="" textlink="">
      <xdr:nvSpPr>
        <xdr:cNvPr id="252" name="楕円 251"/>
        <xdr:cNvSpPr/>
      </xdr:nvSpPr>
      <xdr:spPr>
        <a:xfrm>
          <a:off x="6921500" y="107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39469</xdr:rowOff>
    </xdr:from>
    <xdr:to>
      <xdr:col>41</xdr:col>
      <xdr:colOff>50800</xdr:colOff>
      <xdr:row>63</xdr:row>
      <xdr:rowOff>43091</xdr:rowOff>
    </xdr:to>
    <xdr:cxnSp macro="">
      <xdr:nvCxnSpPr>
        <xdr:cNvPr id="253" name="直線コネクタ 252"/>
        <xdr:cNvCxnSpPr/>
      </xdr:nvCxnSpPr>
      <xdr:spPr>
        <a:xfrm flipV="1">
          <a:off x="6972300" y="10840819"/>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76215</xdr:rowOff>
    </xdr:from>
    <xdr:ext cx="599010" cy="259045"/>
    <xdr:sp macro="" textlink="">
      <xdr:nvSpPr>
        <xdr:cNvPr id="258" name="n_1mainValue【橋りょう・トンネル】&#10;一人当たり有形固定資産（償却資産）額"/>
        <xdr:cNvSpPr txBox="1"/>
      </xdr:nvSpPr>
      <xdr:spPr>
        <a:xfrm>
          <a:off x="9327095" y="1087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78851</xdr:rowOff>
    </xdr:from>
    <xdr:ext cx="599010" cy="259045"/>
    <xdr:sp macro="" textlink="">
      <xdr:nvSpPr>
        <xdr:cNvPr id="259" name="n_2mainValue【橋りょう・トンネル】&#10;一人当たり有形固定資産（償却資産）額"/>
        <xdr:cNvSpPr txBox="1"/>
      </xdr:nvSpPr>
      <xdr:spPr>
        <a:xfrm>
          <a:off x="8450795" y="1088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81396</xdr:rowOff>
    </xdr:from>
    <xdr:ext cx="599010" cy="259045"/>
    <xdr:sp macro="" textlink="">
      <xdr:nvSpPr>
        <xdr:cNvPr id="260" name="n_3mainValue【橋りょう・トンネル】&#10;一人当たり有形固定資産（償却資産）額"/>
        <xdr:cNvSpPr txBox="1"/>
      </xdr:nvSpPr>
      <xdr:spPr>
        <a:xfrm>
          <a:off x="7561795" y="1088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85018</xdr:rowOff>
    </xdr:from>
    <xdr:ext cx="599010" cy="259045"/>
    <xdr:sp macro="" textlink="">
      <xdr:nvSpPr>
        <xdr:cNvPr id="261" name="n_4mainValue【橋りょう・トンネル】&#10;一人当たり有形固定資産（償却資産）額"/>
        <xdr:cNvSpPr txBox="1"/>
      </xdr:nvSpPr>
      <xdr:spPr>
        <a:xfrm>
          <a:off x="6672795" y="1088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91" name="【公営住宅】&#10;有形固定資産減価償却率平均値テキスト"/>
        <xdr:cNvSpPr txBox="1"/>
      </xdr:nvSpPr>
      <xdr:spPr>
        <a:xfrm>
          <a:off x="4673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302" name="楕円 301"/>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160672</xdr:rowOff>
    </xdr:from>
    <xdr:ext cx="405111" cy="259045"/>
    <xdr:sp macro="" textlink="">
      <xdr:nvSpPr>
        <xdr:cNvPr id="303" name="【公営住宅】&#10;有形固定資産減価償却率該当値テキスト"/>
        <xdr:cNvSpPr txBox="1"/>
      </xdr:nvSpPr>
      <xdr:spPr>
        <a:xfrm>
          <a:off x="4673600"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12064</xdr:rowOff>
    </xdr:from>
    <xdr:to>
      <xdr:col>20</xdr:col>
      <xdr:colOff>38100</xdr:colOff>
      <xdr:row>83</xdr:row>
      <xdr:rowOff>113664</xdr:rowOff>
    </xdr:to>
    <xdr:sp macro="" textlink="">
      <xdr:nvSpPr>
        <xdr:cNvPr id="304" name="楕円 303"/>
        <xdr:cNvSpPr/>
      </xdr:nvSpPr>
      <xdr:spPr>
        <a:xfrm>
          <a:off x="3746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17145</xdr:rowOff>
    </xdr:from>
    <xdr:to>
      <xdr:col>24</xdr:col>
      <xdr:colOff>63500</xdr:colOff>
      <xdr:row>83</xdr:row>
      <xdr:rowOff>62864</xdr:rowOff>
    </xdr:to>
    <xdr:cxnSp macro="">
      <xdr:nvCxnSpPr>
        <xdr:cNvPr id="305" name="直線コネクタ 304"/>
        <xdr:cNvCxnSpPr/>
      </xdr:nvCxnSpPr>
      <xdr:spPr>
        <a:xfrm flipV="1">
          <a:off x="3797300" y="142474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06" name="楕円 305"/>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62864</xdr:rowOff>
    </xdr:to>
    <xdr:cxnSp macro="">
      <xdr:nvCxnSpPr>
        <xdr:cNvPr id="307" name="直線コネクタ 306"/>
        <xdr:cNvCxnSpPr/>
      </xdr:nvCxnSpPr>
      <xdr:spPr>
        <a:xfrm>
          <a:off x="2908300" y="142570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139700</xdr:rowOff>
    </xdr:from>
    <xdr:to>
      <xdr:col>10</xdr:col>
      <xdr:colOff>165100</xdr:colOff>
      <xdr:row>83</xdr:row>
      <xdr:rowOff>69850</xdr:rowOff>
    </xdr:to>
    <xdr:sp macro="" textlink="">
      <xdr:nvSpPr>
        <xdr:cNvPr id="308" name="楕円 307"/>
        <xdr:cNvSpPr/>
      </xdr:nvSpPr>
      <xdr:spPr>
        <a:xfrm>
          <a:off x="196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26670</xdr:rowOff>
    </xdr:to>
    <xdr:cxnSp macro="">
      <xdr:nvCxnSpPr>
        <xdr:cNvPr id="309" name="直線コネクタ 308"/>
        <xdr:cNvCxnSpPr/>
      </xdr:nvCxnSpPr>
      <xdr:spPr>
        <a:xfrm>
          <a:off x="2019300" y="1424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xdr:rowOff>
    </xdr:from>
    <xdr:to>
      <xdr:col>6</xdr:col>
      <xdr:colOff>38100</xdr:colOff>
      <xdr:row>83</xdr:row>
      <xdr:rowOff>106045</xdr:rowOff>
    </xdr:to>
    <xdr:sp macro="" textlink="">
      <xdr:nvSpPr>
        <xdr:cNvPr id="310" name="楕円 309"/>
        <xdr:cNvSpPr/>
      </xdr:nvSpPr>
      <xdr:spPr>
        <a:xfrm>
          <a:off x="107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55245</xdr:rowOff>
    </xdr:to>
    <xdr:cxnSp macro="">
      <xdr:nvCxnSpPr>
        <xdr:cNvPr id="311" name="直線コネクタ 310"/>
        <xdr:cNvCxnSpPr/>
      </xdr:nvCxnSpPr>
      <xdr:spPr>
        <a:xfrm flipV="1">
          <a:off x="1130300" y="1424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3" name="n_2ave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ave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104791</xdr:rowOff>
    </xdr:from>
    <xdr:ext cx="405111" cy="259045"/>
    <xdr:sp macro="" textlink="">
      <xdr:nvSpPr>
        <xdr:cNvPr id="316" name="n_1mainValue【公営住宅】&#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7" name="n_2main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86377</xdr:rowOff>
    </xdr:from>
    <xdr:ext cx="405111" cy="259045"/>
    <xdr:sp macro="" textlink="">
      <xdr:nvSpPr>
        <xdr:cNvPr id="318" name="n_3mainValue【公営住宅】&#10;有形固定資産減価償却率"/>
        <xdr:cNvSpPr txBox="1"/>
      </xdr:nvSpPr>
      <xdr:spPr>
        <a:xfrm>
          <a:off x="1816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319" name="n_4mainValue【公営住宅】&#10;有形固定資産減価償却率"/>
        <xdr:cNvSpPr txBox="1"/>
      </xdr:nvSpPr>
      <xdr:spPr>
        <a:xfrm>
          <a:off x="927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140919</xdr:rowOff>
    </xdr:from>
    <xdr:to>
      <xdr:col>55</xdr:col>
      <xdr:colOff>50800</xdr:colOff>
      <xdr:row>80</xdr:row>
      <xdr:rowOff>71069</xdr:rowOff>
    </xdr:to>
    <xdr:sp macro="" textlink="">
      <xdr:nvSpPr>
        <xdr:cNvPr id="357" name="楕円 356"/>
        <xdr:cNvSpPr/>
      </xdr:nvSpPr>
      <xdr:spPr>
        <a:xfrm>
          <a:off x="10426700" y="136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163796</xdr:rowOff>
    </xdr:from>
    <xdr:ext cx="469744" cy="259045"/>
    <xdr:sp macro="" textlink="">
      <xdr:nvSpPr>
        <xdr:cNvPr id="358" name="【公営住宅】&#10;一人当たり面積該当値テキスト"/>
        <xdr:cNvSpPr txBox="1"/>
      </xdr:nvSpPr>
      <xdr:spPr>
        <a:xfrm>
          <a:off x="10515600" y="135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160122</xdr:rowOff>
    </xdr:from>
    <xdr:to>
      <xdr:col>50</xdr:col>
      <xdr:colOff>165100</xdr:colOff>
      <xdr:row>80</xdr:row>
      <xdr:rowOff>90272</xdr:rowOff>
    </xdr:to>
    <xdr:sp macro="" textlink="">
      <xdr:nvSpPr>
        <xdr:cNvPr id="359" name="楕円 358"/>
        <xdr:cNvSpPr/>
      </xdr:nvSpPr>
      <xdr:spPr>
        <a:xfrm>
          <a:off x="9588500" y="137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20269</xdr:rowOff>
    </xdr:from>
    <xdr:to>
      <xdr:col>55</xdr:col>
      <xdr:colOff>0</xdr:colOff>
      <xdr:row>80</xdr:row>
      <xdr:rowOff>39472</xdr:rowOff>
    </xdr:to>
    <xdr:cxnSp macro="">
      <xdr:nvCxnSpPr>
        <xdr:cNvPr id="360" name="直線コネクタ 359"/>
        <xdr:cNvCxnSpPr/>
      </xdr:nvCxnSpPr>
      <xdr:spPr>
        <a:xfrm flipV="1">
          <a:off x="9639300" y="13736269"/>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8331</xdr:rowOff>
    </xdr:from>
    <xdr:to>
      <xdr:col>46</xdr:col>
      <xdr:colOff>38100</xdr:colOff>
      <xdr:row>80</xdr:row>
      <xdr:rowOff>109931</xdr:rowOff>
    </xdr:to>
    <xdr:sp macro="" textlink="">
      <xdr:nvSpPr>
        <xdr:cNvPr id="361" name="楕円 360"/>
        <xdr:cNvSpPr/>
      </xdr:nvSpPr>
      <xdr:spPr>
        <a:xfrm>
          <a:off x="8699500" y="13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39472</xdr:rowOff>
    </xdr:from>
    <xdr:to>
      <xdr:col>50</xdr:col>
      <xdr:colOff>114300</xdr:colOff>
      <xdr:row>80</xdr:row>
      <xdr:rowOff>59131</xdr:rowOff>
    </xdr:to>
    <xdr:cxnSp macro="">
      <xdr:nvCxnSpPr>
        <xdr:cNvPr id="362" name="直線コネクタ 361"/>
        <xdr:cNvCxnSpPr/>
      </xdr:nvCxnSpPr>
      <xdr:spPr>
        <a:xfrm flipV="1">
          <a:off x="8750300" y="13755472"/>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167436</xdr:rowOff>
    </xdr:from>
    <xdr:to>
      <xdr:col>41</xdr:col>
      <xdr:colOff>101600</xdr:colOff>
      <xdr:row>80</xdr:row>
      <xdr:rowOff>97586</xdr:rowOff>
    </xdr:to>
    <xdr:sp macro="" textlink="">
      <xdr:nvSpPr>
        <xdr:cNvPr id="363" name="楕円 362"/>
        <xdr:cNvSpPr/>
      </xdr:nvSpPr>
      <xdr:spPr>
        <a:xfrm>
          <a:off x="7810500" y="137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46786</xdr:rowOff>
    </xdr:from>
    <xdr:to>
      <xdr:col>45</xdr:col>
      <xdr:colOff>177800</xdr:colOff>
      <xdr:row>80</xdr:row>
      <xdr:rowOff>59131</xdr:rowOff>
    </xdr:to>
    <xdr:cxnSp macro="">
      <xdr:nvCxnSpPr>
        <xdr:cNvPr id="364" name="直線コネクタ 363"/>
        <xdr:cNvCxnSpPr/>
      </xdr:nvCxnSpPr>
      <xdr:spPr>
        <a:xfrm>
          <a:off x="7861300" y="1376278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44450</xdr:rowOff>
    </xdr:from>
    <xdr:to>
      <xdr:col>36</xdr:col>
      <xdr:colOff>165100</xdr:colOff>
      <xdr:row>80</xdr:row>
      <xdr:rowOff>146050</xdr:rowOff>
    </xdr:to>
    <xdr:sp macro="" textlink="">
      <xdr:nvSpPr>
        <xdr:cNvPr id="365" name="楕円 364"/>
        <xdr:cNvSpPr/>
      </xdr:nvSpPr>
      <xdr:spPr>
        <a:xfrm>
          <a:off x="692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46786</xdr:rowOff>
    </xdr:from>
    <xdr:to>
      <xdr:col>41</xdr:col>
      <xdr:colOff>50800</xdr:colOff>
      <xdr:row>80</xdr:row>
      <xdr:rowOff>95250</xdr:rowOff>
    </xdr:to>
    <xdr:cxnSp macro="">
      <xdr:nvCxnSpPr>
        <xdr:cNvPr id="366" name="直線コネクタ 365"/>
        <xdr:cNvCxnSpPr/>
      </xdr:nvCxnSpPr>
      <xdr:spPr>
        <a:xfrm flipV="1">
          <a:off x="6972300" y="13762786"/>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106799</xdr:rowOff>
    </xdr:from>
    <xdr:ext cx="469744" cy="259045"/>
    <xdr:sp macro="" textlink="">
      <xdr:nvSpPr>
        <xdr:cNvPr id="371" name="n_1mainValue【公営住宅】&#10;一人当たり面積"/>
        <xdr:cNvSpPr txBox="1"/>
      </xdr:nvSpPr>
      <xdr:spPr>
        <a:xfrm>
          <a:off x="9391727" y="134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126458</xdr:rowOff>
    </xdr:from>
    <xdr:ext cx="469744" cy="259045"/>
    <xdr:sp macro="" textlink="">
      <xdr:nvSpPr>
        <xdr:cNvPr id="372" name="n_2mainValue【公営住宅】&#10;一人当たり面積"/>
        <xdr:cNvSpPr txBox="1"/>
      </xdr:nvSpPr>
      <xdr:spPr>
        <a:xfrm>
          <a:off x="8515427"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114113</xdr:rowOff>
    </xdr:from>
    <xdr:ext cx="469744" cy="259045"/>
    <xdr:sp macro="" textlink="">
      <xdr:nvSpPr>
        <xdr:cNvPr id="373" name="n_3mainValue【公営住宅】&#10;一人当たり面積"/>
        <xdr:cNvSpPr txBox="1"/>
      </xdr:nvSpPr>
      <xdr:spPr>
        <a:xfrm>
          <a:off x="7626427" y="134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162577</xdr:rowOff>
    </xdr:from>
    <xdr:ext cx="469744" cy="259045"/>
    <xdr:sp macro="" textlink="">
      <xdr:nvSpPr>
        <xdr:cNvPr id="374" name="n_4mainValue【公営住宅】&#10;一人当たり面積"/>
        <xdr:cNvSpPr txBox="1"/>
      </xdr:nvSpPr>
      <xdr:spPr>
        <a:xfrm>
          <a:off x="6737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400" name="直線コネクタ 399"/>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401" name="【港湾・漁港】&#10;有形固定資産減価償却率最小値テキスト"/>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402" name="直線コネクタ 401"/>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3"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4" name="直線コネクタ 4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56078</xdr:rowOff>
    </xdr:from>
    <xdr:ext cx="405111" cy="259045"/>
    <xdr:sp macro="" textlink="">
      <xdr:nvSpPr>
        <xdr:cNvPr id="405" name="【港湾・漁港】&#10;有形固定資産減価償却率平均値テキスト"/>
        <xdr:cNvSpPr txBox="1"/>
      </xdr:nvSpPr>
      <xdr:spPr>
        <a:xfrm>
          <a:off x="4673600" y="17715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406" name="フローチャート: 判断 405"/>
        <xdr:cNvSpPr/>
      </xdr:nvSpPr>
      <xdr:spPr>
        <a:xfrm>
          <a:off x="45847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407" name="フローチャート: 判断 406"/>
        <xdr:cNvSpPr/>
      </xdr:nvSpPr>
      <xdr:spPr>
        <a:xfrm>
          <a:off x="3746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408" name="フローチャート: 判断 407"/>
        <xdr:cNvSpPr/>
      </xdr:nvSpPr>
      <xdr:spPr>
        <a:xfrm>
          <a:off x="2857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409" name="フローチャート: 判断 408"/>
        <xdr:cNvSpPr/>
      </xdr:nvSpPr>
      <xdr:spPr>
        <a:xfrm>
          <a:off x="1968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0" name="フローチャート: 判断 409"/>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416" name="楕円 415"/>
        <xdr:cNvSpPr/>
      </xdr:nvSpPr>
      <xdr:spPr>
        <a:xfrm>
          <a:off x="4584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66239</xdr:rowOff>
    </xdr:from>
    <xdr:ext cx="405111" cy="259045"/>
    <xdr:sp macro="" textlink="">
      <xdr:nvSpPr>
        <xdr:cNvPr id="417" name="【港湾・漁港】&#10;有形固定資産減価償却率該当値テキスト"/>
        <xdr:cNvSpPr txBox="1"/>
      </xdr:nvSpPr>
      <xdr:spPr>
        <a:xfrm>
          <a:off x="4673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18869</xdr:rowOff>
    </xdr:from>
    <xdr:to>
      <xdr:col>20</xdr:col>
      <xdr:colOff>38100</xdr:colOff>
      <xdr:row>103</xdr:row>
      <xdr:rowOff>120469</xdr:rowOff>
    </xdr:to>
    <xdr:sp macro="" textlink="">
      <xdr:nvSpPr>
        <xdr:cNvPr id="418" name="楕円 417"/>
        <xdr:cNvSpPr/>
      </xdr:nvSpPr>
      <xdr:spPr>
        <a:xfrm>
          <a:off x="3746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69669</xdr:rowOff>
    </xdr:from>
    <xdr:to>
      <xdr:col>24</xdr:col>
      <xdr:colOff>63500</xdr:colOff>
      <xdr:row>103</xdr:row>
      <xdr:rowOff>94162</xdr:rowOff>
    </xdr:to>
    <xdr:cxnSp macro="">
      <xdr:nvCxnSpPr>
        <xdr:cNvPr id="419" name="直線コネクタ 418"/>
        <xdr:cNvCxnSpPr/>
      </xdr:nvCxnSpPr>
      <xdr:spPr>
        <a:xfrm>
          <a:off x="3797300" y="1772901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156029</xdr:rowOff>
    </xdr:from>
    <xdr:to>
      <xdr:col>15</xdr:col>
      <xdr:colOff>101600</xdr:colOff>
      <xdr:row>103</xdr:row>
      <xdr:rowOff>86179</xdr:rowOff>
    </xdr:to>
    <xdr:sp macro="" textlink="">
      <xdr:nvSpPr>
        <xdr:cNvPr id="420" name="楕円 419"/>
        <xdr:cNvSpPr/>
      </xdr:nvSpPr>
      <xdr:spPr>
        <a:xfrm>
          <a:off x="2857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35379</xdr:rowOff>
    </xdr:from>
    <xdr:to>
      <xdr:col>19</xdr:col>
      <xdr:colOff>177800</xdr:colOff>
      <xdr:row>103</xdr:row>
      <xdr:rowOff>69669</xdr:rowOff>
    </xdr:to>
    <xdr:cxnSp macro="">
      <xdr:nvCxnSpPr>
        <xdr:cNvPr id="421" name="直線コネクタ 420"/>
        <xdr:cNvCxnSpPr/>
      </xdr:nvCxnSpPr>
      <xdr:spPr>
        <a:xfrm>
          <a:off x="2908300" y="176947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125005</xdr:rowOff>
    </xdr:from>
    <xdr:to>
      <xdr:col>10</xdr:col>
      <xdr:colOff>165100</xdr:colOff>
      <xdr:row>103</xdr:row>
      <xdr:rowOff>55155</xdr:rowOff>
    </xdr:to>
    <xdr:sp macro="" textlink="">
      <xdr:nvSpPr>
        <xdr:cNvPr id="422" name="楕円 421"/>
        <xdr:cNvSpPr/>
      </xdr:nvSpPr>
      <xdr:spPr>
        <a:xfrm>
          <a:off x="1968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4355</xdr:rowOff>
    </xdr:from>
    <xdr:to>
      <xdr:col>15</xdr:col>
      <xdr:colOff>50800</xdr:colOff>
      <xdr:row>103</xdr:row>
      <xdr:rowOff>35379</xdr:rowOff>
    </xdr:to>
    <xdr:cxnSp macro="">
      <xdr:nvCxnSpPr>
        <xdr:cNvPr id="423" name="直線コネクタ 422"/>
        <xdr:cNvCxnSpPr/>
      </xdr:nvCxnSpPr>
      <xdr:spPr>
        <a:xfrm>
          <a:off x="2019300" y="176637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92348</xdr:rowOff>
    </xdr:from>
    <xdr:to>
      <xdr:col>6</xdr:col>
      <xdr:colOff>38100</xdr:colOff>
      <xdr:row>103</xdr:row>
      <xdr:rowOff>22498</xdr:rowOff>
    </xdr:to>
    <xdr:sp macro="" textlink="">
      <xdr:nvSpPr>
        <xdr:cNvPr id="424" name="楕円 423"/>
        <xdr:cNvSpPr/>
      </xdr:nvSpPr>
      <xdr:spPr>
        <a:xfrm>
          <a:off x="1079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143148</xdr:rowOff>
    </xdr:from>
    <xdr:to>
      <xdr:col>10</xdr:col>
      <xdr:colOff>114300</xdr:colOff>
      <xdr:row>103</xdr:row>
      <xdr:rowOff>4355</xdr:rowOff>
    </xdr:to>
    <xdr:cxnSp macro="">
      <xdr:nvCxnSpPr>
        <xdr:cNvPr id="425" name="直線コネクタ 424"/>
        <xdr:cNvCxnSpPr/>
      </xdr:nvCxnSpPr>
      <xdr:spPr>
        <a:xfrm>
          <a:off x="1130300" y="176310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133729</xdr:rowOff>
    </xdr:from>
    <xdr:ext cx="405111" cy="259045"/>
    <xdr:sp macro="" textlink="">
      <xdr:nvSpPr>
        <xdr:cNvPr id="426" name="n_1aveValue【港湾・漁港】&#10;有形固定資産減価償却率"/>
        <xdr:cNvSpPr txBox="1"/>
      </xdr:nvSpPr>
      <xdr:spPr>
        <a:xfrm>
          <a:off x="35820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64243</xdr:rowOff>
    </xdr:from>
    <xdr:ext cx="405111" cy="259045"/>
    <xdr:sp macro="" textlink="">
      <xdr:nvSpPr>
        <xdr:cNvPr id="427" name="n_2aveValue【港湾・漁港】&#10;有形固定資産減価償却率"/>
        <xdr:cNvSpPr txBox="1"/>
      </xdr:nvSpPr>
      <xdr:spPr>
        <a:xfrm>
          <a:off x="2705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52813</xdr:rowOff>
    </xdr:from>
    <xdr:ext cx="405111" cy="259045"/>
    <xdr:sp macro="" textlink="">
      <xdr:nvSpPr>
        <xdr:cNvPr id="428" name="n_3aveValue【港湾・漁港】&#10;有形固定資産減価償却率"/>
        <xdr:cNvSpPr txBox="1"/>
      </xdr:nvSpPr>
      <xdr:spPr>
        <a:xfrm>
          <a:off x="1816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9" name="n_4aveValue【港湾・漁港】&#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111596</xdr:rowOff>
    </xdr:from>
    <xdr:ext cx="405111" cy="259045"/>
    <xdr:sp macro="" textlink="">
      <xdr:nvSpPr>
        <xdr:cNvPr id="430" name="n_1mainValue【港湾・漁港】&#10;有形固定資産減価償却率"/>
        <xdr:cNvSpPr txBox="1"/>
      </xdr:nvSpPr>
      <xdr:spPr>
        <a:xfrm>
          <a:off x="35820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102706</xdr:rowOff>
    </xdr:from>
    <xdr:ext cx="405111" cy="259045"/>
    <xdr:sp macro="" textlink="">
      <xdr:nvSpPr>
        <xdr:cNvPr id="431" name="n_2mainValue【港湾・漁港】&#10;有形固定資産減価償却率"/>
        <xdr:cNvSpPr txBox="1"/>
      </xdr:nvSpPr>
      <xdr:spPr>
        <a:xfrm>
          <a:off x="2705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71682</xdr:rowOff>
    </xdr:from>
    <xdr:ext cx="405111" cy="259045"/>
    <xdr:sp macro="" textlink="">
      <xdr:nvSpPr>
        <xdr:cNvPr id="432" name="n_3mainValue【港湾・漁港】&#10;有形固定資産減価償却率"/>
        <xdr:cNvSpPr txBox="1"/>
      </xdr:nvSpPr>
      <xdr:spPr>
        <a:xfrm>
          <a:off x="1816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39025</xdr:rowOff>
    </xdr:from>
    <xdr:ext cx="405111" cy="259045"/>
    <xdr:sp macro="" textlink="">
      <xdr:nvSpPr>
        <xdr:cNvPr id="433" name="n_4mainValue【港湾・漁港】&#10;有形固定資産減価償却率"/>
        <xdr:cNvSpPr txBox="1"/>
      </xdr:nvSpPr>
      <xdr:spPr>
        <a:xfrm>
          <a:off x="927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7" name="テキスト ボックス 44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9" name="テキスト ボックス 44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1" name="テキスト ボックス 45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3" name="テキスト ボックス 45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7" name="直線コネクタ 456"/>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8"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9" name="直線コネクタ 458"/>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60" name="【港湾・漁港】&#10;一人当たり有形固定資産（償却資産）額最大値テキスト"/>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61" name="直線コネクタ 460"/>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158187</xdr:rowOff>
    </xdr:from>
    <xdr:ext cx="599010" cy="259045"/>
    <xdr:sp macro="" textlink="">
      <xdr:nvSpPr>
        <xdr:cNvPr id="462" name="【港湾・漁港】&#10;一人当たり有形固定資産（償却資産）額平均値テキスト"/>
        <xdr:cNvSpPr txBox="1"/>
      </xdr:nvSpPr>
      <xdr:spPr>
        <a:xfrm>
          <a:off x="10515600" y="18331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63" name="フローチャート: 判断 462"/>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64" name="フローチャート: 判断 463"/>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65" name="フローチャート: 判断 464"/>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6" name="フローチャート: 判断 465"/>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7" name="フローチャート: 判断 466"/>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63221</xdr:rowOff>
    </xdr:from>
    <xdr:to>
      <xdr:col>55</xdr:col>
      <xdr:colOff>50800</xdr:colOff>
      <xdr:row>106</xdr:row>
      <xdr:rowOff>164821</xdr:rowOff>
    </xdr:to>
    <xdr:sp macro="" textlink="">
      <xdr:nvSpPr>
        <xdr:cNvPr id="473" name="楕円 472"/>
        <xdr:cNvSpPr/>
      </xdr:nvSpPr>
      <xdr:spPr>
        <a:xfrm>
          <a:off x="10426700" y="182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86098</xdr:rowOff>
    </xdr:from>
    <xdr:ext cx="599010" cy="259045"/>
    <xdr:sp macro="" textlink="">
      <xdr:nvSpPr>
        <xdr:cNvPr id="474" name="【港湾・漁港】&#10;一人当たり有形固定資産（償却資産）額該当値テキスト"/>
        <xdr:cNvSpPr txBox="1"/>
      </xdr:nvSpPr>
      <xdr:spPr>
        <a:xfrm>
          <a:off x="10515600" y="1808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71806</xdr:rowOff>
    </xdr:from>
    <xdr:to>
      <xdr:col>50</xdr:col>
      <xdr:colOff>165100</xdr:colOff>
      <xdr:row>107</xdr:row>
      <xdr:rowOff>1956</xdr:rowOff>
    </xdr:to>
    <xdr:sp macro="" textlink="">
      <xdr:nvSpPr>
        <xdr:cNvPr id="475" name="楕円 474"/>
        <xdr:cNvSpPr/>
      </xdr:nvSpPr>
      <xdr:spPr>
        <a:xfrm>
          <a:off x="9588500" y="18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114021</xdr:rowOff>
    </xdr:from>
    <xdr:to>
      <xdr:col>55</xdr:col>
      <xdr:colOff>0</xdr:colOff>
      <xdr:row>106</xdr:row>
      <xdr:rowOff>122606</xdr:rowOff>
    </xdr:to>
    <xdr:cxnSp macro="">
      <xdr:nvCxnSpPr>
        <xdr:cNvPr id="476" name="直線コネクタ 475"/>
        <xdr:cNvCxnSpPr/>
      </xdr:nvCxnSpPr>
      <xdr:spPr>
        <a:xfrm flipV="1">
          <a:off x="9639300" y="18287721"/>
          <a:ext cx="8382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79747</xdr:rowOff>
    </xdr:from>
    <xdr:to>
      <xdr:col>46</xdr:col>
      <xdr:colOff>38100</xdr:colOff>
      <xdr:row>107</xdr:row>
      <xdr:rowOff>9897</xdr:rowOff>
    </xdr:to>
    <xdr:sp macro="" textlink="">
      <xdr:nvSpPr>
        <xdr:cNvPr id="477" name="楕円 476"/>
        <xdr:cNvSpPr/>
      </xdr:nvSpPr>
      <xdr:spPr>
        <a:xfrm>
          <a:off x="8699500" y="182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122606</xdr:rowOff>
    </xdr:from>
    <xdr:to>
      <xdr:col>50</xdr:col>
      <xdr:colOff>114300</xdr:colOff>
      <xdr:row>106</xdr:row>
      <xdr:rowOff>130547</xdr:rowOff>
    </xdr:to>
    <xdr:cxnSp macro="">
      <xdr:nvCxnSpPr>
        <xdr:cNvPr id="478" name="直線コネクタ 477"/>
        <xdr:cNvCxnSpPr/>
      </xdr:nvCxnSpPr>
      <xdr:spPr>
        <a:xfrm flipV="1">
          <a:off x="8750300" y="18296306"/>
          <a:ext cx="8890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89260</xdr:rowOff>
    </xdr:from>
    <xdr:to>
      <xdr:col>41</xdr:col>
      <xdr:colOff>101600</xdr:colOff>
      <xdr:row>107</xdr:row>
      <xdr:rowOff>19410</xdr:rowOff>
    </xdr:to>
    <xdr:sp macro="" textlink="">
      <xdr:nvSpPr>
        <xdr:cNvPr id="479" name="楕円 478"/>
        <xdr:cNvSpPr/>
      </xdr:nvSpPr>
      <xdr:spPr>
        <a:xfrm>
          <a:off x="7810500" y="182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130547</xdr:rowOff>
    </xdr:from>
    <xdr:to>
      <xdr:col>45</xdr:col>
      <xdr:colOff>177800</xdr:colOff>
      <xdr:row>106</xdr:row>
      <xdr:rowOff>140060</xdr:rowOff>
    </xdr:to>
    <xdr:cxnSp macro="">
      <xdr:nvCxnSpPr>
        <xdr:cNvPr id="480" name="直線コネクタ 479"/>
        <xdr:cNvCxnSpPr/>
      </xdr:nvCxnSpPr>
      <xdr:spPr>
        <a:xfrm flipV="1">
          <a:off x="7861300" y="18304247"/>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95386</xdr:rowOff>
    </xdr:from>
    <xdr:to>
      <xdr:col>36</xdr:col>
      <xdr:colOff>165100</xdr:colOff>
      <xdr:row>107</xdr:row>
      <xdr:rowOff>25536</xdr:rowOff>
    </xdr:to>
    <xdr:sp macro="" textlink="">
      <xdr:nvSpPr>
        <xdr:cNvPr id="481" name="楕円 480"/>
        <xdr:cNvSpPr/>
      </xdr:nvSpPr>
      <xdr:spPr>
        <a:xfrm>
          <a:off x="6921500" y="18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140060</xdr:rowOff>
    </xdr:from>
    <xdr:to>
      <xdr:col>41</xdr:col>
      <xdr:colOff>50800</xdr:colOff>
      <xdr:row>106</xdr:row>
      <xdr:rowOff>146186</xdr:rowOff>
    </xdr:to>
    <xdr:cxnSp macro="">
      <xdr:nvCxnSpPr>
        <xdr:cNvPr id="482" name="直線コネクタ 481"/>
        <xdr:cNvCxnSpPr/>
      </xdr:nvCxnSpPr>
      <xdr:spPr>
        <a:xfrm flipV="1">
          <a:off x="6972300" y="1831376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106291</xdr:rowOff>
    </xdr:from>
    <xdr:ext cx="599010" cy="259045"/>
    <xdr:sp macro="" textlink="">
      <xdr:nvSpPr>
        <xdr:cNvPr id="483" name="n_1aveValue【港湾・漁港】&#10;一人当たり有形固定資産（償却資産）額"/>
        <xdr:cNvSpPr txBox="1"/>
      </xdr:nvSpPr>
      <xdr:spPr>
        <a:xfrm>
          <a:off x="9327095" y="1845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29376</xdr:rowOff>
    </xdr:from>
    <xdr:ext cx="599010" cy="259045"/>
    <xdr:sp macro="" textlink="">
      <xdr:nvSpPr>
        <xdr:cNvPr id="484" name="n_2aveValue【港湾・漁港】&#10;一人当たり有形固定資産（償却資産）額"/>
        <xdr:cNvSpPr txBox="1"/>
      </xdr:nvSpPr>
      <xdr:spPr>
        <a:xfrm>
          <a:off x="8450795" y="185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31751</xdr:rowOff>
    </xdr:from>
    <xdr:ext cx="599010" cy="259045"/>
    <xdr:sp macro="" textlink="">
      <xdr:nvSpPr>
        <xdr:cNvPr id="485" name="n_3aveValue【港湾・漁港】&#10;一人当たり有形固定資産（償却資産）額"/>
        <xdr:cNvSpPr txBox="1"/>
      </xdr:nvSpPr>
      <xdr:spPr>
        <a:xfrm>
          <a:off x="7561795" y="185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135388</xdr:rowOff>
    </xdr:from>
    <xdr:ext cx="599010" cy="259045"/>
    <xdr:sp macro="" textlink="">
      <xdr:nvSpPr>
        <xdr:cNvPr id="486" name="n_4aveValue【港湾・漁港】&#10;一人当たり有形固定資産（償却資産）額"/>
        <xdr:cNvSpPr txBox="1"/>
      </xdr:nvSpPr>
      <xdr:spPr>
        <a:xfrm>
          <a:off x="6672795" y="1848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18483</xdr:rowOff>
    </xdr:from>
    <xdr:ext cx="599010" cy="259045"/>
    <xdr:sp macro="" textlink="">
      <xdr:nvSpPr>
        <xdr:cNvPr id="487" name="n_1mainValue【港湾・漁港】&#10;一人当たり有形固定資産（償却資産）額"/>
        <xdr:cNvSpPr txBox="1"/>
      </xdr:nvSpPr>
      <xdr:spPr>
        <a:xfrm>
          <a:off x="9327095" y="1802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26424</xdr:rowOff>
    </xdr:from>
    <xdr:ext cx="599010" cy="259045"/>
    <xdr:sp macro="" textlink="">
      <xdr:nvSpPr>
        <xdr:cNvPr id="488" name="n_2mainValue【港湾・漁港】&#10;一人当たり有形固定資産（償却資産）額"/>
        <xdr:cNvSpPr txBox="1"/>
      </xdr:nvSpPr>
      <xdr:spPr>
        <a:xfrm>
          <a:off x="8450795" y="1802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35937</xdr:rowOff>
    </xdr:from>
    <xdr:ext cx="599010" cy="259045"/>
    <xdr:sp macro="" textlink="">
      <xdr:nvSpPr>
        <xdr:cNvPr id="489" name="n_3mainValue【港湾・漁港】&#10;一人当たり有形固定資産（償却資産）額"/>
        <xdr:cNvSpPr txBox="1"/>
      </xdr:nvSpPr>
      <xdr:spPr>
        <a:xfrm>
          <a:off x="7561795" y="1803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42063</xdr:rowOff>
    </xdr:from>
    <xdr:ext cx="599010" cy="259045"/>
    <xdr:sp macro="" textlink="">
      <xdr:nvSpPr>
        <xdr:cNvPr id="490" name="n_4mainValue【港湾・漁港】&#10;一人当たり有形固定資産（償却資産）額"/>
        <xdr:cNvSpPr txBox="1"/>
      </xdr:nvSpPr>
      <xdr:spPr>
        <a:xfrm>
          <a:off x="6672795" y="1804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515" name="直線コネクタ 5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19" name="直線コネクタ 5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520"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21" name="フローチャート: 判断 5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522" name="フローチャート: 判断 5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3" name="フローチャート: 判断 5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24" name="フローチャート: 判断 5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5" name="フローチャート: 判断 5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139700</xdr:rowOff>
    </xdr:from>
    <xdr:to>
      <xdr:col>85</xdr:col>
      <xdr:colOff>177800</xdr:colOff>
      <xdr:row>41</xdr:row>
      <xdr:rowOff>69850</xdr:rowOff>
    </xdr:to>
    <xdr:sp macro="" textlink="">
      <xdr:nvSpPr>
        <xdr:cNvPr id="531" name="楕円 530"/>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118127</xdr:rowOff>
    </xdr:from>
    <xdr:ext cx="405111" cy="259045"/>
    <xdr:sp macro="" textlink="">
      <xdr:nvSpPr>
        <xdr:cNvPr id="532" name="【認定こども園・幼稚園・保育所】&#10;有形固定資産減価償却率該当値テキスト"/>
        <xdr:cNvSpPr txBox="1"/>
      </xdr:nvSpPr>
      <xdr:spPr>
        <a:xfrm>
          <a:off x="16357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533" name="楕円 532"/>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19050</xdr:rowOff>
    </xdr:to>
    <xdr:cxnSp macro="">
      <xdr:nvCxnSpPr>
        <xdr:cNvPr id="534" name="直線コネクタ 533"/>
        <xdr:cNvCxnSpPr/>
      </xdr:nvCxnSpPr>
      <xdr:spPr>
        <a:xfrm>
          <a:off x="15481300" y="7025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76835</xdr:rowOff>
    </xdr:from>
    <xdr:to>
      <xdr:col>76</xdr:col>
      <xdr:colOff>165100</xdr:colOff>
      <xdr:row>41</xdr:row>
      <xdr:rowOff>6985</xdr:rowOff>
    </xdr:to>
    <xdr:sp macro="" textlink="">
      <xdr:nvSpPr>
        <xdr:cNvPr id="535" name="楕円 534"/>
        <xdr:cNvSpPr/>
      </xdr:nvSpPr>
      <xdr:spPr>
        <a:xfrm>
          <a:off x="14541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127635</xdr:rowOff>
    </xdr:from>
    <xdr:to>
      <xdr:col>81</xdr:col>
      <xdr:colOff>50800</xdr:colOff>
      <xdr:row>40</xdr:row>
      <xdr:rowOff>167640</xdr:rowOff>
    </xdr:to>
    <xdr:cxnSp macro="">
      <xdr:nvCxnSpPr>
        <xdr:cNvPr id="536" name="直線コネクタ 535"/>
        <xdr:cNvCxnSpPr/>
      </xdr:nvCxnSpPr>
      <xdr:spPr>
        <a:xfrm>
          <a:off x="14592300" y="69856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40640</xdr:rowOff>
    </xdr:from>
    <xdr:to>
      <xdr:col>72</xdr:col>
      <xdr:colOff>38100</xdr:colOff>
      <xdr:row>40</xdr:row>
      <xdr:rowOff>142240</xdr:rowOff>
    </xdr:to>
    <xdr:sp macro="" textlink="">
      <xdr:nvSpPr>
        <xdr:cNvPr id="537" name="楕円 536"/>
        <xdr:cNvSpPr/>
      </xdr:nvSpPr>
      <xdr:spPr>
        <a:xfrm>
          <a:off x="1365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91440</xdr:rowOff>
    </xdr:from>
    <xdr:to>
      <xdr:col>76</xdr:col>
      <xdr:colOff>114300</xdr:colOff>
      <xdr:row>40</xdr:row>
      <xdr:rowOff>127635</xdr:rowOff>
    </xdr:to>
    <xdr:cxnSp macro="">
      <xdr:nvCxnSpPr>
        <xdr:cNvPr id="538" name="直線コネクタ 537"/>
        <xdr:cNvCxnSpPr/>
      </xdr:nvCxnSpPr>
      <xdr:spPr>
        <a:xfrm>
          <a:off x="13703300" y="6949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88265</xdr:rowOff>
    </xdr:from>
    <xdr:to>
      <xdr:col>67</xdr:col>
      <xdr:colOff>101600</xdr:colOff>
      <xdr:row>41</xdr:row>
      <xdr:rowOff>18415</xdr:rowOff>
    </xdr:to>
    <xdr:sp macro="" textlink="">
      <xdr:nvSpPr>
        <xdr:cNvPr id="539" name="楕円 538"/>
        <xdr:cNvSpPr/>
      </xdr:nvSpPr>
      <xdr:spPr>
        <a:xfrm>
          <a:off x="12763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91440</xdr:rowOff>
    </xdr:from>
    <xdr:to>
      <xdr:col>71</xdr:col>
      <xdr:colOff>177800</xdr:colOff>
      <xdr:row>40</xdr:row>
      <xdr:rowOff>139065</xdr:rowOff>
    </xdr:to>
    <xdr:cxnSp macro="">
      <xdr:nvCxnSpPr>
        <xdr:cNvPr id="540" name="直線コネクタ 539"/>
        <xdr:cNvCxnSpPr/>
      </xdr:nvCxnSpPr>
      <xdr:spPr>
        <a:xfrm flipV="1">
          <a:off x="12814300" y="69494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54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543"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545" name="n_1mainValue【認定こども園・幼稚園・保育所】&#10;有形固定資産減価償却率"/>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169562</xdr:rowOff>
    </xdr:from>
    <xdr:ext cx="405111" cy="259045"/>
    <xdr:sp macro="" textlink="">
      <xdr:nvSpPr>
        <xdr:cNvPr id="546" name="n_2mainValue【認定こども園・幼稚園・保育所】&#10;有形固定資産減価償却率"/>
        <xdr:cNvSpPr txBox="1"/>
      </xdr:nvSpPr>
      <xdr:spPr>
        <a:xfrm>
          <a:off x="14389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133367</xdr:rowOff>
    </xdr:from>
    <xdr:ext cx="405111" cy="259045"/>
    <xdr:sp macro="" textlink="">
      <xdr:nvSpPr>
        <xdr:cNvPr id="547" name="n_3mainValue【認定こども園・幼稚園・保育所】&#10;有形固定資産減価償却率"/>
        <xdr:cNvSpPr txBox="1"/>
      </xdr:nvSpPr>
      <xdr:spPr>
        <a:xfrm>
          <a:off x="13500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9542</xdr:rowOff>
    </xdr:from>
    <xdr:ext cx="405111" cy="259045"/>
    <xdr:sp macro="" textlink="">
      <xdr:nvSpPr>
        <xdr:cNvPr id="548" name="n_4mainValue【認定こども園・幼稚園・保育所】&#10;有形固定資産減価償却率"/>
        <xdr:cNvSpPr txBox="1"/>
      </xdr:nvSpPr>
      <xdr:spPr>
        <a:xfrm>
          <a:off x="12611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72" name="直線コネクタ 5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4" name="直線コネクタ 5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76" name="直線コネクタ 5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577"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78" name="フローチャート: 判断 5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79" name="フローチャート: 判断 5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80" name="フローチャート: 判断 5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81" name="フローチャート: 判断 5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82" name="フローチャート: 判断 5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135890</xdr:rowOff>
    </xdr:from>
    <xdr:to>
      <xdr:col>116</xdr:col>
      <xdr:colOff>114300</xdr:colOff>
      <xdr:row>39</xdr:row>
      <xdr:rowOff>66040</xdr:rowOff>
    </xdr:to>
    <xdr:sp macro="" textlink="">
      <xdr:nvSpPr>
        <xdr:cNvPr id="588" name="楕円 587"/>
        <xdr:cNvSpPr/>
      </xdr:nvSpPr>
      <xdr:spPr>
        <a:xfrm>
          <a:off x="22110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114317</xdr:rowOff>
    </xdr:from>
    <xdr:ext cx="469744" cy="259045"/>
    <xdr:sp macro="" textlink="">
      <xdr:nvSpPr>
        <xdr:cNvPr id="589" name="【認定こども園・幼稚園・保育所】&#10;一人当たり面積該当値テキスト"/>
        <xdr:cNvSpPr txBox="1"/>
      </xdr:nvSpPr>
      <xdr:spPr>
        <a:xfrm>
          <a:off x="22199600"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590" name="楕円 589"/>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15240</xdr:rowOff>
    </xdr:from>
    <xdr:to>
      <xdr:col>116</xdr:col>
      <xdr:colOff>63500</xdr:colOff>
      <xdr:row>39</xdr:row>
      <xdr:rowOff>26670</xdr:rowOff>
    </xdr:to>
    <xdr:cxnSp macro="">
      <xdr:nvCxnSpPr>
        <xdr:cNvPr id="591" name="直線コネクタ 590"/>
        <xdr:cNvCxnSpPr/>
      </xdr:nvCxnSpPr>
      <xdr:spPr>
        <a:xfrm flipV="1">
          <a:off x="21323300" y="6701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85090</xdr:rowOff>
    </xdr:to>
    <xdr:sp macro="" textlink="">
      <xdr:nvSpPr>
        <xdr:cNvPr id="592" name="楕円 591"/>
        <xdr:cNvSpPr/>
      </xdr:nvSpPr>
      <xdr:spPr>
        <a:xfrm>
          <a:off x="20383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34290</xdr:rowOff>
    </xdr:to>
    <xdr:cxnSp macro="">
      <xdr:nvCxnSpPr>
        <xdr:cNvPr id="593" name="直線コネクタ 592"/>
        <xdr:cNvCxnSpPr/>
      </xdr:nvCxnSpPr>
      <xdr:spPr>
        <a:xfrm flipV="1">
          <a:off x="20434300" y="671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166370</xdr:rowOff>
    </xdr:from>
    <xdr:to>
      <xdr:col>102</xdr:col>
      <xdr:colOff>165100</xdr:colOff>
      <xdr:row>39</xdr:row>
      <xdr:rowOff>96520</xdr:rowOff>
    </xdr:to>
    <xdr:sp macro="" textlink="">
      <xdr:nvSpPr>
        <xdr:cNvPr id="594" name="楕円 593"/>
        <xdr:cNvSpPr/>
      </xdr:nvSpPr>
      <xdr:spPr>
        <a:xfrm>
          <a:off x="19494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34290</xdr:rowOff>
    </xdr:from>
    <xdr:to>
      <xdr:col>107</xdr:col>
      <xdr:colOff>50800</xdr:colOff>
      <xdr:row>39</xdr:row>
      <xdr:rowOff>45720</xdr:rowOff>
    </xdr:to>
    <xdr:cxnSp macro="">
      <xdr:nvCxnSpPr>
        <xdr:cNvPr id="595" name="直線コネクタ 594"/>
        <xdr:cNvCxnSpPr/>
      </xdr:nvCxnSpPr>
      <xdr:spPr>
        <a:xfrm flipV="1">
          <a:off x="19545300" y="6720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132080</xdr:rowOff>
    </xdr:from>
    <xdr:to>
      <xdr:col>98</xdr:col>
      <xdr:colOff>38100</xdr:colOff>
      <xdr:row>37</xdr:row>
      <xdr:rowOff>62230</xdr:rowOff>
    </xdr:to>
    <xdr:sp macro="" textlink="">
      <xdr:nvSpPr>
        <xdr:cNvPr id="596" name="楕円 595"/>
        <xdr:cNvSpPr/>
      </xdr:nvSpPr>
      <xdr:spPr>
        <a:xfrm>
          <a:off x="18605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11430</xdr:rowOff>
    </xdr:from>
    <xdr:to>
      <xdr:col>102</xdr:col>
      <xdr:colOff>114300</xdr:colOff>
      <xdr:row>39</xdr:row>
      <xdr:rowOff>45720</xdr:rowOff>
    </xdr:to>
    <xdr:cxnSp macro="">
      <xdr:nvCxnSpPr>
        <xdr:cNvPr id="597" name="直線コネクタ 596"/>
        <xdr:cNvCxnSpPr/>
      </xdr:nvCxnSpPr>
      <xdr:spPr>
        <a:xfrm>
          <a:off x="18656300" y="635508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598"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599"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600"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601" name="n_4aveValue【認定こども園・幼稚園・保育所】&#10;一人当たり面積"/>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68597</xdr:rowOff>
    </xdr:from>
    <xdr:ext cx="469744" cy="259045"/>
    <xdr:sp macro="" textlink="">
      <xdr:nvSpPr>
        <xdr:cNvPr id="602" name="n_1mainValue【認定こども園・幼稚園・保育所】&#10;一人当たり面積"/>
        <xdr:cNvSpPr txBox="1"/>
      </xdr:nvSpPr>
      <xdr:spPr>
        <a:xfrm>
          <a:off x="210757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3" name="n_2main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87647</xdr:rowOff>
    </xdr:from>
    <xdr:ext cx="469744" cy="259045"/>
    <xdr:sp macro="" textlink="">
      <xdr:nvSpPr>
        <xdr:cNvPr id="604" name="n_3mainValue【認定こども園・幼稚園・保育所】&#10;一人当たり面積"/>
        <xdr:cNvSpPr txBox="1"/>
      </xdr:nvSpPr>
      <xdr:spPr>
        <a:xfrm>
          <a:off x="19310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78757</xdr:rowOff>
    </xdr:from>
    <xdr:ext cx="469744" cy="259045"/>
    <xdr:sp macro="" textlink="">
      <xdr:nvSpPr>
        <xdr:cNvPr id="605" name="n_4mainValue【認定こども園・幼稚園・保育所】&#10;一人当たり面積"/>
        <xdr:cNvSpPr txBox="1"/>
      </xdr:nvSpPr>
      <xdr:spPr>
        <a:xfrm>
          <a:off x="18421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628" name="直線コネクタ 6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30" name="直線コネクタ 6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32" name="直線コネクタ 6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633"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34" name="フローチャート: 判断 6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35" name="フローチャート: 判断 6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36" name="フローチャート: 判断 6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37" name="フローチャート: 判断 6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38" name="フローチャート: 判断 6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170942</xdr:rowOff>
    </xdr:from>
    <xdr:to>
      <xdr:col>85</xdr:col>
      <xdr:colOff>177800</xdr:colOff>
      <xdr:row>59</xdr:row>
      <xdr:rowOff>101092</xdr:rowOff>
    </xdr:to>
    <xdr:sp macro="" textlink="">
      <xdr:nvSpPr>
        <xdr:cNvPr id="644" name="楕円 643"/>
        <xdr:cNvSpPr/>
      </xdr:nvSpPr>
      <xdr:spPr>
        <a:xfrm>
          <a:off x="162687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22369</xdr:rowOff>
    </xdr:from>
    <xdr:ext cx="405111" cy="259045"/>
    <xdr:sp macro="" textlink="">
      <xdr:nvSpPr>
        <xdr:cNvPr id="645" name="【学校施設】&#10;有形固定資産減価償却率該当値テキスト"/>
        <xdr:cNvSpPr txBox="1"/>
      </xdr:nvSpPr>
      <xdr:spPr>
        <a:xfrm>
          <a:off x="16357600" y="996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122936</xdr:rowOff>
    </xdr:from>
    <xdr:to>
      <xdr:col>81</xdr:col>
      <xdr:colOff>101600</xdr:colOff>
      <xdr:row>59</xdr:row>
      <xdr:rowOff>53086</xdr:rowOff>
    </xdr:to>
    <xdr:sp macro="" textlink="">
      <xdr:nvSpPr>
        <xdr:cNvPr id="646" name="楕円 645"/>
        <xdr:cNvSpPr/>
      </xdr:nvSpPr>
      <xdr:spPr>
        <a:xfrm>
          <a:off x="15430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xdr:rowOff>
    </xdr:from>
    <xdr:to>
      <xdr:col>85</xdr:col>
      <xdr:colOff>127000</xdr:colOff>
      <xdr:row>59</xdr:row>
      <xdr:rowOff>50292</xdr:rowOff>
    </xdr:to>
    <xdr:cxnSp macro="">
      <xdr:nvCxnSpPr>
        <xdr:cNvPr id="647" name="直線コネクタ 646"/>
        <xdr:cNvCxnSpPr/>
      </xdr:nvCxnSpPr>
      <xdr:spPr>
        <a:xfrm>
          <a:off x="15481300" y="1011783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84074</xdr:rowOff>
    </xdr:from>
    <xdr:to>
      <xdr:col>76</xdr:col>
      <xdr:colOff>165100</xdr:colOff>
      <xdr:row>59</xdr:row>
      <xdr:rowOff>14224</xdr:rowOff>
    </xdr:to>
    <xdr:sp macro="" textlink="">
      <xdr:nvSpPr>
        <xdr:cNvPr id="648" name="楕円 647"/>
        <xdr:cNvSpPr/>
      </xdr:nvSpPr>
      <xdr:spPr>
        <a:xfrm>
          <a:off x="14541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134874</xdr:rowOff>
    </xdr:from>
    <xdr:to>
      <xdr:col>81</xdr:col>
      <xdr:colOff>50800</xdr:colOff>
      <xdr:row>59</xdr:row>
      <xdr:rowOff>2286</xdr:rowOff>
    </xdr:to>
    <xdr:cxnSp macro="">
      <xdr:nvCxnSpPr>
        <xdr:cNvPr id="649" name="直線コネクタ 648"/>
        <xdr:cNvCxnSpPr/>
      </xdr:nvCxnSpPr>
      <xdr:spPr>
        <a:xfrm>
          <a:off x="14592300" y="100789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29210</xdr:rowOff>
    </xdr:from>
    <xdr:to>
      <xdr:col>72</xdr:col>
      <xdr:colOff>38100</xdr:colOff>
      <xdr:row>58</xdr:row>
      <xdr:rowOff>130810</xdr:rowOff>
    </xdr:to>
    <xdr:sp macro="" textlink="">
      <xdr:nvSpPr>
        <xdr:cNvPr id="650" name="楕円 649"/>
        <xdr:cNvSpPr/>
      </xdr:nvSpPr>
      <xdr:spPr>
        <a:xfrm>
          <a:off x="13652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134874</xdr:rowOff>
    </xdr:to>
    <xdr:cxnSp macro="">
      <xdr:nvCxnSpPr>
        <xdr:cNvPr id="651" name="直線コネクタ 650"/>
        <xdr:cNvCxnSpPr/>
      </xdr:nvCxnSpPr>
      <xdr:spPr>
        <a:xfrm>
          <a:off x="13703300" y="1002411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652" name="楕円 651"/>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80010</xdr:rowOff>
    </xdr:from>
    <xdr:to>
      <xdr:col>71</xdr:col>
      <xdr:colOff>177800</xdr:colOff>
      <xdr:row>58</xdr:row>
      <xdr:rowOff>160020</xdr:rowOff>
    </xdr:to>
    <xdr:cxnSp macro="">
      <xdr:nvCxnSpPr>
        <xdr:cNvPr id="653" name="直線コネクタ 652"/>
        <xdr:cNvCxnSpPr/>
      </xdr:nvCxnSpPr>
      <xdr:spPr>
        <a:xfrm flipV="1">
          <a:off x="12814300" y="100241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654" name="n_1aveValue【学校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655" name="n_2aveValue【学校施設】&#10;有形固定資産減価償却率"/>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73931</xdr:rowOff>
    </xdr:from>
    <xdr:ext cx="405111" cy="259045"/>
    <xdr:sp macro="" textlink="">
      <xdr:nvSpPr>
        <xdr:cNvPr id="656" name="n_3aveValue【学校施設】&#10;有形固定資産減価償却率"/>
        <xdr:cNvSpPr txBox="1"/>
      </xdr:nvSpPr>
      <xdr:spPr>
        <a:xfrm>
          <a:off x="13500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657"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69613</xdr:rowOff>
    </xdr:from>
    <xdr:ext cx="405111" cy="259045"/>
    <xdr:sp macro="" textlink="">
      <xdr:nvSpPr>
        <xdr:cNvPr id="658" name="n_1main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30751</xdr:rowOff>
    </xdr:from>
    <xdr:ext cx="405111" cy="259045"/>
    <xdr:sp macro="" textlink="">
      <xdr:nvSpPr>
        <xdr:cNvPr id="659" name="n_2mainValue【学校施設】&#10;有形固定資産減価償却率"/>
        <xdr:cNvSpPr txBox="1"/>
      </xdr:nvSpPr>
      <xdr:spPr>
        <a:xfrm>
          <a:off x="143897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147337</xdr:rowOff>
    </xdr:from>
    <xdr:ext cx="405111" cy="259045"/>
    <xdr:sp macro="" textlink="">
      <xdr:nvSpPr>
        <xdr:cNvPr id="660" name="n_3mainValue【学校施設】&#10;有形固定資産減価償却率"/>
        <xdr:cNvSpPr txBox="1"/>
      </xdr:nvSpPr>
      <xdr:spPr>
        <a:xfrm>
          <a:off x="13500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61" name="n_4mainValue【学校施設】&#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86" name="直線コネクタ 6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88" name="直線コネクタ 6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90" name="直線コネクタ 6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691" name="【学校施設】&#10;一人当たり面積平均値テキスト"/>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92" name="フローチャート: 判断 6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93" name="フローチャート: 判断 6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94" name="フローチャート: 判断 6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95" name="フローチャート: 判断 6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96" name="フローチャート: 判断 6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139319</xdr:rowOff>
    </xdr:from>
    <xdr:to>
      <xdr:col>116</xdr:col>
      <xdr:colOff>114300</xdr:colOff>
      <xdr:row>58</xdr:row>
      <xdr:rowOff>69469</xdr:rowOff>
    </xdr:to>
    <xdr:sp macro="" textlink="">
      <xdr:nvSpPr>
        <xdr:cNvPr id="702" name="楕円 701"/>
        <xdr:cNvSpPr/>
      </xdr:nvSpPr>
      <xdr:spPr>
        <a:xfrm>
          <a:off x="22110700" y="99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162196</xdr:rowOff>
    </xdr:from>
    <xdr:ext cx="469744" cy="259045"/>
    <xdr:sp macro="" textlink="">
      <xdr:nvSpPr>
        <xdr:cNvPr id="703" name="【学校施設】&#10;一人当たり面積該当値テキスト"/>
        <xdr:cNvSpPr txBox="1"/>
      </xdr:nvSpPr>
      <xdr:spPr>
        <a:xfrm>
          <a:off x="22199600" y="976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165989</xdr:rowOff>
    </xdr:from>
    <xdr:to>
      <xdr:col>112</xdr:col>
      <xdr:colOff>38100</xdr:colOff>
      <xdr:row>58</xdr:row>
      <xdr:rowOff>96139</xdr:rowOff>
    </xdr:to>
    <xdr:sp macro="" textlink="">
      <xdr:nvSpPr>
        <xdr:cNvPr id="704" name="楕円 703"/>
        <xdr:cNvSpPr/>
      </xdr:nvSpPr>
      <xdr:spPr>
        <a:xfrm>
          <a:off x="21272500" y="99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18669</xdr:rowOff>
    </xdr:from>
    <xdr:to>
      <xdr:col>116</xdr:col>
      <xdr:colOff>63500</xdr:colOff>
      <xdr:row>58</xdr:row>
      <xdr:rowOff>45339</xdr:rowOff>
    </xdr:to>
    <xdr:cxnSp macro="">
      <xdr:nvCxnSpPr>
        <xdr:cNvPr id="705" name="直線コネクタ 704"/>
        <xdr:cNvCxnSpPr/>
      </xdr:nvCxnSpPr>
      <xdr:spPr>
        <a:xfrm flipV="1">
          <a:off x="21323300" y="9962769"/>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22352</xdr:rowOff>
    </xdr:from>
    <xdr:to>
      <xdr:col>107</xdr:col>
      <xdr:colOff>101600</xdr:colOff>
      <xdr:row>58</xdr:row>
      <xdr:rowOff>123952</xdr:rowOff>
    </xdr:to>
    <xdr:sp macro="" textlink="">
      <xdr:nvSpPr>
        <xdr:cNvPr id="706" name="楕円 705"/>
        <xdr:cNvSpPr/>
      </xdr:nvSpPr>
      <xdr:spPr>
        <a:xfrm>
          <a:off x="20383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45339</xdr:rowOff>
    </xdr:from>
    <xdr:to>
      <xdr:col>111</xdr:col>
      <xdr:colOff>177800</xdr:colOff>
      <xdr:row>58</xdr:row>
      <xdr:rowOff>73152</xdr:rowOff>
    </xdr:to>
    <xdr:cxnSp macro="">
      <xdr:nvCxnSpPr>
        <xdr:cNvPr id="707" name="直線コネクタ 706"/>
        <xdr:cNvCxnSpPr/>
      </xdr:nvCxnSpPr>
      <xdr:spPr>
        <a:xfrm flipV="1">
          <a:off x="20434300" y="998943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49022</xdr:rowOff>
    </xdr:from>
    <xdr:to>
      <xdr:col>102</xdr:col>
      <xdr:colOff>165100</xdr:colOff>
      <xdr:row>58</xdr:row>
      <xdr:rowOff>150622</xdr:rowOff>
    </xdr:to>
    <xdr:sp macro="" textlink="">
      <xdr:nvSpPr>
        <xdr:cNvPr id="708" name="楕円 707"/>
        <xdr:cNvSpPr/>
      </xdr:nvSpPr>
      <xdr:spPr>
        <a:xfrm>
          <a:off x="19494500" y="99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73152</xdr:rowOff>
    </xdr:from>
    <xdr:to>
      <xdr:col>107</xdr:col>
      <xdr:colOff>50800</xdr:colOff>
      <xdr:row>58</xdr:row>
      <xdr:rowOff>99822</xdr:rowOff>
    </xdr:to>
    <xdr:cxnSp macro="">
      <xdr:nvCxnSpPr>
        <xdr:cNvPr id="709" name="直線コネクタ 708"/>
        <xdr:cNvCxnSpPr/>
      </xdr:nvCxnSpPr>
      <xdr:spPr>
        <a:xfrm flipV="1">
          <a:off x="19545300" y="1001725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67310</xdr:rowOff>
    </xdr:from>
    <xdr:to>
      <xdr:col>98</xdr:col>
      <xdr:colOff>38100</xdr:colOff>
      <xdr:row>60</xdr:row>
      <xdr:rowOff>168910</xdr:rowOff>
    </xdr:to>
    <xdr:sp macro="" textlink="">
      <xdr:nvSpPr>
        <xdr:cNvPr id="710" name="楕円 709"/>
        <xdr:cNvSpPr/>
      </xdr:nvSpPr>
      <xdr:spPr>
        <a:xfrm>
          <a:off x="18605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99822</xdr:rowOff>
    </xdr:from>
    <xdr:to>
      <xdr:col>102</xdr:col>
      <xdr:colOff>114300</xdr:colOff>
      <xdr:row>60</xdr:row>
      <xdr:rowOff>118110</xdr:rowOff>
    </xdr:to>
    <xdr:cxnSp macro="">
      <xdr:nvCxnSpPr>
        <xdr:cNvPr id="711" name="直線コネクタ 710"/>
        <xdr:cNvCxnSpPr/>
      </xdr:nvCxnSpPr>
      <xdr:spPr>
        <a:xfrm flipV="1">
          <a:off x="18656300" y="1004392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712" name="n_1aveValue【学校施設】&#10;一人当たり面積"/>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166895</xdr:rowOff>
    </xdr:from>
    <xdr:ext cx="469744" cy="259045"/>
    <xdr:sp macro="" textlink="">
      <xdr:nvSpPr>
        <xdr:cNvPr id="713" name="n_2aveValue【学校施設】&#10;一人当たり面積"/>
        <xdr:cNvSpPr txBox="1"/>
      </xdr:nvSpPr>
      <xdr:spPr>
        <a:xfrm>
          <a:off x="201994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13352</xdr:rowOff>
    </xdr:from>
    <xdr:ext cx="469744" cy="259045"/>
    <xdr:sp macro="" textlink="">
      <xdr:nvSpPr>
        <xdr:cNvPr id="714" name="n_3aveValue【学校施設】&#10;一人当たり面積"/>
        <xdr:cNvSpPr txBox="1"/>
      </xdr:nvSpPr>
      <xdr:spPr>
        <a:xfrm>
          <a:off x="19310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715" name="n_4aveValue【学校施設】&#10;一人当たり面積"/>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112666</xdr:rowOff>
    </xdr:from>
    <xdr:ext cx="469744" cy="259045"/>
    <xdr:sp macro="" textlink="">
      <xdr:nvSpPr>
        <xdr:cNvPr id="716" name="n_1mainValue【学校施設】&#10;一人当たり面積"/>
        <xdr:cNvSpPr txBox="1"/>
      </xdr:nvSpPr>
      <xdr:spPr>
        <a:xfrm>
          <a:off x="21075727" y="9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140479</xdr:rowOff>
    </xdr:from>
    <xdr:ext cx="469744" cy="259045"/>
    <xdr:sp macro="" textlink="">
      <xdr:nvSpPr>
        <xdr:cNvPr id="717" name="n_2mainValue【学校施設】&#10;一人当たり面積"/>
        <xdr:cNvSpPr txBox="1"/>
      </xdr:nvSpPr>
      <xdr:spPr>
        <a:xfrm>
          <a:off x="20199427"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167149</xdr:rowOff>
    </xdr:from>
    <xdr:ext cx="469744" cy="259045"/>
    <xdr:sp macro="" textlink="">
      <xdr:nvSpPr>
        <xdr:cNvPr id="718" name="n_3mainValue【学校施設】&#10;一人当たり面積"/>
        <xdr:cNvSpPr txBox="1"/>
      </xdr:nvSpPr>
      <xdr:spPr>
        <a:xfrm>
          <a:off x="19310427" y="976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13987</xdr:rowOff>
    </xdr:from>
    <xdr:ext cx="469744" cy="259045"/>
    <xdr:sp macro="" textlink="">
      <xdr:nvSpPr>
        <xdr:cNvPr id="719" name="n_4mainValue【学校施設】&#10;一人当たり面積"/>
        <xdr:cNvSpPr txBox="1"/>
      </xdr:nvSpPr>
      <xdr:spPr>
        <a:xfrm>
          <a:off x="18421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744" name="直線コネクタ 74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8" name="直線コネクタ 74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15257</xdr:rowOff>
    </xdr:from>
    <xdr:ext cx="405111" cy="259045"/>
    <xdr:sp macro="" textlink="">
      <xdr:nvSpPr>
        <xdr:cNvPr id="749" name="【児童館】&#10;有形固定資産減価償却率平均値テキスト"/>
        <xdr:cNvSpPr txBox="1"/>
      </xdr:nvSpPr>
      <xdr:spPr>
        <a:xfrm>
          <a:off x="163576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750" name="フローチャート: 判断 74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751" name="フローチャート: 判断 75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752" name="フローチャート: 判断 75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754" name="フローチャート: 判断 75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59689</xdr:rowOff>
    </xdr:from>
    <xdr:to>
      <xdr:col>85</xdr:col>
      <xdr:colOff>177800</xdr:colOff>
      <xdr:row>79</xdr:row>
      <xdr:rowOff>161289</xdr:rowOff>
    </xdr:to>
    <xdr:sp macro="" textlink="">
      <xdr:nvSpPr>
        <xdr:cNvPr id="760" name="楕円 759"/>
        <xdr:cNvSpPr/>
      </xdr:nvSpPr>
      <xdr:spPr>
        <a:xfrm>
          <a:off x="16268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82566</xdr:rowOff>
    </xdr:from>
    <xdr:ext cx="405111" cy="259045"/>
    <xdr:sp macro="" textlink="">
      <xdr:nvSpPr>
        <xdr:cNvPr id="761" name="【児童館】&#10;有形固定資産減価償却率該当値テキスト"/>
        <xdr:cNvSpPr txBox="1"/>
      </xdr:nvSpPr>
      <xdr:spPr>
        <a:xfrm>
          <a:off x="16357600"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143511</xdr:rowOff>
    </xdr:from>
    <xdr:to>
      <xdr:col>81</xdr:col>
      <xdr:colOff>101600</xdr:colOff>
      <xdr:row>79</xdr:row>
      <xdr:rowOff>73661</xdr:rowOff>
    </xdr:to>
    <xdr:sp macro="" textlink="">
      <xdr:nvSpPr>
        <xdr:cNvPr id="762" name="楕円 761"/>
        <xdr:cNvSpPr/>
      </xdr:nvSpPr>
      <xdr:spPr>
        <a:xfrm>
          <a:off x="15430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22861</xdr:rowOff>
    </xdr:from>
    <xdr:to>
      <xdr:col>85</xdr:col>
      <xdr:colOff>127000</xdr:colOff>
      <xdr:row>79</xdr:row>
      <xdr:rowOff>110489</xdr:rowOff>
    </xdr:to>
    <xdr:cxnSp macro="">
      <xdr:nvCxnSpPr>
        <xdr:cNvPr id="763" name="直線コネクタ 762"/>
        <xdr:cNvCxnSpPr/>
      </xdr:nvCxnSpPr>
      <xdr:spPr>
        <a:xfrm>
          <a:off x="15481300" y="135674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55880</xdr:rowOff>
    </xdr:from>
    <xdr:to>
      <xdr:col>76</xdr:col>
      <xdr:colOff>165100</xdr:colOff>
      <xdr:row>78</xdr:row>
      <xdr:rowOff>157480</xdr:rowOff>
    </xdr:to>
    <xdr:sp macro="" textlink="">
      <xdr:nvSpPr>
        <xdr:cNvPr id="764" name="楕円 763"/>
        <xdr:cNvSpPr/>
      </xdr:nvSpPr>
      <xdr:spPr>
        <a:xfrm>
          <a:off x="1454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79</xdr:row>
      <xdr:rowOff>22861</xdr:rowOff>
    </xdr:to>
    <xdr:cxnSp macro="">
      <xdr:nvCxnSpPr>
        <xdr:cNvPr id="765" name="直線コネクタ 764"/>
        <xdr:cNvCxnSpPr/>
      </xdr:nvCxnSpPr>
      <xdr:spPr>
        <a:xfrm>
          <a:off x="14592300" y="134797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139700</xdr:rowOff>
    </xdr:from>
    <xdr:to>
      <xdr:col>72</xdr:col>
      <xdr:colOff>38100</xdr:colOff>
      <xdr:row>78</xdr:row>
      <xdr:rowOff>69850</xdr:rowOff>
    </xdr:to>
    <xdr:sp macro="" textlink="">
      <xdr:nvSpPr>
        <xdr:cNvPr id="766" name="楕円 765"/>
        <xdr:cNvSpPr/>
      </xdr:nvSpPr>
      <xdr:spPr>
        <a:xfrm>
          <a:off x="13652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19050</xdr:rowOff>
    </xdr:from>
    <xdr:to>
      <xdr:col>76</xdr:col>
      <xdr:colOff>114300</xdr:colOff>
      <xdr:row>78</xdr:row>
      <xdr:rowOff>106680</xdr:rowOff>
    </xdr:to>
    <xdr:cxnSp macro="">
      <xdr:nvCxnSpPr>
        <xdr:cNvPr id="767" name="直線コネクタ 766"/>
        <xdr:cNvCxnSpPr/>
      </xdr:nvCxnSpPr>
      <xdr:spPr>
        <a:xfrm>
          <a:off x="13703300" y="133921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52070</xdr:rowOff>
    </xdr:from>
    <xdr:to>
      <xdr:col>67</xdr:col>
      <xdr:colOff>101600</xdr:colOff>
      <xdr:row>77</xdr:row>
      <xdr:rowOff>153670</xdr:rowOff>
    </xdr:to>
    <xdr:sp macro="" textlink="">
      <xdr:nvSpPr>
        <xdr:cNvPr id="768" name="楕円 767"/>
        <xdr:cNvSpPr/>
      </xdr:nvSpPr>
      <xdr:spPr>
        <a:xfrm>
          <a:off x="12763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102870</xdr:rowOff>
    </xdr:from>
    <xdr:to>
      <xdr:col>71</xdr:col>
      <xdr:colOff>177800</xdr:colOff>
      <xdr:row>78</xdr:row>
      <xdr:rowOff>19050</xdr:rowOff>
    </xdr:to>
    <xdr:cxnSp macro="">
      <xdr:nvCxnSpPr>
        <xdr:cNvPr id="769" name="直線コネクタ 768"/>
        <xdr:cNvCxnSpPr/>
      </xdr:nvCxnSpPr>
      <xdr:spPr>
        <a:xfrm>
          <a:off x="12814300" y="13304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127652</xdr:rowOff>
    </xdr:from>
    <xdr:ext cx="405111" cy="259045"/>
    <xdr:sp macro="" textlink="">
      <xdr:nvSpPr>
        <xdr:cNvPr id="770" name="n_1aveValue【児童館】&#10;有形固定資産減価償却率"/>
        <xdr:cNvSpPr txBox="1"/>
      </xdr:nvSpPr>
      <xdr:spPr>
        <a:xfrm>
          <a:off x="15266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55263</xdr:rowOff>
    </xdr:from>
    <xdr:ext cx="405111" cy="259045"/>
    <xdr:sp macro="" textlink="">
      <xdr:nvSpPr>
        <xdr:cNvPr id="771" name="n_2aveValue【児童館】&#10;有形固定資産減価償却率"/>
        <xdr:cNvSpPr txBox="1"/>
      </xdr:nvSpPr>
      <xdr:spPr>
        <a:xfrm>
          <a:off x="14389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児童館】&#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773" name="n_4aveValue【児童館】&#10;有形固定資産減価償却率"/>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90188</xdr:rowOff>
    </xdr:from>
    <xdr:ext cx="405111" cy="259045"/>
    <xdr:sp macro="" textlink="">
      <xdr:nvSpPr>
        <xdr:cNvPr id="774" name="n_1mainValue【児童館】&#10;有形固定資産減価償却率"/>
        <xdr:cNvSpPr txBox="1"/>
      </xdr:nvSpPr>
      <xdr:spPr>
        <a:xfrm>
          <a:off x="152660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2557</xdr:rowOff>
    </xdr:from>
    <xdr:ext cx="405111" cy="259045"/>
    <xdr:sp macro="" textlink="">
      <xdr:nvSpPr>
        <xdr:cNvPr id="775" name="n_2mainValue【児童館】&#10;有形固定資産減価償却率"/>
        <xdr:cNvSpPr txBox="1"/>
      </xdr:nvSpPr>
      <xdr:spPr>
        <a:xfrm>
          <a:off x="14389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86377</xdr:rowOff>
    </xdr:from>
    <xdr:ext cx="405111" cy="259045"/>
    <xdr:sp macro="" textlink="">
      <xdr:nvSpPr>
        <xdr:cNvPr id="776" name="n_3mainValue【児童館】&#10;有形固定資産減価償却率"/>
        <xdr:cNvSpPr txBox="1"/>
      </xdr:nvSpPr>
      <xdr:spPr>
        <a:xfrm>
          <a:off x="135007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170197</xdr:rowOff>
    </xdr:from>
    <xdr:ext cx="405111" cy="259045"/>
    <xdr:sp macro="" textlink="">
      <xdr:nvSpPr>
        <xdr:cNvPr id="777" name="n_4mainValue【児童館】&#10;有形固定資産減価償却率"/>
        <xdr:cNvSpPr txBox="1"/>
      </xdr:nvSpPr>
      <xdr:spPr>
        <a:xfrm>
          <a:off x="12611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803" name="直線コネクタ 802"/>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80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805" name="直線コネクタ 80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806"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807" name="直線コネクタ 806"/>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08"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9" name="フローチャート: 判断 80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810" name="フローチャート: 判断 809"/>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811" name="フローチャート: 判断 81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2" name="フローチャート: 判断 81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813" name="フローチャート: 判断 812"/>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19" name="楕円 818"/>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20"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1" name="楕円 820"/>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22" name="直線コネクタ 821"/>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3" name="楕円 822"/>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4" name="直線コネクタ 823"/>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5" name="楕円 824"/>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26" name="直線コネクタ 825"/>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827" name="楕円 826"/>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111579</xdr:rowOff>
    </xdr:to>
    <xdr:cxnSp macro="">
      <xdr:nvCxnSpPr>
        <xdr:cNvPr id="828" name="直線コネクタ 827"/>
        <xdr:cNvCxnSpPr/>
      </xdr:nvCxnSpPr>
      <xdr:spPr>
        <a:xfrm flipV="1">
          <a:off x="18656300" y="1466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9"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83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1"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832"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3"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4"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5"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836" name="n_4mainValue【児童館】&#10;一人当たり面積"/>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861" name="直線コネクタ 860"/>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862"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863" name="直線コネクタ 86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864"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865" name="直線コネクタ 864"/>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6"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7" name="フローチャート: 判断 866"/>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8" name="フローチャート: 判断 86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9" name="フローチャート: 判断 86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870" name="フローチャート: 判断 869"/>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871" name="フローチャート: 判断 870"/>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111125</xdr:rowOff>
    </xdr:from>
    <xdr:to>
      <xdr:col>85</xdr:col>
      <xdr:colOff>177800</xdr:colOff>
      <xdr:row>106</xdr:row>
      <xdr:rowOff>41275</xdr:rowOff>
    </xdr:to>
    <xdr:sp macro="" textlink="">
      <xdr:nvSpPr>
        <xdr:cNvPr id="877" name="楕円 876"/>
        <xdr:cNvSpPr/>
      </xdr:nvSpPr>
      <xdr:spPr>
        <a:xfrm>
          <a:off x="16268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89552</xdr:rowOff>
    </xdr:from>
    <xdr:ext cx="405111" cy="259045"/>
    <xdr:sp macro="" textlink="">
      <xdr:nvSpPr>
        <xdr:cNvPr id="878" name="【公民館】&#10;有形固定資産減価償却率該当値テキスト"/>
        <xdr:cNvSpPr txBox="1"/>
      </xdr:nvSpPr>
      <xdr:spPr>
        <a:xfrm>
          <a:off x="163576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879" name="楕円 878"/>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106</xdr:row>
      <xdr:rowOff>121920</xdr:rowOff>
    </xdr:to>
    <xdr:cxnSp macro="">
      <xdr:nvCxnSpPr>
        <xdr:cNvPr id="880" name="直線コネクタ 879"/>
        <xdr:cNvCxnSpPr/>
      </xdr:nvCxnSpPr>
      <xdr:spPr>
        <a:xfrm flipV="1">
          <a:off x="15481300" y="1816417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31114</xdr:rowOff>
    </xdr:from>
    <xdr:to>
      <xdr:col>76</xdr:col>
      <xdr:colOff>165100</xdr:colOff>
      <xdr:row>106</xdr:row>
      <xdr:rowOff>132714</xdr:rowOff>
    </xdr:to>
    <xdr:sp macro="" textlink="">
      <xdr:nvSpPr>
        <xdr:cNvPr id="881" name="楕円 880"/>
        <xdr:cNvSpPr/>
      </xdr:nvSpPr>
      <xdr:spPr>
        <a:xfrm>
          <a:off x="14541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81914</xdr:rowOff>
    </xdr:from>
    <xdr:to>
      <xdr:col>81</xdr:col>
      <xdr:colOff>50800</xdr:colOff>
      <xdr:row>106</xdr:row>
      <xdr:rowOff>121920</xdr:rowOff>
    </xdr:to>
    <xdr:cxnSp macro="">
      <xdr:nvCxnSpPr>
        <xdr:cNvPr id="882" name="直線コネクタ 881"/>
        <xdr:cNvCxnSpPr/>
      </xdr:nvCxnSpPr>
      <xdr:spPr>
        <a:xfrm>
          <a:off x="14592300" y="182556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160655</xdr:rowOff>
    </xdr:from>
    <xdr:to>
      <xdr:col>72</xdr:col>
      <xdr:colOff>38100</xdr:colOff>
      <xdr:row>106</xdr:row>
      <xdr:rowOff>90805</xdr:rowOff>
    </xdr:to>
    <xdr:sp macro="" textlink="">
      <xdr:nvSpPr>
        <xdr:cNvPr id="883" name="楕円 882"/>
        <xdr:cNvSpPr/>
      </xdr:nvSpPr>
      <xdr:spPr>
        <a:xfrm>
          <a:off x="13652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40005</xdr:rowOff>
    </xdr:from>
    <xdr:to>
      <xdr:col>76</xdr:col>
      <xdr:colOff>114300</xdr:colOff>
      <xdr:row>106</xdr:row>
      <xdr:rowOff>81914</xdr:rowOff>
    </xdr:to>
    <xdr:cxnSp macro="">
      <xdr:nvCxnSpPr>
        <xdr:cNvPr id="884" name="直線コネクタ 883"/>
        <xdr:cNvCxnSpPr/>
      </xdr:nvCxnSpPr>
      <xdr:spPr>
        <a:xfrm>
          <a:off x="13703300" y="18213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122555</xdr:rowOff>
    </xdr:from>
    <xdr:to>
      <xdr:col>67</xdr:col>
      <xdr:colOff>101600</xdr:colOff>
      <xdr:row>106</xdr:row>
      <xdr:rowOff>52705</xdr:rowOff>
    </xdr:to>
    <xdr:sp macro="" textlink="">
      <xdr:nvSpPr>
        <xdr:cNvPr id="885" name="楕円 884"/>
        <xdr:cNvSpPr/>
      </xdr:nvSpPr>
      <xdr:spPr>
        <a:xfrm>
          <a:off x="12763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xdr:rowOff>
    </xdr:from>
    <xdr:to>
      <xdr:col>71</xdr:col>
      <xdr:colOff>177800</xdr:colOff>
      <xdr:row>106</xdr:row>
      <xdr:rowOff>40005</xdr:rowOff>
    </xdr:to>
    <xdr:cxnSp macro="">
      <xdr:nvCxnSpPr>
        <xdr:cNvPr id="886" name="直線コネクタ 885"/>
        <xdr:cNvCxnSpPr/>
      </xdr:nvCxnSpPr>
      <xdr:spPr>
        <a:xfrm>
          <a:off x="12814300" y="18175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7"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8"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36847</xdr:rowOff>
    </xdr:from>
    <xdr:ext cx="405111" cy="259045"/>
    <xdr:sp macro="" textlink="">
      <xdr:nvSpPr>
        <xdr:cNvPr id="889" name="n_3aveValue【公民館】&#10;有形固定資産減価償却率"/>
        <xdr:cNvSpPr txBox="1"/>
      </xdr:nvSpPr>
      <xdr:spPr>
        <a:xfrm>
          <a:off x="13500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90"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891" name="n_1mainValue【公民館】&#10;有形固定資産減価償却率"/>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123841</xdr:rowOff>
    </xdr:from>
    <xdr:ext cx="405111" cy="259045"/>
    <xdr:sp macro="" textlink="">
      <xdr:nvSpPr>
        <xdr:cNvPr id="892" name="n_2mainValue【公民館】&#10;有形固定資産減価償却率"/>
        <xdr:cNvSpPr txBox="1"/>
      </xdr:nvSpPr>
      <xdr:spPr>
        <a:xfrm>
          <a:off x="14389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81932</xdr:rowOff>
    </xdr:from>
    <xdr:ext cx="405111" cy="259045"/>
    <xdr:sp macro="" textlink="">
      <xdr:nvSpPr>
        <xdr:cNvPr id="893" name="n_3mainValue【公民館】&#10;有形固定資産減価償却率"/>
        <xdr:cNvSpPr txBox="1"/>
      </xdr:nvSpPr>
      <xdr:spPr>
        <a:xfrm>
          <a:off x="13500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43832</xdr:rowOff>
    </xdr:from>
    <xdr:ext cx="405111" cy="259045"/>
    <xdr:sp macro="" textlink="">
      <xdr:nvSpPr>
        <xdr:cNvPr id="894" name="n_4mainValue【公民館】&#10;有形固定資産減価償却率"/>
        <xdr:cNvSpPr txBox="1"/>
      </xdr:nvSpPr>
      <xdr:spPr>
        <a:xfrm>
          <a:off x="12611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920" name="直線コネクタ 919"/>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2" name="直線コネクタ 92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923"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924" name="直線コネクタ 923"/>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925"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926" name="フローチャート: 判断 925"/>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927" name="フローチャート: 判断 926"/>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28" name="フローチャート: 判断 927"/>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929" name="フローチャート: 判断 928"/>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930" name="フローチャート: 判断 929"/>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152219</xdr:rowOff>
    </xdr:from>
    <xdr:to>
      <xdr:col>116</xdr:col>
      <xdr:colOff>114300</xdr:colOff>
      <xdr:row>108</xdr:row>
      <xdr:rowOff>82369</xdr:rowOff>
    </xdr:to>
    <xdr:sp macro="" textlink="">
      <xdr:nvSpPr>
        <xdr:cNvPr id="936" name="楕円 935"/>
        <xdr:cNvSpPr/>
      </xdr:nvSpPr>
      <xdr:spPr>
        <a:xfrm>
          <a:off x="22110700" y="184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130646</xdr:rowOff>
    </xdr:from>
    <xdr:ext cx="469744" cy="259045"/>
    <xdr:sp macro="" textlink="">
      <xdr:nvSpPr>
        <xdr:cNvPr id="937" name="【公民館】&#10;一人当たり面積該当値テキスト"/>
        <xdr:cNvSpPr txBox="1"/>
      </xdr:nvSpPr>
      <xdr:spPr>
        <a:xfrm>
          <a:off x="22199600"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155484</xdr:rowOff>
    </xdr:from>
    <xdr:to>
      <xdr:col>112</xdr:col>
      <xdr:colOff>38100</xdr:colOff>
      <xdr:row>108</xdr:row>
      <xdr:rowOff>85634</xdr:rowOff>
    </xdr:to>
    <xdr:sp macro="" textlink="">
      <xdr:nvSpPr>
        <xdr:cNvPr id="938" name="楕円 937"/>
        <xdr:cNvSpPr/>
      </xdr:nvSpPr>
      <xdr:spPr>
        <a:xfrm>
          <a:off x="21272500" y="185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31569</xdr:rowOff>
    </xdr:from>
    <xdr:to>
      <xdr:col>116</xdr:col>
      <xdr:colOff>63500</xdr:colOff>
      <xdr:row>108</xdr:row>
      <xdr:rowOff>34834</xdr:rowOff>
    </xdr:to>
    <xdr:cxnSp macro="">
      <xdr:nvCxnSpPr>
        <xdr:cNvPr id="939" name="直線コネクタ 938"/>
        <xdr:cNvCxnSpPr/>
      </xdr:nvCxnSpPr>
      <xdr:spPr>
        <a:xfrm flipV="1">
          <a:off x="21323300" y="185481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940" name="楕円 939"/>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34834</xdr:rowOff>
    </xdr:from>
    <xdr:to>
      <xdr:col>111</xdr:col>
      <xdr:colOff>177800</xdr:colOff>
      <xdr:row>108</xdr:row>
      <xdr:rowOff>38100</xdr:rowOff>
    </xdr:to>
    <xdr:cxnSp macro="">
      <xdr:nvCxnSpPr>
        <xdr:cNvPr id="941" name="直線コネクタ 940"/>
        <xdr:cNvCxnSpPr/>
      </xdr:nvCxnSpPr>
      <xdr:spPr>
        <a:xfrm flipV="1">
          <a:off x="20434300" y="185514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162016</xdr:rowOff>
    </xdr:from>
    <xdr:to>
      <xdr:col>102</xdr:col>
      <xdr:colOff>165100</xdr:colOff>
      <xdr:row>108</xdr:row>
      <xdr:rowOff>92166</xdr:rowOff>
    </xdr:to>
    <xdr:sp macro="" textlink="">
      <xdr:nvSpPr>
        <xdr:cNvPr id="942" name="楕円 941"/>
        <xdr:cNvSpPr/>
      </xdr:nvSpPr>
      <xdr:spPr>
        <a:xfrm>
          <a:off x="19494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41366</xdr:rowOff>
    </xdr:to>
    <xdr:cxnSp macro="">
      <xdr:nvCxnSpPr>
        <xdr:cNvPr id="943" name="直線コネクタ 942"/>
        <xdr:cNvCxnSpPr/>
      </xdr:nvCxnSpPr>
      <xdr:spPr>
        <a:xfrm flipV="1">
          <a:off x="19545300" y="185547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165281</xdr:rowOff>
    </xdr:from>
    <xdr:to>
      <xdr:col>98</xdr:col>
      <xdr:colOff>38100</xdr:colOff>
      <xdr:row>108</xdr:row>
      <xdr:rowOff>95431</xdr:rowOff>
    </xdr:to>
    <xdr:sp macro="" textlink="">
      <xdr:nvSpPr>
        <xdr:cNvPr id="944" name="楕円 943"/>
        <xdr:cNvSpPr/>
      </xdr:nvSpPr>
      <xdr:spPr>
        <a:xfrm>
          <a:off x="18605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41366</xdr:rowOff>
    </xdr:from>
    <xdr:to>
      <xdr:col>102</xdr:col>
      <xdr:colOff>114300</xdr:colOff>
      <xdr:row>108</xdr:row>
      <xdr:rowOff>44631</xdr:rowOff>
    </xdr:to>
    <xdr:cxnSp macro="">
      <xdr:nvCxnSpPr>
        <xdr:cNvPr id="945" name="直線コネクタ 944"/>
        <xdr:cNvCxnSpPr/>
      </xdr:nvCxnSpPr>
      <xdr:spPr>
        <a:xfrm flipV="1">
          <a:off x="18656300" y="185579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946"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947"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948"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949"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76761</xdr:rowOff>
    </xdr:from>
    <xdr:ext cx="469744" cy="259045"/>
    <xdr:sp macro="" textlink="">
      <xdr:nvSpPr>
        <xdr:cNvPr id="950" name="n_1mainValue【公民館】&#10;一人当たり面積"/>
        <xdr:cNvSpPr txBox="1"/>
      </xdr:nvSpPr>
      <xdr:spPr>
        <a:xfrm>
          <a:off x="21075727"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951" name="n_2mainValue【公民館】&#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83293</xdr:rowOff>
    </xdr:from>
    <xdr:ext cx="469744" cy="259045"/>
    <xdr:sp macro="" textlink="">
      <xdr:nvSpPr>
        <xdr:cNvPr id="952" name="n_3mainValue【公民館】&#10;一人当たり面積"/>
        <xdr:cNvSpPr txBox="1"/>
      </xdr:nvSpPr>
      <xdr:spPr>
        <a:xfrm>
          <a:off x="193104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86558</xdr:rowOff>
    </xdr:from>
    <xdr:ext cx="469744" cy="259045"/>
    <xdr:sp macro="" textlink="">
      <xdr:nvSpPr>
        <xdr:cNvPr id="953" name="n_4mainValue【公民館】&#10;一人当たり面積"/>
        <xdr:cNvSpPr txBox="1"/>
      </xdr:nvSpPr>
      <xdr:spPr>
        <a:xfrm>
          <a:off x="18421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村が合併し、市のほぼ全域が平野部であり農地が大部分を占める地域であるため、全国平均と比較し、一人当たりの道路延長は長くなっている。橋梁については減価償却率が類似団体と比べ高くなっているが、計画が策定されており、維持補修が行われている。公営住宅については旧町村からの住宅が点在しているため住民一人当たりの面積が多く、また、現在整備中の団地があり、老朽化施設の解体と新規整備が行われている。認定こども園については民間へ移管が進められており、必要な維持補修は民間で行われている。学校施設については再編計画に基づき概ねの統廃合が完了しており、比較的新しい施設が多いため減価償却率も低くなっている。児童館についても複合化、転用が行われており、減価償却率も類似団体と比較すると低くなっている。公民館については類似団体と比べ減価償却率が高くなっているため、改修又は廃止などの検討が必要と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31,313
253.55
29,829,346
29,238,601
583,466
12,683,361
39,051,552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74" name="直線コネクタ 73"/>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75"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76" name="直線コネクタ 75"/>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79"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80" name="フローチャート: 判断 79"/>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81" name="フローチャート: 判断 80"/>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82" name="フローチャート: 判断 81"/>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83" name="フローチャート: 判断 82"/>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84" name="フローチャート: 判断 83"/>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151674</xdr:rowOff>
    </xdr:from>
    <xdr:to>
      <xdr:col>24</xdr:col>
      <xdr:colOff>114300</xdr:colOff>
      <xdr:row>63</xdr:row>
      <xdr:rowOff>81824</xdr:rowOff>
    </xdr:to>
    <xdr:sp macro="" textlink="">
      <xdr:nvSpPr>
        <xdr:cNvPr id="90" name="楕円 89"/>
        <xdr:cNvSpPr/>
      </xdr:nvSpPr>
      <xdr:spPr>
        <a:xfrm>
          <a:off x="4584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130101</xdr:rowOff>
    </xdr:from>
    <xdr:ext cx="405111" cy="259045"/>
    <xdr:sp macro="" textlink="">
      <xdr:nvSpPr>
        <xdr:cNvPr id="91" name="【体育館・プール】&#10;有形固定資産減価償却率該当値テキスト"/>
        <xdr:cNvSpPr txBox="1"/>
      </xdr:nvSpPr>
      <xdr:spPr>
        <a:xfrm>
          <a:off x="4673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133713</xdr:rowOff>
    </xdr:from>
    <xdr:to>
      <xdr:col>20</xdr:col>
      <xdr:colOff>38100</xdr:colOff>
      <xdr:row>64</xdr:row>
      <xdr:rowOff>63863</xdr:rowOff>
    </xdr:to>
    <xdr:sp macro="" textlink="">
      <xdr:nvSpPr>
        <xdr:cNvPr id="92" name="楕円 91"/>
        <xdr:cNvSpPr/>
      </xdr:nvSpPr>
      <xdr:spPr>
        <a:xfrm>
          <a:off x="3746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64</xdr:row>
      <xdr:rowOff>13063</xdr:rowOff>
    </xdr:to>
    <xdr:cxnSp macro="">
      <xdr:nvCxnSpPr>
        <xdr:cNvPr id="93" name="直線コネクタ 92"/>
        <xdr:cNvCxnSpPr/>
      </xdr:nvCxnSpPr>
      <xdr:spPr>
        <a:xfrm flipV="1">
          <a:off x="3797300" y="10832374"/>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105954</xdr:rowOff>
    </xdr:from>
    <xdr:to>
      <xdr:col>15</xdr:col>
      <xdr:colOff>101600</xdr:colOff>
      <xdr:row>64</xdr:row>
      <xdr:rowOff>36104</xdr:rowOff>
    </xdr:to>
    <xdr:sp macro="" textlink="">
      <xdr:nvSpPr>
        <xdr:cNvPr id="94" name="楕円 93"/>
        <xdr:cNvSpPr/>
      </xdr:nvSpPr>
      <xdr:spPr>
        <a:xfrm>
          <a:off x="2857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156754</xdr:rowOff>
    </xdr:from>
    <xdr:to>
      <xdr:col>19</xdr:col>
      <xdr:colOff>177800</xdr:colOff>
      <xdr:row>64</xdr:row>
      <xdr:rowOff>13063</xdr:rowOff>
    </xdr:to>
    <xdr:cxnSp macro="">
      <xdr:nvCxnSpPr>
        <xdr:cNvPr id="95" name="直線コネクタ 94"/>
        <xdr:cNvCxnSpPr/>
      </xdr:nvCxnSpPr>
      <xdr:spPr>
        <a:xfrm>
          <a:off x="2908300" y="109581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76563</xdr:rowOff>
    </xdr:from>
    <xdr:to>
      <xdr:col>10</xdr:col>
      <xdr:colOff>165100</xdr:colOff>
      <xdr:row>64</xdr:row>
      <xdr:rowOff>6713</xdr:rowOff>
    </xdr:to>
    <xdr:sp macro="" textlink="">
      <xdr:nvSpPr>
        <xdr:cNvPr id="96" name="楕円 95"/>
        <xdr:cNvSpPr/>
      </xdr:nvSpPr>
      <xdr:spPr>
        <a:xfrm>
          <a:off x="19685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127363</xdr:rowOff>
    </xdr:from>
    <xdr:to>
      <xdr:col>15</xdr:col>
      <xdr:colOff>50800</xdr:colOff>
      <xdr:row>63</xdr:row>
      <xdr:rowOff>156754</xdr:rowOff>
    </xdr:to>
    <xdr:cxnSp macro="">
      <xdr:nvCxnSpPr>
        <xdr:cNvPr id="97" name="直線コネクタ 96"/>
        <xdr:cNvCxnSpPr/>
      </xdr:nvCxnSpPr>
      <xdr:spPr>
        <a:xfrm>
          <a:off x="2019300" y="109287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43906</xdr:rowOff>
    </xdr:from>
    <xdr:to>
      <xdr:col>6</xdr:col>
      <xdr:colOff>38100</xdr:colOff>
      <xdr:row>63</xdr:row>
      <xdr:rowOff>145506</xdr:rowOff>
    </xdr:to>
    <xdr:sp macro="" textlink="">
      <xdr:nvSpPr>
        <xdr:cNvPr id="98" name="楕円 97"/>
        <xdr:cNvSpPr/>
      </xdr:nvSpPr>
      <xdr:spPr>
        <a:xfrm>
          <a:off x="1079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94706</xdr:rowOff>
    </xdr:from>
    <xdr:to>
      <xdr:col>10</xdr:col>
      <xdr:colOff>114300</xdr:colOff>
      <xdr:row>63</xdr:row>
      <xdr:rowOff>127363</xdr:rowOff>
    </xdr:to>
    <xdr:cxnSp macro="">
      <xdr:nvCxnSpPr>
        <xdr:cNvPr id="99" name="直線コネクタ 98"/>
        <xdr:cNvCxnSpPr/>
      </xdr:nvCxnSpPr>
      <xdr:spPr>
        <a:xfrm>
          <a:off x="1130300" y="108960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100" name="n_1aveValue【体育館・プー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101" name="n_2aveValue【体育館・プー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102"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03"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54990</xdr:rowOff>
    </xdr:from>
    <xdr:ext cx="405111" cy="259045"/>
    <xdr:sp macro="" textlink="">
      <xdr:nvSpPr>
        <xdr:cNvPr id="104" name="n_1mainValue【体育館・プール】&#10;有形固定資産減価償却率"/>
        <xdr:cNvSpPr txBox="1"/>
      </xdr:nvSpPr>
      <xdr:spPr>
        <a:xfrm>
          <a:off x="358204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27231</xdr:rowOff>
    </xdr:from>
    <xdr:ext cx="405111" cy="259045"/>
    <xdr:sp macro="" textlink="">
      <xdr:nvSpPr>
        <xdr:cNvPr id="105" name="n_2mainValue【体育館・プール】&#10;有形固定資産減価償却率"/>
        <xdr:cNvSpPr txBox="1"/>
      </xdr:nvSpPr>
      <xdr:spPr>
        <a:xfrm>
          <a:off x="27057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169290</xdr:rowOff>
    </xdr:from>
    <xdr:ext cx="405111" cy="259045"/>
    <xdr:sp macro="" textlink="">
      <xdr:nvSpPr>
        <xdr:cNvPr id="106" name="n_3mainValue【体育館・プール】&#10;有形固定資産減価償却率"/>
        <xdr:cNvSpPr txBox="1"/>
      </xdr:nvSpPr>
      <xdr:spPr>
        <a:xfrm>
          <a:off x="1816744" y="1097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136633</xdr:rowOff>
    </xdr:from>
    <xdr:ext cx="405111" cy="259045"/>
    <xdr:sp macro="" textlink="">
      <xdr:nvSpPr>
        <xdr:cNvPr id="107" name="n_4mainValue【体育館・プール】&#10;有形固定資産減価償却率"/>
        <xdr:cNvSpPr txBox="1"/>
      </xdr:nvSpPr>
      <xdr:spPr>
        <a:xfrm>
          <a:off x="927744"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133" name="直線コネクタ 132"/>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134"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135" name="直線コネクタ 134"/>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136"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137" name="直線コネクタ 136"/>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138" name="【体育館・プール】&#10;一人当たり面積平均値テキスト"/>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139" name="フローチャート: 判断 138"/>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140" name="フローチャート: 判断 139"/>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141" name="フローチャート: 判断 140"/>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142" name="フローチャート: 判断 141"/>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143" name="フローチャート: 判断 142"/>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148409</xdr:rowOff>
    </xdr:from>
    <xdr:to>
      <xdr:col>55</xdr:col>
      <xdr:colOff>50800</xdr:colOff>
      <xdr:row>61</xdr:row>
      <xdr:rowOff>78559</xdr:rowOff>
    </xdr:to>
    <xdr:sp macro="" textlink="">
      <xdr:nvSpPr>
        <xdr:cNvPr id="149" name="楕円 148"/>
        <xdr:cNvSpPr/>
      </xdr:nvSpPr>
      <xdr:spPr>
        <a:xfrm>
          <a:off x="10426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171286</xdr:rowOff>
    </xdr:from>
    <xdr:ext cx="469744" cy="259045"/>
    <xdr:sp macro="" textlink="">
      <xdr:nvSpPr>
        <xdr:cNvPr id="150" name="【体育館・プール】&#10;一人当たり面積該当値テキスト"/>
        <xdr:cNvSpPr txBox="1"/>
      </xdr:nvSpPr>
      <xdr:spPr>
        <a:xfrm>
          <a:off x="10515600" y="1028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161472</xdr:rowOff>
    </xdr:from>
    <xdr:to>
      <xdr:col>50</xdr:col>
      <xdr:colOff>165100</xdr:colOff>
      <xdr:row>61</xdr:row>
      <xdr:rowOff>91622</xdr:rowOff>
    </xdr:to>
    <xdr:sp macro="" textlink="">
      <xdr:nvSpPr>
        <xdr:cNvPr id="151" name="楕円 150"/>
        <xdr:cNvSpPr/>
      </xdr:nvSpPr>
      <xdr:spPr>
        <a:xfrm>
          <a:off x="958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27759</xdr:rowOff>
    </xdr:from>
    <xdr:to>
      <xdr:col>55</xdr:col>
      <xdr:colOff>0</xdr:colOff>
      <xdr:row>61</xdr:row>
      <xdr:rowOff>40822</xdr:rowOff>
    </xdr:to>
    <xdr:cxnSp macro="">
      <xdr:nvCxnSpPr>
        <xdr:cNvPr id="152" name="直線コネクタ 151"/>
        <xdr:cNvCxnSpPr/>
      </xdr:nvCxnSpPr>
      <xdr:spPr>
        <a:xfrm flipV="1">
          <a:off x="9639300" y="1048620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1451</xdr:rowOff>
    </xdr:from>
    <xdr:to>
      <xdr:col>46</xdr:col>
      <xdr:colOff>38100</xdr:colOff>
      <xdr:row>61</xdr:row>
      <xdr:rowOff>103051</xdr:rowOff>
    </xdr:to>
    <xdr:sp macro="" textlink="">
      <xdr:nvSpPr>
        <xdr:cNvPr id="153" name="楕円 152"/>
        <xdr:cNvSpPr/>
      </xdr:nvSpPr>
      <xdr:spPr>
        <a:xfrm>
          <a:off x="8699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40822</xdr:rowOff>
    </xdr:from>
    <xdr:to>
      <xdr:col>50</xdr:col>
      <xdr:colOff>114300</xdr:colOff>
      <xdr:row>61</xdr:row>
      <xdr:rowOff>52251</xdr:rowOff>
    </xdr:to>
    <xdr:cxnSp macro="">
      <xdr:nvCxnSpPr>
        <xdr:cNvPr id="154" name="直線コネクタ 153"/>
        <xdr:cNvCxnSpPr/>
      </xdr:nvCxnSpPr>
      <xdr:spPr>
        <a:xfrm flipV="1">
          <a:off x="8750300" y="104992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12881</xdr:rowOff>
    </xdr:from>
    <xdr:to>
      <xdr:col>41</xdr:col>
      <xdr:colOff>101600</xdr:colOff>
      <xdr:row>61</xdr:row>
      <xdr:rowOff>114481</xdr:rowOff>
    </xdr:to>
    <xdr:sp macro="" textlink="">
      <xdr:nvSpPr>
        <xdr:cNvPr id="155" name="楕円 154"/>
        <xdr:cNvSpPr/>
      </xdr:nvSpPr>
      <xdr:spPr>
        <a:xfrm>
          <a:off x="781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52251</xdr:rowOff>
    </xdr:from>
    <xdr:to>
      <xdr:col>45</xdr:col>
      <xdr:colOff>177800</xdr:colOff>
      <xdr:row>61</xdr:row>
      <xdr:rowOff>63681</xdr:rowOff>
    </xdr:to>
    <xdr:cxnSp macro="">
      <xdr:nvCxnSpPr>
        <xdr:cNvPr id="156" name="直線コネクタ 155"/>
        <xdr:cNvCxnSpPr/>
      </xdr:nvCxnSpPr>
      <xdr:spPr>
        <a:xfrm flipV="1">
          <a:off x="7861300" y="105107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22678</xdr:rowOff>
    </xdr:from>
    <xdr:to>
      <xdr:col>36</xdr:col>
      <xdr:colOff>165100</xdr:colOff>
      <xdr:row>61</xdr:row>
      <xdr:rowOff>124278</xdr:rowOff>
    </xdr:to>
    <xdr:sp macro="" textlink="">
      <xdr:nvSpPr>
        <xdr:cNvPr id="157" name="楕円 156"/>
        <xdr:cNvSpPr/>
      </xdr:nvSpPr>
      <xdr:spPr>
        <a:xfrm>
          <a:off x="6921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63681</xdr:rowOff>
    </xdr:from>
    <xdr:to>
      <xdr:col>41</xdr:col>
      <xdr:colOff>50800</xdr:colOff>
      <xdr:row>61</xdr:row>
      <xdr:rowOff>73478</xdr:rowOff>
    </xdr:to>
    <xdr:cxnSp macro="">
      <xdr:nvCxnSpPr>
        <xdr:cNvPr id="158" name="直線コネクタ 157"/>
        <xdr:cNvCxnSpPr/>
      </xdr:nvCxnSpPr>
      <xdr:spPr>
        <a:xfrm flipV="1">
          <a:off x="6972300" y="105221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159" name="n_1aveValue【体育館・プール】&#10;一人当たり面積"/>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160" name="n_2aveValue【体育館・プール】&#10;一人当たり面積"/>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161" name="n_3aveValue【体育館・プール】&#10;一人当たり面積"/>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162" name="n_4aveValue【体育館・プール】&#10;一人当たり面積"/>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108149</xdr:rowOff>
    </xdr:from>
    <xdr:ext cx="469744" cy="259045"/>
    <xdr:sp macro="" textlink="">
      <xdr:nvSpPr>
        <xdr:cNvPr id="163" name="n_1mainValue【体育館・プール】&#10;一人当たり面積"/>
        <xdr:cNvSpPr txBox="1"/>
      </xdr:nvSpPr>
      <xdr:spPr>
        <a:xfrm>
          <a:off x="9391727" y="1022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119578</xdr:rowOff>
    </xdr:from>
    <xdr:ext cx="469744" cy="259045"/>
    <xdr:sp macro="" textlink="">
      <xdr:nvSpPr>
        <xdr:cNvPr id="164" name="n_2mainValue【体育館・プール】&#10;一人当たり面積"/>
        <xdr:cNvSpPr txBox="1"/>
      </xdr:nvSpPr>
      <xdr:spPr>
        <a:xfrm>
          <a:off x="8515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131008</xdr:rowOff>
    </xdr:from>
    <xdr:ext cx="469744" cy="259045"/>
    <xdr:sp macro="" textlink="">
      <xdr:nvSpPr>
        <xdr:cNvPr id="165" name="n_3mainValue【体育館・プール】&#10;一人当たり面積"/>
        <xdr:cNvSpPr txBox="1"/>
      </xdr:nvSpPr>
      <xdr:spPr>
        <a:xfrm>
          <a:off x="7626427" y="1024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140805</xdr:rowOff>
    </xdr:from>
    <xdr:ext cx="469744" cy="259045"/>
    <xdr:sp macro="" textlink="">
      <xdr:nvSpPr>
        <xdr:cNvPr id="166" name="n_4mainValue【体育館・プール】&#10;一人当たり面積"/>
        <xdr:cNvSpPr txBox="1"/>
      </xdr:nvSpPr>
      <xdr:spPr>
        <a:xfrm>
          <a:off x="6737427" y="1025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191" name="直線コネクタ 190"/>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192"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193" name="直線コネクタ 192"/>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194"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195" name="直線コネクタ 194"/>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196" name="【福祉施設】&#10;有形固定資産減価償却率平均値テキスト"/>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197" name="フローチャート: 判断 196"/>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198" name="フローチャート: 判断 197"/>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199" name="フローチャート: 判断 198"/>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00" name="フローチャート: 判断 199"/>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01" name="フローチャート: 判断 200"/>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207" name="楕円 206"/>
        <xdr:cNvSpPr/>
      </xdr:nvSpPr>
      <xdr:spPr>
        <a:xfrm>
          <a:off x="4584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97172</xdr:rowOff>
    </xdr:from>
    <xdr:ext cx="405111" cy="259045"/>
    <xdr:sp macro="" textlink="">
      <xdr:nvSpPr>
        <xdr:cNvPr id="208" name="【福祉施設】&#10;有形固定資産減価償却率該当値テキスト"/>
        <xdr:cNvSpPr txBox="1"/>
      </xdr:nvSpPr>
      <xdr:spPr>
        <a:xfrm>
          <a:off x="4673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92075</xdr:rowOff>
    </xdr:from>
    <xdr:to>
      <xdr:col>20</xdr:col>
      <xdr:colOff>38100</xdr:colOff>
      <xdr:row>83</xdr:row>
      <xdr:rowOff>22225</xdr:rowOff>
    </xdr:to>
    <xdr:sp macro="" textlink="">
      <xdr:nvSpPr>
        <xdr:cNvPr id="209" name="楕円 208"/>
        <xdr:cNvSpPr/>
      </xdr:nvSpPr>
      <xdr:spPr>
        <a:xfrm>
          <a:off x="3746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142875</xdr:rowOff>
    </xdr:from>
    <xdr:to>
      <xdr:col>24</xdr:col>
      <xdr:colOff>63500</xdr:colOff>
      <xdr:row>82</xdr:row>
      <xdr:rowOff>169545</xdr:rowOff>
    </xdr:to>
    <xdr:cxnSp macro="">
      <xdr:nvCxnSpPr>
        <xdr:cNvPr id="210" name="直線コネクタ 209"/>
        <xdr:cNvCxnSpPr/>
      </xdr:nvCxnSpPr>
      <xdr:spPr>
        <a:xfrm>
          <a:off x="3797300" y="142017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211" name="楕円 210"/>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142875</xdr:rowOff>
    </xdr:to>
    <xdr:cxnSp macro="">
      <xdr:nvCxnSpPr>
        <xdr:cNvPr id="212" name="直線コネクタ 211"/>
        <xdr:cNvCxnSpPr/>
      </xdr:nvCxnSpPr>
      <xdr:spPr>
        <a:xfrm>
          <a:off x="2908300" y="141751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213" name="楕円 212"/>
        <xdr:cNvSpPr/>
      </xdr:nvSpPr>
      <xdr:spPr>
        <a:xfrm>
          <a:off x="196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116205</xdr:rowOff>
    </xdr:to>
    <xdr:cxnSp macro="">
      <xdr:nvCxnSpPr>
        <xdr:cNvPr id="214" name="直線コネクタ 213"/>
        <xdr:cNvCxnSpPr/>
      </xdr:nvCxnSpPr>
      <xdr:spPr>
        <a:xfrm>
          <a:off x="2019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215" name="楕円 214"/>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30480</xdr:rowOff>
    </xdr:from>
    <xdr:to>
      <xdr:col>10</xdr:col>
      <xdr:colOff>114300</xdr:colOff>
      <xdr:row>82</xdr:row>
      <xdr:rowOff>78105</xdr:rowOff>
    </xdr:to>
    <xdr:cxnSp macro="">
      <xdr:nvCxnSpPr>
        <xdr:cNvPr id="216" name="直線コネクタ 215"/>
        <xdr:cNvCxnSpPr/>
      </xdr:nvCxnSpPr>
      <xdr:spPr>
        <a:xfrm>
          <a:off x="1130300" y="1408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217"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18"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219"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20"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13352</xdr:rowOff>
    </xdr:from>
    <xdr:ext cx="405111" cy="259045"/>
    <xdr:sp macro="" textlink="">
      <xdr:nvSpPr>
        <xdr:cNvPr id="221" name="n_1main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222" name="n_2mainValue【福祉施設】&#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120032</xdr:rowOff>
    </xdr:from>
    <xdr:ext cx="405111" cy="259045"/>
    <xdr:sp macro="" textlink="">
      <xdr:nvSpPr>
        <xdr:cNvPr id="223" name="n_3mainValue【福祉施設】&#10;有形固定資産減価償却率"/>
        <xdr:cNvSpPr txBox="1"/>
      </xdr:nvSpPr>
      <xdr:spPr>
        <a:xfrm>
          <a:off x="1816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72407</xdr:rowOff>
    </xdr:from>
    <xdr:ext cx="405111" cy="259045"/>
    <xdr:sp macro="" textlink="">
      <xdr:nvSpPr>
        <xdr:cNvPr id="224" name="n_4mainValue【福祉施設】&#10;有形固定資産減価償却率"/>
        <xdr:cNvSpPr txBox="1"/>
      </xdr:nvSpPr>
      <xdr:spPr>
        <a:xfrm>
          <a:off x="927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544</xdr:rowOff>
    </xdr:from>
    <xdr:to>
      <xdr:col>54</xdr:col>
      <xdr:colOff>189865</xdr:colOff>
      <xdr:row>86</xdr:row>
      <xdr:rowOff>139337</xdr:rowOff>
    </xdr:to>
    <xdr:cxnSp macro="">
      <xdr:nvCxnSpPr>
        <xdr:cNvPr id="250" name="直線コネクタ 249"/>
        <xdr:cNvCxnSpPr/>
      </xdr:nvCxnSpPr>
      <xdr:spPr>
        <a:xfrm flipV="1">
          <a:off x="10476865" y="1354509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5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52" name="直線コネクタ 25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118671</xdr:rowOff>
    </xdr:from>
    <xdr:ext cx="469744" cy="259045"/>
    <xdr:sp macro="" textlink="">
      <xdr:nvSpPr>
        <xdr:cNvPr id="253" name="【福祉施設】&#10;一人当たり面積最大値テキスト"/>
        <xdr:cNvSpPr txBox="1"/>
      </xdr:nvSpPr>
      <xdr:spPr>
        <a:xfrm>
          <a:off x="10515600" y="1332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544</xdr:rowOff>
    </xdr:from>
    <xdr:to>
      <xdr:col>55</xdr:col>
      <xdr:colOff>88900</xdr:colOff>
      <xdr:row>79</xdr:row>
      <xdr:rowOff>544</xdr:rowOff>
    </xdr:to>
    <xdr:cxnSp macro="">
      <xdr:nvCxnSpPr>
        <xdr:cNvPr id="254" name="直線コネクタ 253"/>
        <xdr:cNvCxnSpPr/>
      </xdr:nvCxnSpPr>
      <xdr:spPr>
        <a:xfrm>
          <a:off x="10388600" y="1354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55" name="【福祉施設】&#10;一人当たり面積平均値テキスト"/>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52614</xdr:rowOff>
    </xdr:from>
    <xdr:to>
      <xdr:col>50</xdr:col>
      <xdr:colOff>165100</xdr:colOff>
      <xdr:row>84</xdr:row>
      <xdr:rowOff>154214</xdr:rowOff>
    </xdr:to>
    <xdr:sp macro="" textlink="">
      <xdr:nvSpPr>
        <xdr:cNvPr id="257" name="フローチャート: 判断 256"/>
        <xdr:cNvSpPr/>
      </xdr:nvSpPr>
      <xdr:spPr>
        <a:xfrm>
          <a:off x="9588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8" name="フローチャート: 判断 257"/>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72208</xdr:rowOff>
    </xdr:from>
    <xdr:to>
      <xdr:col>41</xdr:col>
      <xdr:colOff>101600</xdr:colOff>
      <xdr:row>85</xdr:row>
      <xdr:rowOff>2358</xdr:rowOff>
    </xdr:to>
    <xdr:sp macro="" textlink="">
      <xdr:nvSpPr>
        <xdr:cNvPr id="259" name="フローチャート: 判断 258"/>
        <xdr:cNvSpPr/>
      </xdr:nvSpPr>
      <xdr:spPr>
        <a:xfrm>
          <a:off x="7810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39551</xdr:rowOff>
    </xdr:from>
    <xdr:to>
      <xdr:col>36</xdr:col>
      <xdr:colOff>165100</xdr:colOff>
      <xdr:row>84</xdr:row>
      <xdr:rowOff>141151</xdr:rowOff>
    </xdr:to>
    <xdr:sp macro="" textlink="">
      <xdr:nvSpPr>
        <xdr:cNvPr id="260" name="フローチャート: 判断 259"/>
        <xdr:cNvSpPr/>
      </xdr:nvSpPr>
      <xdr:spPr>
        <a:xfrm>
          <a:off x="6921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121194</xdr:rowOff>
    </xdr:from>
    <xdr:to>
      <xdr:col>55</xdr:col>
      <xdr:colOff>50800</xdr:colOff>
      <xdr:row>79</xdr:row>
      <xdr:rowOff>51344</xdr:rowOff>
    </xdr:to>
    <xdr:sp macro="" textlink="">
      <xdr:nvSpPr>
        <xdr:cNvPr id="266" name="楕円 265"/>
        <xdr:cNvSpPr/>
      </xdr:nvSpPr>
      <xdr:spPr>
        <a:xfrm>
          <a:off x="104267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74221</xdr:rowOff>
    </xdr:from>
    <xdr:ext cx="469744" cy="259045"/>
    <xdr:sp macro="" textlink="">
      <xdr:nvSpPr>
        <xdr:cNvPr id="267" name="【福祉施設】&#10;一人当たり面積該当値テキスト"/>
        <xdr:cNvSpPr txBox="1"/>
      </xdr:nvSpPr>
      <xdr:spPr>
        <a:xfrm>
          <a:off x="10515600" y="134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163649</xdr:rowOff>
    </xdr:from>
    <xdr:to>
      <xdr:col>50</xdr:col>
      <xdr:colOff>165100</xdr:colOff>
      <xdr:row>79</xdr:row>
      <xdr:rowOff>93799</xdr:rowOff>
    </xdr:to>
    <xdr:sp macro="" textlink="">
      <xdr:nvSpPr>
        <xdr:cNvPr id="268" name="楕円 267"/>
        <xdr:cNvSpPr/>
      </xdr:nvSpPr>
      <xdr:spPr>
        <a:xfrm>
          <a:off x="9588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544</xdr:rowOff>
    </xdr:from>
    <xdr:to>
      <xdr:col>55</xdr:col>
      <xdr:colOff>0</xdr:colOff>
      <xdr:row>79</xdr:row>
      <xdr:rowOff>42999</xdr:rowOff>
    </xdr:to>
    <xdr:cxnSp macro="">
      <xdr:nvCxnSpPr>
        <xdr:cNvPr id="269" name="直線コネクタ 268"/>
        <xdr:cNvCxnSpPr/>
      </xdr:nvCxnSpPr>
      <xdr:spPr>
        <a:xfrm flipV="1">
          <a:off x="9639300" y="135450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18324</xdr:rowOff>
    </xdr:from>
    <xdr:to>
      <xdr:col>46</xdr:col>
      <xdr:colOff>38100</xdr:colOff>
      <xdr:row>79</xdr:row>
      <xdr:rowOff>119924</xdr:rowOff>
    </xdr:to>
    <xdr:sp macro="" textlink="">
      <xdr:nvSpPr>
        <xdr:cNvPr id="270" name="楕円 269"/>
        <xdr:cNvSpPr/>
      </xdr:nvSpPr>
      <xdr:spPr>
        <a:xfrm>
          <a:off x="8699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42999</xdr:rowOff>
    </xdr:from>
    <xdr:to>
      <xdr:col>50</xdr:col>
      <xdr:colOff>114300</xdr:colOff>
      <xdr:row>79</xdr:row>
      <xdr:rowOff>69124</xdr:rowOff>
    </xdr:to>
    <xdr:cxnSp macro="">
      <xdr:nvCxnSpPr>
        <xdr:cNvPr id="271" name="直線コネクタ 270"/>
        <xdr:cNvCxnSpPr/>
      </xdr:nvCxnSpPr>
      <xdr:spPr>
        <a:xfrm flipV="1">
          <a:off x="8750300" y="135875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44450</xdr:rowOff>
    </xdr:from>
    <xdr:to>
      <xdr:col>41</xdr:col>
      <xdr:colOff>101600</xdr:colOff>
      <xdr:row>79</xdr:row>
      <xdr:rowOff>146050</xdr:rowOff>
    </xdr:to>
    <xdr:sp macro="" textlink="">
      <xdr:nvSpPr>
        <xdr:cNvPr id="272" name="楕円 271"/>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69124</xdr:rowOff>
    </xdr:from>
    <xdr:to>
      <xdr:col>45</xdr:col>
      <xdr:colOff>177800</xdr:colOff>
      <xdr:row>79</xdr:row>
      <xdr:rowOff>95250</xdr:rowOff>
    </xdr:to>
    <xdr:cxnSp macro="">
      <xdr:nvCxnSpPr>
        <xdr:cNvPr id="273" name="直線コネクタ 272"/>
        <xdr:cNvCxnSpPr/>
      </xdr:nvCxnSpPr>
      <xdr:spPr>
        <a:xfrm flipV="1">
          <a:off x="7861300" y="136136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75474</xdr:rowOff>
    </xdr:from>
    <xdr:to>
      <xdr:col>36</xdr:col>
      <xdr:colOff>165100</xdr:colOff>
      <xdr:row>79</xdr:row>
      <xdr:rowOff>5624</xdr:rowOff>
    </xdr:to>
    <xdr:sp macro="" textlink="">
      <xdr:nvSpPr>
        <xdr:cNvPr id="274" name="楕円 273"/>
        <xdr:cNvSpPr/>
      </xdr:nvSpPr>
      <xdr:spPr>
        <a:xfrm>
          <a:off x="6921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126274</xdr:rowOff>
    </xdr:from>
    <xdr:to>
      <xdr:col>41</xdr:col>
      <xdr:colOff>50800</xdr:colOff>
      <xdr:row>79</xdr:row>
      <xdr:rowOff>95250</xdr:rowOff>
    </xdr:to>
    <xdr:cxnSp macro="">
      <xdr:nvCxnSpPr>
        <xdr:cNvPr id="275" name="直線コネクタ 274"/>
        <xdr:cNvCxnSpPr/>
      </xdr:nvCxnSpPr>
      <xdr:spPr>
        <a:xfrm>
          <a:off x="6972300" y="13499374"/>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145341</xdr:rowOff>
    </xdr:from>
    <xdr:ext cx="469744" cy="259045"/>
    <xdr:sp macro="" textlink="">
      <xdr:nvSpPr>
        <xdr:cNvPr id="276" name="n_1aveValue【福祉施設】&#10;一人当たり面積"/>
        <xdr:cNvSpPr txBox="1"/>
      </xdr:nvSpPr>
      <xdr:spPr>
        <a:xfrm>
          <a:off x="9391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277"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164935</xdr:rowOff>
    </xdr:from>
    <xdr:ext cx="469744" cy="259045"/>
    <xdr:sp macro="" textlink="">
      <xdr:nvSpPr>
        <xdr:cNvPr id="278" name="n_3aveValue【福祉施設】&#10;一人当たり面積"/>
        <xdr:cNvSpPr txBox="1"/>
      </xdr:nvSpPr>
      <xdr:spPr>
        <a:xfrm>
          <a:off x="7626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132278</xdr:rowOff>
    </xdr:from>
    <xdr:ext cx="469744" cy="259045"/>
    <xdr:sp macro="" textlink="">
      <xdr:nvSpPr>
        <xdr:cNvPr id="279" name="n_4aveValue【福祉施設】&#10;一人当たり面積"/>
        <xdr:cNvSpPr txBox="1"/>
      </xdr:nvSpPr>
      <xdr:spPr>
        <a:xfrm>
          <a:off x="67374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110326</xdr:rowOff>
    </xdr:from>
    <xdr:ext cx="469744" cy="259045"/>
    <xdr:sp macro="" textlink="">
      <xdr:nvSpPr>
        <xdr:cNvPr id="280" name="n_1mainValue【福祉施設】&#10;一人当たり面積"/>
        <xdr:cNvSpPr txBox="1"/>
      </xdr:nvSpPr>
      <xdr:spPr>
        <a:xfrm>
          <a:off x="9391727" y="1331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136451</xdr:rowOff>
    </xdr:from>
    <xdr:ext cx="469744" cy="259045"/>
    <xdr:sp macro="" textlink="">
      <xdr:nvSpPr>
        <xdr:cNvPr id="281" name="n_2mainValue【福祉施設】&#10;一人当たり面積"/>
        <xdr:cNvSpPr txBox="1"/>
      </xdr:nvSpPr>
      <xdr:spPr>
        <a:xfrm>
          <a:off x="8515427" y="1333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162577</xdr:rowOff>
    </xdr:from>
    <xdr:ext cx="469744" cy="259045"/>
    <xdr:sp macro="" textlink="">
      <xdr:nvSpPr>
        <xdr:cNvPr id="282" name="n_3mainValue【福祉施設】&#10;一人当たり面積"/>
        <xdr:cNvSpPr txBox="1"/>
      </xdr:nvSpPr>
      <xdr:spPr>
        <a:xfrm>
          <a:off x="7626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22151</xdr:rowOff>
    </xdr:from>
    <xdr:ext cx="469744" cy="259045"/>
    <xdr:sp macro="" textlink="">
      <xdr:nvSpPr>
        <xdr:cNvPr id="283" name="n_4mainValue【福祉施設】&#10;一人当たり面積"/>
        <xdr:cNvSpPr txBox="1"/>
      </xdr:nvSpPr>
      <xdr:spPr>
        <a:xfrm>
          <a:off x="6737427" y="1322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324" name="直線コネクタ 3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3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326" name="直線コネクタ 3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8" name="直線コネクタ 3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329" name="【一般廃棄物処理施設】&#10;有形固定資産減価償却率平均値テキスト"/>
        <xdr:cNvSpPr txBox="1"/>
      </xdr:nvSpPr>
      <xdr:spPr>
        <a:xfrm>
          <a:off x="16357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330" name="フローチャート: 判断 3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31" name="フローチャート: 判断 3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332" name="フローチャート: 判断 3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333" name="フローチャート: 判断 3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34" name="フローチャート: 判断 3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340" name="楕円 339"/>
        <xdr:cNvSpPr/>
      </xdr:nvSpPr>
      <xdr:spPr>
        <a:xfrm>
          <a:off x="16268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170197</xdr:rowOff>
    </xdr:from>
    <xdr:ext cx="405111" cy="259045"/>
    <xdr:sp macro="" textlink="">
      <xdr:nvSpPr>
        <xdr:cNvPr id="341" name="【一般廃棄物処理施設】&#10;有形固定資産減価償却率該当値テキスト"/>
        <xdr:cNvSpPr txBox="1"/>
      </xdr:nvSpPr>
      <xdr:spPr>
        <a:xfrm>
          <a:off x="163576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342" name="楕円 341"/>
        <xdr:cNvSpPr/>
      </xdr:nvSpPr>
      <xdr:spPr>
        <a:xfrm>
          <a:off x="1543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26670</xdr:rowOff>
    </xdr:from>
    <xdr:to>
      <xdr:col>85</xdr:col>
      <xdr:colOff>127000</xdr:colOff>
      <xdr:row>37</xdr:row>
      <xdr:rowOff>160020</xdr:rowOff>
    </xdr:to>
    <xdr:cxnSp macro="">
      <xdr:nvCxnSpPr>
        <xdr:cNvPr id="343" name="直線コネクタ 342"/>
        <xdr:cNvCxnSpPr/>
      </xdr:nvCxnSpPr>
      <xdr:spPr>
        <a:xfrm flipV="1">
          <a:off x="15481300" y="619887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111125</xdr:rowOff>
    </xdr:from>
    <xdr:to>
      <xdr:col>76</xdr:col>
      <xdr:colOff>165100</xdr:colOff>
      <xdr:row>38</xdr:row>
      <xdr:rowOff>41275</xdr:rowOff>
    </xdr:to>
    <xdr:sp macro="" textlink="">
      <xdr:nvSpPr>
        <xdr:cNvPr id="344" name="楕円 343"/>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160020</xdr:rowOff>
    </xdr:from>
    <xdr:to>
      <xdr:col>81</xdr:col>
      <xdr:colOff>50800</xdr:colOff>
      <xdr:row>37</xdr:row>
      <xdr:rowOff>161925</xdr:rowOff>
    </xdr:to>
    <xdr:cxnSp macro="">
      <xdr:nvCxnSpPr>
        <xdr:cNvPr id="345" name="直線コネクタ 344"/>
        <xdr:cNvCxnSpPr/>
      </xdr:nvCxnSpPr>
      <xdr:spPr>
        <a:xfrm flipV="1">
          <a:off x="14592300" y="6503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69215</xdr:rowOff>
    </xdr:from>
    <xdr:to>
      <xdr:col>72</xdr:col>
      <xdr:colOff>38100</xdr:colOff>
      <xdr:row>37</xdr:row>
      <xdr:rowOff>170815</xdr:rowOff>
    </xdr:to>
    <xdr:sp macro="" textlink="">
      <xdr:nvSpPr>
        <xdr:cNvPr id="346" name="楕円 345"/>
        <xdr:cNvSpPr/>
      </xdr:nvSpPr>
      <xdr:spPr>
        <a:xfrm>
          <a:off x="13652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120015</xdr:rowOff>
    </xdr:from>
    <xdr:to>
      <xdr:col>76</xdr:col>
      <xdr:colOff>114300</xdr:colOff>
      <xdr:row>37</xdr:row>
      <xdr:rowOff>161925</xdr:rowOff>
    </xdr:to>
    <xdr:cxnSp macro="">
      <xdr:nvCxnSpPr>
        <xdr:cNvPr id="347" name="直線コネクタ 346"/>
        <xdr:cNvCxnSpPr/>
      </xdr:nvCxnSpPr>
      <xdr:spPr>
        <a:xfrm>
          <a:off x="13703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166370</xdr:rowOff>
    </xdr:from>
    <xdr:to>
      <xdr:col>67</xdr:col>
      <xdr:colOff>101600</xdr:colOff>
      <xdr:row>38</xdr:row>
      <xdr:rowOff>96520</xdr:rowOff>
    </xdr:to>
    <xdr:sp macro="" textlink="">
      <xdr:nvSpPr>
        <xdr:cNvPr id="348" name="楕円 347"/>
        <xdr:cNvSpPr/>
      </xdr:nvSpPr>
      <xdr:spPr>
        <a:xfrm>
          <a:off x="1276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38</xdr:row>
      <xdr:rowOff>45720</xdr:rowOff>
    </xdr:to>
    <xdr:cxnSp macro="">
      <xdr:nvCxnSpPr>
        <xdr:cNvPr id="349" name="直線コネクタ 348"/>
        <xdr:cNvCxnSpPr/>
      </xdr:nvCxnSpPr>
      <xdr:spPr>
        <a:xfrm flipV="1">
          <a:off x="12814300" y="646366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350" name="n_1ave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351" name="n_2aveValue【一般廃棄物処理施設】&#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352"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53"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55897</xdr:rowOff>
    </xdr:from>
    <xdr:ext cx="405111" cy="259045"/>
    <xdr:sp macro="" textlink="">
      <xdr:nvSpPr>
        <xdr:cNvPr id="354" name="n_1mainValue【一般廃棄物処理施設】&#10;有形固定資産減価償却率"/>
        <xdr:cNvSpPr txBox="1"/>
      </xdr:nvSpPr>
      <xdr:spPr>
        <a:xfrm>
          <a:off x="15266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57802</xdr:rowOff>
    </xdr:from>
    <xdr:ext cx="405111" cy="259045"/>
    <xdr:sp macro="" textlink="">
      <xdr:nvSpPr>
        <xdr:cNvPr id="355" name="n_2mainValue【一般廃棄物処理施設】&#10;有形固定資産減価償却率"/>
        <xdr:cNvSpPr txBox="1"/>
      </xdr:nvSpPr>
      <xdr:spPr>
        <a:xfrm>
          <a:off x="14389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161942</xdr:rowOff>
    </xdr:from>
    <xdr:ext cx="405111" cy="259045"/>
    <xdr:sp macro="" textlink="">
      <xdr:nvSpPr>
        <xdr:cNvPr id="356" name="n_3mainValue【一般廃棄物処理施設】&#10;有形固定資産減価償却率"/>
        <xdr:cNvSpPr txBox="1"/>
      </xdr:nvSpPr>
      <xdr:spPr>
        <a:xfrm>
          <a:off x="13500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87647</xdr:rowOff>
    </xdr:from>
    <xdr:ext cx="405111" cy="259045"/>
    <xdr:sp macro="" textlink="">
      <xdr:nvSpPr>
        <xdr:cNvPr id="357" name="n_4mainValue【一般廃棄物処理施設】&#10;有形固定資産減価償却率"/>
        <xdr:cNvSpPr txBox="1"/>
      </xdr:nvSpPr>
      <xdr:spPr>
        <a:xfrm>
          <a:off x="12611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379" name="直線コネクタ 3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3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381" name="直線コネクタ 3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3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383" name="直線コネクタ 3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384"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385" name="フローチャート: 判断 3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386" name="フローチャート: 判断 3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387" name="フローチャート: 判断 3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388" name="フローチャート: 判断 3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389" name="フローチャート: 判断 3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129696</xdr:rowOff>
    </xdr:from>
    <xdr:to>
      <xdr:col>116</xdr:col>
      <xdr:colOff>114300</xdr:colOff>
      <xdr:row>36</xdr:row>
      <xdr:rowOff>59846</xdr:rowOff>
    </xdr:to>
    <xdr:sp macro="" textlink="">
      <xdr:nvSpPr>
        <xdr:cNvPr id="395" name="楕円 394"/>
        <xdr:cNvSpPr/>
      </xdr:nvSpPr>
      <xdr:spPr>
        <a:xfrm>
          <a:off x="22110700" y="61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152573</xdr:rowOff>
    </xdr:from>
    <xdr:ext cx="599010" cy="259045"/>
    <xdr:sp macro="" textlink="">
      <xdr:nvSpPr>
        <xdr:cNvPr id="396" name="【一般廃棄物処理施設】&#10;一人当たり有形固定資産（償却資産）額該当値テキスト"/>
        <xdr:cNvSpPr txBox="1"/>
      </xdr:nvSpPr>
      <xdr:spPr>
        <a:xfrm>
          <a:off x="22199600" y="598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108153</xdr:rowOff>
    </xdr:from>
    <xdr:to>
      <xdr:col>112</xdr:col>
      <xdr:colOff>38100</xdr:colOff>
      <xdr:row>38</xdr:row>
      <xdr:rowOff>38303</xdr:rowOff>
    </xdr:to>
    <xdr:sp macro="" textlink="">
      <xdr:nvSpPr>
        <xdr:cNvPr id="397" name="楕円 396"/>
        <xdr:cNvSpPr/>
      </xdr:nvSpPr>
      <xdr:spPr>
        <a:xfrm>
          <a:off x="21272500" y="64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9046</xdr:rowOff>
    </xdr:from>
    <xdr:to>
      <xdr:col>116</xdr:col>
      <xdr:colOff>63500</xdr:colOff>
      <xdr:row>37</xdr:row>
      <xdr:rowOff>158953</xdr:rowOff>
    </xdr:to>
    <xdr:cxnSp macro="">
      <xdr:nvCxnSpPr>
        <xdr:cNvPr id="398" name="直線コネクタ 397"/>
        <xdr:cNvCxnSpPr/>
      </xdr:nvCxnSpPr>
      <xdr:spPr>
        <a:xfrm flipV="1">
          <a:off x="21323300" y="6181246"/>
          <a:ext cx="838200" cy="3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129820</xdr:rowOff>
    </xdr:from>
    <xdr:to>
      <xdr:col>107</xdr:col>
      <xdr:colOff>101600</xdr:colOff>
      <xdr:row>38</xdr:row>
      <xdr:rowOff>59970</xdr:rowOff>
    </xdr:to>
    <xdr:sp macro="" textlink="">
      <xdr:nvSpPr>
        <xdr:cNvPr id="399" name="楕円 398"/>
        <xdr:cNvSpPr/>
      </xdr:nvSpPr>
      <xdr:spPr>
        <a:xfrm>
          <a:off x="20383500" y="64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158953</xdr:rowOff>
    </xdr:from>
    <xdr:to>
      <xdr:col>111</xdr:col>
      <xdr:colOff>177800</xdr:colOff>
      <xdr:row>38</xdr:row>
      <xdr:rowOff>9170</xdr:rowOff>
    </xdr:to>
    <xdr:cxnSp macro="">
      <xdr:nvCxnSpPr>
        <xdr:cNvPr id="400" name="直線コネクタ 399"/>
        <xdr:cNvCxnSpPr/>
      </xdr:nvCxnSpPr>
      <xdr:spPr>
        <a:xfrm flipV="1">
          <a:off x="20434300" y="6502603"/>
          <a:ext cx="889000" cy="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141894</xdr:rowOff>
    </xdr:from>
    <xdr:to>
      <xdr:col>102</xdr:col>
      <xdr:colOff>165100</xdr:colOff>
      <xdr:row>38</xdr:row>
      <xdr:rowOff>72044</xdr:rowOff>
    </xdr:to>
    <xdr:sp macro="" textlink="">
      <xdr:nvSpPr>
        <xdr:cNvPr id="401" name="楕円 400"/>
        <xdr:cNvSpPr/>
      </xdr:nvSpPr>
      <xdr:spPr>
        <a:xfrm>
          <a:off x="19494500" y="64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9170</xdr:rowOff>
    </xdr:from>
    <xdr:to>
      <xdr:col>107</xdr:col>
      <xdr:colOff>50800</xdr:colOff>
      <xdr:row>38</xdr:row>
      <xdr:rowOff>21244</xdr:rowOff>
    </xdr:to>
    <xdr:cxnSp macro="">
      <xdr:nvCxnSpPr>
        <xdr:cNvPr id="402" name="直線コネクタ 401"/>
        <xdr:cNvCxnSpPr/>
      </xdr:nvCxnSpPr>
      <xdr:spPr>
        <a:xfrm flipV="1">
          <a:off x="19545300" y="6524270"/>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161102</xdr:rowOff>
    </xdr:from>
    <xdr:to>
      <xdr:col>98</xdr:col>
      <xdr:colOff>38100</xdr:colOff>
      <xdr:row>39</xdr:row>
      <xdr:rowOff>91252</xdr:rowOff>
    </xdr:to>
    <xdr:sp macro="" textlink="">
      <xdr:nvSpPr>
        <xdr:cNvPr id="403" name="楕円 402"/>
        <xdr:cNvSpPr/>
      </xdr:nvSpPr>
      <xdr:spPr>
        <a:xfrm>
          <a:off x="18605500" y="66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21244</xdr:rowOff>
    </xdr:from>
    <xdr:to>
      <xdr:col>102</xdr:col>
      <xdr:colOff>114300</xdr:colOff>
      <xdr:row>39</xdr:row>
      <xdr:rowOff>40452</xdr:rowOff>
    </xdr:to>
    <xdr:cxnSp macro="">
      <xdr:nvCxnSpPr>
        <xdr:cNvPr id="404" name="直線コネクタ 403"/>
        <xdr:cNvCxnSpPr/>
      </xdr:nvCxnSpPr>
      <xdr:spPr>
        <a:xfrm flipV="1">
          <a:off x="18656300" y="6536344"/>
          <a:ext cx="889000" cy="19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405" name="n_1aveValue【一般廃棄物処理施設】&#10;一人当たり有形固定資産（償却資産）額"/>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406" name="n_2aveValue【一般廃棄物処理施設】&#10;一人当たり有形固定資産（償却資産）額"/>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407" name="n_3aveValue【一般廃棄物処理施設】&#10;一人当たり有形固定資産（償却資産）額"/>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408" name="n_4aveValue【一般廃棄物処理施設】&#10;一人当たり有形固定資産（償却資産）額"/>
        <xdr:cNvSpPr txBox="1"/>
      </xdr:nvSpPr>
      <xdr:spPr>
        <a:xfrm>
          <a:off x="18389111" y="68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54830</xdr:rowOff>
    </xdr:from>
    <xdr:ext cx="599010" cy="259045"/>
    <xdr:sp macro="" textlink="">
      <xdr:nvSpPr>
        <xdr:cNvPr id="409" name="n_1mainValue【一般廃棄物処理施設】&#10;一人当たり有形固定資産（償却資産）額"/>
        <xdr:cNvSpPr txBox="1"/>
      </xdr:nvSpPr>
      <xdr:spPr>
        <a:xfrm>
          <a:off x="21011095" y="622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76497</xdr:rowOff>
    </xdr:from>
    <xdr:ext cx="599010" cy="259045"/>
    <xdr:sp macro="" textlink="">
      <xdr:nvSpPr>
        <xdr:cNvPr id="410" name="n_2mainValue【一般廃棄物処理施設】&#10;一人当たり有形固定資産（償却資産）額"/>
        <xdr:cNvSpPr txBox="1"/>
      </xdr:nvSpPr>
      <xdr:spPr>
        <a:xfrm>
          <a:off x="20134795" y="624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88571</xdr:rowOff>
    </xdr:from>
    <xdr:ext cx="599010" cy="259045"/>
    <xdr:sp macro="" textlink="">
      <xdr:nvSpPr>
        <xdr:cNvPr id="411" name="n_3mainValue【一般廃棄物処理施設】&#10;一人当たり有形固定資産（償却資産）額"/>
        <xdr:cNvSpPr txBox="1"/>
      </xdr:nvSpPr>
      <xdr:spPr>
        <a:xfrm>
          <a:off x="19245795" y="626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107778</xdr:rowOff>
    </xdr:from>
    <xdr:ext cx="534377" cy="259045"/>
    <xdr:sp macro="" textlink="">
      <xdr:nvSpPr>
        <xdr:cNvPr id="412" name="n_4mainValue【一般廃棄物処理施設】&#10;一人当たり有形固定資産（償却資産）額"/>
        <xdr:cNvSpPr txBox="1"/>
      </xdr:nvSpPr>
      <xdr:spPr>
        <a:xfrm>
          <a:off x="18389111" y="64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5" name="テキスト ボックス 4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5" name="テキスト ボックス 4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438" name="直線コネクタ 4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40" name="直線コネクタ 4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4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442" name="直線コネクタ 4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68053</xdr:rowOff>
    </xdr:from>
    <xdr:ext cx="405111" cy="259045"/>
    <xdr:sp macro="" textlink="">
      <xdr:nvSpPr>
        <xdr:cNvPr id="443" name="【保健センター・保健所】&#10;有形固定資産減価償却率平均値テキスト"/>
        <xdr:cNvSpPr txBox="1"/>
      </xdr:nvSpPr>
      <xdr:spPr>
        <a:xfrm>
          <a:off x="16357600" y="1018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444" name="フローチャート: 判断 4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445" name="フローチャート: 判断 4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46" name="フローチャート: 判断 4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447" name="フローチャート: 判断 4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448" name="フローチャート: 判断 4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125549</xdr:rowOff>
    </xdr:from>
    <xdr:to>
      <xdr:col>85</xdr:col>
      <xdr:colOff>177800</xdr:colOff>
      <xdr:row>58</xdr:row>
      <xdr:rowOff>55699</xdr:rowOff>
    </xdr:to>
    <xdr:sp macro="" textlink="">
      <xdr:nvSpPr>
        <xdr:cNvPr id="454" name="楕円 453"/>
        <xdr:cNvSpPr/>
      </xdr:nvSpPr>
      <xdr:spPr>
        <a:xfrm>
          <a:off x="16268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148426</xdr:rowOff>
    </xdr:from>
    <xdr:ext cx="405111" cy="259045"/>
    <xdr:sp macro="" textlink="">
      <xdr:nvSpPr>
        <xdr:cNvPr id="455" name="【保健センター・保健所】&#10;有形固定資産減価償却率該当値テキスト"/>
        <xdr:cNvSpPr txBox="1"/>
      </xdr:nvSpPr>
      <xdr:spPr>
        <a:xfrm>
          <a:off x="16357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56" name="楕円 455"/>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4899</xdr:rowOff>
    </xdr:to>
    <xdr:cxnSp macro="">
      <xdr:nvCxnSpPr>
        <xdr:cNvPr id="457" name="直線コネクタ 456"/>
        <xdr:cNvCxnSpPr/>
      </xdr:nvCxnSpPr>
      <xdr:spPr>
        <a:xfrm>
          <a:off x="15481300" y="989838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24312</xdr:rowOff>
    </xdr:from>
    <xdr:to>
      <xdr:col>76</xdr:col>
      <xdr:colOff>165100</xdr:colOff>
      <xdr:row>57</xdr:row>
      <xdr:rowOff>125912</xdr:rowOff>
    </xdr:to>
    <xdr:sp macro="" textlink="">
      <xdr:nvSpPr>
        <xdr:cNvPr id="458" name="楕円 457"/>
        <xdr:cNvSpPr/>
      </xdr:nvSpPr>
      <xdr:spPr>
        <a:xfrm>
          <a:off x="14541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75112</xdr:rowOff>
    </xdr:from>
    <xdr:to>
      <xdr:col>81</xdr:col>
      <xdr:colOff>50800</xdr:colOff>
      <xdr:row>57</xdr:row>
      <xdr:rowOff>125730</xdr:rowOff>
    </xdr:to>
    <xdr:cxnSp macro="">
      <xdr:nvCxnSpPr>
        <xdr:cNvPr id="459" name="直線コネクタ 458"/>
        <xdr:cNvCxnSpPr/>
      </xdr:nvCxnSpPr>
      <xdr:spPr>
        <a:xfrm>
          <a:off x="14592300" y="984776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145143</xdr:rowOff>
    </xdr:from>
    <xdr:to>
      <xdr:col>72</xdr:col>
      <xdr:colOff>38100</xdr:colOff>
      <xdr:row>57</xdr:row>
      <xdr:rowOff>75293</xdr:rowOff>
    </xdr:to>
    <xdr:sp macro="" textlink="">
      <xdr:nvSpPr>
        <xdr:cNvPr id="460" name="楕円 459"/>
        <xdr:cNvSpPr/>
      </xdr:nvSpPr>
      <xdr:spPr>
        <a:xfrm>
          <a:off x="13652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24493</xdr:rowOff>
    </xdr:from>
    <xdr:to>
      <xdr:col>76</xdr:col>
      <xdr:colOff>114300</xdr:colOff>
      <xdr:row>57</xdr:row>
      <xdr:rowOff>75112</xdr:rowOff>
    </xdr:to>
    <xdr:cxnSp macro="">
      <xdr:nvCxnSpPr>
        <xdr:cNvPr id="461" name="直線コネクタ 460"/>
        <xdr:cNvCxnSpPr/>
      </xdr:nvCxnSpPr>
      <xdr:spPr>
        <a:xfrm>
          <a:off x="13703300" y="979714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94524</xdr:rowOff>
    </xdr:from>
    <xdr:to>
      <xdr:col>67</xdr:col>
      <xdr:colOff>101600</xdr:colOff>
      <xdr:row>57</xdr:row>
      <xdr:rowOff>24674</xdr:rowOff>
    </xdr:to>
    <xdr:sp macro="" textlink="">
      <xdr:nvSpPr>
        <xdr:cNvPr id="462" name="楕円 461"/>
        <xdr:cNvSpPr/>
      </xdr:nvSpPr>
      <xdr:spPr>
        <a:xfrm>
          <a:off x="12763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145324</xdr:rowOff>
    </xdr:from>
    <xdr:to>
      <xdr:col>71</xdr:col>
      <xdr:colOff>177800</xdr:colOff>
      <xdr:row>57</xdr:row>
      <xdr:rowOff>24493</xdr:rowOff>
    </xdr:to>
    <xdr:cxnSp macro="">
      <xdr:nvCxnSpPr>
        <xdr:cNvPr id="463" name="直線コネクタ 462"/>
        <xdr:cNvCxnSpPr/>
      </xdr:nvCxnSpPr>
      <xdr:spPr>
        <a:xfrm>
          <a:off x="12814300" y="97465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152961</xdr:rowOff>
    </xdr:from>
    <xdr:ext cx="405111" cy="259045"/>
    <xdr:sp macro="" textlink="">
      <xdr:nvSpPr>
        <xdr:cNvPr id="464" name="n_1aveValue【保健センター・保健所】&#10;有形固定資産減価償却率"/>
        <xdr:cNvSpPr txBox="1"/>
      </xdr:nvSpPr>
      <xdr:spPr>
        <a:xfrm>
          <a:off x="152660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465"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466" name="n_3ave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467"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468" name="n_1mainValue【保健センター・保健所】&#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142439</xdr:rowOff>
    </xdr:from>
    <xdr:ext cx="405111" cy="259045"/>
    <xdr:sp macro="" textlink="">
      <xdr:nvSpPr>
        <xdr:cNvPr id="469" name="n_2mainValue【保健センター・保健所】&#10;有形固定資産減価償却率"/>
        <xdr:cNvSpPr txBox="1"/>
      </xdr:nvSpPr>
      <xdr:spPr>
        <a:xfrm>
          <a:off x="14389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91820</xdr:rowOff>
    </xdr:from>
    <xdr:ext cx="405111" cy="259045"/>
    <xdr:sp macro="" textlink="">
      <xdr:nvSpPr>
        <xdr:cNvPr id="470" name="n_3mainValue【保健センター・保健所】&#10;有形固定資産減価償却率"/>
        <xdr:cNvSpPr txBox="1"/>
      </xdr:nvSpPr>
      <xdr:spPr>
        <a:xfrm>
          <a:off x="13500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41201</xdr:rowOff>
    </xdr:from>
    <xdr:ext cx="405111" cy="259045"/>
    <xdr:sp macro="" textlink="">
      <xdr:nvSpPr>
        <xdr:cNvPr id="471" name="n_4mainValue【保健センター・保健所】&#10;有形固定資産減価償却率"/>
        <xdr:cNvSpPr txBox="1"/>
      </xdr:nvSpPr>
      <xdr:spPr>
        <a:xfrm>
          <a:off x="12611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3" name="テキスト ボックス 4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497" name="直線コネクタ 4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99" name="直線コネクタ 4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5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501" name="直線コネクタ 5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502" name="【保健センター・保健所】&#10;一人当たり面積平均値テキスト"/>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503" name="フローチャート: 判断 5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504" name="フローチャート: 判断 5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505" name="フローチャート: 判断 5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506" name="フローチャート: 判断 5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07" name="フローチャート: 判断 5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xdr:rowOff>
    </xdr:from>
    <xdr:to>
      <xdr:col>116</xdr:col>
      <xdr:colOff>114300</xdr:colOff>
      <xdr:row>59</xdr:row>
      <xdr:rowOff>117747</xdr:rowOff>
    </xdr:to>
    <xdr:sp macro="" textlink="">
      <xdr:nvSpPr>
        <xdr:cNvPr id="513" name="楕円 512"/>
        <xdr:cNvSpPr/>
      </xdr:nvSpPr>
      <xdr:spPr>
        <a:xfrm>
          <a:off x="22110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39024</xdr:rowOff>
    </xdr:from>
    <xdr:ext cx="469744" cy="259045"/>
    <xdr:sp macro="" textlink="">
      <xdr:nvSpPr>
        <xdr:cNvPr id="514" name="【保健センター・保健所】&#10;一人当たり面積該当値テキスト"/>
        <xdr:cNvSpPr txBox="1"/>
      </xdr:nvSpPr>
      <xdr:spPr>
        <a:xfrm>
          <a:off x="22199600" y="998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32476</xdr:rowOff>
    </xdr:from>
    <xdr:to>
      <xdr:col>112</xdr:col>
      <xdr:colOff>38100</xdr:colOff>
      <xdr:row>59</xdr:row>
      <xdr:rowOff>134076</xdr:rowOff>
    </xdr:to>
    <xdr:sp macro="" textlink="">
      <xdr:nvSpPr>
        <xdr:cNvPr id="515" name="楕円 514"/>
        <xdr:cNvSpPr/>
      </xdr:nvSpPr>
      <xdr:spPr>
        <a:xfrm>
          <a:off x="21272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66947</xdr:rowOff>
    </xdr:from>
    <xdr:to>
      <xdr:col>116</xdr:col>
      <xdr:colOff>63500</xdr:colOff>
      <xdr:row>59</xdr:row>
      <xdr:rowOff>83276</xdr:rowOff>
    </xdr:to>
    <xdr:cxnSp macro="">
      <xdr:nvCxnSpPr>
        <xdr:cNvPr id="516" name="直線コネクタ 515"/>
        <xdr:cNvCxnSpPr/>
      </xdr:nvCxnSpPr>
      <xdr:spPr>
        <a:xfrm flipV="1">
          <a:off x="21323300" y="1018249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48804</xdr:rowOff>
    </xdr:from>
    <xdr:to>
      <xdr:col>107</xdr:col>
      <xdr:colOff>101600</xdr:colOff>
      <xdr:row>59</xdr:row>
      <xdr:rowOff>150404</xdr:rowOff>
    </xdr:to>
    <xdr:sp macro="" textlink="">
      <xdr:nvSpPr>
        <xdr:cNvPr id="517" name="楕円 516"/>
        <xdr:cNvSpPr/>
      </xdr:nvSpPr>
      <xdr:spPr>
        <a:xfrm>
          <a:off x="20383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83276</xdr:rowOff>
    </xdr:from>
    <xdr:to>
      <xdr:col>111</xdr:col>
      <xdr:colOff>177800</xdr:colOff>
      <xdr:row>59</xdr:row>
      <xdr:rowOff>99604</xdr:rowOff>
    </xdr:to>
    <xdr:cxnSp macro="">
      <xdr:nvCxnSpPr>
        <xdr:cNvPr id="518" name="直線コネクタ 517"/>
        <xdr:cNvCxnSpPr/>
      </xdr:nvCxnSpPr>
      <xdr:spPr>
        <a:xfrm flipV="1">
          <a:off x="20434300" y="1019882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65133</xdr:rowOff>
    </xdr:from>
    <xdr:to>
      <xdr:col>102</xdr:col>
      <xdr:colOff>165100</xdr:colOff>
      <xdr:row>59</xdr:row>
      <xdr:rowOff>166733</xdr:rowOff>
    </xdr:to>
    <xdr:sp macro="" textlink="">
      <xdr:nvSpPr>
        <xdr:cNvPr id="519" name="楕円 518"/>
        <xdr:cNvSpPr/>
      </xdr:nvSpPr>
      <xdr:spPr>
        <a:xfrm>
          <a:off x="19494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99604</xdr:rowOff>
    </xdr:from>
    <xdr:to>
      <xdr:col>107</xdr:col>
      <xdr:colOff>50800</xdr:colOff>
      <xdr:row>59</xdr:row>
      <xdr:rowOff>115933</xdr:rowOff>
    </xdr:to>
    <xdr:cxnSp macro="">
      <xdr:nvCxnSpPr>
        <xdr:cNvPr id="520" name="直線コネクタ 519"/>
        <xdr:cNvCxnSpPr/>
      </xdr:nvCxnSpPr>
      <xdr:spPr>
        <a:xfrm flipV="1">
          <a:off x="19545300" y="102151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24312</xdr:rowOff>
    </xdr:from>
    <xdr:to>
      <xdr:col>98</xdr:col>
      <xdr:colOff>38100</xdr:colOff>
      <xdr:row>62</xdr:row>
      <xdr:rowOff>125912</xdr:rowOff>
    </xdr:to>
    <xdr:sp macro="" textlink="">
      <xdr:nvSpPr>
        <xdr:cNvPr id="521" name="楕円 520"/>
        <xdr:cNvSpPr/>
      </xdr:nvSpPr>
      <xdr:spPr>
        <a:xfrm>
          <a:off x="18605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115933</xdr:rowOff>
    </xdr:from>
    <xdr:to>
      <xdr:col>102</xdr:col>
      <xdr:colOff>114300</xdr:colOff>
      <xdr:row>62</xdr:row>
      <xdr:rowOff>75112</xdr:rowOff>
    </xdr:to>
    <xdr:cxnSp macro="">
      <xdr:nvCxnSpPr>
        <xdr:cNvPr id="522" name="直線コネクタ 521"/>
        <xdr:cNvCxnSpPr/>
      </xdr:nvCxnSpPr>
      <xdr:spPr>
        <a:xfrm flipV="1">
          <a:off x="18656300" y="10231483"/>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523" name="n_1ave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524" name="n_2ave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525" name="n_3aveValue【保健センター・保健所】&#10;一人当たり面積"/>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526"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150603</xdr:rowOff>
    </xdr:from>
    <xdr:ext cx="469744" cy="259045"/>
    <xdr:sp macro="" textlink="">
      <xdr:nvSpPr>
        <xdr:cNvPr id="527" name="n_1mainValue【保健センター・保健所】&#10;一人当たり面積"/>
        <xdr:cNvSpPr txBox="1"/>
      </xdr:nvSpPr>
      <xdr:spPr>
        <a:xfrm>
          <a:off x="21075727" y="992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166931</xdr:rowOff>
    </xdr:from>
    <xdr:ext cx="469744" cy="259045"/>
    <xdr:sp macro="" textlink="">
      <xdr:nvSpPr>
        <xdr:cNvPr id="528" name="n_2mainValue【保健センター・保健所】&#10;一人当たり面積"/>
        <xdr:cNvSpPr txBox="1"/>
      </xdr:nvSpPr>
      <xdr:spPr>
        <a:xfrm>
          <a:off x="20199427" y="99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11810</xdr:rowOff>
    </xdr:from>
    <xdr:ext cx="469744" cy="259045"/>
    <xdr:sp macro="" textlink="">
      <xdr:nvSpPr>
        <xdr:cNvPr id="529" name="n_3mainValue【保健センター・保健所】&#10;一人当たり面積"/>
        <xdr:cNvSpPr txBox="1"/>
      </xdr:nvSpPr>
      <xdr:spPr>
        <a:xfrm>
          <a:off x="19310427" y="99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142439</xdr:rowOff>
    </xdr:from>
    <xdr:ext cx="469744" cy="259045"/>
    <xdr:sp macro="" textlink="">
      <xdr:nvSpPr>
        <xdr:cNvPr id="530" name="n_4mainValue【保健センター・保健所】&#10;一人当たり面積"/>
        <xdr:cNvSpPr txBox="1"/>
      </xdr:nvSpPr>
      <xdr:spPr>
        <a:xfrm>
          <a:off x="18421427" y="10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555" name="直線コネクタ 554"/>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556"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557" name="直線コネクタ 5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558"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559" name="直線コネクタ 558"/>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560"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61" name="フローチャート: 判断 5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62" name="フローチャート: 判断 56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563" name="フローチャート: 判断 562"/>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564" name="フローチャート: 判断 5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565" name="フローチャート: 判断 564"/>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571" name="楕円 570"/>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68597</xdr:rowOff>
    </xdr:from>
    <xdr:ext cx="405111" cy="259045"/>
    <xdr:sp macro="" textlink="">
      <xdr:nvSpPr>
        <xdr:cNvPr id="572" name="【消防施設】&#10;有形固定資産減価償却率該当値テキスト"/>
        <xdr:cNvSpPr txBox="1"/>
      </xdr:nvSpPr>
      <xdr:spPr>
        <a:xfrm>
          <a:off x="16357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151130</xdr:rowOff>
    </xdr:from>
    <xdr:to>
      <xdr:col>81</xdr:col>
      <xdr:colOff>101600</xdr:colOff>
      <xdr:row>84</xdr:row>
      <xdr:rowOff>81280</xdr:rowOff>
    </xdr:to>
    <xdr:sp macro="" textlink="">
      <xdr:nvSpPr>
        <xdr:cNvPr id="573" name="楕円 572"/>
        <xdr:cNvSpPr/>
      </xdr:nvSpPr>
      <xdr:spPr>
        <a:xfrm>
          <a:off x="15430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84</xdr:row>
      <xdr:rowOff>30480</xdr:rowOff>
    </xdr:to>
    <xdr:cxnSp macro="">
      <xdr:nvCxnSpPr>
        <xdr:cNvPr id="574" name="直線コネクタ 573"/>
        <xdr:cNvCxnSpPr/>
      </xdr:nvCxnSpPr>
      <xdr:spPr>
        <a:xfrm flipV="1">
          <a:off x="15481300" y="1419987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141605</xdr:rowOff>
    </xdr:from>
    <xdr:to>
      <xdr:col>76</xdr:col>
      <xdr:colOff>165100</xdr:colOff>
      <xdr:row>84</xdr:row>
      <xdr:rowOff>71755</xdr:rowOff>
    </xdr:to>
    <xdr:sp macro="" textlink="">
      <xdr:nvSpPr>
        <xdr:cNvPr id="575" name="楕円 574"/>
        <xdr:cNvSpPr/>
      </xdr:nvSpPr>
      <xdr:spPr>
        <a:xfrm>
          <a:off x="14541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20955</xdr:rowOff>
    </xdr:from>
    <xdr:to>
      <xdr:col>81</xdr:col>
      <xdr:colOff>50800</xdr:colOff>
      <xdr:row>84</xdr:row>
      <xdr:rowOff>30480</xdr:rowOff>
    </xdr:to>
    <xdr:cxnSp macro="">
      <xdr:nvCxnSpPr>
        <xdr:cNvPr id="576" name="直線コネクタ 575"/>
        <xdr:cNvCxnSpPr/>
      </xdr:nvCxnSpPr>
      <xdr:spPr>
        <a:xfrm>
          <a:off x="14592300" y="14422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577" name="楕円 576"/>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20955</xdr:rowOff>
    </xdr:from>
    <xdr:to>
      <xdr:col>76</xdr:col>
      <xdr:colOff>114300</xdr:colOff>
      <xdr:row>84</xdr:row>
      <xdr:rowOff>38100</xdr:rowOff>
    </xdr:to>
    <xdr:cxnSp macro="">
      <xdr:nvCxnSpPr>
        <xdr:cNvPr id="578" name="直線コネクタ 577"/>
        <xdr:cNvCxnSpPr/>
      </xdr:nvCxnSpPr>
      <xdr:spPr>
        <a:xfrm flipV="1">
          <a:off x="13703300" y="14422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149225</xdr:rowOff>
    </xdr:from>
    <xdr:to>
      <xdr:col>67</xdr:col>
      <xdr:colOff>101600</xdr:colOff>
      <xdr:row>84</xdr:row>
      <xdr:rowOff>79375</xdr:rowOff>
    </xdr:to>
    <xdr:sp macro="" textlink="">
      <xdr:nvSpPr>
        <xdr:cNvPr id="579" name="楕円 578"/>
        <xdr:cNvSpPr/>
      </xdr:nvSpPr>
      <xdr:spPr>
        <a:xfrm>
          <a:off x="12763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28575</xdr:rowOff>
    </xdr:from>
    <xdr:to>
      <xdr:col>71</xdr:col>
      <xdr:colOff>177800</xdr:colOff>
      <xdr:row>84</xdr:row>
      <xdr:rowOff>38100</xdr:rowOff>
    </xdr:to>
    <xdr:cxnSp macro="">
      <xdr:nvCxnSpPr>
        <xdr:cNvPr id="580" name="直線コネクタ 579"/>
        <xdr:cNvCxnSpPr/>
      </xdr:nvCxnSpPr>
      <xdr:spPr>
        <a:xfrm>
          <a:off x="12814300" y="14430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81"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582" name="n_2ave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583" name="n_3aveValue【消防施設】&#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584" name="n_4aveValue【消防施設】&#10;有形固定資産減価償却率"/>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72407</xdr:rowOff>
    </xdr:from>
    <xdr:ext cx="405111" cy="259045"/>
    <xdr:sp macro="" textlink="">
      <xdr:nvSpPr>
        <xdr:cNvPr id="585" name="n_1mainValue【消防施設】&#10;有形固定資産減価償却率"/>
        <xdr:cNvSpPr txBox="1"/>
      </xdr:nvSpPr>
      <xdr:spPr>
        <a:xfrm>
          <a:off x="15266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62882</xdr:rowOff>
    </xdr:from>
    <xdr:ext cx="405111" cy="259045"/>
    <xdr:sp macro="" textlink="">
      <xdr:nvSpPr>
        <xdr:cNvPr id="586" name="n_2mainValue【消防施設】&#10;有形固定資産減価償却率"/>
        <xdr:cNvSpPr txBox="1"/>
      </xdr:nvSpPr>
      <xdr:spPr>
        <a:xfrm>
          <a:off x="14389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587" name="n_3mainValue【消防施設】&#10;有形固定資産減価償却率"/>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70502</xdr:rowOff>
    </xdr:from>
    <xdr:ext cx="405111" cy="259045"/>
    <xdr:sp macro="" textlink="">
      <xdr:nvSpPr>
        <xdr:cNvPr id="588" name="n_4mainValue【消防施設】&#10;有形固定資産減価償却率"/>
        <xdr:cNvSpPr txBox="1"/>
      </xdr:nvSpPr>
      <xdr:spPr>
        <a:xfrm>
          <a:off x="12611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9" name="直線コネクタ 5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0" name="テキスト ボックス 5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1" name="直線コネクタ 6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2" name="テキスト ボックス 6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3" name="直線コネクタ 6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4" name="テキスト ボックス 6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5" name="直線コネクタ 6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6" name="テキスト ボックス 6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7" name="直線コネクタ 6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8" name="テキスト ボックス 6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9" name="直線コネクタ 6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0" name="テキスト ボックス 6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614" name="直線コネクタ 613"/>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61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616" name="直線コネクタ 61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617"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618" name="直線コネクタ 617"/>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619" name="【消防施設】&#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20" name="フローチャート: 判断 61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621" name="フローチャート: 判断 620"/>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22" name="フローチャート: 判断 62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623" name="フローチャート: 判断 6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624" name="フローチャート: 判断 623"/>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31387</xdr:rowOff>
    </xdr:from>
    <xdr:to>
      <xdr:col>116</xdr:col>
      <xdr:colOff>114300</xdr:colOff>
      <xdr:row>81</xdr:row>
      <xdr:rowOff>132987</xdr:rowOff>
    </xdr:to>
    <xdr:sp macro="" textlink="">
      <xdr:nvSpPr>
        <xdr:cNvPr id="630" name="楕円 629"/>
        <xdr:cNvSpPr/>
      </xdr:nvSpPr>
      <xdr:spPr>
        <a:xfrm>
          <a:off x="22110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54264</xdr:rowOff>
    </xdr:from>
    <xdr:ext cx="469744" cy="259045"/>
    <xdr:sp macro="" textlink="">
      <xdr:nvSpPr>
        <xdr:cNvPr id="631" name="【消防施設】&#10;一人当たり面積該当値テキスト"/>
        <xdr:cNvSpPr txBox="1"/>
      </xdr:nvSpPr>
      <xdr:spPr>
        <a:xfrm>
          <a:off x="22199600"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85271</xdr:rowOff>
    </xdr:from>
    <xdr:to>
      <xdr:col>112</xdr:col>
      <xdr:colOff>38100</xdr:colOff>
      <xdr:row>83</xdr:row>
      <xdr:rowOff>15421</xdr:rowOff>
    </xdr:to>
    <xdr:sp macro="" textlink="">
      <xdr:nvSpPr>
        <xdr:cNvPr id="632" name="楕円 631"/>
        <xdr:cNvSpPr/>
      </xdr:nvSpPr>
      <xdr:spPr>
        <a:xfrm>
          <a:off x="2127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82187</xdr:rowOff>
    </xdr:from>
    <xdr:to>
      <xdr:col>116</xdr:col>
      <xdr:colOff>63500</xdr:colOff>
      <xdr:row>82</xdr:row>
      <xdr:rowOff>136071</xdr:rowOff>
    </xdr:to>
    <xdr:cxnSp macro="">
      <xdr:nvCxnSpPr>
        <xdr:cNvPr id="633" name="直線コネクタ 632"/>
        <xdr:cNvCxnSpPr/>
      </xdr:nvCxnSpPr>
      <xdr:spPr>
        <a:xfrm flipV="1">
          <a:off x="21323300" y="13969637"/>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98334</xdr:rowOff>
    </xdr:from>
    <xdr:to>
      <xdr:col>107</xdr:col>
      <xdr:colOff>101600</xdr:colOff>
      <xdr:row>83</xdr:row>
      <xdr:rowOff>28484</xdr:rowOff>
    </xdr:to>
    <xdr:sp macro="" textlink="">
      <xdr:nvSpPr>
        <xdr:cNvPr id="634" name="楕円 633"/>
        <xdr:cNvSpPr/>
      </xdr:nvSpPr>
      <xdr:spPr>
        <a:xfrm>
          <a:off x="20383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136071</xdr:rowOff>
    </xdr:from>
    <xdr:to>
      <xdr:col>111</xdr:col>
      <xdr:colOff>177800</xdr:colOff>
      <xdr:row>82</xdr:row>
      <xdr:rowOff>149134</xdr:rowOff>
    </xdr:to>
    <xdr:cxnSp macro="">
      <xdr:nvCxnSpPr>
        <xdr:cNvPr id="635" name="直線コネクタ 634"/>
        <xdr:cNvCxnSpPr/>
      </xdr:nvCxnSpPr>
      <xdr:spPr>
        <a:xfrm flipV="1">
          <a:off x="20434300" y="141949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111398</xdr:rowOff>
    </xdr:from>
    <xdr:to>
      <xdr:col>102</xdr:col>
      <xdr:colOff>165100</xdr:colOff>
      <xdr:row>83</xdr:row>
      <xdr:rowOff>41548</xdr:rowOff>
    </xdr:to>
    <xdr:sp macro="" textlink="">
      <xdr:nvSpPr>
        <xdr:cNvPr id="636" name="楕円 635"/>
        <xdr:cNvSpPr/>
      </xdr:nvSpPr>
      <xdr:spPr>
        <a:xfrm>
          <a:off x="19494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149134</xdr:rowOff>
    </xdr:from>
    <xdr:to>
      <xdr:col>107</xdr:col>
      <xdr:colOff>50800</xdr:colOff>
      <xdr:row>82</xdr:row>
      <xdr:rowOff>162198</xdr:rowOff>
    </xdr:to>
    <xdr:cxnSp macro="">
      <xdr:nvCxnSpPr>
        <xdr:cNvPr id="637" name="直線コネクタ 636"/>
        <xdr:cNvCxnSpPr/>
      </xdr:nvCxnSpPr>
      <xdr:spPr>
        <a:xfrm flipV="1">
          <a:off x="19545300" y="142080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38" name="楕円 637"/>
        <xdr:cNvSpPr/>
      </xdr:nvSpPr>
      <xdr:spPr>
        <a:xfrm>
          <a:off x="18605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162198</xdr:rowOff>
    </xdr:from>
    <xdr:to>
      <xdr:col>102</xdr:col>
      <xdr:colOff>114300</xdr:colOff>
      <xdr:row>83</xdr:row>
      <xdr:rowOff>3811</xdr:rowOff>
    </xdr:to>
    <xdr:cxnSp macro="">
      <xdr:nvCxnSpPr>
        <xdr:cNvPr id="639" name="直線コネクタ 638"/>
        <xdr:cNvCxnSpPr/>
      </xdr:nvCxnSpPr>
      <xdr:spPr>
        <a:xfrm flipV="1">
          <a:off x="18656300" y="142210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143708</xdr:rowOff>
    </xdr:from>
    <xdr:ext cx="469744" cy="259045"/>
    <xdr:sp macro="" textlink="">
      <xdr:nvSpPr>
        <xdr:cNvPr id="640" name="n_1aveValue【消防施設】&#10;一人当たり面積"/>
        <xdr:cNvSpPr txBox="1"/>
      </xdr:nvSpPr>
      <xdr:spPr>
        <a:xfrm>
          <a:off x="210757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41" name="n_2aveValue【消防施設】&#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37572</xdr:rowOff>
    </xdr:from>
    <xdr:ext cx="469744" cy="259045"/>
    <xdr:sp macro="" textlink="">
      <xdr:nvSpPr>
        <xdr:cNvPr id="642" name="n_3aveValue【消防施設】&#10;一人当たり面積"/>
        <xdr:cNvSpPr txBox="1"/>
      </xdr:nvSpPr>
      <xdr:spPr>
        <a:xfrm>
          <a:off x="19310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89825</xdr:rowOff>
    </xdr:from>
    <xdr:ext cx="469744" cy="259045"/>
    <xdr:sp macro="" textlink="">
      <xdr:nvSpPr>
        <xdr:cNvPr id="643" name="n_4aveValue【消防施設】&#10;一人当たり面積"/>
        <xdr:cNvSpPr txBox="1"/>
      </xdr:nvSpPr>
      <xdr:spPr>
        <a:xfrm>
          <a:off x="18421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31948</xdr:rowOff>
    </xdr:from>
    <xdr:ext cx="469744" cy="259045"/>
    <xdr:sp macro="" textlink="">
      <xdr:nvSpPr>
        <xdr:cNvPr id="644" name="n_1main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45011</xdr:rowOff>
    </xdr:from>
    <xdr:ext cx="469744" cy="259045"/>
    <xdr:sp macro="" textlink="">
      <xdr:nvSpPr>
        <xdr:cNvPr id="645" name="n_2mainValue【消防施設】&#10;一人当たり面積"/>
        <xdr:cNvSpPr txBox="1"/>
      </xdr:nvSpPr>
      <xdr:spPr>
        <a:xfrm>
          <a:off x="20199427" y="1393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58075</xdr:rowOff>
    </xdr:from>
    <xdr:ext cx="469744" cy="259045"/>
    <xdr:sp macro="" textlink="">
      <xdr:nvSpPr>
        <xdr:cNvPr id="646" name="n_3mainValue【消防施設】&#10;一人当たり面積"/>
        <xdr:cNvSpPr txBox="1"/>
      </xdr:nvSpPr>
      <xdr:spPr>
        <a:xfrm>
          <a:off x="19310427" y="139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47" name="n_4mainValue【消防施設】&#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8" name="テキスト ボックス 66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671" name="直線コネクタ 670"/>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672"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673" name="直線コネクタ 672"/>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674"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675" name="直線コネクタ 674"/>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678" name="フローチャート: 判断 677"/>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679" name="フローチャート: 判断 678"/>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680" name="フローチャート: 判断 6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681" name="フローチャート: 判断 680"/>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687" name="楕円 686"/>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688" name="【庁舎】&#10;有形固定資産減価償却率該当値テキスト"/>
        <xdr:cNvSpPr txBox="1"/>
      </xdr:nvSpPr>
      <xdr:spPr>
        <a:xfrm>
          <a:off x="16357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111125</xdr:rowOff>
    </xdr:from>
    <xdr:to>
      <xdr:col>81</xdr:col>
      <xdr:colOff>101600</xdr:colOff>
      <xdr:row>107</xdr:row>
      <xdr:rowOff>41275</xdr:rowOff>
    </xdr:to>
    <xdr:sp macro="" textlink="">
      <xdr:nvSpPr>
        <xdr:cNvPr id="689" name="楕円 688"/>
        <xdr:cNvSpPr/>
      </xdr:nvSpPr>
      <xdr:spPr>
        <a:xfrm>
          <a:off x="15430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161925</xdr:rowOff>
    </xdr:from>
    <xdr:to>
      <xdr:col>85</xdr:col>
      <xdr:colOff>127000</xdr:colOff>
      <xdr:row>107</xdr:row>
      <xdr:rowOff>28575</xdr:rowOff>
    </xdr:to>
    <xdr:cxnSp macro="">
      <xdr:nvCxnSpPr>
        <xdr:cNvPr id="690" name="直線コネクタ 689"/>
        <xdr:cNvCxnSpPr/>
      </xdr:nvCxnSpPr>
      <xdr:spPr>
        <a:xfrm>
          <a:off x="15481300" y="18335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691" name="楕円 690"/>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106</xdr:row>
      <xdr:rowOff>161925</xdr:rowOff>
    </xdr:to>
    <xdr:cxnSp macro="">
      <xdr:nvCxnSpPr>
        <xdr:cNvPr id="692" name="直線コネクタ 691"/>
        <xdr:cNvCxnSpPr/>
      </xdr:nvCxnSpPr>
      <xdr:spPr>
        <a:xfrm>
          <a:off x="14592300" y="183299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69214</xdr:rowOff>
    </xdr:from>
    <xdr:to>
      <xdr:col>72</xdr:col>
      <xdr:colOff>38100</xdr:colOff>
      <xdr:row>106</xdr:row>
      <xdr:rowOff>170814</xdr:rowOff>
    </xdr:to>
    <xdr:sp macro="" textlink="">
      <xdr:nvSpPr>
        <xdr:cNvPr id="693" name="楕円 692"/>
        <xdr:cNvSpPr/>
      </xdr:nvSpPr>
      <xdr:spPr>
        <a:xfrm>
          <a:off x="13652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120014</xdr:rowOff>
    </xdr:from>
    <xdr:to>
      <xdr:col>76</xdr:col>
      <xdr:colOff>114300</xdr:colOff>
      <xdr:row>106</xdr:row>
      <xdr:rowOff>156211</xdr:rowOff>
    </xdr:to>
    <xdr:cxnSp macro="">
      <xdr:nvCxnSpPr>
        <xdr:cNvPr id="694" name="直線コネクタ 693"/>
        <xdr:cNvCxnSpPr/>
      </xdr:nvCxnSpPr>
      <xdr:spPr>
        <a:xfrm>
          <a:off x="13703300" y="182937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40639</xdr:rowOff>
    </xdr:from>
    <xdr:to>
      <xdr:col>67</xdr:col>
      <xdr:colOff>101600</xdr:colOff>
      <xdr:row>106</xdr:row>
      <xdr:rowOff>142239</xdr:rowOff>
    </xdr:to>
    <xdr:sp macro="" textlink="">
      <xdr:nvSpPr>
        <xdr:cNvPr id="695" name="楕円 694"/>
        <xdr:cNvSpPr/>
      </xdr:nvSpPr>
      <xdr:spPr>
        <a:xfrm>
          <a:off x="1276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91439</xdr:rowOff>
    </xdr:from>
    <xdr:to>
      <xdr:col>71</xdr:col>
      <xdr:colOff>177800</xdr:colOff>
      <xdr:row>106</xdr:row>
      <xdr:rowOff>120014</xdr:rowOff>
    </xdr:to>
    <xdr:cxnSp macro="">
      <xdr:nvCxnSpPr>
        <xdr:cNvPr id="696" name="直線コネクタ 695"/>
        <xdr:cNvCxnSpPr/>
      </xdr:nvCxnSpPr>
      <xdr:spPr>
        <a:xfrm>
          <a:off x="12814300" y="182651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697"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698"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699"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700"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32402</xdr:rowOff>
    </xdr:from>
    <xdr:ext cx="405111" cy="259045"/>
    <xdr:sp macro="" textlink="">
      <xdr:nvSpPr>
        <xdr:cNvPr id="701" name="n_1mainValue【庁舎】&#10;有形固定資産減価償却率"/>
        <xdr:cNvSpPr txBox="1"/>
      </xdr:nvSpPr>
      <xdr:spPr>
        <a:xfrm>
          <a:off x="152660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702" name="n_2mainValue【庁舎】&#10;有形固定資産減価償却率"/>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161941</xdr:rowOff>
    </xdr:from>
    <xdr:ext cx="405111" cy="259045"/>
    <xdr:sp macro="" textlink="">
      <xdr:nvSpPr>
        <xdr:cNvPr id="703" name="n_3mainValue【庁舎】&#10;有形固定資産減価償却率"/>
        <xdr:cNvSpPr txBox="1"/>
      </xdr:nvSpPr>
      <xdr:spPr>
        <a:xfrm>
          <a:off x="135007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133366</xdr:rowOff>
    </xdr:from>
    <xdr:ext cx="405111" cy="259045"/>
    <xdr:sp macro="" textlink="">
      <xdr:nvSpPr>
        <xdr:cNvPr id="704" name="n_4mainValue【庁舎】&#10;有形固定資産減価償却率"/>
        <xdr:cNvSpPr txBox="1"/>
      </xdr:nvSpPr>
      <xdr:spPr>
        <a:xfrm>
          <a:off x="126117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730" name="直線コネクタ 729"/>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3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32" name="直線コネクタ 73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733"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734" name="直線コネクタ 7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735"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736" name="フローチャート: 判断 735"/>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737" name="フローチャート: 判断 73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738" name="フローチャート: 判断 737"/>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39" name="フローチャート: 判断 7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740" name="フローチャート: 判断 73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160382</xdr:rowOff>
    </xdr:from>
    <xdr:to>
      <xdr:col>116</xdr:col>
      <xdr:colOff>114300</xdr:colOff>
      <xdr:row>107</xdr:row>
      <xdr:rowOff>90532</xdr:rowOff>
    </xdr:to>
    <xdr:sp macro="" textlink="">
      <xdr:nvSpPr>
        <xdr:cNvPr id="746" name="楕円 745"/>
        <xdr:cNvSpPr/>
      </xdr:nvSpPr>
      <xdr:spPr>
        <a:xfrm>
          <a:off x="22110700" y="18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138809</xdr:rowOff>
    </xdr:from>
    <xdr:ext cx="469744" cy="259045"/>
    <xdr:sp macro="" textlink="">
      <xdr:nvSpPr>
        <xdr:cNvPr id="747" name="【庁舎】&#10;一人当たり面積該当値テキスト"/>
        <xdr:cNvSpPr txBox="1"/>
      </xdr:nvSpPr>
      <xdr:spPr>
        <a:xfrm>
          <a:off x="22199600" y="1831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80373</xdr:rowOff>
    </xdr:from>
    <xdr:to>
      <xdr:col>112</xdr:col>
      <xdr:colOff>38100</xdr:colOff>
      <xdr:row>108</xdr:row>
      <xdr:rowOff>10523</xdr:rowOff>
    </xdr:to>
    <xdr:sp macro="" textlink="">
      <xdr:nvSpPr>
        <xdr:cNvPr id="748" name="楕円 747"/>
        <xdr:cNvSpPr/>
      </xdr:nvSpPr>
      <xdr:spPr>
        <a:xfrm>
          <a:off x="21272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39732</xdr:rowOff>
    </xdr:from>
    <xdr:to>
      <xdr:col>116</xdr:col>
      <xdr:colOff>63500</xdr:colOff>
      <xdr:row>107</xdr:row>
      <xdr:rowOff>131173</xdr:rowOff>
    </xdr:to>
    <xdr:cxnSp macro="">
      <xdr:nvCxnSpPr>
        <xdr:cNvPr id="749" name="直線コネクタ 748"/>
        <xdr:cNvCxnSpPr/>
      </xdr:nvCxnSpPr>
      <xdr:spPr>
        <a:xfrm flipV="1">
          <a:off x="21323300" y="18384882"/>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84727</xdr:rowOff>
    </xdr:from>
    <xdr:to>
      <xdr:col>107</xdr:col>
      <xdr:colOff>101600</xdr:colOff>
      <xdr:row>108</xdr:row>
      <xdr:rowOff>14877</xdr:rowOff>
    </xdr:to>
    <xdr:sp macro="" textlink="">
      <xdr:nvSpPr>
        <xdr:cNvPr id="750" name="楕円 749"/>
        <xdr:cNvSpPr/>
      </xdr:nvSpPr>
      <xdr:spPr>
        <a:xfrm>
          <a:off x="20383500" y="184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131173</xdr:rowOff>
    </xdr:from>
    <xdr:to>
      <xdr:col>111</xdr:col>
      <xdr:colOff>177800</xdr:colOff>
      <xdr:row>107</xdr:row>
      <xdr:rowOff>135527</xdr:rowOff>
    </xdr:to>
    <xdr:cxnSp macro="">
      <xdr:nvCxnSpPr>
        <xdr:cNvPr id="751" name="直線コネクタ 750"/>
        <xdr:cNvCxnSpPr/>
      </xdr:nvCxnSpPr>
      <xdr:spPr>
        <a:xfrm flipV="1">
          <a:off x="20434300" y="184763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752" name="楕円 751"/>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135527</xdr:rowOff>
    </xdr:from>
    <xdr:to>
      <xdr:col>107</xdr:col>
      <xdr:colOff>50800</xdr:colOff>
      <xdr:row>107</xdr:row>
      <xdr:rowOff>139881</xdr:rowOff>
    </xdr:to>
    <xdr:cxnSp macro="">
      <xdr:nvCxnSpPr>
        <xdr:cNvPr id="753" name="直線コネクタ 752"/>
        <xdr:cNvCxnSpPr/>
      </xdr:nvCxnSpPr>
      <xdr:spPr>
        <a:xfrm flipV="1">
          <a:off x="19545300" y="184806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93436</xdr:rowOff>
    </xdr:from>
    <xdr:to>
      <xdr:col>98</xdr:col>
      <xdr:colOff>38100</xdr:colOff>
      <xdr:row>108</xdr:row>
      <xdr:rowOff>23586</xdr:rowOff>
    </xdr:to>
    <xdr:sp macro="" textlink="">
      <xdr:nvSpPr>
        <xdr:cNvPr id="754" name="楕円 753"/>
        <xdr:cNvSpPr/>
      </xdr:nvSpPr>
      <xdr:spPr>
        <a:xfrm>
          <a:off x="18605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139881</xdr:rowOff>
    </xdr:from>
    <xdr:to>
      <xdr:col>102</xdr:col>
      <xdr:colOff>114300</xdr:colOff>
      <xdr:row>107</xdr:row>
      <xdr:rowOff>144236</xdr:rowOff>
    </xdr:to>
    <xdr:cxnSp macro="">
      <xdr:nvCxnSpPr>
        <xdr:cNvPr id="755" name="直線コネクタ 754"/>
        <xdr:cNvCxnSpPr/>
      </xdr:nvCxnSpPr>
      <xdr:spPr>
        <a:xfrm flipV="1">
          <a:off x="18656300" y="184850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756"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757"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758"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759"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1650</xdr:rowOff>
    </xdr:from>
    <xdr:ext cx="469744" cy="259045"/>
    <xdr:sp macro="" textlink="">
      <xdr:nvSpPr>
        <xdr:cNvPr id="760" name="n_1mainValue【庁舎】&#10;一人当たり面積"/>
        <xdr:cNvSpPr txBox="1"/>
      </xdr:nvSpPr>
      <xdr:spPr>
        <a:xfrm>
          <a:off x="210757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6004</xdr:rowOff>
    </xdr:from>
    <xdr:ext cx="469744" cy="259045"/>
    <xdr:sp macro="" textlink="">
      <xdr:nvSpPr>
        <xdr:cNvPr id="761" name="n_2mainValue【庁舎】&#10;一人当たり面積"/>
        <xdr:cNvSpPr txBox="1"/>
      </xdr:nvSpPr>
      <xdr:spPr>
        <a:xfrm>
          <a:off x="20199427" y="185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762" name="n_3mainValue【庁舎】&#10;一人当たり面積"/>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14713</xdr:rowOff>
    </xdr:from>
    <xdr:ext cx="469744" cy="259045"/>
    <xdr:sp macro="" textlink="">
      <xdr:nvSpPr>
        <xdr:cNvPr id="763" name="n_4mainValue【庁舎】&#10;一人当たり面積"/>
        <xdr:cNvSpPr txBox="1"/>
      </xdr:nvSpPr>
      <xdr:spPr>
        <a:xfrm>
          <a:off x="184214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体育館・プールについては大半の施設において減価償却率が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越えており、老朽化が進んでいる。現在総合体育館の建設を行っているが、老朽化施設の対策を検討する必要がある。福祉施設についても同様に減価償却率が高く、市民一人当たりの面積も多いことから、施設の統廃合や集約化を検討する必要がある。庁舎については類似団体と比較すると減価償却率が高い傾向にあるものの、今後は旧施設の解体が予定されており、減価償却率の改善が見込まれる。消防施設については、消防署再編計画により、施設の新規建設が行われた。今後は老朽化施設の解体が予定されていることから、有形固定資産減価償却率及び一人当たり面積について改善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31,313
253.55
29,829,346
29,238,601
583,466
12,683,361
39,051,552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人口減少や全国平均を上回る高齢化率に加え、中心となる産業の乏しさなどにより、財政基盤が脆弱であり、類似団体平均を大きく下回っている。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職員定員適正化計画の遂行及び給与体系の適正化による人件費の削減、事業の取捨選択の徹底、投資的経費の抑制等、歳出の見直しを実施するとともに、税収の底上げに結びつく施策を展開するなど、抜本的な取り組みにより自主財源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13758</xdr:rowOff>
    </xdr:to>
    <xdr:cxnSp macro="">
      <xdr:nvCxnSpPr>
        <xdr:cNvPr id="69" name="直線コネクタ 68"/>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％超の上昇が続いた近年の状況もあって、類似団体平均の</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上昇の主たる要因は、地方債の元利償還の増による公債費の増と施設指定管理料の増による物件費の増などが挙げられる。</a:t>
          </a:r>
        </a:p>
        <a:p>
          <a:r>
            <a:rPr kumimoji="1" lang="ja-JP" altLang="en-US" sz="1300">
              <a:latin typeface="ＭＳ Ｐゴシック" panose="020B0600070205080204" pitchFamily="50" charset="-128"/>
              <a:ea typeface="ＭＳ Ｐゴシック" panose="020B0600070205080204" pitchFamily="50" charset="-128"/>
            </a:rPr>
            <a:t>近年は社会福祉関係経費の増嵩により、扶助費が増加傾向にあることから、引き続き人件費の抑制や既発債の繰上償還による公債費負担の低減等を図り、義務的経費の削減に努めるとともに、さらなる行財政改革の取り組みを進め、財政の硬直化を回避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103717</xdr:rowOff>
    </xdr:to>
    <xdr:cxnSp macro="">
      <xdr:nvCxnSpPr>
        <xdr:cNvPr id="132" name="直線コネクタ 131"/>
        <xdr:cNvCxnSpPr/>
      </xdr:nvCxnSpPr>
      <xdr:spPr>
        <a:xfrm>
          <a:off x="4114800" y="109960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64</xdr:row>
      <xdr:rowOff>23283</xdr:rowOff>
    </xdr:to>
    <xdr:cxnSp macro="">
      <xdr:nvCxnSpPr>
        <xdr:cNvPr id="135" name="直線コネクタ 134"/>
        <xdr:cNvCxnSpPr/>
      </xdr:nvCxnSpPr>
      <xdr:spPr>
        <a:xfrm>
          <a:off x="3225800" y="1082717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25823</xdr:rowOff>
    </xdr:to>
    <xdr:cxnSp macro="">
      <xdr:nvCxnSpPr>
        <xdr:cNvPr id="138" name="直線コネクタ 137"/>
        <xdr:cNvCxnSpPr/>
      </xdr:nvCxnSpPr>
      <xdr:spPr>
        <a:xfrm>
          <a:off x="2336800" y="1065022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62</xdr:row>
      <xdr:rowOff>20320</xdr:rowOff>
    </xdr:to>
    <xdr:cxnSp macro="">
      <xdr:nvCxnSpPr>
        <xdr:cNvPr id="141" name="直線コネクタ 140"/>
        <xdr:cNvCxnSpPr/>
      </xdr:nvCxnSpPr>
      <xdr:spPr>
        <a:xfrm>
          <a:off x="1447800" y="1044913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1" name="楕円 150"/>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2"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3" name="楕円 152"/>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4" name="テキスト ボックス 153"/>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6" name="テキスト ボックス 155"/>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59" name="楕円 158"/>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51664</xdr:rowOff>
    </xdr:from>
    <xdr:ext cx="762000" cy="259045"/>
    <xdr:sp macro="" textlink="">
      <xdr:nvSpPr>
        <xdr:cNvPr id="160" name="テキスト ボックス 159"/>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類似団体平均を上回っている要因としては、５町村合併の影響により、職員数、各種施設数が依然として多いためである。</a:t>
          </a:r>
        </a:p>
        <a:p>
          <a:r>
            <a:rPr kumimoji="1" lang="ja-JP" altLang="en-US" sz="1300">
              <a:latin typeface="ＭＳ Ｐゴシック" panose="020B0600070205080204" pitchFamily="50" charset="-128"/>
              <a:ea typeface="ＭＳ Ｐゴシック" panose="020B0600070205080204" pitchFamily="50" charset="-128"/>
            </a:rPr>
            <a:t>今後も引き続き、人件費では職員数の適正化に努め、物件費では施設の民営化や指定管理者制度の導入、さらには施設統廃合を進め、コスト削減を図っていく必要がある。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110606</xdr:rowOff>
    </xdr:from>
    <xdr:to>
      <xdr:col>23</xdr:col>
      <xdr:colOff>133350</xdr:colOff>
      <xdr:row>84</xdr:row>
      <xdr:rowOff>18391</xdr:rowOff>
    </xdr:to>
    <xdr:cxnSp macro="">
      <xdr:nvCxnSpPr>
        <xdr:cNvPr id="197" name="直線コネクタ 196"/>
        <xdr:cNvCxnSpPr/>
      </xdr:nvCxnSpPr>
      <xdr:spPr>
        <a:xfrm>
          <a:off x="4114800" y="14340956"/>
          <a:ext cx="838200" cy="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75321</xdr:rowOff>
    </xdr:from>
    <xdr:to>
      <xdr:col>19</xdr:col>
      <xdr:colOff>133350</xdr:colOff>
      <xdr:row>83</xdr:row>
      <xdr:rowOff>110606</xdr:rowOff>
    </xdr:to>
    <xdr:cxnSp macro="">
      <xdr:nvCxnSpPr>
        <xdr:cNvPr id="200" name="直線コネクタ 199"/>
        <xdr:cNvCxnSpPr/>
      </xdr:nvCxnSpPr>
      <xdr:spPr>
        <a:xfrm>
          <a:off x="3225800" y="14305671"/>
          <a:ext cx="889000" cy="3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65683</xdr:rowOff>
    </xdr:from>
    <xdr:to>
      <xdr:col>15</xdr:col>
      <xdr:colOff>82550</xdr:colOff>
      <xdr:row>83</xdr:row>
      <xdr:rowOff>75321</xdr:rowOff>
    </xdr:to>
    <xdr:cxnSp macro="">
      <xdr:nvCxnSpPr>
        <xdr:cNvPr id="203" name="直線コネクタ 202"/>
        <xdr:cNvCxnSpPr/>
      </xdr:nvCxnSpPr>
      <xdr:spPr>
        <a:xfrm>
          <a:off x="2336800" y="14296033"/>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65683</xdr:rowOff>
    </xdr:from>
    <xdr:to>
      <xdr:col>11</xdr:col>
      <xdr:colOff>31750</xdr:colOff>
      <xdr:row>83</xdr:row>
      <xdr:rowOff>97121</xdr:rowOff>
    </xdr:to>
    <xdr:cxnSp macro="">
      <xdr:nvCxnSpPr>
        <xdr:cNvPr id="206" name="直線コネクタ 205"/>
        <xdr:cNvCxnSpPr/>
      </xdr:nvCxnSpPr>
      <xdr:spPr>
        <a:xfrm flipV="1">
          <a:off x="1447800" y="14296033"/>
          <a:ext cx="889000" cy="3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139041</xdr:rowOff>
    </xdr:from>
    <xdr:to>
      <xdr:col>23</xdr:col>
      <xdr:colOff>184150</xdr:colOff>
      <xdr:row>84</xdr:row>
      <xdr:rowOff>69191</xdr:rowOff>
    </xdr:to>
    <xdr:sp macro="" textlink="">
      <xdr:nvSpPr>
        <xdr:cNvPr id="216" name="楕円 215"/>
        <xdr:cNvSpPr/>
      </xdr:nvSpPr>
      <xdr:spPr>
        <a:xfrm>
          <a:off x="4902200" y="143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111118</xdr:rowOff>
    </xdr:from>
    <xdr:ext cx="762000" cy="259045"/>
    <xdr:sp macro="" textlink="">
      <xdr:nvSpPr>
        <xdr:cNvPr id="217" name="人件費・物件費等の状況該当値テキスト"/>
        <xdr:cNvSpPr txBox="1"/>
      </xdr:nvSpPr>
      <xdr:spPr>
        <a:xfrm>
          <a:off x="5041900" y="1434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59806</xdr:rowOff>
    </xdr:from>
    <xdr:to>
      <xdr:col>19</xdr:col>
      <xdr:colOff>184150</xdr:colOff>
      <xdr:row>83</xdr:row>
      <xdr:rowOff>161406</xdr:rowOff>
    </xdr:to>
    <xdr:sp macro="" textlink="">
      <xdr:nvSpPr>
        <xdr:cNvPr id="218" name="楕円 217"/>
        <xdr:cNvSpPr/>
      </xdr:nvSpPr>
      <xdr:spPr>
        <a:xfrm>
          <a:off x="4064000" y="142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146183</xdr:rowOff>
    </xdr:from>
    <xdr:ext cx="736600" cy="259045"/>
    <xdr:sp macro="" textlink="">
      <xdr:nvSpPr>
        <xdr:cNvPr id="219" name="テキスト ボックス 218"/>
        <xdr:cNvSpPr txBox="1"/>
      </xdr:nvSpPr>
      <xdr:spPr>
        <a:xfrm>
          <a:off x="3733800" y="1437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24521</xdr:rowOff>
    </xdr:from>
    <xdr:to>
      <xdr:col>15</xdr:col>
      <xdr:colOff>133350</xdr:colOff>
      <xdr:row>83</xdr:row>
      <xdr:rowOff>126121</xdr:rowOff>
    </xdr:to>
    <xdr:sp macro="" textlink="">
      <xdr:nvSpPr>
        <xdr:cNvPr id="220" name="楕円 219"/>
        <xdr:cNvSpPr/>
      </xdr:nvSpPr>
      <xdr:spPr>
        <a:xfrm>
          <a:off x="3175000" y="142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110898</xdr:rowOff>
    </xdr:from>
    <xdr:ext cx="762000" cy="259045"/>
    <xdr:sp macro="" textlink="">
      <xdr:nvSpPr>
        <xdr:cNvPr id="221" name="テキスト ボックス 220"/>
        <xdr:cNvSpPr txBox="1"/>
      </xdr:nvSpPr>
      <xdr:spPr>
        <a:xfrm>
          <a:off x="2844800" y="143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14883</xdr:rowOff>
    </xdr:from>
    <xdr:to>
      <xdr:col>11</xdr:col>
      <xdr:colOff>82550</xdr:colOff>
      <xdr:row>83</xdr:row>
      <xdr:rowOff>116483</xdr:rowOff>
    </xdr:to>
    <xdr:sp macro="" textlink="">
      <xdr:nvSpPr>
        <xdr:cNvPr id="222" name="楕円 221"/>
        <xdr:cNvSpPr/>
      </xdr:nvSpPr>
      <xdr:spPr>
        <a:xfrm>
          <a:off x="2286000" y="142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101260</xdr:rowOff>
    </xdr:from>
    <xdr:ext cx="762000" cy="259045"/>
    <xdr:sp macro="" textlink="">
      <xdr:nvSpPr>
        <xdr:cNvPr id="223" name="テキスト ボックス 222"/>
        <xdr:cNvSpPr txBox="1"/>
      </xdr:nvSpPr>
      <xdr:spPr>
        <a:xfrm>
          <a:off x="1955800" y="1433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46321</xdr:rowOff>
    </xdr:from>
    <xdr:to>
      <xdr:col>7</xdr:col>
      <xdr:colOff>31750</xdr:colOff>
      <xdr:row>83</xdr:row>
      <xdr:rowOff>147921</xdr:rowOff>
    </xdr:to>
    <xdr:sp macro="" textlink="">
      <xdr:nvSpPr>
        <xdr:cNvPr id="224" name="楕円 223"/>
        <xdr:cNvSpPr/>
      </xdr:nvSpPr>
      <xdr:spPr>
        <a:xfrm>
          <a:off x="1397000" y="142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132698</xdr:rowOff>
    </xdr:from>
    <xdr:ext cx="762000" cy="259045"/>
    <xdr:sp macro="" textlink="">
      <xdr:nvSpPr>
        <xdr:cNvPr id="225" name="テキスト ボックス 224"/>
        <xdr:cNvSpPr txBox="1"/>
      </xdr:nvSpPr>
      <xdr:spPr>
        <a:xfrm>
          <a:off x="1066800" y="1436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と低い水準にある。</a:t>
          </a:r>
        </a:p>
        <a:p>
          <a:r>
            <a:rPr kumimoji="1" lang="ja-JP" altLang="en-US" sz="1300">
              <a:latin typeface="ＭＳ Ｐゴシック" panose="020B0600070205080204" pitchFamily="50" charset="-128"/>
              <a:ea typeface="ＭＳ Ｐゴシック" panose="020B0600070205080204" pitchFamily="50" charset="-128"/>
            </a:rPr>
            <a:t>要因としては、職員の年齢構成の偏在が著しく、中堅職員の昇任が抑制されていることが挙げられる。</a:t>
          </a:r>
        </a:p>
        <a:p>
          <a:r>
            <a:rPr kumimoji="1" lang="ja-JP" altLang="en-US" sz="1300">
              <a:latin typeface="ＭＳ Ｐゴシック" panose="020B0600070205080204" pitchFamily="50" charset="-128"/>
              <a:ea typeface="ＭＳ Ｐゴシック" panose="020B0600070205080204" pitchFamily="50" charset="-128"/>
            </a:rPr>
            <a:t>今後も給与の適正化を図るために、給与実態の分析に努める。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48079</xdr:rowOff>
    </xdr:to>
    <xdr:cxnSp macro="">
      <xdr:nvCxnSpPr>
        <xdr:cNvPr id="261" name="直線コネクタ 260"/>
        <xdr:cNvCxnSpPr/>
      </xdr:nvCxnSpPr>
      <xdr:spPr>
        <a:xfrm>
          <a:off x="16179800" y="144154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13607</xdr:rowOff>
    </xdr:to>
    <xdr:cxnSp macro="">
      <xdr:nvCxnSpPr>
        <xdr:cNvPr id="264" name="直線コネクタ 263"/>
        <xdr:cNvCxnSpPr/>
      </xdr:nvCxnSpPr>
      <xdr:spPr>
        <a:xfrm>
          <a:off x="15290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6" name="テキスト ボックス 265"/>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133350</xdr:rowOff>
    </xdr:to>
    <xdr:cxnSp macro="">
      <xdr:nvCxnSpPr>
        <xdr:cNvPr id="267" name="直線コネクタ 266"/>
        <xdr:cNvCxnSpPr/>
      </xdr:nvCxnSpPr>
      <xdr:spPr>
        <a:xfrm flipV="1">
          <a:off x="14401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133350</xdr:rowOff>
    </xdr:to>
    <xdr:cxnSp macro="">
      <xdr:nvCxnSpPr>
        <xdr:cNvPr id="270" name="直線コネクタ 269"/>
        <xdr:cNvCxnSpPr/>
      </xdr:nvCxnSpPr>
      <xdr:spPr>
        <a:xfrm>
          <a:off x="13512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0" name="楕円 279"/>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1"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2" name="楕円 281"/>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3" name="テキスト ボックス 282"/>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4" name="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5" name="テキスト ボックス 284"/>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8" name="楕円 287"/>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9" name="テキスト ボックス 288"/>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５町村合併という特殊な事情により、類似団体平均を大きく上回っている状況である。定員適正化計画に基づく退職者不補充の原則と新規採用の抑制により、実績として平成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次計画では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次計画では</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次計画では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人の職員を削減している。今後も職員数削減に努め、定員適正化を図る。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62593</xdr:rowOff>
    </xdr:from>
    <xdr:to>
      <xdr:col>81</xdr:col>
      <xdr:colOff>44450</xdr:colOff>
      <xdr:row>63</xdr:row>
      <xdr:rowOff>69487</xdr:rowOff>
    </xdr:to>
    <xdr:cxnSp macro="">
      <xdr:nvCxnSpPr>
        <xdr:cNvPr id="326" name="直線コネクタ 325"/>
        <xdr:cNvCxnSpPr/>
      </xdr:nvCxnSpPr>
      <xdr:spPr>
        <a:xfrm flipV="1">
          <a:off x="16179800" y="1086394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69487</xdr:rowOff>
    </xdr:from>
    <xdr:to>
      <xdr:col>77</xdr:col>
      <xdr:colOff>44450</xdr:colOff>
      <xdr:row>63</xdr:row>
      <xdr:rowOff>95341</xdr:rowOff>
    </xdr:to>
    <xdr:cxnSp macro="">
      <xdr:nvCxnSpPr>
        <xdr:cNvPr id="329" name="直線コネクタ 328"/>
        <xdr:cNvCxnSpPr/>
      </xdr:nvCxnSpPr>
      <xdr:spPr>
        <a:xfrm flipV="1">
          <a:off x="15290800" y="10870837"/>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67763</xdr:rowOff>
    </xdr:from>
    <xdr:to>
      <xdr:col>72</xdr:col>
      <xdr:colOff>203200</xdr:colOff>
      <xdr:row>63</xdr:row>
      <xdr:rowOff>95341</xdr:rowOff>
    </xdr:to>
    <xdr:cxnSp macro="">
      <xdr:nvCxnSpPr>
        <xdr:cNvPr id="332" name="直線コネクタ 331"/>
        <xdr:cNvCxnSpPr/>
      </xdr:nvCxnSpPr>
      <xdr:spPr>
        <a:xfrm>
          <a:off x="14401800" y="10869113"/>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67763</xdr:rowOff>
    </xdr:from>
    <xdr:to>
      <xdr:col>68</xdr:col>
      <xdr:colOff>152400</xdr:colOff>
      <xdr:row>63</xdr:row>
      <xdr:rowOff>79828</xdr:rowOff>
    </xdr:to>
    <xdr:cxnSp macro="">
      <xdr:nvCxnSpPr>
        <xdr:cNvPr id="335" name="直線コネクタ 334"/>
        <xdr:cNvCxnSpPr/>
      </xdr:nvCxnSpPr>
      <xdr:spPr>
        <a:xfrm flipV="1">
          <a:off x="13512800" y="108691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11793</xdr:rowOff>
    </xdr:from>
    <xdr:to>
      <xdr:col>81</xdr:col>
      <xdr:colOff>95250</xdr:colOff>
      <xdr:row>63</xdr:row>
      <xdr:rowOff>113393</xdr:rowOff>
    </xdr:to>
    <xdr:sp macro="" textlink="">
      <xdr:nvSpPr>
        <xdr:cNvPr id="345" name="楕円 344"/>
        <xdr:cNvSpPr/>
      </xdr:nvSpPr>
      <xdr:spPr>
        <a:xfrm>
          <a:off x="16967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155320</xdr:rowOff>
    </xdr:from>
    <xdr:ext cx="762000" cy="259045"/>
    <xdr:sp macro="" textlink="">
      <xdr:nvSpPr>
        <xdr:cNvPr id="346" name="定員管理の状況該当値テキスト"/>
        <xdr:cNvSpPr txBox="1"/>
      </xdr:nvSpPr>
      <xdr:spPr>
        <a:xfrm>
          <a:off x="17106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18687</xdr:rowOff>
    </xdr:from>
    <xdr:to>
      <xdr:col>77</xdr:col>
      <xdr:colOff>95250</xdr:colOff>
      <xdr:row>63</xdr:row>
      <xdr:rowOff>120287</xdr:rowOff>
    </xdr:to>
    <xdr:sp macro="" textlink="">
      <xdr:nvSpPr>
        <xdr:cNvPr id="347" name="楕円 346"/>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105064</xdr:rowOff>
    </xdr:from>
    <xdr:ext cx="736600" cy="259045"/>
    <xdr:sp macro="" textlink="">
      <xdr:nvSpPr>
        <xdr:cNvPr id="348" name="テキスト ボックス 347"/>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44541</xdr:rowOff>
    </xdr:from>
    <xdr:to>
      <xdr:col>73</xdr:col>
      <xdr:colOff>44450</xdr:colOff>
      <xdr:row>63</xdr:row>
      <xdr:rowOff>146141</xdr:rowOff>
    </xdr:to>
    <xdr:sp macro="" textlink="">
      <xdr:nvSpPr>
        <xdr:cNvPr id="349" name="楕円 348"/>
        <xdr:cNvSpPr/>
      </xdr:nvSpPr>
      <xdr:spPr>
        <a:xfrm>
          <a:off x="15240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130918</xdr:rowOff>
    </xdr:from>
    <xdr:ext cx="762000" cy="259045"/>
    <xdr:sp macro="" textlink="">
      <xdr:nvSpPr>
        <xdr:cNvPr id="350" name="テキスト ボックス 349"/>
        <xdr:cNvSpPr txBox="1"/>
      </xdr:nvSpPr>
      <xdr:spPr>
        <a:xfrm>
          <a:off x="14909800" y="1093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16963</xdr:rowOff>
    </xdr:from>
    <xdr:to>
      <xdr:col>68</xdr:col>
      <xdr:colOff>203200</xdr:colOff>
      <xdr:row>63</xdr:row>
      <xdr:rowOff>118563</xdr:rowOff>
    </xdr:to>
    <xdr:sp macro="" textlink="">
      <xdr:nvSpPr>
        <xdr:cNvPr id="351" name="楕円 350"/>
        <xdr:cNvSpPr/>
      </xdr:nvSpPr>
      <xdr:spPr>
        <a:xfrm>
          <a:off x="14351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103340</xdr:rowOff>
    </xdr:from>
    <xdr:ext cx="762000" cy="259045"/>
    <xdr:sp macro="" textlink="">
      <xdr:nvSpPr>
        <xdr:cNvPr id="352" name="テキスト ボックス 351"/>
        <xdr:cNvSpPr txBox="1"/>
      </xdr:nvSpPr>
      <xdr:spPr>
        <a:xfrm>
          <a:off x="14020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29028</xdr:rowOff>
    </xdr:from>
    <xdr:to>
      <xdr:col>64</xdr:col>
      <xdr:colOff>152400</xdr:colOff>
      <xdr:row>63</xdr:row>
      <xdr:rowOff>130628</xdr:rowOff>
    </xdr:to>
    <xdr:sp macro="" textlink="">
      <xdr:nvSpPr>
        <xdr:cNvPr id="353" name="楕円 352"/>
        <xdr:cNvSpPr/>
      </xdr:nvSpPr>
      <xdr:spPr>
        <a:xfrm>
          <a:off x="13462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115405</xdr:rowOff>
    </xdr:from>
    <xdr:ext cx="762000" cy="259045"/>
    <xdr:sp macro="" textlink="">
      <xdr:nvSpPr>
        <xdr:cNvPr id="354" name="テキスト ボックス 353"/>
        <xdr:cNvSpPr txBox="1"/>
      </xdr:nvSpPr>
      <xdr:spPr>
        <a:xfrm>
          <a:off x="13131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令和２年度の単年度実質公債費比率は、元利償還金及び準元利償還金の増加に伴う実質的な公債費負担の増加で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となった。３ヵ年平均の実質公債費比率は高い水準を推移しながら、平成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年度以降上昇傾向にあり、令和２年度は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％上昇の</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で、依然として類似団体平均を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緊急度・住民ニーズを的確に把握した事業を厳選、大規模な事業計画の整理・縮小等の見直しを行うことで新発債の発行を抑制し、さらには繰上償還を積極的に実施して、公債費負担を低減す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36406</xdr:rowOff>
    </xdr:to>
    <xdr:cxnSp macro="">
      <xdr:nvCxnSpPr>
        <xdr:cNvPr id="387" name="直線コネクタ 386"/>
        <xdr:cNvCxnSpPr/>
      </xdr:nvCxnSpPr>
      <xdr:spPr>
        <a:xfrm>
          <a:off x="16179800" y="75641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20320</xdr:rowOff>
    </xdr:to>
    <xdr:cxnSp macro="">
      <xdr:nvCxnSpPr>
        <xdr:cNvPr id="390" name="直線コネクタ 389"/>
        <xdr:cNvCxnSpPr/>
      </xdr:nvCxnSpPr>
      <xdr:spPr>
        <a:xfrm>
          <a:off x="15290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4233</xdr:rowOff>
    </xdr:to>
    <xdr:cxnSp macro="">
      <xdr:nvCxnSpPr>
        <xdr:cNvPr id="393" name="直線コネクタ 392"/>
        <xdr:cNvCxnSpPr/>
      </xdr:nvCxnSpPr>
      <xdr:spPr>
        <a:xfrm>
          <a:off x="14401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43</xdr:row>
      <xdr:rowOff>167640</xdr:rowOff>
    </xdr:to>
    <xdr:cxnSp macro="">
      <xdr:nvCxnSpPr>
        <xdr:cNvPr id="396" name="直線コネクタ 395"/>
        <xdr:cNvCxnSpPr/>
      </xdr:nvCxnSpPr>
      <xdr:spPr>
        <a:xfrm>
          <a:off x="13512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406" name="楕円 405"/>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129133</xdr:rowOff>
    </xdr:from>
    <xdr:ext cx="762000" cy="259045"/>
    <xdr:sp macro="" textlink="">
      <xdr:nvSpPr>
        <xdr:cNvPr id="407" name="公債費負担の状況該当値テキスト"/>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8" name="楕円 407"/>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9" name="テキスト ボックス 408"/>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10" name="楕円 409"/>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11" name="テキスト ボックス 410"/>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12" name="楕円 411"/>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13" name="テキスト ボックス 412"/>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4" name="楕円 413"/>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5" name="テキスト ボックス 414"/>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会計の地方債現在高や退職手当負担額が減少する一方で、一般会計地方債現在高の増加と一部事務組合の地方債残高に対する負担の増加で将来負担額は増加、加えて充当可能基金である財政調整基金等の取り崩しにより、実質的な将来負担額も増加しているため、比率は前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％上昇している。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年度以降、上昇に転じており、類似団体平均と比較し大きく上回っていることから、新たな負担を伴う地方債の抑制、歳出削減による基金取崩しの低減を図り、将来負担の軽減に努める。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102514</xdr:rowOff>
    </xdr:from>
    <xdr:to>
      <xdr:col>81</xdr:col>
      <xdr:colOff>44450</xdr:colOff>
      <xdr:row>21</xdr:row>
      <xdr:rowOff>145948</xdr:rowOff>
    </xdr:to>
    <xdr:cxnSp macro="">
      <xdr:nvCxnSpPr>
        <xdr:cNvPr id="447" name="直線コネクタ 446"/>
        <xdr:cNvCxnSpPr/>
      </xdr:nvCxnSpPr>
      <xdr:spPr>
        <a:xfrm>
          <a:off x="16179800" y="37029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5029</xdr:rowOff>
    </xdr:from>
    <xdr:to>
      <xdr:col>77</xdr:col>
      <xdr:colOff>44450</xdr:colOff>
      <xdr:row>21</xdr:row>
      <xdr:rowOff>102514</xdr:rowOff>
    </xdr:to>
    <xdr:cxnSp macro="">
      <xdr:nvCxnSpPr>
        <xdr:cNvPr id="450" name="直線コネクタ 449"/>
        <xdr:cNvCxnSpPr/>
      </xdr:nvCxnSpPr>
      <xdr:spPr>
        <a:xfrm>
          <a:off x="15290800" y="3605479"/>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118567</xdr:rowOff>
    </xdr:from>
    <xdr:to>
      <xdr:col>72</xdr:col>
      <xdr:colOff>203200</xdr:colOff>
      <xdr:row>21</xdr:row>
      <xdr:rowOff>5029</xdr:rowOff>
    </xdr:to>
    <xdr:cxnSp macro="">
      <xdr:nvCxnSpPr>
        <xdr:cNvPr id="453" name="直線コネクタ 452"/>
        <xdr:cNvCxnSpPr/>
      </xdr:nvCxnSpPr>
      <xdr:spPr>
        <a:xfrm>
          <a:off x="14401800" y="354756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118567</xdr:rowOff>
    </xdr:from>
    <xdr:to>
      <xdr:col>68</xdr:col>
      <xdr:colOff>152400</xdr:colOff>
      <xdr:row>20</xdr:row>
      <xdr:rowOff>144628</xdr:rowOff>
    </xdr:to>
    <xdr:cxnSp macro="">
      <xdr:nvCxnSpPr>
        <xdr:cNvPr id="456" name="直線コネクタ 455"/>
        <xdr:cNvCxnSpPr/>
      </xdr:nvCxnSpPr>
      <xdr:spPr>
        <a:xfrm flipV="1">
          <a:off x="13512800" y="3547567"/>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95148</xdr:rowOff>
    </xdr:from>
    <xdr:to>
      <xdr:col>81</xdr:col>
      <xdr:colOff>95250</xdr:colOff>
      <xdr:row>22</xdr:row>
      <xdr:rowOff>25298</xdr:rowOff>
    </xdr:to>
    <xdr:sp macro="" textlink="">
      <xdr:nvSpPr>
        <xdr:cNvPr id="466" name="楕円 465"/>
        <xdr:cNvSpPr/>
      </xdr:nvSpPr>
      <xdr:spPr>
        <a:xfrm>
          <a:off x="16967200" y="36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67225</xdr:rowOff>
    </xdr:from>
    <xdr:ext cx="762000" cy="259045"/>
    <xdr:sp macro="" textlink="">
      <xdr:nvSpPr>
        <xdr:cNvPr id="467" name="将来負担の状況該当値テキスト"/>
        <xdr:cNvSpPr txBox="1"/>
      </xdr:nvSpPr>
      <xdr:spPr>
        <a:xfrm>
          <a:off x="17106900" y="36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51714</xdr:rowOff>
    </xdr:from>
    <xdr:to>
      <xdr:col>77</xdr:col>
      <xdr:colOff>95250</xdr:colOff>
      <xdr:row>21</xdr:row>
      <xdr:rowOff>153314</xdr:rowOff>
    </xdr:to>
    <xdr:sp macro="" textlink="">
      <xdr:nvSpPr>
        <xdr:cNvPr id="468" name="楕円 467"/>
        <xdr:cNvSpPr/>
      </xdr:nvSpPr>
      <xdr:spPr>
        <a:xfrm>
          <a:off x="16129000" y="36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138091</xdr:rowOff>
    </xdr:from>
    <xdr:ext cx="736600" cy="259045"/>
    <xdr:sp macro="" textlink="">
      <xdr:nvSpPr>
        <xdr:cNvPr id="469" name="テキスト ボックス 468"/>
        <xdr:cNvSpPr txBox="1"/>
      </xdr:nvSpPr>
      <xdr:spPr>
        <a:xfrm>
          <a:off x="15798800" y="373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125679</xdr:rowOff>
    </xdr:from>
    <xdr:to>
      <xdr:col>73</xdr:col>
      <xdr:colOff>44450</xdr:colOff>
      <xdr:row>21</xdr:row>
      <xdr:rowOff>55829</xdr:rowOff>
    </xdr:to>
    <xdr:sp macro="" textlink="">
      <xdr:nvSpPr>
        <xdr:cNvPr id="470" name="楕円 469"/>
        <xdr:cNvSpPr/>
      </xdr:nvSpPr>
      <xdr:spPr>
        <a:xfrm>
          <a:off x="15240000" y="35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40606</xdr:rowOff>
    </xdr:from>
    <xdr:ext cx="762000" cy="259045"/>
    <xdr:sp macro="" textlink="">
      <xdr:nvSpPr>
        <xdr:cNvPr id="471" name="テキスト ボックス 470"/>
        <xdr:cNvSpPr txBox="1"/>
      </xdr:nvSpPr>
      <xdr:spPr>
        <a:xfrm>
          <a:off x="14909800" y="364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67767</xdr:rowOff>
    </xdr:from>
    <xdr:to>
      <xdr:col>68</xdr:col>
      <xdr:colOff>203200</xdr:colOff>
      <xdr:row>20</xdr:row>
      <xdr:rowOff>169367</xdr:rowOff>
    </xdr:to>
    <xdr:sp macro="" textlink="">
      <xdr:nvSpPr>
        <xdr:cNvPr id="472" name="楕円 471"/>
        <xdr:cNvSpPr/>
      </xdr:nvSpPr>
      <xdr:spPr>
        <a:xfrm>
          <a:off x="14351000" y="34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154144</xdr:rowOff>
    </xdr:from>
    <xdr:ext cx="762000" cy="259045"/>
    <xdr:sp macro="" textlink="">
      <xdr:nvSpPr>
        <xdr:cNvPr id="473" name="テキスト ボックス 472"/>
        <xdr:cNvSpPr txBox="1"/>
      </xdr:nvSpPr>
      <xdr:spPr>
        <a:xfrm>
          <a:off x="14020800" y="358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93828</xdr:rowOff>
    </xdr:from>
    <xdr:to>
      <xdr:col>64</xdr:col>
      <xdr:colOff>152400</xdr:colOff>
      <xdr:row>21</xdr:row>
      <xdr:rowOff>23978</xdr:rowOff>
    </xdr:to>
    <xdr:sp macro="" textlink="">
      <xdr:nvSpPr>
        <xdr:cNvPr id="474" name="楕円 473"/>
        <xdr:cNvSpPr/>
      </xdr:nvSpPr>
      <xdr:spPr>
        <a:xfrm>
          <a:off x="13462000" y="35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8755</xdr:rowOff>
    </xdr:from>
    <xdr:ext cx="762000" cy="259045"/>
    <xdr:sp macro="" textlink="">
      <xdr:nvSpPr>
        <xdr:cNvPr id="475" name="テキスト ボックス 474"/>
        <xdr:cNvSpPr txBox="1"/>
      </xdr:nvSpPr>
      <xdr:spPr>
        <a:xfrm>
          <a:off x="13131800" y="36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31,313
253.55
29,829,346
29,238,601
583,466
12,683,361
39,051,552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は類似団体平均と同水準となったが、合併以降、類似団体、全国平均及び青森県平均を上回る状況が続いていた。これは職員数が類似団体と比較して多いためであり、今後も定員適正化計画による退職者不補充と新規採用の抑制や組織体系見直しなどの取組みを通じて、継続的に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154214</xdr:rowOff>
    </xdr:from>
    <xdr:to>
      <xdr:col>24</xdr:col>
      <xdr:colOff>25400</xdr:colOff>
      <xdr:row>37</xdr:row>
      <xdr:rowOff>146050</xdr:rowOff>
    </xdr:to>
    <xdr:cxnSp macro="">
      <xdr:nvCxnSpPr>
        <xdr:cNvPr id="68" name="直線コネクタ 67"/>
        <xdr:cNvCxnSpPr/>
      </xdr:nvCxnSpPr>
      <xdr:spPr>
        <a:xfrm flipV="1">
          <a:off x="3987800" y="63264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37</xdr:row>
      <xdr:rowOff>167822</xdr:rowOff>
    </xdr:to>
    <xdr:cxnSp macro="">
      <xdr:nvCxnSpPr>
        <xdr:cNvPr id="71" name="直線コネクタ 70"/>
        <xdr:cNvCxnSpPr/>
      </xdr:nvCxnSpPr>
      <xdr:spPr>
        <a:xfrm flipV="1">
          <a:off x="3098800" y="6489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167822</xdr:rowOff>
    </xdr:from>
    <xdr:to>
      <xdr:col>15</xdr:col>
      <xdr:colOff>98425</xdr:colOff>
      <xdr:row>38</xdr:row>
      <xdr:rowOff>29028</xdr:rowOff>
    </xdr:to>
    <xdr:cxnSp macro="">
      <xdr:nvCxnSpPr>
        <xdr:cNvPr id="74" name="直線コネクタ 73"/>
        <xdr:cNvCxnSpPr/>
      </xdr:nvCxnSpPr>
      <xdr:spPr>
        <a:xfrm flipV="1">
          <a:off x="2209800" y="651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113393</xdr:rowOff>
    </xdr:from>
    <xdr:to>
      <xdr:col>11</xdr:col>
      <xdr:colOff>9525</xdr:colOff>
      <xdr:row>38</xdr:row>
      <xdr:rowOff>29028</xdr:rowOff>
    </xdr:to>
    <xdr:cxnSp macro="">
      <xdr:nvCxnSpPr>
        <xdr:cNvPr id="77" name="直線コネクタ 76"/>
        <xdr:cNvCxnSpPr/>
      </xdr:nvCxnSpPr>
      <xdr:spPr>
        <a:xfrm>
          <a:off x="1320800" y="6457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87" name="楕円 86"/>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75491</xdr:rowOff>
    </xdr:from>
    <xdr:ext cx="762000" cy="259045"/>
    <xdr:sp macro="" textlink="">
      <xdr:nvSpPr>
        <xdr:cNvPr id="88" name="人件費該当値テキスト"/>
        <xdr:cNvSpPr txBox="1"/>
      </xdr:nvSpPr>
      <xdr:spPr>
        <a:xfrm>
          <a:off x="4914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9" name="楕円 88"/>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90" name="テキスト ボックス 89"/>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117022</xdr:rowOff>
    </xdr:from>
    <xdr:to>
      <xdr:col>15</xdr:col>
      <xdr:colOff>149225</xdr:colOff>
      <xdr:row>38</xdr:row>
      <xdr:rowOff>47172</xdr:rowOff>
    </xdr:to>
    <xdr:sp macro="" textlink="">
      <xdr:nvSpPr>
        <xdr:cNvPr id="91" name="楕円 90"/>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92" name="テキスト ボックス 91"/>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62593</xdr:rowOff>
    </xdr:from>
    <xdr:to>
      <xdr:col>6</xdr:col>
      <xdr:colOff>171450</xdr:colOff>
      <xdr:row>37</xdr:row>
      <xdr:rowOff>164193</xdr:rowOff>
    </xdr:to>
    <xdr:sp macro="" textlink="">
      <xdr:nvSpPr>
        <xdr:cNvPr id="95" name="楕円 94"/>
        <xdr:cNvSpPr/>
      </xdr:nvSpPr>
      <xdr:spPr>
        <a:xfrm>
          <a:off x="1270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148970</xdr:rowOff>
    </xdr:from>
    <xdr:ext cx="762000" cy="259045"/>
    <xdr:sp macro="" textlink="">
      <xdr:nvSpPr>
        <xdr:cNvPr id="96" name="テキスト ボックス 95"/>
        <xdr:cNvSpPr txBox="1"/>
      </xdr:nvSpPr>
      <xdr:spPr>
        <a:xfrm>
          <a:off x="939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物件費に係る経常収支比率は類似団体の中では最も低い水準にある。今後も事務事業の見直しを進め、より一層の経費削減を図る。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72571</xdr:rowOff>
    </xdr:from>
    <xdr:to>
      <xdr:col>82</xdr:col>
      <xdr:colOff>107950</xdr:colOff>
      <xdr:row>22</xdr:row>
      <xdr:rowOff>18143</xdr:rowOff>
    </xdr:to>
    <xdr:cxnSp macro="">
      <xdr:nvCxnSpPr>
        <xdr:cNvPr id="126" name="直線コネクタ 125"/>
        <xdr:cNvCxnSpPr/>
      </xdr:nvCxnSpPr>
      <xdr:spPr>
        <a:xfrm flipV="1">
          <a:off x="16510000" y="2472871"/>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7"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8" name="直線コネクタ 127"/>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158948</xdr:rowOff>
    </xdr:from>
    <xdr:ext cx="762000" cy="259045"/>
    <xdr:sp macro="" textlink="">
      <xdr:nvSpPr>
        <xdr:cNvPr id="129" name="物件費最大値テキスト"/>
        <xdr:cNvSpPr txBox="1"/>
      </xdr:nvSpPr>
      <xdr:spPr>
        <a:xfrm>
          <a:off x="16598900" y="22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72571</xdr:rowOff>
    </xdr:from>
    <xdr:to>
      <xdr:col>82</xdr:col>
      <xdr:colOff>196850</xdr:colOff>
      <xdr:row>14</xdr:row>
      <xdr:rowOff>72571</xdr:rowOff>
    </xdr:to>
    <xdr:cxnSp macro="">
      <xdr:nvCxnSpPr>
        <xdr:cNvPr id="130" name="直線コネクタ 129"/>
        <xdr:cNvCxnSpPr/>
      </xdr:nvCxnSpPr>
      <xdr:spPr>
        <a:xfrm>
          <a:off x="16421100" y="247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14</xdr:row>
      <xdr:rowOff>72571</xdr:rowOff>
    </xdr:to>
    <xdr:cxnSp macro="">
      <xdr:nvCxnSpPr>
        <xdr:cNvPr id="131" name="直線コネクタ 130"/>
        <xdr:cNvCxnSpPr/>
      </xdr:nvCxnSpPr>
      <xdr:spPr>
        <a:xfrm>
          <a:off x="15671800" y="24075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2"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3" name="フローチャート: 判断 132"/>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124279</xdr:rowOff>
    </xdr:from>
    <xdr:to>
      <xdr:col>78</xdr:col>
      <xdr:colOff>69850</xdr:colOff>
      <xdr:row>14</xdr:row>
      <xdr:rowOff>7257</xdr:rowOff>
    </xdr:to>
    <xdr:cxnSp macro="">
      <xdr:nvCxnSpPr>
        <xdr:cNvPr id="134" name="直線コネクタ 133"/>
        <xdr:cNvCxnSpPr/>
      </xdr:nvCxnSpPr>
      <xdr:spPr>
        <a:xfrm>
          <a:off x="14782800" y="2353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35" name="フローチャート: 判断 134"/>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36" name="テキスト ボックス 135"/>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13</xdr:row>
      <xdr:rowOff>124279</xdr:rowOff>
    </xdr:to>
    <xdr:cxnSp macro="">
      <xdr:nvCxnSpPr>
        <xdr:cNvPr id="137" name="直線コネクタ 136"/>
        <xdr:cNvCxnSpPr/>
      </xdr:nvCxnSpPr>
      <xdr:spPr>
        <a:xfrm>
          <a:off x="13893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73479</xdr:rowOff>
    </xdr:from>
    <xdr:to>
      <xdr:col>74</xdr:col>
      <xdr:colOff>31750</xdr:colOff>
      <xdr:row>18</xdr:row>
      <xdr:rowOff>3629</xdr:rowOff>
    </xdr:to>
    <xdr:sp macro="" textlink="">
      <xdr:nvSpPr>
        <xdr:cNvPr id="138" name="フローチャート: 判断 137"/>
        <xdr:cNvSpPr/>
      </xdr:nvSpPr>
      <xdr:spPr>
        <a:xfrm>
          <a:off x="14732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39" name="テキスト ボックス 138"/>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102507</xdr:rowOff>
    </xdr:to>
    <xdr:cxnSp macro="">
      <xdr:nvCxnSpPr>
        <xdr:cNvPr id="140" name="直線コネクタ 139"/>
        <xdr:cNvCxnSpPr/>
      </xdr:nvCxnSpPr>
      <xdr:spPr>
        <a:xfrm>
          <a:off x="13004800" y="226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29936</xdr:rowOff>
    </xdr:from>
    <xdr:to>
      <xdr:col>69</xdr:col>
      <xdr:colOff>142875</xdr:colOff>
      <xdr:row>17</xdr:row>
      <xdr:rowOff>131536</xdr:rowOff>
    </xdr:to>
    <xdr:sp macro="" textlink="">
      <xdr:nvSpPr>
        <xdr:cNvPr id="141" name="フローチャート: 判断 140"/>
        <xdr:cNvSpPr/>
      </xdr:nvSpPr>
      <xdr:spPr>
        <a:xfrm>
          <a:off x="13843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42" name="テキスト ボックス 141"/>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50" name="楕円 149"/>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101798</xdr:rowOff>
    </xdr:from>
    <xdr:ext cx="762000" cy="259045"/>
    <xdr:sp macro="" textlink="">
      <xdr:nvSpPr>
        <xdr:cNvPr id="151" name="物件費該当値テキスト"/>
        <xdr:cNvSpPr txBox="1"/>
      </xdr:nvSpPr>
      <xdr:spPr>
        <a:xfrm>
          <a:off x="16598900" y="233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127907</xdr:rowOff>
    </xdr:from>
    <xdr:to>
      <xdr:col>78</xdr:col>
      <xdr:colOff>120650</xdr:colOff>
      <xdr:row>14</xdr:row>
      <xdr:rowOff>58057</xdr:rowOff>
    </xdr:to>
    <xdr:sp macro="" textlink="">
      <xdr:nvSpPr>
        <xdr:cNvPr id="152" name="楕円 151"/>
        <xdr:cNvSpPr/>
      </xdr:nvSpPr>
      <xdr:spPr>
        <a:xfrm>
          <a:off x="15621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68234</xdr:rowOff>
    </xdr:from>
    <xdr:ext cx="736600" cy="259045"/>
    <xdr:sp macro="" textlink="">
      <xdr:nvSpPr>
        <xdr:cNvPr id="153" name="テキスト ボックス 152"/>
        <xdr:cNvSpPr txBox="1"/>
      </xdr:nvSpPr>
      <xdr:spPr>
        <a:xfrm>
          <a:off x="15290800" y="212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4" name="楕円 153"/>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5" name="テキスト ボックス 154"/>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6" name="楕円 155"/>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7" name="テキスト ボックス 156"/>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8" name="楕円 157"/>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9" name="テキスト ボックス 158"/>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扶助費に係る経常収支比率は全国平均及び青森県平均を下回るものの類似団体平均を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り、かつ上昇高止まり傾向にある。要因としては障害者福祉費や児童福祉費（施設型給付）が増加傾向にあることに加え、生活保護費が高止まりしているためである。増加する扶助費抑制のために、資格審査による給付の適正化等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7" name="直線コネクタ 186"/>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8"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9" name="直線コネクタ 188"/>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9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91" name="直線コネクタ 19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107950</xdr:rowOff>
    </xdr:to>
    <xdr:cxnSp macro="">
      <xdr:nvCxnSpPr>
        <xdr:cNvPr id="192" name="直線コネクタ 191"/>
        <xdr:cNvCxnSpPr/>
      </xdr:nvCxnSpPr>
      <xdr:spPr>
        <a:xfrm flipV="1">
          <a:off x="3987800" y="10242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3"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4" name="フローチャート: 判断 193"/>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107950</xdr:rowOff>
    </xdr:to>
    <xdr:cxnSp macro="">
      <xdr:nvCxnSpPr>
        <xdr:cNvPr id="195" name="直線コネクタ 194"/>
        <xdr:cNvCxnSpPr/>
      </xdr:nvCxnSpPr>
      <xdr:spPr>
        <a:xfrm>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6" name="フローチャート: 判断 195"/>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7" name="テキスト ボックス 196"/>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50800</xdr:rowOff>
    </xdr:to>
    <xdr:cxnSp macro="">
      <xdr:nvCxnSpPr>
        <xdr:cNvPr id="198" name="直線コネクタ 197"/>
        <xdr:cNvCxnSpPr/>
      </xdr:nvCxnSpPr>
      <xdr:spPr>
        <a:xfrm>
          <a:off x="2209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9" name="フローチャート: 判断 198"/>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200" name="テキスト ボックス 199"/>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127000</xdr:rowOff>
    </xdr:to>
    <xdr:cxnSp macro="">
      <xdr:nvCxnSpPr>
        <xdr:cNvPr id="201" name="直線コネクタ 200"/>
        <xdr:cNvCxnSpPr/>
      </xdr:nvCxnSpPr>
      <xdr:spPr>
        <a:xfrm>
          <a:off x="1320800" y="1016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2" name="フローチャート: 判断 201"/>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3" name="テキスト ボックス 202"/>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5" name="テキスト ボックス 20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11" name="楕円 210"/>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2"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13" name="楕円 212"/>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4" name="テキスト ボックス 213"/>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5" name="楕円 214"/>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6" name="テキスト ボックス 215"/>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7" name="楕円 216"/>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8" name="テキスト ボックス 217"/>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9" name="楕円 218"/>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20" name="テキスト ボックス 219"/>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上昇傾向にあったが、令和２年度では減少し、類似団体と同水準となっている。これまでの上昇傾向は、公営企業会計（下水道事業）及び特別会計（介護保険事業）への繰出金が増加傾向にあったためであり、令和２年度の減少要因は、下水道事業会計の法適用による補助費への計上移行によるものである。今後も事業の精査・適正化等に取り組み、普通会計の負担額を低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50" name="直線コネクタ 249"/>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3"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4" name="直線コネクタ 253"/>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60</xdr:row>
      <xdr:rowOff>23585</xdr:rowOff>
    </xdr:to>
    <xdr:cxnSp macro="">
      <xdr:nvCxnSpPr>
        <xdr:cNvPr id="255" name="直線コネクタ 254"/>
        <xdr:cNvCxnSpPr/>
      </xdr:nvCxnSpPr>
      <xdr:spPr>
        <a:xfrm flipV="1">
          <a:off x="15671800" y="9809843"/>
          <a:ext cx="8382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6"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7" name="フローチャート: 判断 256"/>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151493</xdr:rowOff>
    </xdr:from>
    <xdr:to>
      <xdr:col>78</xdr:col>
      <xdr:colOff>69850</xdr:colOff>
      <xdr:row>60</xdr:row>
      <xdr:rowOff>23585</xdr:rowOff>
    </xdr:to>
    <xdr:cxnSp macro="">
      <xdr:nvCxnSpPr>
        <xdr:cNvPr id="258" name="直線コネクタ 257"/>
        <xdr:cNvCxnSpPr/>
      </xdr:nvCxnSpPr>
      <xdr:spPr>
        <a:xfrm>
          <a:off x="14782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9" name="フローチャート: 判断 258"/>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60" name="テキスト ボックス 259"/>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97065</xdr:rowOff>
    </xdr:from>
    <xdr:to>
      <xdr:col>73</xdr:col>
      <xdr:colOff>180975</xdr:colOff>
      <xdr:row>59</xdr:row>
      <xdr:rowOff>151493</xdr:rowOff>
    </xdr:to>
    <xdr:cxnSp macro="">
      <xdr:nvCxnSpPr>
        <xdr:cNvPr id="261" name="直線コネクタ 260"/>
        <xdr:cNvCxnSpPr/>
      </xdr:nvCxnSpPr>
      <xdr:spPr>
        <a:xfrm>
          <a:off x="13893800" y="10212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2" name="フローチャート: 判断 261"/>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3" name="テキスト ボックス 262"/>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97065</xdr:rowOff>
    </xdr:from>
    <xdr:to>
      <xdr:col>69</xdr:col>
      <xdr:colOff>92075</xdr:colOff>
      <xdr:row>59</xdr:row>
      <xdr:rowOff>129722</xdr:rowOff>
    </xdr:to>
    <xdr:cxnSp macro="">
      <xdr:nvCxnSpPr>
        <xdr:cNvPr id="264" name="直線コネクタ 263"/>
        <xdr:cNvCxnSpPr/>
      </xdr:nvCxnSpPr>
      <xdr:spPr>
        <a:xfrm flipV="1">
          <a:off x="13004800" y="10212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5" name="フローチャート: 判断 264"/>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6" name="テキスト ボックス 265"/>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7" name="フローチャート: 判断 266"/>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8" name="テキスト ボックス 267"/>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5" name="その他該当値テキスト"/>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144235</xdr:rowOff>
    </xdr:from>
    <xdr:to>
      <xdr:col>78</xdr:col>
      <xdr:colOff>120650</xdr:colOff>
      <xdr:row>60</xdr:row>
      <xdr:rowOff>74385</xdr:rowOff>
    </xdr:to>
    <xdr:sp macro="" textlink="">
      <xdr:nvSpPr>
        <xdr:cNvPr id="276" name="楕円 275"/>
        <xdr:cNvSpPr/>
      </xdr:nvSpPr>
      <xdr:spPr>
        <a:xfrm>
          <a:off x="15621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59162</xdr:rowOff>
    </xdr:from>
    <xdr:ext cx="736600" cy="259045"/>
    <xdr:sp macro="" textlink="">
      <xdr:nvSpPr>
        <xdr:cNvPr id="277" name="テキスト ボックス 276"/>
        <xdr:cNvSpPr txBox="1"/>
      </xdr:nvSpPr>
      <xdr:spPr>
        <a:xfrm>
          <a:off x="15290800" y="1034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100693</xdr:rowOff>
    </xdr:from>
    <xdr:to>
      <xdr:col>74</xdr:col>
      <xdr:colOff>31750</xdr:colOff>
      <xdr:row>60</xdr:row>
      <xdr:rowOff>30843</xdr:rowOff>
    </xdr:to>
    <xdr:sp macro="" textlink="">
      <xdr:nvSpPr>
        <xdr:cNvPr id="278" name="楕円 277"/>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15620</xdr:rowOff>
    </xdr:from>
    <xdr:ext cx="762000" cy="259045"/>
    <xdr:sp macro="" textlink="">
      <xdr:nvSpPr>
        <xdr:cNvPr id="279" name="テキスト ボックス 278"/>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46265</xdr:rowOff>
    </xdr:from>
    <xdr:to>
      <xdr:col>69</xdr:col>
      <xdr:colOff>142875</xdr:colOff>
      <xdr:row>59</xdr:row>
      <xdr:rowOff>147865</xdr:rowOff>
    </xdr:to>
    <xdr:sp macro="" textlink="">
      <xdr:nvSpPr>
        <xdr:cNvPr id="280" name="楕円 279"/>
        <xdr:cNvSpPr/>
      </xdr:nvSpPr>
      <xdr:spPr>
        <a:xfrm>
          <a:off x="13843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132642</xdr:rowOff>
    </xdr:from>
    <xdr:ext cx="762000" cy="259045"/>
    <xdr:sp macro="" textlink="">
      <xdr:nvSpPr>
        <xdr:cNvPr id="281" name="テキスト ボックス 280"/>
        <xdr:cNvSpPr txBox="1"/>
      </xdr:nvSpPr>
      <xdr:spPr>
        <a:xfrm>
          <a:off x="13512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82" name="楕円 281"/>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83" name="テキスト ボックス 282"/>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補助費等に係る経常収支比率は類似団体の中でも低い水準にある。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令和２年度において上昇した要因は、下水道事業会計の法適用により繰出金の計上が補助費へ移行したためである。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今後も市単独事業の補助金の見直しや廃止などにより抑制に努める。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11" name="直線コネクタ 310"/>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4"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5" name="直線コネクタ 314"/>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157480</xdr:rowOff>
    </xdr:from>
    <xdr:to>
      <xdr:col>82</xdr:col>
      <xdr:colOff>107950</xdr:colOff>
      <xdr:row>35</xdr:row>
      <xdr:rowOff>130810</xdr:rowOff>
    </xdr:to>
    <xdr:cxnSp macro="">
      <xdr:nvCxnSpPr>
        <xdr:cNvPr id="316" name="直線コネクタ 315"/>
        <xdr:cNvCxnSpPr/>
      </xdr:nvCxnSpPr>
      <xdr:spPr>
        <a:xfrm>
          <a:off x="15671800" y="564388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7"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8" name="フローチャート: 判断 317"/>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142240</xdr:rowOff>
    </xdr:from>
    <xdr:to>
      <xdr:col>78</xdr:col>
      <xdr:colOff>69850</xdr:colOff>
      <xdr:row>32</xdr:row>
      <xdr:rowOff>157480</xdr:rowOff>
    </xdr:to>
    <xdr:cxnSp macro="">
      <xdr:nvCxnSpPr>
        <xdr:cNvPr id="319" name="直線コネクタ 318"/>
        <xdr:cNvCxnSpPr/>
      </xdr:nvCxnSpPr>
      <xdr:spPr>
        <a:xfrm>
          <a:off x="14782800" y="562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20" name="フローチャート: 判断 319"/>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21" name="テキスト ボックス 320"/>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32</xdr:row>
      <xdr:rowOff>142240</xdr:rowOff>
    </xdr:to>
    <xdr:cxnSp macro="">
      <xdr:nvCxnSpPr>
        <xdr:cNvPr id="322" name="直線コネクタ 321"/>
        <xdr:cNvCxnSpPr/>
      </xdr:nvCxnSpPr>
      <xdr:spPr>
        <a:xfrm>
          <a:off x="13893800" y="561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3" name="フローチャート: 判断 322"/>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4" name="テキスト ボックス 323"/>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81280</xdr:rowOff>
    </xdr:from>
    <xdr:to>
      <xdr:col>69</xdr:col>
      <xdr:colOff>92075</xdr:colOff>
      <xdr:row>32</xdr:row>
      <xdr:rowOff>127000</xdr:rowOff>
    </xdr:to>
    <xdr:cxnSp macro="">
      <xdr:nvCxnSpPr>
        <xdr:cNvPr id="325" name="直線コネクタ 324"/>
        <xdr:cNvCxnSpPr/>
      </xdr:nvCxnSpPr>
      <xdr:spPr>
        <a:xfrm>
          <a:off x="13004800" y="556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6" name="フローチャート: 判断 32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7" name="テキスト ボックス 32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8" name="フローチャート: 判断 327"/>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9" name="テキスト ボックス 328"/>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35" name="楕円 334"/>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96537</xdr:rowOff>
    </xdr:from>
    <xdr:ext cx="762000" cy="259045"/>
    <xdr:sp macro="" textlink="">
      <xdr:nvSpPr>
        <xdr:cNvPr id="336" name="補助費等該当値テキスト"/>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106680</xdr:rowOff>
    </xdr:from>
    <xdr:to>
      <xdr:col>78</xdr:col>
      <xdr:colOff>120650</xdr:colOff>
      <xdr:row>33</xdr:row>
      <xdr:rowOff>36830</xdr:rowOff>
    </xdr:to>
    <xdr:sp macro="" textlink="">
      <xdr:nvSpPr>
        <xdr:cNvPr id="337" name="楕円 336"/>
        <xdr:cNvSpPr/>
      </xdr:nvSpPr>
      <xdr:spPr>
        <a:xfrm>
          <a:off x="15621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47007</xdr:rowOff>
    </xdr:from>
    <xdr:ext cx="736600" cy="259045"/>
    <xdr:sp macro="" textlink="">
      <xdr:nvSpPr>
        <xdr:cNvPr id="338" name="テキスト ボックス 337"/>
        <xdr:cNvSpPr txBox="1"/>
      </xdr:nvSpPr>
      <xdr:spPr>
        <a:xfrm>
          <a:off x="15290800" y="536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91440</xdr:rowOff>
    </xdr:from>
    <xdr:to>
      <xdr:col>74</xdr:col>
      <xdr:colOff>31750</xdr:colOff>
      <xdr:row>33</xdr:row>
      <xdr:rowOff>21590</xdr:rowOff>
    </xdr:to>
    <xdr:sp macro="" textlink="">
      <xdr:nvSpPr>
        <xdr:cNvPr id="339" name="楕円 338"/>
        <xdr:cNvSpPr/>
      </xdr:nvSpPr>
      <xdr:spPr>
        <a:xfrm>
          <a:off x="14732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31767</xdr:rowOff>
    </xdr:from>
    <xdr:ext cx="762000" cy="259045"/>
    <xdr:sp macro="" textlink="">
      <xdr:nvSpPr>
        <xdr:cNvPr id="340" name="テキスト ボックス 339"/>
        <xdr:cNvSpPr txBox="1"/>
      </xdr:nvSpPr>
      <xdr:spPr>
        <a:xfrm>
          <a:off x="14401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76200</xdr:rowOff>
    </xdr:from>
    <xdr:to>
      <xdr:col>69</xdr:col>
      <xdr:colOff>142875</xdr:colOff>
      <xdr:row>33</xdr:row>
      <xdr:rowOff>6350</xdr:rowOff>
    </xdr:to>
    <xdr:sp macro="" textlink="">
      <xdr:nvSpPr>
        <xdr:cNvPr id="341" name="楕円 340"/>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16527</xdr:rowOff>
    </xdr:from>
    <xdr:ext cx="762000" cy="259045"/>
    <xdr:sp macro="" textlink="">
      <xdr:nvSpPr>
        <xdr:cNvPr id="342" name="テキスト ボックス 341"/>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30480</xdr:rowOff>
    </xdr:from>
    <xdr:to>
      <xdr:col>65</xdr:col>
      <xdr:colOff>53975</xdr:colOff>
      <xdr:row>32</xdr:row>
      <xdr:rowOff>132080</xdr:rowOff>
    </xdr:to>
    <xdr:sp macro="" textlink="">
      <xdr:nvSpPr>
        <xdr:cNvPr id="343" name="楕円 342"/>
        <xdr:cNvSpPr/>
      </xdr:nvSpPr>
      <xdr:spPr>
        <a:xfrm>
          <a:off x="12954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142257</xdr:rowOff>
    </xdr:from>
    <xdr:ext cx="762000" cy="259045"/>
    <xdr:sp macro="" textlink="">
      <xdr:nvSpPr>
        <xdr:cNvPr id="344" name="テキスト ボックス 343"/>
        <xdr:cNvSpPr txBox="1"/>
      </xdr:nvSpPr>
      <xdr:spPr>
        <a:xfrm>
          <a:off x="12623800" y="528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建設事業による地方債発行により公債費は高い水準にあり、類似団体平均を</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％上回っている。今後、小学校建設事業（Ｈ</a:t>
          </a:r>
          <a:r>
            <a:rPr kumimoji="1" lang="en-US" altLang="ja-JP" sz="1300">
              <a:latin typeface="ＭＳ Ｐゴシック" panose="020B0600070205080204" pitchFamily="50" charset="-128"/>
              <a:ea typeface="ＭＳ Ｐゴシック" panose="020B0600070205080204" pitchFamily="50" charset="-128"/>
            </a:rPr>
            <a:t>27-29</a:t>
          </a:r>
          <a:r>
            <a:rPr kumimoji="1" lang="ja-JP" altLang="en-US" sz="1300">
              <a:latin typeface="ＭＳ Ｐゴシック" panose="020B0600070205080204" pitchFamily="50" charset="-128"/>
              <a:ea typeface="ＭＳ Ｐゴシック" panose="020B0600070205080204" pitchFamily="50" charset="-128"/>
            </a:rPr>
            <a:t>）や公営住宅建設事業（Ｈ</a:t>
          </a:r>
          <a:r>
            <a:rPr kumimoji="1" lang="en-US" altLang="ja-JP" sz="1300">
              <a:latin typeface="ＭＳ Ｐゴシック" panose="020B0600070205080204" pitchFamily="50" charset="-128"/>
              <a:ea typeface="ＭＳ Ｐゴシック" panose="020B0600070205080204" pitchFamily="50" charset="-128"/>
            </a:rPr>
            <a:t>23-R3</a:t>
          </a:r>
          <a:r>
            <a:rPr kumimoji="1" lang="ja-JP" altLang="en-US" sz="1300">
              <a:latin typeface="ＭＳ Ｐゴシック" panose="020B0600070205080204" pitchFamily="50" charset="-128"/>
              <a:ea typeface="ＭＳ Ｐゴシック" panose="020B0600070205080204" pitchFamily="50" charset="-128"/>
            </a:rPr>
            <a:t>）等の償還が本格化し、さらには一般廃棄物最終処分場建設事業（</a:t>
          </a:r>
          <a:r>
            <a:rPr kumimoji="1" lang="en-US" altLang="ja-JP" sz="1300">
              <a:latin typeface="ＭＳ Ｐゴシック" panose="020B0600070205080204" pitchFamily="50" charset="-128"/>
              <a:ea typeface="ＭＳ Ｐゴシック" panose="020B0600070205080204" pitchFamily="50" charset="-128"/>
            </a:rPr>
            <a:t>R1-3</a:t>
          </a:r>
          <a:r>
            <a:rPr kumimoji="1" lang="ja-JP" altLang="en-US" sz="1300">
              <a:latin typeface="ＭＳ Ｐゴシック" panose="020B0600070205080204" pitchFamily="50" charset="-128"/>
              <a:ea typeface="ＭＳ Ｐゴシック" panose="020B0600070205080204" pitchFamily="50" charset="-128"/>
            </a:rPr>
            <a:t>）や消防再編庁舎建設事業（</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）等の償還も控えており、より厳しい財政運営となることが予想されることから、これまで以上に地方債の新規発行を伴う建設事業の抑制を図ることが必要となる。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9" name="直線コネクタ 368"/>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70"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71" name="直線コネクタ 370"/>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2"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3" name="直線コネクタ 372"/>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80</xdr:row>
      <xdr:rowOff>30987</xdr:rowOff>
    </xdr:to>
    <xdr:cxnSp macro="">
      <xdr:nvCxnSpPr>
        <xdr:cNvPr id="374" name="直線コネクタ 373"/>
        <xdr:cNvCxnSpPr/>
      </xdr:nvCxnSpPr>
      <xdr:spPr>
        <a:xfrm>
          <a:off x="3987800" y="137058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5"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6" name="フローチャート: 判断 375"/>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120142</xdr:rowOff>
    </xdr:from>
    <xdr:to>
      <xdr:col>19</xdr:col>
      <xdr:colOff>187325</xdr:colOff>
      <xdr:row>79</xdr:row>
      <xdr:rowOff>161289</xdr:rowOff>
    </xdr:to>
    <xdr:cxnSp macro="">
      <xdr:nvCxnSpPr>
        <xdr:cNvPr id="377" name="直線コネクタ 376"/>
        <xdr:cNvCxnSpPr/>
      </xdr:nvCxnSpPr>
      <xdr:spPr>
        <a:xfrm>
          <a:off x="3098800" y="136646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8" name="フローチャート: 判断 377"/>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9" name="テキスト ボックス 378"/>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120142</xdr:rowOff>
    </xdr:to>
    <xdr:cxnSp macro="">
      <xdr:nvCxnSpPr>
        <xdr:cNvPr id="380" name="直線コネクタ 379"/>
        <xdr:cNvCxnSpPr/>
      </xdr:nvCxnSpPr>
      <xdr:spPr>
        <a:xfrm>
          <a:off x="2209800" y="13614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81" name="フローチャート: 判断 380"/>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2" name="テキスト ボックス 381"/>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51563</xdr:rowOff>
    </xdr:from>
    <xdr:to>
      <xdr:col>11</xdr:col>
      <xdr:colOff>9525</xdr:colOff>
      <xdr:row>79</xdr:row>
      <xdr:rowOff>69850</xdr:rowOff>
    </xdr:to>
    <xdr:cxnSp macro="">
      <xdr:nvCxnSpPr>
        <xdr:cNvPr id="383" name="直線コネクタ 382"/>
        <xdr:cNvCxnSpPr/>
      </xdr:nvCxnSpPr>
      <xdr:spPr>
        <a:xfrm>
          <a:off x="1320800" y="135961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4" name="フローチャート: 判断 383"/>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5" name="テキスト ボックス 384"/>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6" name="フローチャート: 判断 385"/>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7" name="テキスト ボックス 386"/>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151637</xdr:rowOff>
    </xdr:from>
    <xdr:to>
      <xdr:col>24</xdr:col>
      <xdr:colOff>76200</xdr:colOff>
      <xdr:row>80</xdr:row>
      <xdr:rowOff>81787</xdr:rowOff>
    </xdr:to>
    <xdr:sp macro="" textlink="">
      <xdr:nvSpPr>
        <xdr:cNvPr id="393" name="楕円 392"/>
        <xdr:cNvSpPr/>
      </xdr:nvSpPr>
      <xdr:spPr>
        <a:xfrm>
          <a:off x="4775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60214</xdr:rowOff>
    </xdr:from>
    <xdr:ext cx="762000" cy="259045"/>
    <xdr:sp macro="" textlink="">
      <xdr:nvSpPr>
        <xdr:cNvPr id="394" name="公債費該当値テキスト"/>
        <xdr:cNvSpPr txBox="1"/>
      </xdr:nvSpPr>
      <xdr:spPr>
        <a:xfrm>
          <a:off x="4914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5" name="楕円 394"/>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6" name="テキスト ボックス 395"/>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69342</xdr:rowOff>
    </xdr:from>
    <xdr:to>
      <xdr:col>15</xdr:col>
      <xdr:colOff>149225</xdr:colOff>
      <xdr:row>79</xdr:row>
      <xdr:rowOff>170942</xdr:rowOff>
    </xdr:to>
    <xdr:sp macro="" textlink="">
      <xdr:nvSpPr>
        <xdr:cNvPr id="397" name="楕円 396"/>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155719</xdr:rowOff>
    </xdr:from>
    <xdr:ext cx="762000" cy="259045"/>
    <xdr:sp macro="" textlink="">
      <xdr:nvSpPr>
        <xdr:cNvPr id="398" name="テキスト ボックス 397"/>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9" name="楕円 398"/>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400" name="テキスト ボックス 399"/>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763</xdr:rowOff>
    </xdr:from>
    <xdr:to>
      <xdr:col>6</xdr:col>
      <xdr:colOff>171450</xdr:colOff>
      <xdr:row>79</xdr:row>
      <xdr:rowOff>102363</xdr:rowOff>
    </xdr:to>
    <xdr:sp macro="" textlink="">
      <xdr:nvSpPr>
        <xdr:cNvPr id="401" name="楕円 400"/>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87140</xdr:rowOff>
    </xdr:from>
    <xdr:ext cx="762000" cy="259045"/>
    <xdr:sp macro="" textlink="">
      <xdr:nvSpPr>
        <xdr:cNvPr id="402" name="テキスト ボックス 401"/>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年度以降、類似団体平均以下の水準を推移し令和２年度は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％下回っている。今後も引き続き、高い傾向にある人件費を職員数の適正化により削減すること、また、上昇傾向にある扶助費の抑制を図ること等により経常経費の削減に努める。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79</xdr:row>
      <xdr:rowOff>161289</xdr:rowOff>
    </xdr:to>
    <xdr:cxnSp macro="">
      <xdr:nvCxnSpPr>
        <xdr:cNvPr id="428" name="直線コネクタ 427"/>
        <xdr:cNvCxnSpPr/>
      </xdr:nvCxnSpPr>
      <xdr:spPr>
        <a:xfrm flipV="1">
          <a:off x="16510000" y="12896596"/>
          <a:ext cx="0" cy="8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29"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30" name="直線コネクタ 429"/>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31" name="公債費以外最大値テキスト"/>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2" name="直線コネクタ 431"/>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97282</xdr:rowOff>
    </xdr:to>
    <xdr:cxnSp macro="">
      <xdr:nvCxnSpPr>
        <xdr:cNvPr id="433" name="直線コネクタ 432"/>
        <xdr:cNvCxnSpPr/>
      </xdr:nvCxnSpPr>
      <xdr:spPr>
        <a:xfrm>
          <a:off x="15671800" y="12951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34"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5" name="フローチャート: 判断 434"/>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75</xdr:row>
      <xdr:rowOff>92710</xdr:rowOff>
    </xdr:to>
    <xdr:cxnSp macro="">
      <xdr:nvCxnSpPr>
        <xdr:cNvPr id="436" name="直線コネクタ 435"/>
        <xdr:cNvCxnSpPr/>
      </xdr:nvCxnSpPr>
      <xdr:spPr>
        <a:xfrm>
          <a:off x="14782800" y="128965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37" name="フローチャート: 判断 436"/>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38" name="テキスト ボックス 437"/>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37846</xdr:rowOff>
    </xdr:to>
    <xdr:cxnSp macro="">
      <xdr:nvCxnSpPr>
        <xdr:cNvPr id="439" name="直線コネクタ 438"/>
        <xdr:cNvCxnSpPr/>
      </xdr:nvCxnSpPr>
      <xdr:spPr>
        <a:xfrm>
          <a:off x="13893800" y="12846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40" name="フローチャート: 判断 43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1" name="テキスト ボックス 44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74</xdr:row>
      <xdr:rowOff>159004</xdr:rowOff>
    </xdr:to>
    <xdr:cxnSp macro="">
      <xdr:nvCxnSpPr>
        <xdr:cNvPr id="442" name="直線コネクタ 441"/>
        <xdr:cNvCxnSpPr/>
      </xdr:nvCxnSpPr>
      <xdr:spPr>
        <a:xfrm>
          <a:off x="13004800" y="127502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43" name="フローチャート: 判断 442"/>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44" name="テキスト ボックス 443"/>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5" name="フローチャート: 判断 444"/>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6" name="テキスト ボックス 445"/>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52" name="楕円 451"/>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126509</xdr:rowOff>
    </xdr:from>
    <xdr:ext cx="762000" cy="259045"/>
    <xdr:sp macro="" textlink="">
      <xdr:nvSpPr>
        <xdr:cNvPr id="453" name="公債費以外該当値テキスト"/>
        <xdr:cNvSpPr txBox="1"/>
      </xdr:nvSpPr>
      <xdr:spPr>
        <a:xfrm>
          <a:off x="16598900" y="1281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4" name="楕円 453"/>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5" name="テキスト ボックス 454"/>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56" name="楕円 455"/>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57" name="テキスト ボックス 456"/>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8" name="楕円 457"/>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9" name="テキスト ボックス 458"/>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60" name="楕円 459"/>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61" name="テキスト ボックス 460"/>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5102</xdr:rowOff>
    </xdr:from>
    <xdr:to>
      <xdr:col>29</xdr:col>
      <xdr:colOff>127000</xdr:colOff>
      <xdr:row>16</xdr:row>
      <xdr:rowOff>22982</xdr:rowOff>
    </xdr:to>
    <xdr:cxnSp macro="">
      <xdr:nvCxnSpPr>
        <xdr:cNvPr id="52" name="直線コネクタ 51"/>
        <xdr:cNvCxnSpPr/>
      </xdr:nvCxnSpPr>
      <xdr:spPr bwMode="auto">
        <a:xfrm>
          <a:off x="5003800" y="2795927"/>
          <a:ext cx="647700" cy="1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5102</xdr:rowOff>
    </xdr:from>
    <xdr:to>
      <xdr:col>26</xdr:col>
      <xdr:colOff>50800</xdr:colOff>
      <xdr:row>16</xdr:row>
      <xdr:rowOff>30297</xdr:rowOff>
    </xdr:to>
    <xdr:cxnSp macro="">
      <xdr:nvCxnSpPr>
        <xdr:cNvPr id="55" name="直線コネクタ 54"/>
        <xdr:cNvCxnSpPr/>
      </xdr:nvCxnSpPr>
      <xdr:spPr bwMode="auto">
        <a:xfrm flipV="1">
          <a:off x="4305300" y="2795927"/>
          <a:ext cx="698500" cy="2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30297</xdr:rowOff>
    </xdr:from>
    <xdr:to>
      <xdr:col>22</xdr:col>
      <xdr:colOff>114300</xdr:colOff>
      <xdr:row>16</xdr:row>
      <xdr:rowOff>47752</xdr:rowOff>
    </xdr:to>
    <xdr:cxnSp macro="">
      <xdr:nvCxnSpPr>
        <xdr:cNvPr id="58" name="直線コネクタ 57"/>
        <xdr:cNvCxnSpPr/>
      </xdr:nvCxnSpPr>
      <xdr:spPr bwMode="auto">
        <a:xfrm flipV="1">
          <a:off x="3606800" y="2821122"/>
          <a:ext cx="698500" cy="17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15274</xdr:rowOff>
    </xdr:from>
    <xdr:to>
      <xdr:col>18</xdr:col>
      <xdr:colOff>177800</xdr:colOff>
      <xdr:row>16</xdr:row>
      <xdr:rowOff>47752</xdr:rowOff>
    </xdr:to>
    <xdr:cxnSp macro="">
      <xdr:nvCxnSpPr>
        <xdr:cNvPr id="61" name="直線コネクタ 60"/>
        <xdr:cNvCxnSpPr/>
      </xdr:nvCxnSpPr>
      <xdr:spPr bwMode="auto">
        <a:xfrm>
          <a:off x="2908300" y="2806099"/>
          <a:ext cx="6985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143632</xdr:rowOff>
    </xdr:from>
    <xdr:to>
      <xdr:col>29</xdr:col>
      <xdr:colOff>177800</xdr:colOff>
      <xdr:row>16</xdr:row>
      <xdr:rowOff>73782</xdr:rowOff>
    </xdr:to>
    <xdr:sp macro="" textlink="">
      <xdr:nvSpPr>
        <xdr:cNvPr id="71" name="楕円 70"/>
        <xdr:cNvSpPr/>
      </xdr:nvSpPr>
      <xdr:spPr bwMode="auto">
        <a:xfrm>
          <a:off x="5600700" y="276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160159</xdr:rowOff>
    </xdr:from>
    <xdr:ext cx="762000" cy="259045"/>
    <xdr:sp macro="" textlink="">
      <xdr:nvSpPr>
        <xdr:cNvPr id="72" name="人口1人当たり決算額の推移該当値テキスト130"/>
        <xdr:cNvSpPr txBox="1"/>
      </xdr:nvSpPr>
      <xdr:spPr>
        <a:xfrm>
          <a:off x="5740400" y="260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125752</xdr:rowOff>
    </xdr:from>
    <xdr:to>
      <xdr:col>26</xdr:col>
      <xdr:colOff>101600</xdr:colOff>
      <xdr:row>16</xdr:row>
      <xdr:rowOff>55902</xdr:rowOff>
    </xdr:to>
    <xdr:sp macro="" textlink="">
      <xdr:nvSpPr>
        <xdr:cNvPr id="73" name="楕円 72"/>
        <xdr:cNvSpPr/>
      </xdr:nvSpPr>
      <xdr:spPr bwMode="auto">
        <a:xfrm>
          <a:off x="4953000" y="274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66079</xdr:rowOff>
    </xdr:from>
    <xdr:ext cx="736600" cy="259045"/>
    <xdr:sp macro="" textlink="">
      <xdr:nvSpPr>
        <xdr:cNvPr id="74" name="テキスト ボックス 73"/>
        <xdr:cNvSpPr txBox="1"/>
      </xdr:nvSpPr>
      <xdr:spPr>
        <a:xfrm>
          <a:off x="4622800" y="251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150947</xdr:rowOff>
    </xdr:from>
    <xdr:to>
      <xdr:col>22</xdr:col>
      <xdr:colOff>165100</xdr:colOff>
      <xdr:row>16</xdr:row>
      <xdr:rowOff>81097</xdr:rowOff>
    </xdr:to>
    <xdr:sp macro="" textlink="">
      <xdr:nvSpPr>
        <xdr:cNvPr id="75" name="楕円 74"/>
        <xdr:cNvSpPr/>
      </xdr:nvSpPr>
      <xdr:spPr bwMode="auto">
        <a:xfrm>
          <a:off x="4254500" y="277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91274</xdr:rowOff>
    </xdr:from>
    <xdr:ext cx="762000" cy="259045"/>
    <xdr:sp macro="" textlink="">
      <xdr:nvSpPr>
        <xdr:cNvPr id="76" name="テキスト ボックス 75"/>
        <xdr:cNvSpPr txBox="1"/>
      </xdr:nvSpPr>
      <xdr:spPr>
        <a:xfrm>
          <a:off x="3924300" y="253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168402</xdr:rowOff>
    </xdr:from>
    <xdr:to>
      <xdr:col>19</xdr:col>
      <xdr:colOff>38100</xdr:colOff>
      <xdr:row>16</xdr:row>
      <xdr:rowOff>98552</xdr:rowOff>
    </xdr:to>
    <xdr:sp macro="" textlink="">
      <xdr:nvSpPr>
        <xdr:cNvPr id="77" name="楕円 76"/>
        <xdr:cNvSpPr/>
      </xdr:nvSpPr>
      <xdr:spPr bwMode="auto">
        <a:xfrm>
          <a:off x="3556000" y="278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108729</xdr:rowOff>
    </xdr:from>
    <xdr:ext cx="762000" cy="259045"/>
    <xdr:sp macro="" textlink="">
      <xdr:nvSpPr>
        <xdr:cNvPr id="78" name="テキスト ボックス 77"/>
        <xdr:cNvSpPr txBox="1"/>
      </xdr:nvSpPr>
      <xdr:spPr>
        <a:xfrm>
          <a:off x="3225800" y="25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135924</xdr:rowOff>
    </xdr:from>
    <xdr:to>
      <xdr:col>15</xdr:col>
      <xdr:colOff>101600</xdr:colOff>
      <xdr:row>16</xdr:row>
      <xdr:rowOff>66074</xdr:rowOff>
    </xdr:to>
    <xdr:sp macro="" textlink="">
      <xdr:nvSpPr>
        <xdr:cNvPr id="79" name="楕円 78"/>
        <xdr:cNvSpPr/>
      </xdr:nvSpPr>
      <xdr:spPr bwMode="auto">
        <a:xfrm>
          <a:off x="2857500" y="275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76251</xdr:rowOff>
    </xdr:from>
    <xdr:ext cx="762000" cy="259045"/>
    <xdr:sp macro="" textlink="">
      <xdr:nvSpPr>
        <xdr:cNvPr id="80" name="テキスト ボックス 79"/>
        <xdr:cNvSpPr txBox="1"/>
      </xdr:nvSpPr>
      <xdr:spPr>
        <a:xfrm>
          <a:off x="2527300" y="252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128772</xdr:rowOff>
    </xdr:from>
    <xdr:to>
      <xdr:col>29</xdr:col>
      <xdr:colOff>127000</xdr:colOff>
      <xdr:row>34</xdr:row>
      <xdr:rowOff>177368</xdr:rowOff>
    </xdr:to>
    <xdr:cxnSp macro="">
      <xdr:nvCxnSpPr>
        <xdr:cNvPr id="113" name="直線コネクタ 112"/>
        <xdr:cNvCxnSpPr/>
      </xdr:nvCxnSpPr>
      <xdr:spPr bwMode="auto">
        <a:xfrm flipV="1">
          <a:off x="5003800" y="6396222"/>
          <a:ext cx="647700" cy="48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47553</xdr:rowOff>
    </xdr:from>
    <xdr:ext cx="762000" cy="259045"/>
    <xdr:sp macro="" textlink="">
      <xdr:nvSpPr>
        <xdr:cNvPr id="114" name="人口1人当たり決算額の推移平均値テキスト445"/>
        <xdr:cNvSpPr txBox="1"/>
      </xdr:nvSpPr>
      <xdr:spPr>
        <a:xfrm>
          <a:off x="5740400" y="6657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177368</xdr:rowOff>
    </xdr:from>
    <xdr:to>
      <xdr:col>26</xdr:col>
      <xdr:colOff>50800</xdr:colOff>
      <xdr:row>34</xdr:row>
      <xdr:rowOff>192113</xdr:rowOff>
    </xdr:to>
    <xdr:cxnSp macro="">
      <xdr:nvCxnSpPr>
        <xdr:cNvPr id="116" name="直線コネクタ 115"/>
        <xdr:cNvCxnSpPr/>
      </xdr:nvCxnSpPr>
      <xdr:spPr bwMode="auto">
        <a:xfrm flipV="1">
          <a:off x="4305300" y="6444818"/>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171139</xdr:rowOff>
    </xdr:from>
    <xdr:to>
      <xdr:col>22</xdr:col>
      <xdr:colOff>114300</xdr:colOff>
      <xdr:row>34</xdr:row>
      <xdr:rowOff>192113</xdr:rowOff>
    </xdr:to>
    <xdr:cxnSp macro="">
      <xdr:nvCxnSpPr>
        <xdr:cNvPr id="119" name="直線コネクタ 118"/>
        <xdr:cNvCxnSpPr/>
      </xdr:nvCxnSpPr>
      <xdr:spPr bwMode="auto">
        <a:xfrm>
          <a:off x="3606800" y="6438589"/>
          <a:ext cx="6985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171139</xdr:rowOff>
    </xdr:from>
    <xdr:to>
      <xdr:col>18</xdr:col>
      <xdr:colOff>177800</xdr:colOff>
      <xdr:row>34</xdr:row>
      <xdr:rowOff>181445</xdr:rowOff>
    </xdr:to>
    <xdr:cxnSp macro="">
      <xdr:nvCxnSpPr>
        <xdr:cNvPr id="122" name="直線コネクタ 121"/>
        <xdr:cNvCxnSpPr/>
      </xdr:nvCxnSpPr>
      <xdr:spPr bwMode="auto">
        <a:xfrm flipV="1">
          <a:off x="2908300" y="6438589"/>
          <a:ext cx="698500" cy="1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77972</xdr:rowOff>
    </xdr:from>
    <xdr:to>
      <xdr:col>29</xdr:col>
      <xdr:colOff>177800</xdr:colOff>
      <xdr:row>34</xdr:row>
      <xdr:rowOff>179572</xdr:rowOff>
    </xdr:to>
    <xdr:sp macro="" textlink="">
      <xdr:nvSpPr>
        <xdr:cNvPr id="132" name="楕円 131"/>
        <xdr:cNvSpPr/>
      </xdr:nvSpPr>
      <xdr:spPr bwMode="auto">
        <a:xfrm>
          <a:off x="5600700" y="634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265949</xdr:rowOff>
    </xdr:from>
    <xdr:ext cx="762000" cy="259045"/>
    <xdr:sp macro="" textlink="">
      <xdr:nvSpPr>
        <xdr:cNvPr id="133" name="人口1人当たり決算額の推移該当値テキスト445"/>
        <xdr:cNvSpPr txBox="1"/>
      </xdr:nvSpPr>
      <xdr:spPr>
        <a:xfrm>
          <a:off x="5740400" y="619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126568</xdr:rowOff>
    </xdr:from>
    <xdr:to>
      <xdr:col>26</xdr:col>
      <xdr:colOff>101600</xdr:colOff>
      <xdr:row>34</xdr:row>
      <xdr:rowOff>228168</xdr:rowOff>
    </xdr:to>
    <xdr:sp macro="" textlink="">
      <xdr:nvSpPr>
        <xdr:cNvPr id="134" name="楕円 133"/>
        <xdr:cNvSpPr/>
      </xdr:nvSpPr>
      <xdr:spPr bwMode="auto">
        <a:xfrm>
          <a:off x="4953000" y="6394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238345</xdr:rowOff>
    </xdr:from>
    <xdr:ext cx="736600" cy="259045"/>
    <xdr:sp macro="" textlink="">
      <xdr:nvSpPr>
        <xdr:cNvPr id="135" name="テキスト ボックス 134"/>
        <xdr:cNvSpPr txBox="1"/>
      </xdr:nvSpPr>
      <xdr:spPr>
        <a:xfrm>
          <a:off x="4622800" y="6162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141313</xdr:rowOff>
    </xdr:from>
    <xdr:to>
      <xdr:col>22</xdr:col>
      <xdr:colOff>165100</xdr:colOff>
      <xdr:row>34</xdr:row>
      <xdr:rowOff>242913</xdr:rowOff>
    </xdr:to>
    <xdr:sp macro="" textlink="">
      <xdr:nvSpPr>
        <xdr:cNvPr id="136" name="楕円 135"/>
        <xdr:cNvSpPr/>
      </xdr:nvSpPr>
      <xdr:spPr bwMode="auto">
        <a:xfrm>
          <a:off x="4254500" y="640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253090</xdr:rowOff>
    </xdr:from>
    <xdr:ext cx="762000" cy="259045"/>
    <xdr:sp macro="" textlink="">
      <xdr:nvSpPr>
        <xdr:cNvPr id="137" name="テキスト ボックス 136"/>
        <xdr:cNvSpPr txBox="1"/>
      </xdr:nvSpPr>
      <xdr:spPr>
        <a:xfrm>
          <a:off x="3924300" y="61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120339</xdr:rowOff>
    </xdr:from>
    <xdr:to>
      <xdr:col>19</xdr:col>
      <xdr:colOff>38100</xdr:colOff>
      <xdr:row>34</xdr:row>
      <xdr:rowOff>221939</xdr:rowOff>
    </xdr:to>
    <xdr:sp macro="" textlink="">
      <xdr:nvSpPr>
        <xdr:cNvPr id="138" name="楕円 137"/>
        <xdr:cNvSpPr/>
      </xdr:nvSpPr>
      <xdr:spPr bwMode="auto">
        <a:xfrm>
          <a:off x="3556000" y="638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232116</xdr:rowOff>
    </xdr:from>
    <xdr:ext cx="762000" cy="259045"/>
    <xdr:sp macro="" textlink="">
      <xdr:nvSpPr>
        <xdr:cNvPr id="139" name="テキスト ボックス 138"/>
        <xdr:cNvSpPr txBox="1"/>
      </xdr:nvSpPr>
      <xdr:spPr>
        <a:xfrm>
          <a:off x="3225800" y="615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130645</xdr:rowOff>
    </xdr:from>
    <xdr:to>
      <xdr:col>15</xdr:col>
      <xdr:colOff>101600</xdr:colOff>
      <xdr:row>34</xdr:row>
      <xdr:rowOff>232245</xdr:rowOff>
    </xdr:to>
    <xdr:sp macro="" textlink="">
      <xdr:nvSpPr>
        <xdr:cNvPr id="140" name="楕円 139"/>
        <xdr:cNvSpPr/>
      </xdr:nvSpPr>
      <xdr:spPr bwMode="auto">
        <a:xfrm>
          <a:off x="2857500" y="639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242422</xdr:rowOff>
    </xdr:from>
    <xdr:ext cx="762000" cy="259045"/>
    <xdr:sp macro="" textlink="">
      <xdr:nvSpPr>
        <xdr:cNvPr id="141" name="テキスト ボックス 140"/>
        <xdr:cNvSpPr txBox="1"/>
      </xdr:nvSpPr>
      <xdr:spPr>
        <a:xfrm>
          <a:off x="2527300" y="61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31,313
253.55
29,829,346
29,238,601
583,466
12,683,361
39,051,552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25841</xdr:rowOff>
    </xdr:from>
    <xdr:to>
      <xdr:col>24</xdr:col>
      <xdr:colOff>63500</xdr:colOff>
      <xdr:row>35</xdr:row>
      <xdr:rowOff>35932</xdr:rowOff>
    </xdr:to>
    <xdr:cxnSp macro="">
      <xdr:nvCxnSpPr>
        <xdr:cNvPr id="63" name="直線コネクタ 62"/>
        <xdr:cNvCxnSpPr/>
      </xdr:nvCxnSpPr>
      <xdr:spPr>
        <a:xfrm>
          <a:off x="3797300" y="6026591"/>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20403</xdr:rowOff>
    </xdr:from>
    <xdr:to>
      <xdr:col>19</xdr:col>
      <xdr:colOff>177800</xdr:colOff>
      <xdr:row>35</xdr:row>
      <xdr:rowOff>25841</xdr:rowOff>
    </xdr:to>
    <xdr:cxnSp macro="">
      <xdr:nvCxnSpPr>
        <xdr:cNvPr id="66" name="直線コネクタ 65"/>
        <xdr:cNvCxnSpPr/>
      </xdr:nvCxnSpPr>
      <xdr:spPr>
        <a:xfrm>
          <a:off x="2908300" y="6021153"/>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2654</xdr:rowOff>
    </xdr:from>
    <xdr:to>
      <xdr:col>15</xdr:col>
      <xdr:colOff>50800</xdr:colOff>
      <xdr:row>35</xdr:row>
      <xdr:rowOff>20403</xdr:rowOff>
    </xdr:to>
    <xdr:cxnSp macro="">
      <xdr:nvCxnSpPr>
        <xdr:cNvPr id="69" name="直線コネクタ 68"/>
        <xdr:cNvCxnSpPr/>
      </xdr:nvCxnSpPr>
      <xdr:spPr>
        <a:xfrm>
          <a:off x="2019300" y="6003404"/>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2654</xdr:rowOff>
    </xdr:from>
    <xdr:to>
      <xdr:col>10</xdr:col>
      <xdr:colOff>114300</xdr:colOff>
      <xdr:row>35</xdr:row>
      <xdr:rowOff>38332</xdr:rowOff>
    </xdr:to>
    <xdr:cxnSp macro="">
      <xdr:nvCxnSpPr>
        <xdr:cNvPr id="72" name="直線コネクタ 71"/>
        <xdr:cNvCxnSpPr/>
      </xdr:nvCxnSpPr>
      <xdr:spPr>
        <a:xfrm flipV="1">
          <a:off x="1130300" y="6003404"/>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156582</xdr:rowOff>
    </xdr:from>
    <xdr:to>
      <xdr:col>24</xdr:col>
      <xdr:colOff>114300</xdr:colOff>
      <xdr:row>35</xdr:row>
      <xdr:rowOff>86732</xdr:rowOff>
    </xdr:to>
    <xdr:sp macro="" textlink="">
      <xdr:nvSpPr>
        <xdr:cNvPr id="82" name="楕円 81"/>
        <xdr:cNvSpPr/>
      </xdr:nvSpPr>
      <xdr:spPr>
        <a:xfrm>
          <a:off x="4584700" y="59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8009</xdr:rowOff>
    </xdr:from>
    <xdr:ext cx="599010" cy="259045"/>
    <xdr:sp macro="" textlink="">
      <xdr:nvSpPr>
        <xdr:cNvPr id="83" name="人件費該当値テキスト"/>
        <xdr:cNvSpPr txBox="1"/>
      </xdr:nvSpPr>
      <xdr:spPr>
        <a:xfrm>
          <a:off x="4686300" y="583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146491</xdr:rowOff>
    </xdr:from>
    <xdr:to>
      <xdr:col>20</xdr:col>
      <xdr:colOff>38100</xdr:colOff>
      <xdr:row>35</xdr:row>
      <xdr:rowOff>76641</xdr:rowOff>
    </xdr:to>
    <xdr:sp macro="" textlink="">
      <xdr:nvSpPr>
        <xdr:cNvPr id="84" name="楕円 83"/>
        <xdr:cNvSpPr/>
      </xdr:nvSpPr>
      <xdr:spPr>
        <a:xfrm>
          <a:off x="3746500" y="59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93168</xdr:rowOff>
    </xdr:from>
    <xdr:ext cx="599010" cy="259045"/>
    <xdr:sp macro="" textlink="">
      <xdr:nvSpPr>
        <xdr:cNvPr id="85" name="テキスト ボックス 84"/>
        <xdr:cNvSpPr txBox="1"/>
      </xdr:nvSpPr>
      <xdr:spPr>
        <a:xfrm>
          <a:off x="3497795" y="575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141053</xdr:rowOff>
    </xdr:from>
    <xdr:to>
      <xdr:col>15</xdr:col>
      <xdr:colOff>101600</xdr:colOff>
      <xdr:row>35</xdr:row>
      <xdr:rowOff>71203</xdr:rowOff>
    </xdr:to>
    <xdr:sp macro="" textlink="">
      <xdr:nvSpPr>
        <xdr:cNvPr id="86" name="楕円 85"/>
        <xdr:cNvSpPr/>
      </xdr:nvSpPr>
      <xdr:spPr>
        <a:xfrm>
          <a:off x="2857500" y="59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87730</xdr:rowOff>
    </xdr:from>
    <xdr:ext cx="599010" cy="259045"/>
    <xdr:sp macro="" textlink="">
      <xdr:nvSpPr>
        <xdr:cNvPr id="87" name="テキスト ボックス 86"/>
        <xdr:cNvSpPr txBox="1"/>
      </xdr:nvSpPr>
      <xdr:spPr>
        <a:xfrm>
          <a:off x="2608795" y="57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123304</xdr:rowOff>
    </xdr:from>
    <xdr:to>
      <xdr:col>10</xdr:col>
      <xdr:colOff>165100</xdr:colOff>
      <xdr:row>35</xdr:row>
      <xdr:rowOff>53454</xdr:rowOff>
    </xdr:to>
    <xdr:sp macro="" textlink="">
      <xdr:nvSpPr>
        <xdr:cNvPr id="88" name="楕円 87"/>
        <xdr:cNvSpPr/>
      </xdr:nvSpPr>
      <xdr:spPr>
        <a:xfrm>
          <a:off x="1968500" y="59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69981</xdr:rowOff>
    </xdr:from>
    <xdr:ext cx="599010" cy="259045"/>
    <xdr:sp macro="" textlink="">
      <xdr:nvSpPr>
        <xdr:cNvPr id="89" name="テキスト ボックス 88"/>
        <xdr:cNvSpPr txBox="1"/>
      </xdr:nvSpPr>
      <xdr:spPr>
        <a:xfrm>
          <a:off x="1719795" y="57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158982</xdr:rowOff>
    </xdr:from>
    <xdr:to>
      <xdr:col>6</xdr:col>
      <xdr:colOff>38100</xdr:colOff>
      <xdr:row>35</xdr:row>
      <xdr:rowOff>89132</xdr:rowOff>
    </xdr:to>
    <xdr:sp macro="" textlink="">
      <xdr:nvSpPr>
        <xdr:cNvPr id="90" name="楕円 89"/>
        <xdr:cNvSpPr/>
      </xdr:nvSpPr>
      <xdr:spPr>
        <a:xfrm>
          <a:off x="1079500" y="59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105659</xdr:rowOff>
    </xdr:from>
    <xdr:ext cx="599010" cy="259045"/>
    <xdr:sp macro="" textlink="">
      <xdr:nvSpPr>
        <xdr:cNvPr id="91" name="テキスト ボックス 90"/>
        <xdr:cNvSpPr txBox="1"/>
      </xdr:nvSpPr>
      <xdr:spPr>
        <a:xfrm>
          <a:off x="830795" y="576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24660</xdr:rowOff>
    </xdr:from>
    <xdr:to>
      <xdr:col>24</xdr:col>
      <xdr:colOff>63500</xdr:colOff>
      <xdr:row>58</xdr:row>
      <xdr:rowOff>67625</xdr:rowOff>
    </xdr:to>
    <xdr:cxnSp macro="">
      <xdr:nvCxnSpPr>
        <xdr:cNvPr id="123" name="直線コネクタ 122"/>
        <xdr:cNvCxnSpPr/>
      </xdr:nvCxnSpPr>
      <xdr:spPr>
        <a:xfrm flipV="1">
          <a:off x="3797300" y="9968760"/>
          <a:ext cx="838200" cy="4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67625</xdr:rowOff>
    </xdr:from>
    <xdr:to>
      <xdr:col>19</xdr:col>
      <xdr:colOff>177800</xdr:colOff>
      <xdr:row>58</xdr:row>
      <xdr:rowOff>114543</xdr:rowOff>
    </xdr:to>
    <xdr:cxnSp macro="">
      <xdr:nvCxnSpPr>
        <xdr:cNvPr id="126" name="直線コネクタ 125"/>
        <xdr:cNvCxnSpPr/>
      </xdr:nvCxnSpPr>
      <xdr:spPr>
        <a:xfrm flipV="1">
          <a:off x="2908300" y="10011725"/>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114543</xdr:rowOff>
    </xdr:from>
    <xdr:to>
      <xdr:col>15</xdr:col>
      <xdr:colOff>50800</xdr:colOff>
      <xdr:row>58</xdr:row>
      <xdr:rowOff>144697</xdr:rowOff>
    </xdr:to>
    <xdr:cxnSp macro="">
      <xdr:nvCxnSpPr>
        <xdr:cNvPr id="129" name="直線コネクタ 128"/>
        <xdr:cNvCxnSpPr/>
      </xdr:nvCxnSpPr>
      <xdr:spPr>
        <a:xfrm flipV="1">
          <a:off x="2019300" y="10058643"/>
          <a:ext cx="889000" cy="3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47585</xdr:rowOff>
    </xdr:from>
    <xdr:to>
      <xdr:col>10</xdr:col>
      <xdr:colOff>114300</xdr:colOff>
      <xdr:row>58</xdr:row>
      <xdr:rowOff>144697</xdr:rowOff>
    </xdr:to>
    <xdr:cxnSp macro="">
      <xdr:nvCxnSpPr>
        <xdr:cNvPr id="132" name="直線コネクタ 131"/>
        <xdr:cNvCxnSpPr/>
      </xdr:nvCxnSpPr>
      <xdr:spPr>
        <a:xfrm>
          <a:off x="1130300" y="9991685"/>
          <a:ext cx="889000" cy="9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145310</xdr:rowOff>
    </xdr:from>
    <xdr:to>
      <xdr:col>24</xdr:col>
      <xdr:colOff>114300</xdr:colOff>
      <xdr:row>58</xdr:row>
      <xdr:rowOff>75460</xdr:rowOff>
    </xdr:to>
    <xdr:sp macro="" textlink="">
      <xdr:nvSpPr>
        <xdr:cNvPr id="142" name="楕円 141"/>
        <xdr:cNvSpPr/>
      </xdr:nvSpPr>
      <xdr:spPr>
        <a:xfrm>
          <a:off x="4584700" y="99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123737</xdr:rowOff>
    </xdr:from>
    <xdr:ext cx="534377" cy="259045"/>
    <xdr:sp macro="" textlink="">
      <xdr:nvSpPr>
        <xdr:cNvPr id="143" name="物件費該当値テキスト"/>
        <xdr:cNvSpPr txBox="1"/>
      </xdr:nvSpPr>
      <xdr:spPr>
        <a:xfrm>
          <a:off x="4686300" y="98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16825</xdr:rowOff>
    </xdr:from>
    <xdr:to>
      <xdr:col>20</xdr:col>
      <xdr:colOff>38100</xdr:colOff>
      <xdr:row>58</xdr:row>
      <xdr:rowOff>118425</xdr:rowOff>
    </xdr:to>
    <xdr:sp macro="" textlink="">
      <xdr:nvSpPr>
        <xdr:cNvPr id="144" name="楕円 143"/>
        <xdr:cNvSpPr/>
      </xdr:nvSpPr>
      <xdr:spPr>
        <a:xfrm>
          <a:off x="3746500" y="99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109552</xdr:rowOff>
    </xdr:from>
    <xdr:ext cx="534377" cy="259045"/>
    <xdr:sp macro="" textlink="">
      <xdr:nvSpPr>
        <xdr:cNvPr id="145" name="テキスト ボックス 144"/>
        <xdr:cNvSpPr txBox="1"/>
      </xdr:nvSpPr>
      <xdr:spPr>
        <a:xfrm>
          <a:off x="3530111" y="100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63743</xdr:rowOff>
    </xdr:from>
    <xdr:to>
      <xdr:col>15</xdr:col>
      <xdr:colOff>101600</xdr:colOff>
      <xdr:row>58</xdr:row>
      <xdr:rowOff>165343</xdr:rowOff>
    </xdr:to>
    <xdr:sp macro="" textlink="">
      <xdr:nvSpPr>
        <xdr:cNvPr id="146" name="楕円 145"/>
        <xdr:cNvSpPr/>
      </xdr:nvSpPr>
      <xdr:spPr>
        <a:xfrm>
          <a:off x="2857500" y="100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156470</xdr:rowOff>
    </xdr:from>
    <xdr:ext cx="534377" cy="259045"/>
    <xdr:sp macro="" textlink="">
      <xdr:nvSpPr>
        <xdr:cNvPr id="147" name="テキスト ボックス 146"/>
        <xdr:cNvSpPr txBox="1"/>
      </xdr:nvSpPr>
      <xdr:spPr>
        <a:xfrm>
          <a:off x="2641111" y="1010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93897</xdr:rowOff>
    </xdr:from>
    <xdr:to>
      <xdr:col>10</xdr:col>
      <xdr:colOff>165100</xdr:colOff>
      <xdr:row>59</xdr:row>
      <xdr:rowOff>24047</xdr:rowOff>
    </xdr:to>
    <xdr:sp macro="" textlink="">
      <xdr:nvSpPr>
        <xdr:cNvPr id="148" name="楕円 147"/>
        <xdr:cNvSpPr/>
      </xdr:nvSpPr>
      <xdr:spPr>
        <a:xfrm>
          <a:off x="1968500" y="100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15174</xdr:rowOff>
    </xdr:from>
    <xdr:ext cx="534377" cy="259045"/>
    <xdr:sp macro="" textlink="">
      <xdr:nvSpPr>
        <xdr:cNvPr id="149" name="テキスト ボックス 148"/>
        <xdr:cNvSpPr txBox="1"/>
      </xdr:nvSpPr>
      <xdr:spPr>
        <a:xfrm>
          <a:off x="1752111" y="1013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168235</xdr:rowOff>
    </xdr:from>
    <xdr:to>
      <xdr:col>6</xdr:col>
      <xdr:colOff>38100</xdr:colOff>
      <xdr:row>58</xdr:row>
      <xdr:rowOff>98385</xdr:rowOff>
    </xdr:to>
    <xdr:sp macro="" textlink="">
      <xdr:nvSpPr>
        <xdr:cNvPr id="150" name="楕円 149"/>
        <xdr:cNvSpPr/>
      </xdr:nvSpPr>
      <xdr:spPr>
        <a:xfrm>
          <a:off x="1079500" y="99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114912</xdr:rowOff>
    </xdr:from>
    <xdr:ext cx="534377" cy="259045"/>
    <xdr:sp macro="" textlink="">
      <xdr:nvSpPr>
        <xdr:cNvPr id="151" name="テキスト ボックス 150"/>
        <xdr:cNvSpPr txBox="1"/>
      </xdr:nvSpPr>
      <xdr:spPr>
        <a:xfrm>
          <a:off x="863111" y="971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170027</xdr:rowOff>
    </xdr:from>
    <xdr:to>
      <xdr:col>24</xdr:col>
      <xdr:colOff>63500</xdr:colOff>
      <xdr:row>77</xdr:row>
      <xdr:rowOff>141109</xdr:rowOff>
    </xdr:to>
    <xdr:cxnSp macro="">
      <xdr:nvCxnSpPr>
        <xdr:cNvPr id="180" name="直線コネクタ 179"/>
        <xdr:cNvCxnSpPr/>
      </xdr:nvCxnSpPr>
      <xdr:spPr>
        <a:xfrm flipV="1">
          <a:off x="3797300" y="13200227"/>
          <a:ext cx="8382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128058</xdr:rowOff>
    </xdr:from>
    <xdr:ext cx="469744" cy="259045"/>
    <xdr:sp macro="" textlink="">
      <xdr:nvSpPr>
        <xdr:cNvPr id="181" name="維持補修費平均値テキスト"/>
        <xdr:cNvSpPr txBox="1"/>
      </xdr:nvSpPr>
      <xdr:spPr>
        <a:xfrm>
          <a:off x="4686300" y="1332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141109</xdr:rowOff>
    </xdr:from>
    <xdr:to>
      <xdr:col>19</xdr:col>
      <xdr:colOff>177800</xdr:colOff>
      <xdr:row>77</xdr:row>
      <xdr:rowOff>150121</xdr:rowOff>
    </xdr:to>
    <xdr:cxnSp macro="">
      <xdr:nvCxnSpPr>
        <xdr:cNvPr id="183" name="直線コネクタ 182"/>
        <xdr:cNvCxnSpPr/>
      </xdr:nvCxnSpPr>
      <xdr:spPr>
        <a:xfrm flipV="1">
          <a:off x="2908300" y="13342759"/>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113640</xdr:rowOff>
    </xdr:from>
    <xdr:to>
      <xdr:col>15</xdr:col>
      <xdr:colOff>50800</xdr:colOff>
      <xdr:row>77</xdr:row>
      <xdr:rowOff>150121</xdr:rowOff>
    </xdr:to>
    <xdr:cxnSp macro="">
      <xdr:nvCxnSpPr>
        <xdr:cNvPr id="186" name="直線コネクタ 185"/>
        <xdr:cNvCxnSpPr/>
      </xdr:nvCxnSpPr>
      <xdr:spPr>
        <a:xfrm>
          <a:off x="2019300" y="13315290"/>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113640</xdr:rowOff>
    </xdr:from>
    <xdr:to>
      <xdr:col>10</xdr:col>
      <xdr:colOff>114300</xdr:colOff>
      <xdr:row>78</xdr:row>
      <xdr:rowOff>19208</xdr:rowOff>
    </xdr:to>
    <xdr:cxnSp macro="">
      <xdr:nvCxnSpPr>
        <xdr:cNvPr id="189" name="直線コネクタ 188"/>
        <xdr:cNvCxnSpPr/>
      </xdr:nvCxnSpPr>
      <xdr:spPr>
        <a:xfrm flipV="1">
          <a:off x="1130300" y="13315290"/>
          <a:ext cx="889000" cy="7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119227</xdr:rowOff>
    </xdr:from>
    <xdr:to>
      <xdr:col>24</xdr:col>
      <xdr:colOff>114300</xdr:colOff>
      <xdr:row>77</xdr:row>
      <xdr:rowOff>49377</xdr:rowOff>
    </xdr:to>
    <xdr:sp macro="" textlink="">
      <xdr:nvSpPr>
        <xdr:cNvPr id="199" name="楕円 198"/>
        <xdr:cNvSpPr/>
      </xdr:nvSpPr>
      <xdr:spPr>
        <a:xfrm>
          <a:off x="4584700" y="131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142104</xdr:rowOff>
    </xdr:from>
    <xdr:ext cx="534377" cy="259045"/>
    <xdr:sp macro="" textlink="">
      <xdr:nvSpPr>
        <xdr:cNvPr id="200" name="維持補修費該当値テキスト"/>
        <xdr:cNvSpPr txBox="1"/>
      </xdr:nvSpPr>
      <xdr:spPr>
        <a:xfrm>
          <a:off x="4686300" y="130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90309</xdr:rowOff>
    </xdr:from>
    <xdr:to>
      <xdr:col>20</xdr:col>
      <xdr:colOff>38100</xdr:colOff>
      <xdr:row>78</xdr:row>
      <xdr:rowOff>20459</xdr:rowOff>
    </xdr:to>
    <xdr:sp macro="" textlink="">
      <xdr:nvSpPr>
        <xdr:cNvPr id="201" name="楕円 200"/>
        <xdr:cNvSpPr/>
      </xdr:nvSpPr>
      <xdr:spPr>
        <a:xfrm>
          <a:off x="3746500" y="132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36986</xdr:rowOff>
    </xdr:from>
    <xdr:ext cx="534377" cy="259045"/>
    <xdr:sp macro="" textlink="">
      <xdr:nvSpPr>
        <xdr:cNvPr id="202" name="テキスト ボックス 201"/>
        <xdr:cNvSpPr txBox="1"/>
      </xdr:nvSpPr>
      <xdr:spPr>
        <a:xfrm>
          <a:off x="3530111" y="130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99321</xdr:rowOff>
    </xdr:from>
    <xdr:to>
      <xdr:col>15</xdr:col>
      <xdr:colOff>101600</xdr:colOff>
      <xdr:row>78</xdr:row>
      <xdr:rowOff>29471</xdr:rowOff>
    </xdr:to>
    <xdr:sp macro="" textlink="">
      <xdr:nvSpPr>
        <xdr:cNvPr id="203" name="楕円 202"/>
        <xdr:cNvSpPr/>
      </xdr:nvSpPr>
      <xdr:spPr>
        <a:xfrm>
          <a:off x="2857500" y="133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45998</xdr:rowOff>
    </xdr:from>
    <xdr:ext cx="534377" cy="259045"/>
    <xdr:sp macro="" textlink="">
      <xdr:nvSpPr>
        <xdr:cNvPr id="204" name="テキスト ボックス 203"/>
        <xdr:cNvSpPr txBox="1"/>
      </xdr:nvSpPr>
      <xdr:spPr>
        <a:xfrm>
          <a:off x="2641111" y="130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62840</xdr:rowOff>
    </xdr:from>
    <xdr:to>
      <xdr:col>10</xdr:col>
      <xdr:colOff>165100</xdr:colOff>
      <xdr:row>77</xdr:row>
      <xdr:rowOff>164440</xdr:rowOff>
    </xdr:to>
    <xdr:sp macro="" textlink="">
      <xdr:nvSpPr>
        <xdr:cNvPr id="205" name="楕円 204"/>
        <xdr:cNvSpPr/>
      </xdr:nvSpPr>
      <xdr:spPr>
        <a:xfrm>
          <a:off x="19685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9517</xdr:rowOff>
    </xdr:from>
    <xdr:ext cx="534377" cy="259045"/>
    <xdr:sp macro="" textlink="">
      <xdr:nvSpPr>
        <xdr:cNvPr id="206" name="テキスト ボックス 205"/>
        <xdr:cNvSpPr txBox="1"/>
      </xdr:nvSpPr>
      <xdr:spPr>
        <a:xfrm>
          <a:off x="1752111" y="130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139858</xdr:rowOff>
    </xdr:from>
    <xdr:to>
      <xdr:col>6</xdr:col>
      <xdr:colOff>38100</xdr:colOff>
      <xdr:row>78</xdr:row>
      <xdr:rowOff>70008</xdr:rowOff>
    </xdr:to>
    <xdr:sp macro="" textlink="">
      <xdr:nvSpPr>
        <xdr:cNvPr id="207" name="楕円 206"/>
        <xdr:cNvSpPr/>
      </xdr:nvSpPr>
      <xdr:spPr>
        <a:xfrm>
          <a:off x="1079500" y="133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86535</xdr:rowOff>
    </xdr:from>
    <xdr:ext cx="534377" cy="259045"/>
    <xdr:sp macro="" textlink="">
      <xdr:nvSpPr>
        <xdr:cNvPr id="208" name="テキスト ボックス 207"/>
        <xdr:cNvSpPr txBox="1"/>
      </xdr:nvSpPr>
      <xdr:spPr>
        <a:xfrm>
          <a:off x="863111" y="1311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5969</xdr:rowOff>
    </xdr:from>
    <xdr:to>
      <xdr:col>24</xdr:col>
      <xdr:colOff>63500</xdr:colOff>
      <xdr:row>93</xdr:row>
      <xdr:rowOff>58331</xdr:rowOff>
    </xdr:to>
    <xdr:cxnSp macro="">
      <xdr:nvCxnSpPr>
        <xdr:cNvPr id="238" name="直線コネクタ 237"/>
        <xdr:cNvCxnSpPr/>
      </xdr:nvCxnSpPr>
      <xdr:spPr>
        <a:xfrm flipV="1">
          <a:off x="3797300" y="15950819"/>
          <a:ext cx="838200" cy="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58331</xdr:rowOff>
    </xdr:from>
    <xdr:to>
      <xdr:col>19</xdr:col>
      <xdr:colOff>177800</xdr:colOff>
      <xdr:row>93</xdr:row>
      <xdr:rowOff>120878</xdr:rowOff>
    </xdr:to>
    <xdr:cxnSp macro="">
      <xdr:nvCxnSpPr>
        <xdr:cNvPr id="241" name="直線コネクタ 240"/>
        <xdr:cNvCxnSpPr/>
      </xdr:nvCxnSpPr>
      <xdr:spPr>
        <a:xfrm flipV="1">
          <a:off x="2908300" y="16003181"/>
          <a:ext cx="889000" cy="6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120878</xdr:rowOff>
    </xdr:from>
    <xdr:to>
      <xdr:col>15</xdr:col>
      <xdr:colOff>50800</xdr:colOff>
      <xdr:row>93</xdr:row>
      <xdr:rowOff>121780</xdr:rowOff>
    </xdr:to>
    <xdr:cxnSp macro="">
      <xdr:nvCxnSpPr>
        <xdr:cNvPr id="244" name="直線コネクタ 243"/>
        <xdr:cNvCxnSpPr/>
      </xdr:nvCxnSpPr>
      <xdr:spPr>
        <a:xfrm flipV="1">
          <a:off x="2019300" y="16065728"/>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121780</xdr:rowOff>
    </xdr:from>
    <xdr:to>
      <xdr:col>10</xdr:col>
      <xdr:colOff>114300</xdr:colOff>
      <xdr:row>94</xdr:row>
      <xdr:rowOff>8573</xdr:rowOff>
    </xdr:to>
    <xdr:cxnSp macro="">
      <xdr:nvCxnSpPr>
        <xdr:cNvPr id="247" name="直線コネクタ 246"/>
        <xdr:cNvCxnSpPr/>
      </xdr:nvCxnSpPr>
      <xdr:spPr>
        <a:xfrm flipV="1">
          <a:off x="1130300" y="16066630"/>
          <a:ext cx="889000" cy="5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126619</xdr:rowOff>
    </xdr:from>
    <xdr:to>
      <xdr:col>24</xdr:col>
      <xdr:colOff>114300</xdr:colOff>
      <xdr:row>93</xdr:row>
      <xdr:rowOff>56769</xdr:rowOff>
    </xdr:to>
    <xdr:sp macro="" textlink="">
      <xdr:nvSpPr>
        <xdr:cNvPr id="257" name="楕円 256"/>
        <xdr:cNvSpPr/>
      </xdr:nvSpPr>
      <xdr:spPr>
        <a:xfrm>
          <a:off x="4584700" y="159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149496</xdr:rowOff>
    </xdr:from>
    <xdr:ext cx="599010" cy="259045"/>
    <xdr:sp macro="" textlink="">
      <xdr:nvSpPr>
        <xdr:cNvPr id="258" name="扶助費該当値テキスト"/>
        <xdr:cNvSpPr txBox="1"/>
      </xdr:nvSpPr>
      <xdr:spPr>
        <a:xfrm>
          <a:off x="4686300" y="1575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7531</xdr:rowOff>
    </xdr:from>
    <xdr:to>
      <xdr:col>20</xdr:col>
      <xdr:colOff>38100</xdr:colOff>
      <xdr:row>93</xdr:row>
      <xdr:rowOff>109131</xdr:rowOff>
    </xdr:to>
    <xdr:sp macro="" textlink="">
      <xdr:nvSpPr>
        <xdr:cNvPr id="259" name="楕円 258"/>
        <xdr:cNvSpPr/>
      </xdr:nvSpPr>
      <xdr:spPr>
        <a:xfrm>
          <a:off x="3746500" y="159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125658</xdr:rowOff>
    </xdr:from>
    <xdr:ext cx="599010" cy="259045"/>
    <xdr:sp macro="" textlink="">
      <xdr:nvSpPr>
        <xdr:cNvPr id="260" name="テキスト ボックス 259"/>
        <xdr:cNvSpPr txBox="1"/>
      </xdr:nvSpPr>
      <xdr:spPr>
        <a:xfrm>
          <a:off x="3497795" y="1572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70078</xdr:rowOff>
    </xdr:from>
    <xdr:to>
      <xdr:col>15</xdr:col>
      <xdr:colOff>101600</xdr:colOff>
      <xdr:row>94</xdr:row>
      <xdr:rowOff>228</xdr:rowOff>
    </xdr:to>
    <xdr:sp macro="" textlink="">
      <xdr:nvSpPr>
        <xdr:cNvPr id="261" name="楕円 260"/>
        <xdr:cNvSpPr/>
      </xdr:nvSpPr>
      <xdr:spPr>
        <a:xfrm>
          <a:off x="2857500" y="160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16755</xdr:rowOff>
    </xdr:from>
    <xdr:ext cx="599010" cy="259045"/>
    <xdr:sp macro="" textlink="">
      <xdr:nvSpPr>
        <xdr:cNvPr id="262" name="テキスト ボックス 261"/>
        <xdr:cNvSpPr txBox="1"/>
      </xdr:nvSpPr>
      <xdr:spPr>
        <a:xfrm>
          <a:off x="2608795" y="1579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70980</xdr:rowOff>
    </xdr:from>
    <xdr:to>
      <xdr:col>10</xdr:col>
      <xdr:colOff>165100</xdr:colOff>
      <xdr:row>94</xdr:row>
      <xdr:rowOff>1130</xdr:rowOff>
    </xdr:to>
    <xdr:sp macro="" textlink="">
      <xdr:nvSpPr>
        <xdr:cNvPr id="263" name="楕円 262"/>
        <xdr:cNvSpPr/>
      </xdr:nvSpPr>
      <xdr:spPr>
        <a:xfrm>
          <a:off x="1968500" y="160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17657</xdr:rowOff>
    </xdr:from>
    <xdr:ext cx="599010" cy="259045"/>
    <xdr:sp macro="" textlink="">
      <xdr:nvSpPr>
        <xdr:cNvPr id="264" name="テキスト ボックス 263"/>
        <xdr:cNvSpPr txBox="1"/>
      </xdr:nvSpPr>
      <xdr:spPr>
        <a:xfrm>
          <a:off x="1719795" y="1579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129223</xdr:rowOff>
    </xdr:from>
    <xdr:to>
      <xdr:col>6</xdr:col>
      <xdr:colOff>38100</xdr:colOff>
      <xdr:row>94</xdr:row>
      <xdr:rowOff>59373</xdr:rowOff>
    </xdr:to>
    <xdr:sp macro="" textlink="">
      <xdr:nvSpPr>
        <xdr:cNvPr id="265" name="楕円 264"/>
        <xdr:cNvSpPr/>
      </xdr:nvSpPr>
      <xdr:spPr>
        <a:xfrm>
          <a:off x="1079500" y="160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75900</xdr:rowOff>
    </xdr:from>
    <xdr:ext cx="599010" cy="259045"/>
    <xdr:sp macro="" textlink="">
      <xdr:nvSpPr>
        <xdr:cNvPr id="266" name="テキスト ボックス 265"/>
        <xdr:cNvSpPr txBox="1"/>
      </xdr:nvSpPr>
      <xdr:spPr>
        <a:xfrm>
          <a:off x="830795" y="1584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68299</xdr:rowOff>
    </xdr:from>
    <xdr:to>
      <xdr:col>55</xdr:col>
      <xdr:colOff>0</xdr:colOff>
      <xdr:row>37</xdr:row>
      <xdr:rowOff>27677</xdr:rowOff>
    </xdr:to>
    <xdr:cxnSp macro="">
      <xdr:nvCxnSpPr>
        <xdr:cNvPr id="293" name="直線コネクタ 292"/>
        <xdr:cNvCxnSpPr/>
      </xdr:nvCxnSpPr>
      <xdr:spPr>
        <a:xfrm flipV="1">
          <a:off x="9639300" y="5726149"/>
          <a:ext cx="838200" cy="64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27677</xdr:rowOff>
    </xdr:from>
    <xdr:to>
      <xdr:col>50</xdr:col>
      <xdr:colOff>114300</xdr:colOff>
      <xdr:row>37</xdr:row>
      <xdr:rowOff>42047</xdr:rowOff>
    </xdr:to>
    <xdr:cxnSp macro="">
      <xdr:nvCxnSpPr>
        <xdr:cNvPr id="296" name="直線コネクタ 295"/>
        <xdr:cNvCxnSpPr/>
      </xdr:nvCxnSpPr>
      <xdr:spPr>
        <a:xfrm flipV="1">
          <a:off x="8750300" y="6371327"/>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26831</xdr:rowOff>
    </xdr:from>
    <xdr:to>
      <xdr:col>45</xdr:col>
      <xdr:colOff>177800</xdr:colOff>
      <xdr:row>37</xdr:row>
      <xdr:rowOff>42047</xdr:rowOff>
    </xdr:to>
    <xdr:cxnSp macro="">
      <xdr:nvCxnSpPr>
        <xdr:cNvPr id="299" name="直線コネクタ 298"/>
        <xdr:cNvCxnSpPr/>
      </xdr:nvCxnSpPr>
      <xdr:spPr>
        <a:xfrm>
          <a:off x="7861300" y="6370481"/>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8022</xdr:rowOff>
    </xdr:from>
    <xdr:to>
      <xdr:col>41</xdr:col>
      <xdr:colOff>50800</xdr:colOff>
      <xdr:row>37</xdr:row>
      <xdr:rowOff>26831</xdr:rowOff>
    </xdr:to>
    <xdr:cxnSp macro="">
      <xdr:nvCxnSpPr>
        <xdr:cNvPr id="302" name="直線コネクタ 301"/>
        <xdr:cNvCxnSpPr/>
      </xdr:nvCxnSpPr>
      <xdr:spPr>
        <a:xfrm>
          <a:off x="6972300" y="6351672"/>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17499</xdr:rowOff>
    </xdr:from>
    <xdr:to>
      <xdr:col>55</xdr:col>
      <xdr:colOff>50800</xdr:colOff>
      <xdr:row>33</xdr:row>
      <xdr:rowOff>119099</xdr:rowOff>
    </xdr:to>
    <xdr:sp macro="" textlink="">
      <xdr:nvSpPr>
        <xdr:cNvPr id="312" name="楕円 311"/>
        <xdr:cNvSpPr/>
      </xdr:nvSpPr>
      <xdr:spPr>
        <a:xfrm>
          <a:off x="10426700" y="56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40376</xdr:rowOff>
    </xdr:from>
    <xdr:ext cx="599010" cy="259045"/>
    <xdr:sp macro="" textlink="">
      <xdr:nvSpPr>
        <xdr:cNvPr id="313" name="補助費等該当値テキスト"/>
        <xdr:cNvSpPr txBox="1"/>
      </xdr:nvSpPr>
      <xdr:spPr>
        <a:xfrm>
          <a:off x="10528300" y="552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148327</xdr:rowOff>
    </xdr:from>
    <xdr:to>
      <xdr:col>50</xdr:col>
      <xdr:colOff>165100</xdr:colOff>
      <xdr:row>37</xdr:row>
      <xdr:rowOff>78477</xdr:rowOff>
    </xdr:to>
    <xdr:sp macro="" textlink="">
      <xdr:nvSpPr>
        <xdr:cNvPr id="314" name="楕円 313"/>
        <xdr:cNvSpPr/>
      </xdr:nvSpPr>
      <xdr:spPr>
        <a:xfrm>
          <a:off x="9588500" y="63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69604</xdr:rowOff>
    </xdr:from>
    <xdr:ext cx="534377" cy="259045"/>
    <xdr:sp macro="" textlink="">
      <xdr:nvSpPr>
        <xdr:cNvPr id="315" name="テキスト ボックス 314"/>
        <xdr:cNvSpPr txBox="1"/>
      </xdr:nvSpPr>
      <xdr:spPr>
        <a:xfrm>
          <a:off x="9372111" y="64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162697</xdr:rowOff>
    </xdr:from>
    <xdr:to>
      <xdr:col>46</xdr:col>
      <xdr:colOff>38100</xdr:colOff>
      <xdr:row>37</xdr:row>
      <xdr:rowOff>92847</xdr:rowOff>
    </xdr:to>
    <xdr:sp macro="" textlink="">
      <xdr:nvSpPr>
        <xdr:cNvPr id="316" name="楕円 315"/>
        <xdr:cNvSpPr/>
      </xdr:nvSpPr>
      <xdr:spPr>
        <a:xfrm>
          <a:off x="8699500" y="63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83974</xdr:rowOff>
    </xdr:from>
    <xdr:ext cx="534377" cy="259045"/>
    <xdr:sp macro="" textlink="">
      <xdr:nvSpPr>
        <xdr:cNvPr id="317" name="テキスト ボックス 316"/>
        <xdr:cNvSpPr txBox="1"/>
      </xdr:nvSpPr>
      <xdr:spPr>
        <a:xfrm>
          <a:off x="8483111" y="642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147481</xdr:rowOff>
    </xdr:from>
    <xdr:to>
      <xdr:col>41</xdr:col>
      <xdr:colOff>101600</xdr:colOff>
      <xdr:row>37</xdr:row>
      <xdr:rowOff>77631</xdr:rowOff>
    </xdr:to>
    <xdr:sp macro="" textlink="">
      <xdr:nvSpPr>
        <xdr:cNvPr id="318" name="楕円 317"/>
        <xdr:cNvSpPr/>
      </xdr:nvSpPr>
      <xdr:spPr>
        <a:xfrm>
          <a:off x="7810500" y="631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68758</xdr:rowOff>
    </xdr:from>
    <xdr:ext cx="534377" cy="259045"/>
    <xdr:sp macro="" textlink="">
      <xdr:nvSpPr>
        <xdr:cNvPr id="319" name="テキスト ボックス 318"/>
        <xdr:cNvSpPr txBox="1"/>
      </xdr:nvSpPr>
      <xdr:spPr>
        <a:xfrm>
          <a:off x="7594111" y="641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128672</xdr:rowOff>
    </xdr:from>
    <xdr:to>
      <xdr:col>36</xdr:col>
      <xdr:colOff>165100</xdr:colOff>
      <xdr:row>37</xdr:row>
      <xdr:rowOff>58822</xdr:rowOff>
    </xdr:to>
    <xdr:sp macro="" textlink="">
      <xdr:nvSpPr>
        <xdr:cNvPr id="320" name="楕円 319"/>
        <xdr:cNvSpPr/>
      </xdr:nvSpPr>
      <xdr:spPr>
        <a:xfrm>
          <a:off x="6921500" y="63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75349</xdr:rowOff>
    </xdr:from>
    <xdr:ext cx="534377" cy="259045"/>
    <xdr:sp macro="" textlink="">
      <xdr:nvSpPr>
        <xdr:cNvPr id="321" name="テキスト ボックス 320"/>
        <xdr:cNvSpPr txBox="1"/>
      </xdr:nvSpPr>
      <xdr:spPr>
        <a:xfrm>
          <a:off x="6705111" y="60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77812</xdr:rowOff>
    </xdr:from>
    <xdr:to>
      <xdr:col>55</xdr:col>
      <xdr:colOff>0</xdr:colOff>
      <xdr:row>58</xdr:row>
      <xdr:rowOff>104106</xdr:rowOff>
    </xdr:to>
    <xdr:cxnSp macro="">
      <xdr:nvCxnSpPr>
        <xdr:cNvPr id="350" name="直線コネクタ 349"/>
        <xdr:cNvCxnSpPr/>
      </xdr:nvCxnSpPr>
      <xdr:spPr>
        <a:xfrm flipV="1">
          <a:off x="9639300" y="10021912"/>
          <a:ext cx="838200" cy="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45593</xdr:rowOff>
    </xdr:from>
    <xdr:ext cx="599010" cy="259045"/>
    <xdr:sp macro="" textlink="">
      <xdr:nvSpPr>
        <xdr:cNvPr id="351" name="普通建設事業費平均値テキスト"/>
        <xdr:cNvSpPr txBox="1"/>
      </xdr:nvSpPr>
      <xdr:spPr>
        <a:xfrm>
          <a:off x="10528300" y="9989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104106</xdr:rowOff>
    </xdr:from>
    <xdr:to>
      <xdr:col>50</xdr:col>
      <xdr:colOff>114300</xdr:colOff>
      <xdr:row>58</xdr:row>
      <xdr:rowOff>134039</xdr:rowOff>
    </xdr:to>
    <xdr:cxnSp macro="">
      <xdr:nvCxnSpPr>
        <xdr:cNvPr id="353" name="直線コネクタ 352"/>
        <xdr:cNvCxnSpPr/>
      </xdr:nvCxnSpPr>
      <xdr:spPr>
        <a:xfrm flipV="1">
          <a:off x="8750300" y="10048206"/>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134039</xdr:rowOff>
    </xdr:from>
    <xdr:to>
      <xdr:col>45</xdr:col>
      <xdr:colOff>177800</xdr:colOff>
      <xdr:row>58</xdr:row>
      <xdr:rowOff>144570</xdr:rowOff>
    </xdr:to>
    <xdr:cxnSp macro="">
      <xdr:nvCxnSpPr>
        <xdr:cNvPr id="356" name="直線コネクタ 355"/>
        <xdr:cNvCxnSpPr/>
      </xdr:nvCxnSpPr>
      <xdr:spPr>
        <a:xfrm flipV="1">
          <a:off x="7861300" y="10078139"/>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113047</xdr:rowOff>
    </xdr:from>
    <xdr:to>
      <xdr:col>41</xdr:col>
      <xdr:colOff>50800</xdr:colOff>
      <xdr:row>58</xdr:row>
      <xdr:rowOff>144570</xdr:rowOff>
    </xdr:to>
    <xdr:cxnSp macro="">
      <xdr:nvCxnSpPr>
        <xdr:cNvPr id="359" name="直線コネクタ 358"/>
        <xdr:cNvCxnSpPr/>
      </xdr:nvCxnSpPr>
      <xdr:spPr>
        <a:xfrm>
          <a:off x="6972300" y="10057147"/>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3" name="テキスト ボックス 362"/>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27012</xdr:rowOff>
    </xdr:from>
    <xdr:to>
      <xdr:col>55</xdr:col>
      <xdr:colOff>50800</xdr:colOff>
      <xdr:row>58</xdr:row>
      <xdr:rowOff>128612</xdr:rowOff>
    </xdr:to>
    <xdr:sp macro="" textlink="">
      <xdr:nvSpPr>
        <xdr:cNvPr id="369" name="楕円 368"/>
        <xdr:cNvSpPr/>
      </xdr:nvSpPr>
      <xdr:spPr>
        <a:xfrm>
          <a:off x="10426700" y="99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157839</xdr:rowOff>
    </xdr:from>
    <xdr:ext cx="599010" cy="259045"/>
    <xdr:sp macro="" textlink="">
      <xdr:nvSpPr>
        <xdr:cNvPr id="370" name="普通建設事業費該当値テキスト"/>
        <xdr:cNvSpPr txBox="1"/>
      </xdr:nvSpPr>
      <xdr:spPr>
        <a:xfrm>
          <a:off x="10528300" y="975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53306</xdr:rowOff>
    </xdr:from>
    <xdr:to>
      <xdr:col>50</xdr:col>
      <xdr:colOff>165100</xdr:colOff>
      <xdr:row>58</xdr:row>
      <xdr:rowOff>154906</xdr:rowOff>
    </xdr:to>
    <xdr:sp macro="" textlink="">
      <xdr:nvSpPr>
        <xdr:cNvPr id="371" name="楕円 370"/>
        <xdr:cNvSpPr/>
      </xdr:nvSpPr>
      <xdr:spPr>
        <a:xfrm>
          <a:off x="9588500" y="99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171433</xdr:rowOff>
    </xdr:from>
    <xdr:ext cx="599010" cy="259045"/>
    <xdr:sp macro="" textlink="">
      <xdr:nvSpPr>
        <xdr:cNvPr id="372" name="テキスト ボックス 371"/>
        <xdr:cNvSpPr txBox="1"/>
      </xdr:nvSpPr>
      <xdr:spPr>
        <a:xfrm>
          <a:off x="9339795" y="97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83239</xdr:rowOff>
    </xdr:from>
    <xdr:to>
      <xdr:col>46</xdr:col>
      <xdr:colOff>38100</xdr:colOff>
      <xdr:row>59</xdr:row>
      <xdr:rowOff>13389</xdr:rowOff>
    </xdr:to>
    <xdr:sp macro="" textlink="">
      <xdr:nvSpPr>
        <xdr:cNvPr id="373" name="楕円 372"/>
        <xdr:cNvSpPr/>
      </xdr:nvSpPr>
      <xdr:spPr>
        <a:xfrm>
          <a:off x="8699500" y="100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29916</xdr:rowOff>
    </xdr:from>
    <xdr:ext cx="599010" cy="259045"/>
    <xdr:sp macro="" textlink="">
      <xdr:nvSpPr>
        <xdr:cNvPr id="374" name="テキスト ボックス 373"/>
        <xdr:cNvSpPr txBox="1"/>
      </xdr:nvSpPr>
      <xdr:spPr>
        <a:xfrm>
          <a:off x="8450795" y="980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93770</xdr:rowOff>
    </xdr:from>
    <xdr:to>
      <xdr:col>41</xdr:col>
      <xdr:colOff>101600</xdr:colOff>
      <xdr:row>59</xdr:row>
      <xdr:rowOff>23920</xdr:rowOff>
    </xdr:to>
    <xdr:sp macro="" textlink="">
      <xdr:nvSpPr>
        <xdr:cNvPr id="375" name="楕円 374"/>
        <xdr:cNvSpPr/>
      </xdr:nvSpPr>
      <xdr:spPr>
        <a:xfrm>
          <a:off x="7810500" y="100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40447</xdr:rowOff>
    </xdr:from>
    <xdr:ext cx="534377" cy="259045"/>
    <xdr:sp macro="" textlink="">
      <xdr:nvSpPr>
        <xdr:cNvPr id="376" name="テキスト ボックス 375"/>
        <xdr:cNvSpPr txBox="1"/>
      </xdr:nvSpPr>
      <xdr:spPr>
        <a:xfrm>
          <a:off x="7594111" y="98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62247</xdr:rowOff>
    </xdr:from>
    <xdr:to>
      <xdr:col>36</xdr:col>
      <xdr:colOff>165100</xdr:colOff>
      <xdr:row>58</xdr:row>
      <xdr:rowOff>163847</xdr:rowOff>
    </xdr:to>
    <xdr:sp macro="" textlink="">
      <xdr:nvSpPr>
        <xdr:cNvPr id="377" name="楕円 376"/>
        <xdr:cNvSpPr/>
      </xdr:nvSpPr>
      <xdr:spPr>
        <a:xfrm>
          <a:off x="6921500" y="100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8924</xdr:rowOff>
    </xdr:from>
    <xdr:ext cx="599010" cy="259045"/>
    <xdr:sp macro="" textlink="">
      <xdr:nvSpPr>
        <xdr:cNvPr id="378" name="テキスト ボックス 377"/>
        <xdr:cNvSpPr txBox="1"/>
      </xdr:nvSpPr>
      <xdr:spPr>
        <a:xfrm>
          <a:off x="6672795" y="978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18763</xdr:rowOff>
    </xdr:from>
    <xdr:to>
      <xdr:col>55</xdr:col>
      <xdr:colOff>0</xdr:colOff>
      <xdr:row>78</xdr:row>
      <xdr:rowOff>98347</xdr:rowOff>
    </xdr:to>
    <xdr:cxnSp macro="">
      <xdr:nvCxnSpPr>
        <xdr:cNvPr id="405" name="直線コネクタ 404"/>
        <xdr:cNvCxnSpPr/>
      </xdr:nvCxnSpPr>
      <xdr:spPr>
        <a:xfrm flipV="1">
          <a:off x="9639300" y="13391863"/>
          <a:ext cx="838200" cy="7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9952</xdr:rowOff>
    </xdr:from>
    <xdr:ext cx="534377" cy="259045"/>
    <xdr:sp macro="" textlink="">
      <xdr:nvSpPr>
        <xdr:cNvPr id="406" name="普通建設事業費 （ うち新規整備　）平均値テキスト"/>
        <xdr:cNvSpPr txBox="1"/>
      </xdr:nvSpPr>
      <xdr:spPr>
        <a:xfrm>
          <a:off x="10528300" y="13383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90289</xdr:rowOff>
    </xdr:from>
    <xdr:to>
      <xdr:col>50</xdr:col>
      <xdr:colOff>114300</xdr:colOff>
      <xdr:row>78</xdr:row>
      <xdr:rowOff>98347</xdr:rowOff>
    </xdr:to>
    <xdr:cxnSp macro="">
      <xdr:nvCxnSpPr>
        <xdr:cNvPr id="408" name="直線コネクタ 407"/>
        <xdr:cNvCxnSpPr/>
      </xdr:nvCxnSpPr>
      <xdr:spPr>
        <a:xfrm>
          <a:off x="8750300" y="13463389"/>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84767</xdr:rowOff>
    </xdr:from>
    <xdr:to>
      <xdr:col>45</xdr:col>
      <xdr:colOff>177800</xdr:colOff>
      <xdr:row>78</xdr:row>
      <xdr:rowOff>90289</xdr:rowOff>
    </xdr:to>
    <xdr:cxnSp macro="">
      <xdr:nvCxnSpPr>
        <xdr:cNvPr id="411" name="直線コネクタ 410"/>
        <xdr:cNvCxnSpPr/>
      </xdr:nvCxnSpPr>
      <xdr:spPr>
        <a:xfrm>
          <a:off x="7861300" y="13457867"/>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3" name="テキスト ボックス 412"/>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41793</xdr:rowOff>
    </xdr:from>
    <xdr:to>
      <xdr:col>41</xdr:col>
      <xdr:colOff>50800</xdr:colOff>
      <xdr:row>78</xdr:row>
      <xdr:rowOff>84767</xdr:rowOff>
    </xdr:to>
    <xdr:cxnSp macro="">
      <xdr:nvCxnSpPr>
        <xdr:cNvPr id="414" name="直線コネクタ 413"/>
        <xdr:cNvCxnSpPr/>
      </xdr:nvCxnSpPr>
      <xdr:spPr>
        <a:xfrm>
          <a:off x="6972300" y="13414893"/>
          <a:ext cx="889000" cy="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161948</xdr:rowOff>
    </xdr:from>
    <xdr:ext cx="534377" cy="259045"/>
    <xdr:sp macro="" textlink="">
      <xdr:nvSpPr>
        <xdr:cNvPr id="416" name="テキスト ボックス 415"/>
        <xdr:cNvSpPr txBox="1"/>
      </xdr:nvSpPr>
      <xdr:spPr>
        <a:xfrm>
          <a:off x="7594111" y="135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8" name="テキスト ボックス 417"/>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139413</xdr:rowOff>
    </xdr:from>
    <xdr:to>
      <xdr:col>55</xdr:col>
      <xdr:colOff>50800</xdr:colOff>
      <xdr:row>78</xdr:row>
      <xdr:rowOff>69563</xdr:rowOff>
    </xdr:to>
    <xdr:sp macro="" textlink="">
      <xdr:nvSpPr>
        <xdr:cNvPr id="424" name="楕円 423"/>
        <xdr:cNvSpPr/>
      </xdr:nvSpPr>
      <xdr:spPr>
        <a:xfrm>
          <a:off x="10426700" y="133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98790</xdr:rowOff>
    </xdr:from>
    <xdr:ext cx="599010" cy="259045"/>
    <xdr:sp macro="" textlink="">
      <xdr:nvSpPr>
        <xdr:cNvPr id="425" name="普通建設事業費 （ うち新規整備　）該当値テキスト"/>
        <xdr:cNvSpPr txBox="1"/>
      </xdr:nvSpPr>
      <xdr:spPr>
        <a:xfrm>
          <a:off x="10528300" y="1312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47547</xdr:rowOff>
    </xdr:from>
    <xdr:to>
      <xdr:col>50</xdr:col>
      <xdr:colOff>165100</xdr:colOff>
      <xdr:row>78</xdr:row>
      <xdr:rowOff>149147</xdr:rowOff>
    </xdr:to>
    <xdr:sp macro="" textlink="">
      <xdr:nvSpPr>
        <xdr:cNvPr id="426" name="楕円 425"/>
        <xdr:cNvSpPr/>
      </xdr:nvSpPr>
      <xdr:spPr>
        <a:xfrm>
          <a:off x="9588500" y="134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140274</xdr:rowOff>
    </xdr:from>
    <xdr:ext cx="534377" cy="259045"/>
    <xdr:sp macro="" textlink="">
      <xdr:nvSpPr>
        <xdr:cNvPr id="427" name="テキスト ボックス 426"/>
        <xdr:cNvSpPr txBox="1"/>
      </xdr:nvSpPr>
      <xdr:spPr>
        <a:xfrm>
          <a:off x="9372111" y="1351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39489</xdr:rowOff>
    </xdr:from>
    <xdr:to>
      <xdr:col>46</xdr:col>
      <xdr:colOff>38100</xdr:colOff>
      <xdr:row>78</xdr:row>
      <xdr:rowOff>141089</xdr:rowOff>
    </xdr:to>
    <xdr:sp macro="" textlink="">
      <xdr:nvSpPr>
        <xdr:cNvPr id="428" name="楕円 427"/>
        <xdr:cNvSpPr/>
      </xdr:nvSpPr>
      <xdr:spPr>
        <a:xfrm>
          <a:off x="8699500" y="134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157616</xdr:rowOff>
    </xdr:from>
    <xdr:ext cx="534377" cy="259045"/>
    <xdr:sp macro="" textlink="">
      <xdr:nvSpPr>
        <xdr:cNvPr id="429" name="テキスト ボックス 428"/>
        <xdr:cNvSpPr txBox="1"/>
      </xdr:nvSpPr>
      <xdr:spPr>
        <a:xfrm>
          <a:off x="8483111" y="131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33967</xdr:rowOff>
    </xdr:from>
    <xdr:to>
      <xdr:col>41</xdr:col>
      <xdr:colOff>101600</xdr:colOff>
      <xdr:row>78</xdr:row>
      <xdr:rowOff>135567</xdr:rowOff>
    </xdr:to>
    <xdr:sp macro="" textlink="">
      <xdr:nvSpPr>
        <xdr:cNvPr id="430" name="楕円 429"/>
        <xdr:cNvSpPr/>
      </xdr:nvSpPr>
      <xdr:spPr>
        <a:xfrm>
          <a:off x="7810500" y="134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152094</xdr:rowOff>
    </xdr:from>
    <xdr:ext cx="534377" cy="259045"/>
    <xdr:sp macro="" textlink="">
      <xdr:nvSpPr>
        <xdr:cNvPr id="431" name="テキスト ボックス 430"/>
        <xdr:cNvSpPr txBox="1"/>
      </xdr:nvSpPr>
      <xdr:spPr>
        <a:xfrm>
          <a:off x="7594111" y="131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162443</xdr:rowOff>
    </xdr:from>
    <xdr:to>
      <xdr:col>36</xdr:col>
      <xdr:colOff>165100</xdr:colOff>
      <xdr:row>78</xdr:row>
      <xdr:rowOff>92593</xdr:rowOff>
    </xdr:to>
    <xdr:sp macro="" textlink="">
      <xdr:nvSpPr>
        <xdr:cNvPr id="432" name="楕円 431"/>
        <xdr:cNvSpPr/>
      </xdr:nvSpPr>
      <xdr:spPr>
        <a:xfrm>
          <a:off x="6921500" y="1336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109120</xdr:rowOff>
    </xdr:from>
    <xdr:ext cx="599010" cy="259045"/>
    <xdr:sp macro="" textlink="">
      <xdr:nvSpPr>
        <xdr:cNvPr id="433" name="テキスト ボックス 432"/>
        <xdr:cNvSpPr txBox="1"/>
      </xdr:nvSpPr>
      <xdr:spPr>
        <a:xfrm>
          <a:off x="6672795" y="1313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37678</xdr:rowOff>
    </xdr:from>
    <xdr:to>
      <xdr:col>55</xdr:col>
      <xdr:colOff>0</xdr:colOff>
      <xdr:row>97</xdr:row>
      <xdr:rowOff>161308</xdr:rowOff>
    </xdr:to>
    <xdr:cxnSp macro="">
      <xdr:nvCxnSpPr>
        <xdr:cNvPr id="464" name="直線コネクタ 463"/>
        <xdr:cNvCxnSpPr/>
      </xdr:nvCxnSpPr>
      <xdr:spPr>
        <a:xfrm>
          <a:off x="9639300" y="16153978"/>
          <a:ext cx="838200" cy="6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37678</xdr:rowOff>
    </xdr:from>
    <xdr:to>
      <xdr:col>50</xdr:col>
      <xdr:colOff>114300</xdr:colOff>
      <xdr:row>97</xdr:row>
      <xdr:rowOff>163105</xdr:rowOff>
    </xdr:to>
    <xdr:cxnSp macro="">
      <xdr:nvCxnSpPr>
        <xdr:cNvPr id="467" name="直線コネクタ 466"/>
        <xdr:cNvCxnSpPr/>
      </xdr:nvCxnSpPr>
      <xdr:spPr>
        <a:xfrm flipV="1">
          <a:off x="8750300" y="16153978"/>
          <a:ext cx="889000" cy="6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163105</xdr:rowOff>
    </xdr:from>
    <xdr:to>
      <xdr:col>45</xdr:col>
      <xdr:colOff>177800</xdr:colOff>
      <xdr:row>97</xdr:row>
      <xdr:rowOff>169777</xdr:rowOff>
    </xdr:to>
    <xdr:cxnSp macro="">
      <xdr:nvCxnSpPr>
        <xdr:cNvPr id="470" name="直線コネクタ 469"/>
        <xdr:cNvCxnSpPr/>
      </xdr:nvCxnSpPr>
      <xdr:spPr>
        <a:xfrm flipV="1">
          <a:off x="7861300" y="16793755"/>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169777</xdr:rowOff>
    </xdr:from>
    <xdr:to>
      <xdr:col>41</xdr:col>
      <xdr:colOff>50800</xdr:colOff>
      <xdr:row>98</xdr:row>
      <xdr:rowOff>44548</xdr:rowOff>
    </xdr:to>
    <xdr:cxnSp macro="">
      <xdr:nvCxnSpPr>
        <xdr:cNvPr id="473" name="直線コネクタ 472"/>
        <xdr:cNvCxnSpPr/>
      </xdr:nvCxnSpPr>
      <xdr:spPr>
        <a:xfrm flipV="1">
          <a:off x="6972300" y="16800427"/>
          <a:ext cx="889000" cy="4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110508</xdr:rowOff>
    </xdr:from>
    <xdr:to>
      <xdr:col>55</xdr:col>
      <xdr:colOff>50800</xdr:colOff>
      <xdr:row>98</xdr:row>
      <xdr:rowOff>40658</xdr:rowOff>
    </xdr:to>
    <xdr:sp macro="" textlink="">
      <xdr:nvSpPr>
        <xdr:cNvPr id="483" name="楕円 482"/>
        <xdr:cNvSpPr/>
      </xdr:nvSpPr>
      <xdr:spPr>
        <a:xfrm>
          <a:off x="10426700" y="167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88935</xdr:rowOff>
    </xdr:from>
    <xdr:ext cx="534377" cy="259045"/>
    <xdr:sp macro="" textlink="">
      <xdr:nvSpPr>
        <xdr:cNvPr id="484" name="普通建設事業費 （ うち更新整備　）該当値テキスト"/>
        <xdr:cNvSpPr txBox="1"/>
      </xdr:nvSpPr>
      <xdr:spPr>
        <a:xfrm>
          <a:off x="10528300" y="167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158328</xdr:rowOff>
    </xdr:from>
    <xdr:to>
      <xdr:col>50</xdr:col>
      <xdr:colOff>165100</xdr:colOff>
      <xdr:row>94</xdr:row>
      <xdr:rowOff>88478</xdr:rowOff>
    </xdr:to>
    <xdr:sp macro="" textlink="">
      <xdr:nvSpPr>
        <xdr:cNvPr id="485" name="楕円 484"/>
        <xdr:cNvSpPr/>
      </xdr:nvSpPr>
      <xdr:spPr>
        <a:xfrm>
          <a:off x="9588500" y="161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105005</xdr:rowOff>
    </xdr:from>
    <xdr:ext cx="534377" cy="259045"/>
    <xdr:sp macro="" textlink="">
      <xdr:nvSpPr>
        <xdr:cNvPr id="486" name="テキスト ボックス 485"/>
        <xdr:cNvSpPr txBox="1"/>
      </xdr:nvSpPr>
      <xdr:spPr>
        <a:xfrm>
          <a:off x="9372111" y="158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112305</xdr:rowOff>
    </xdr:from>
    <xdr:to>
      <xdr:col>46</xdr:col>
      <xdr:colOff>38100</xdr:colOff>
      <xdr:row>98</xdr:row>
      <xdr:rowOff>42455</xdr:rowOff>
    </xdr:to>
    <xdr:sp macro="" textlink="">
      <xdr:nvSpPr>
        <xdr:cNvPr id="487" name="楕円 486"/>
        <xdr:cNvSpPr/>
      </xdr:nvSpPr>
      <xdr:spPr>
        <a:xfrm>
          <a:off x="8699500" y="167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33582</xdr:rowOff>
    </xdr:from>
    <xdr:ext cx="534377" cy="259045"/>
    <xdr:sp macro="" textlink="">
      <xdr:nvSpPr>
        <xdr:cNvPr id="488" name="テキスト ボックス 487"/>
        <xdr:cNvSpPr txBox="1"/>
      </xdr:nvSpPr>
      <xdr:spPr>
        <a:xfrm>
          <a:off x="8483111" y="168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118977</xdr:rowOff>
    </xdr:from>
    <xdr:to>
      <xdr:col>41</xdr:col>
      <xdr:colOff>101600</xdr:colOff>
      <xdr:row>98</xdr:row>
      <xdr:rowOff>49127</xdr:rowOff>
    </xdr:to>
    <xdr:sp macro="" textlink="">
      <xdr:nvSpPr>
        <xdr:cNvPr id="489" name="楕円 488"/>
        <xdr:cNvSpPr/>
      </xdr:nvSpPr>
      <xdr:spPr>
        <a:xfrm>
          <a:off x="7810500" y="167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40254</xdr:rowOff>
    </xdr:from>
    <xdr:ext cx="534377" cy="259045"/>
    <xdr:sp macro="" textlink="">
      <xdr:nvSpPr>
        <xdr:cNvPr id="490" name="テキスト ボックス 489"/>
        <xdr:cNvSpPr txBox="1"/>
      </xdr:nvSpPr>
      <xdr:spPr>
        <a:xfrm>
          <a:off x="7594111" y="1684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165198</xdr:rowOff>
    </xdr:from>
    <xdr:to>
      <xdr:col>36</xdr:col>
      <xdr:colOff>165100</xdr:colOff>
      <xdr:row>98</xdr:row>
      <xdr:rowOff>95348</xdr:rowOff>
    </xdr:to>
    <xdr:sp macro="" textlink="">
      <xdr:nvSpPr>
        <xdr:cNvPr id="491" name="楕円 490"/>
        <xdr:cNvSpPr/>
      </xdr:nvSpPr>
      <xdr:spPr>
        <a:xfrm>
          <a:off x="6921500" y="167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86475</xdr:rowOff>
    </xdr:from>
    <xdr:ext cx="534377" cy="259045"/>
    <xdr:sp macro="" textlink="">
      <xdr:nvSpPr>
        <xdr:cNvPr id="492" name="テキスト ボックス 491"/>
        <xdr:cNvSpPr txBox="1"/>
      </xdr:nvSpPr>
      <xdr:spPr>
        <a:xfrm>
          <a:off x="6705111" y="168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9" name="直線コネクタ 51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2" name="直線コネクタ 52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138171</xdr:rowOff>
    </xdr:from>
    <xdr:to>
      <xdr:col>71</xdr:col>
      <xdr:colOff>177800</xdr:colOff>
      <xdr:row>38</xdr:row>
      <xdr:rowOff>139700</xdr:rowOff>
    </xdr:to>
    <xdr:cxnSp macro="">
      <xdr:nvCxnSpPr>
        <xdr:cNvPr id="528" name="直線コネクタ 527"/>
        <xdr:cNvCxnSpPr/>
      </xdr:nvCxnSpPr>
      <xdr:spPr>
        <a:xfrm>
          <a:off x="12814300" y="6653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249299" cy="259045"/>
    <xdr:sp macro="" textlink="">
      <xdr:nvSpPr>
        <xdr:cNvPr id="539" name="災害復旧事業費該当値テキスト"/>
        <xdr:cNvSpPr txBox="1"/>
      </xdr:nvSpPr>
      <xdr:spPr>
        <a:xfrm>
          <a:off x="16370300" y="6537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87371</xdr:rowOff>
    </xdr:from>
    <xdr:to>
      <xdr:col>67</xdr:col>
      <xdr:colOff>101600</xdr:colOff>
      <xdr:row>39</xdr:row>
      <xdr:rowOff>17521</xdr:rowOff>
    </xdr:to>
    <xdr:sp macro="" textlink="">
      <xdr:nvSpPr>
        <xdr:cNvPr id="546" name="楕円 545"/>
        <xdr:cNvSpPr/>
      </xdr:nvSpPr>
      <xdr:spPr>
        <a:xfrm>
          <a:off x="12763500" y="66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8648</xdr:rowOff>
    </xdr:from>
    <xdr:ext cx="378565" cy="259045"/>
    <xdr:sp macro="" textlink="">
      <xdr:nvSpPr>
        <xdr:cNvPr id="547" name="テキスト ボックス 546"/>
        <xdr:cNvSpPr txBox="1"/>
      </xdr:nvSpPr>
      <xdr:spPr>
        <a:xfrm>
          <a:off x="12625017" y="669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48443</xdr:rowOff>
    </xdr:from>
    <xdr:to>
      <xdr:col>85</xdr:col>
      <xdr:colOff>127000</xdr:colOff>
      <xdr:row>74</xdr:row>
      <xdr:rowOff>99809</xdr:rowOff>
    </xdr:to>
    <xdr:cxnSp macro="">
      <xdr:nvCxnSpPr>
        <xdr:cNvPr id="625" name="直線コネクタ 624"/>
        <xdr:cNvCxnSpPr/>
      </xdr:nvCxnSpPr>
      <xdr:spPr>
        <a:xfrm flipV="1">
          <a:off x="15481300" y="12735743"/>
          <a:ext cx="8382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15273</xdr:rowOff>
    </xdr:from>
    <xdr:to>
      <xdr:col>81</xdr:col>
      <xdr:colOff>50800</xdr:colOff>
      <xdr:row>74</xdr:row>
      <xdr:rowOff>99809</xdr:rowOff>
    </xdr:to>
    <xdr:cxnSp macro="">
      <xdr:nvCxnSpPr>
        <xdr:cNvPr id="628" name="直線コネクタ 627"/>
        <xdr:cNvCxnSpPr/>
      </xdr:nvCxnSpPr>
      <xdr:spPr>
        <a:xfrm>
          <a:off x="14592300" y="12702573"/>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15273</xdr:rowOff>
    </xdr:from>
    <xdr:to>
      <xdr:col>76</xdr:col>
      <xdr:colOff>114300</xdr:colOff>
      <xdr:row>74</xdr:row>
      <xdr:rowOff>97637</xdr:rowOff>
    </xdr:to>
    <xdr:cxnSp macro="">
      <xdr:nvCxnSpPr>
        <xdr:cNvPr id="631" name="直線コネクタ 630"/>
        <xdr:cNvCxnSpPr/>
      </xdr:nvCxnSpPr>
      <xdr:spPr>
        <a:xfrm flipV="1">
          <a:off x="13703300" y="12702573"/>
          <a:ext cx="8890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97637</xdr:rowOff>
    </xdr:from>
    <xdr:to>
      <xdr:col>71</xdr:col>
      <xdr:colOff>177800</xdr:colOff>
      <xdr:row>74</xdr:row>
      <xdr:rowOff>100709</xdr:rowOff>
    </xdr:to>
    <xdr:cxnSp macro="">
      <xdr:nvCxnSpPr>
        <xdr:cNvPr id="634" name="直線コネクタ 633"/>
        <xdr:cNvCxnSpPr/>
      </xdr:nvCxnSpPr>
      <xdr:spPr>
        <a:xfrm flipV="1">
          <a:off x="12814300" y="12784937"/>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169093</xdr:rowOff>
    </xdr:from>
    <xdr:to>
      <xdr:col>85</xdr:col>
      <xdr:colOff>177800</xdr:colOff>
      <xdr:row>74</xdr:row>
      <xdr:rowOff>99243</xdr:rowOff>
    </xdr:to>
    <xdr:sp macro="" textlink="">
      <xdr:nvSpPr>
        <xdr:cNvPr id="644" name="楕円 643"/>
        <xdr:cNvSpPr/>
      </xdr:nvSpPr>
      <xdr:spPr>
        <a:xfrm>
          <a:off x="16268700" y="126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20520</xdr:rowOff>
    </xdr:from>
    <xdr:ext cx="599010" cy="259045"/>
    <xdr:sp macro="" textlink="">
      <xdr:nvSpPr>
        <xdr:cNvPr id="645" name="公債費該当値テキスト"/>
        <xdr:cNvSpPr txBox="1"/>
      </xdr:nvSpPr>
      <xdr:spPr>
        <a:xfrm>
          <a:off x="16370300" y="1253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49009</xdr:rowOff>
    </xdr:from>
    <xdr:to>
      <xdr:col>81</xdr:col>
      <xdr:colOff>101600</xdr:colOff>
      <xdr:row>74</xdr:row>
      <xdr:rowOff>150609</xdr:rowOff>
    </xdr:to>
    <xdr:sp macro="" textlink="">
      <xdr:nvSpPr>
        <xdr:cNvPr id="646" name="楕円 645"/>
        <xdr:cNvSpPr/>
      </xdr:nvSpPr>
      <xdr:spPr>
        <a:xfrm>
          <a:off x="15430500" y="127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167136</xdr:rowOff>
    </xdr:from>
    <xdr:ext cx="599010" cy="259045"/>
    <xdr:sp macro="" textlink="">
      <xdr:nvSpPr>
        <xdr:cNvPr id="647" name="テキスト ボックス 646"/>
        <xdr:cNvSpPr txBox="1"/>
      </xdr:nvSpPr>
      <xdr:spPr>
        <a:xfrm>
          <a:off x="15181795" y="1251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135923</xdr:rowOff>
    </xdr:from>
    <xdr:to>
      <xdr:col>76</xdr:col>
      <xdr:colOff>165100</xdr:colOff>
      <xdr:row>74</xdr:row>
      <xdr:rowOff>66073</xdr:rowOff>
    </xdr:to>
    <xdr:sp macro="" textlink="">
      <xdr:nvSpPr>
        <xdr:cNvPr id="648" name="楕円 647"/>
        <xdr:cNvSpPr/>
      </xdr:nvSpPr>
      <xdr:spPr>
        <a:xfrm>
          <a:off x="14541500" y="126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82600</xdr:rowOff>
    </xdr:from>
    <xdr:ext cx="599010" cy="259045"/>
    <xdr:sp macro="" textlink="">
      <xdr:nvSpPr>
        <xdr:cNvPr id="649" name="テキスト ボックス 648"/>
        <xdr:cNvSpPr txBox="1"/>
      </xdr:nvSpPr>
      <xdr:spPr>
        <a:xfrm>
          <a:off x="14292795" y="12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46837</xdr:rowOff>
    </xdr:from>
    <xdr:to>
      <xdr:col>72</xdr:col>
      <xdr:colOff>38100</xdr:colOff>
      <xdr:row>74</xdr:row>
      <xdr:rowOff>148437</xdr:rowOff>
    </xdr:to>
    <xdr:sp macro="" textlink="">
      <xdr:nvSpPr>
        <xdr:cNvPr id="650" name="楕円 649"/>
        <xdr:cNvSpPr/>
      </xdr:nvSpPr>
      <xdr:spPr>
        <a:xfrm>
          <a:off x="13652500" y="127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164964</xdr:rowOff>
    </xdr:from>
    <xdr:ext cx="599010" cy="259045"/>
    <xdr:sp macro="" textlink="">
      <xdr:nvSpPr>
        <xdr:cNvPr id="651" name="テキスト ボックス 650"/>
        <xdr:cNvSpPr txBox="1"/>
      </xdr:nvSpPr>
      <xdr:spPr>
        <a:xfrm>
          <a:off x="13403795" y="1250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49909</xdr:rowOff>
    </xdr:from>
    <xdr:to>
      <xdr:col>67</xdr:col>
      <xdr:colOff>101600</xdr:colOff>
      <xdr:row>74</xdr:row>
      <xdr:rowOff>151509</xdr:rowOff>
    </xdr:to>
    <xdr:sp macro="" textlink="">
      <xdr:nvSpPr>
        <xdr:cNvPr id="652" name="楕円 651"/>
        <xdr:cNvSpPr/>
      </xdr:nvSpPr>
      <xdr:spPr>
        <a:xfrm>
          <a:off x="12763500" y="127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168036</xdr:rowOff>
    </xdr:from>
    <xdr:ext cx="599010" cy="259045"/>
    <xdr:sp macro="" textlink="">
      <xdr:nvSpPr>
        <xdr:cNvPr id="653" name="テキスト ボックス 652"/>
        <xdr:cNvSpPr txBox="1"/>
      </xdr:nvSpPr>
      <xdr:spPr>
        <a:xfrm>
          <a:off x="12514795" y="1251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66036</xdr:rowOff>
    </xdr:from>
    <xdr:to>
      <xdr:col>85</xdr:col>
      <xdr:colOff>127000</xdr:colOff>
      <xdr:row>99</xdr:row>
      <xdr:rowOff>85238</xdr:rowOff>
    </xdr:to>
    <xdr:cxnSp macro="">
      <xdr:nvCxnSpPr>
        <xdr:cNvPr id="684" name="直線コネクタ 683"/>
        <xdr:cNvCxnSpPr/>
      </xdr:nvCxnSpPr>
      <xdr:spPr>
        <a:xfrm flipV="1">
          <a:off x="15481300" y="17039586"/>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81755</xdr:rowOff>
    </xdr:from>
    <xdr:to>
      <xdr:col>81</xdr:col>
      <xdr:colOff>50800</xdr:colOff>
      <xdr:row>99</xdr:row>
      <xdr:rowOff>85238</xdr:rowOff>
    </xdr:to>
    <xdr:cxnSp macro="">
      <xdr:nvCxnSpPr>
        <xdr:cNvPr id="687" name="直線コネクタ 686"/>
        <xdr:cNvCxnSpPr/>
      </xdr:nvCxnSpPr>
      <xdr:spPr>
        <a:xfrm>
          <a:off x="14592300" y="17055305"/>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13447</xdr:rowOff>
    </xdr:from>
    <xdr:to>
      <xdr:col>76</xdr:col>
      <xdr:colOff>114300</xdr:colOff>
      <xdr:row>99</xdr:row>
      <xdr:rowOff>81755</xdr:rowOff>
    </xdr:to>
    <xdr:cxnSp macro="">
      <xdr:nvCxnSpPr>
        <xdr:cNvPr id="690" name="直線コネクタ 689"/>
        <xdr:cNvCxnSpPr/>
      </xdr:nvCxnSpPr>
      <xdr:spPr>
        <a:xfrm>
          <a:off x="13703300" y="16301197"/>
          <a:ext cx="889000" cy="75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13447</xdr:rowOff>
    </xdr:from>
    <xdr:to>
      <xdr:col>71</xdr:col>
      <xdr:colOff>177800</xdr:colOff>
      <xdr:row>97</xdr:row>
      <xdr:rowOff>4815</xdr:rowOff>
    </xdr:to>
    <xdr:cxnSp macro="">
      <xdr:nvCxnSpPr>
        <xdr:cNvPr id="693" name="直線コネクタ 692"/>
        <xdr:cNvCxnSpPr/>
      </xdr:nvCxnSpPr>
      <xdr:spPr>
        <a:xfrm flipV="1">
          <a:off x="12814300" y="16301197"/>
          <a:ext cx="889000" cy="3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15236</xdr:rowOff>
    </xdr:from>
    <xdr:to>
      <xdr:col>85</xdr:col>
      <xdr:colOff>177800</xdr:colOff>
      <xdr:row>99</xdr:row>
      <xdr:rowOff>116836</xdr:rowOff>
    </xdr:to>
    <xdr:sp macro="" textlink="">
      <xdr:nvSpPr>
        <xdr:cNvPr id="703" name="楕円 702"/>
        <xdr:cNvSpPr/>
      </xdr:nvSpPr>
      <xdr:spPr>
        <a:xfrm>
          <a:off x="16268700" y="169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101613</xdr:rowOff>
    </xdr:from>
    <xdr:ext cx="469744" cy="259045"/>
    <xdr:sp macro="" textlink="">
      <xdr:nvSpPr>
        <xdr:cNvPr id="704" name="積立金該当値テキスト"/>
        <xdr:cNvSpPr txBox="1"/>
      </xdr:nvSpPr>
      <xdr:spPr>
        <a:xfrm>
          <a:off x="16370300" y="169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34438</xdr:rowOff>
    </xdr:from>
    <xdr:to>
      <xdr:col>81</xdr:col>
      <xdr:colOff>101600</xdr:colOff>
      <xdr:row>99</xdr:row>
      <xdr:rowOff>136038</xdr:rowOff>
    </xdr:to>
    <xdr:sp macro="" textlink="">
      <xdr:nvSpPr>
        <xdr:cNvPr id="705" name="楕円 704"/>
        <xdr:cNvSpPr/>
      </xdr:nvSpPr>
      <xdr:spPr>
        <a:xfrm>
          <a:off x="15430500" y="170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127165</xdr:rowOff>
    </xdr:from>
    <xdr:ext cx="469744" cy="259045"/>
    <xdr:sp macro="" textlink="">
      <xdr:nvSpPr>
        <xdr:cNvPr id="706" name="テキスト ボックス 705"/>
        <xdr:cNvSpPr txBox="1"/>
      </xdr:nvSpPr>
      <xdr:spPr>
        <a:xfrm>
          <a:off x="15246428" y="171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30955</xdr:rowOff>
    </xdr:from>
    <xdr:to>
      <xdr:col>76</xdr:col>
      <xdr:colOff>165100</xdr:colOff>
      <xdr:row>99</xdr:row>
      <xdr:rowOff>132555</xdr:rowOff>
    </xdr:to>
    <xdr:sp macro="" textlink="">
      <xdr:nvSpPr>
        <xdr:cNvPr id="707" name="楕円 706"/>
        <xdr:cNvSpPr/>
      </xdr:nvSpPr>
      <xdr:spPr>
        <a:xfrm>
          <a:off x="14541500" y="170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123682</xdr:rowOff>
    </xdr:from>
    <xdr:ext cx="469744" cy="259045"/>
    <xdr:sp macro="" textlink="">
      <xdr:nvSpPr>
        <xdr:cNvPr id="708" name="テキスト ボックス 707"/>
        <xdr:cNvSpPr txBox="1"/>
      </xdr:nvSpPr>
      <xdr:spPr>
        <a:xfrm>
          <a:off x="14357428" y="1709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134097</xdr:rowOff>
    </xdr:from>
    <xdr:to>
      <xdr:col>72</xdr:col>
      <xdr:colOff>38100</xdr:colOff>
      <xdr:row>95</xdr:row>
      <xdr:rowOff>64247</xdr:rowOff>
    </xdr:to>
    <xdr:sp macro="" textlink="">
      <xdr:nvSpPr>
        <xdr:cNvPr id="709" name="楕円 708"/>
        <xdr:cNvSpPr/>
      </xdr:nvSpPr>
      <xdr:spPr>
        <a:xfrm>
          <a:off x="13652500" y="162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80774</xdr:rowOff>
    </xdr:from>
    <xdr:ext cx="534377" cy="259045"/>
    <xdr:sp macro="" textlink="">
      <xdr:nvSpPr>
        <xdr:cNvPr id="710" name="テキスト ボックス 709"/>
        <xdr:cNvSpPr txBox="1"/>
      </xdr:nvSpPr>
      <xdr:spPr>
        <a:xfrm>
          <a:off x="13436111" y="1602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125465</xdr:rowOff>
    </xdr:from>
    <xdr:to>
      <xdr:col>67</xdr:col>
      <xdr:colOff>101600</xdr:colOff>
      <xdr:row>97</xdr:row>
      <xdr:rowOff>55615</xdr:rowOff>
    </xdr:to>
    <xdr:sp macro="" textlink="">
      <xdr:nvSpPr>
        <xdr:cNvPr id="711" name="楕円 710"/>
        <xdr:cNvSpPr/>
      </xdr:nvSpPr>
      <xdr:spPr>
        <a:xfrm>
          <a:off x="12763500" y="165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72142</xdr:rowOff>
    </xdr:from>
    <xdr:ext cx="534377" cy="259045"/>
    <xdr:sp macro="" textlink="">
      <xdr:nvSpPr>
        <xdr:cNvPr id="712" name="テキスト ボックス 711"/>
        <xdr:cNvSpPr txBox="1"/>
      </xdr:nvSpPr>
      <xdr:spPr>
        <a:xfrm>
          <a:off x="12547111" y="1635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16523</xdr:rowOff>
    </xdr:from>
    <xdr:to>
      <xdr:col>116</xdr:col>
      <xdr:colOff>63500</xdr:colOff>
      <xdr:row>35</xdr:row>
      <xdr:rowOff>16561</xdr:rowOff>
    </xdr:to>
    <xdr:cxnSp macro="">
      <xdr:nvCxnSpPr>
        <xdr:cNvPr id="741" name="直線コネクタ 740"/>
        <xdr:cNvCxnSpPr/>
      </xdr:nvCxnSpPr>
      <xdr:spPr>
        <a:xfrm flipV="1">
          <a:off x="21323300" y="5845823"/>
          <a:ext cx="838200" cy="17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16561</xdr:rowOff>
    </xdr:from>
    <xdr:to>
      <xdr:col>111</xdr:col>
      <xdr:colOff>177800</xdr:colOff>
      <xdr:row>35</xdr:row>
      <xdr:rowOff>156807</xdr:rowOff>
    </xdr:to>
    <xdr:cxnSp macro="">
      <xdr:nvCxnSpPr>
        <xdr:cNvPr id="744" name="直線コネクタ 743"/>
        <xdr:cNvCxnSpPr/>
      </xdr:nvCxnSpPr>
      <xdr:spPr>
        <a:xfrm flipV="1">
          <a:off x="20434300" y="6017311"/>
          <a:ext cx="8890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6" name="テキスト ボックス 745"/>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156807</xdr:rowOff>
    </xdr:from>
    <xdr:to>
      <xdr:col>107</xdr:col>
      <xdr:colOff>50800</xdr:colOff>
      <xdr:row>36</xdr:row>
      <xdr:rowOff>79235</xdr:rowOff>
    </xdr:to>
    <xdr:cxnSp macro="">
      <xdr:nvCxnSpPr>
        <xdr:cNvPr id="747" name="直線コネクタ 746"/>
        <xdr:cNvCxnSpPr/>
      </xdr:nvCxnSpPr>
      <xdr:spPr>
        <a:xfrm flipV="1">
          <a:off x="19545300" y="6157557"/>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9" name="テキスト ボックス 748"/>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79235</xdr:rowOff>
    </xdr:from>
    <xdr:to>
      <xdr:col>102</xdr:col>
      <xdr:colOff>114300</xdr:colOff>
      <xdr:row>36</xdr:row>
      <xdr:rowOff>113563</xdr:rowOff>
    </xdr:to>
    <xdr:cxnSp macro="">
      <xdr:nvCxnSpPr>
        <xdr:cNvPr id="750" name="直線コネクタ 749"/>
        <xdr:cNvCxnSpPr/>
      </xdr:nvCxnSpPr>
      <xdr:spPr>
        <a:xfrm flipV="1">
          <a:off x="18656300" y="625143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137173</xdr:rowOff>
    </xdr:from>
    <xdr:to>
      <xdr:col>116</xdr:col>
      <xdr:colOff>114300</xdr:colOff>
      <xdr:row>34</xdr:row>
      <xdr:rowOff>67323</xdr:rowOff>
    </xdr:to>
    <xdr:sp macro="" textlink="">
      <xdr:nvSpPr>
        <xdr:cNvPr id="760" name="楕円 759"/>
        <xdr:cNvSpPr/>
      </xdr:nvSpPr>
      <xdr:spPr>
        <a:xfrm>
          <a:off x="22110700" y="579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160050</xdr:rowOff>
    </xdr:from>
    <xdr:ext cx="534377" cy="259045"/>
    <xdr:sp macro="" textlink="">
      <xdr:nvSpPr>
        <xdr:cNvPr id="761" name="投資及び出資金該当値テキスト"/>
        <xdr:cNvSpPr txBox="1"/>
      </xdr:nvSpPr>
      <xdr:spPr>
        <a:xfrm>
          <a:off x="22212300" y="5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137211</xdr:rowOff>
    </xdr:from>
    <xdr:to>
      <xdr:col>112</xdr:col>
      <xdr:colOff>38100</xdr:colOff>
      <xdr:row>35</xdr:row>
      <xdr:rowOff>67361</xdr:rowOff>
    </xdr:to>
    <xdr:sp macro="" textlink="">
      <xdr:nvSpPr>
        <xdr:cNvPr id="762" name="楕円 761"/>
        <xdr:cNvSpPr/>
      </xdr:nvSpPr>
      <xdr:spPr>
        <a:xfrm>
          <a:off x="21272500" y="59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83888</xdr:rowOff>
    </xdr:from>
    <xdr:ext cx="534377" cy="259045"/>
    <xdr:sp macro="" textlink="">
      <xdr:nvSpPr>
        <xdr:cNvPr id="763" name="テキスト ボックス 762"/>
        <xdr:cNvSpPr txBox="1"/>
      </xdr:nvSpPr>
      <xdr:spPr>
        <a:xfrm>
          <a:off x="21056111" y="57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106007</xdr:rowOff>
    </xdr:from>
    <xdr:to>
      <xdr:col>107</xdr:col>
      <xdr:colOff>101600</xdr:colOff>
      <xdr:row>36</xdr:row>
      <xdr:rowOff>36157</xdr:rowOff>
    </xdr:to>
    <xdr:sp macro="" textlink="">
      <xdr:nvSpPr>
        <xdr:cNvPr id="764" name="楕円 763"/>
        <xdr:cNvSpPr/>
      </xdr:nvSpPr>
      <xdr:spPr>
        <a:xfrm>
          <a:off x="20383500" y="61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52684</xdr:rowOff>
    </xdr:from>
    <xdr:ext cx="534377" cy="259045"/>
    <xdr:sp macro="" textlink="">
      <xdr:nvSpPr>
        <xdr:cNvPr id="765" name="テキスト ボックス 764"/>
        <xdr:cNvSpPr txBox="1"/>
      </xdr:nvSpPr>
      <xdr:spPr>
        <a:xfrm>
          <a:off x="20167111" y="5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28435</xdr:rowOff>
    </xdr:from>
    <xdr:to>
      <xdr:col>102</xdr:col>
      <xdr:colOff>165100</xdr:colOff>
      <xdr:row>36</xdr:row>
      <xdr:rowOff>130035</xdr:rowOff>
    </xdr:to>
    <xdr:sp macro="" textlink="">
      <xdr:nvSpPr>
        <xdr:cNvPr id="766" name="楕円 765"/>
        <xdr:cNvSpPr/>
      </xdr:nvSpPr>
      <xdr:spPr>
        <a:xfrm>
          <a:off x="19494500" y="6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146562</xdr:rowOff>
    </xdr:from>
    <xdr:ext cx="534377" cy="259045"/>
    <xdr:sp macro="" textlink="">
      <xdr:nvSpPr>
        <xdr:cNvPr id="767" name="テキスト ボックス 766"/>
        <xdr:cNvSpPr txBox="1"/>
      </xdr:nvSpPr>
      <xdr:spPr>
        <a:xfrm>
          <a:off x="19278111" y="59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62763</xdr:rowOff>
    </xdr:from>
    <xdr:to>
      <xdr:col>98</xdr:col>
      <xdr:colOff>38100</xdr:colOff>
      <xdr:row>36</xdr:row>
      <xdr:rowOff>164363</xdr:rowOff>
    </xdr:to>
    <xdr:sp macro="" textlink="">
      <xdr:nvSpPr>
        <xdr:cNvPr id="768" name="楕円 767"/>
        <xdr:cNvSpPr/>
      </xdr:nvSpPr>
      <xdr:spPr>
        <a:xfrm>
          <a:off x="18605500" y="6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9440</xdr:rowOff>
    </xdr:from>
    <xdr:ext cx="534377" cy="259045"/>
    <xdr:sp macro="" textlink="">
      <xdr:nvSpPr>
        <xdr:cNvPr id="769" name="テキスト ボックス 768"/>
        <xdr:cNvSpPr txBox="1"/>
      </xdr:nvSpPr>
      <xdr:spPr>
        <a:xfrm>
          <a:off x="18389111" y="60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24771</xdr:rowOff>
    </xdr:from>
    <xdr:to>
      <xdr:col>116</xdr:col>
      <xdr:colOff>63500</xdr:colOff>
      <xdr:row>58</xdr:row>
      <xdr:rowOff>24885</xdr:rowOff>
    </xdr:to>
    <xdr:cxnSp macro="">
      <xdr:nvCxnSpPr>
        <xdr:cNvPr id="794" name="直線コネクタ 793"/>
        <xdr:cNvCxnSpPr/>
      </xdr:nvCxnSpPr>
      <xdr:spPr>
        <a:xfrm flipV="1">
          <a:off x="21323300" y="996887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24543</xdr:rowOff>
    </xdr:from>
    <xdr:to>
      <xdr:col>111</xdr:col>
      <xdr:colOff>177800</xdr:colOff>
      <xdr:row>58</xdr:row>
      <xdr:rowOff>24885</xdr:rowOff>
    </xdr:to>
    <xdr:cxnSp macro="">
      <xdr:nvCxnSpPr>
        <xdr:cNvPr id="797" name="直線コネクタ 796"/>
        <xdr:cNvCxnSpPr/>
      </xdr:nvCxnSpPr>
      <xdr:spPr>
        <a:xfrm>
          <a:off x="20434300" y="996864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24257</xdr:rowOff>
    </xdr:from>
    <xdr:to>
      <xdr:col>107</xdr:col>
      <xdr:colOff>50800</xdr:colOff>
      <xdr:row>58</xdr:row>
      <xdr:rowOff>24543</xdr:rowOff>
    </xdr:to>
    <xdr:cxnSp macro="">
      <xdr:nvCxnSpPr>
        <xdr:cNvPr id="800" name="直線コネクタ 799"/>
        <xdr:cNvCxnSpPr/>
      </xdr:nvCxnSpPr>
      <xdr:spPr>
        <a:xfrm>
          <a:off x="19545300" y="996835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24200</xdr:rowOff>
    </xdr:from>
    <xdr:to>
      <xdr:col>102</xdr:col>
      <xdr:colOff>114300</xdr:colOff>
      <xdr:row>58</xdr:row>
      <xdr:rowOff>24257</xdr:rowOff>
    </xdr:to>
    <xdr:cxnSp macro="">
      <xdr:nvCxnSpPr>
        <xdr:cNvPr id="803" name="直線コネクタ 802"/>
        <xdr:cNvCxnSpPr/>
      </xdr:nvCxnSpPr>
      <xdr:spPr>
        <a:xfrm>
          <a:off x="18656300" y="996830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145421</xdr:rowOff>
    </xdr:from>
    <xdr:to>
      <xdr:col>116</xdr:col>
      <xdr:colOff>114300</xdr:colOff>
      <xdr:row>58</xdr:row>
      <xdr:rowOff>75571</xdr:rowOff>
    </xdr:to>
    <xdr:sp macro="" textlink="">
      <xdr:nvSpPr>
        <xdr:cNvPr id="813" name="楕円 812"/>
        <xdr:cNvSpPr/>
      </xdr:nvSpPr>
      <xdr:spPr>
        <a:xfrm>
          <a:off x="22110700" y="99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60348</xdr:rowOff>
    </xdr:from>
    <xdr:ext cx="313932" cy="259045"/>
    <xdr:sp macro="" textlink="">
      <xdr:nvSpPr>
        <xdr:cNvPr id="814" name="貸付金該当値テキスト"/>
        <xdr:cNvSpPr txBox="1"/>
      </xdr:nvSpPr>
      <xdr:spPr>
        <a:xfrm>
          <a:off x="22212300" y="9832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145535</xdr:rowOff>
    </xdr:from>
    <xdr:to>
      <xdr:col>112</xdr:col>
      <xdr:colOff>38100</xdr:colOff>
      <xdr:row>58</xdr:row>
      <xdr:rowOff>75685</xdr:rowOff>
    </xdr:to>
    <xdr:sp macro="" textlink="">
      <xdr:nvSpPr>
        <xdr:cNvPr id="815" name="楕円 814"/>
        <xdr:cNvSpPr/>
      </xdr:nvSpPr>
      <xdr:spPr>
        <a:xfrm>
          <a:off x="21272500" y="9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66812</xdr:rowOff>
    </xdr:from>
    <xdr:ext cx="249299" cy="259045"/>
    <xdr:sp macro="" textlink="">
      <xdr:nvSpPr>
        <xdr:cNvPr id="816" name="テキスト ボックス 815"/>
        <xdr:cNvSpPr txBox="1"/>
      </xdr:nvSpPr>
      <xdr:spPr>
        <a:xfrm>
          <a:off x="21198650" y="1001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145193</xdr:rowOff>
    </xdr:from>
    <xdr:to>
      <xdr:col>107</xdr:col>
      <xdr:colOff>101600</xdr:colOff>
      <xdr:row>58</xdr:row>
      <xdr:rowOff>75343</xdr:rowOff>
    </xdr:to>
    <xdr:sp macro="" textlink="">
      <xdr:nvSpPr>
        <xdr:cNvPr id="817" name="楕円 816"/>
        <xdr:cNvSpPr/>
      </xdr:nvSpPr>
      <xdr:spPr>
        <a:xfrm>
          <a:off x="20383500" y="99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66470</xdr:rowOff>
    </xdr:from>
    <xdr:ext cx="313932" cy="259045"/>
    <xdr:sp macro="" textlink="">
      <xdr:nvSpPr>
        <xdr:cNvPr id="818" name="テキスト ボックス 817"/>
        <xdr:cNvSpPr txBox="1"/>
      </xdr:nvSpPr>
      <xdr:spPr>
        <a:xfrm>
          <a:off x="20277333" y="10010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144907</xdr:rowOff>
    </xdr:from>
    <xdr:to>
      <xdr:col>102</xdr:col>
      <xdr:colOff>165100</xdr:colOff>
      <xdr:row>58</xdr:row>
      <xdr:rowOff>75057</xdr:rowOff>
    </xdr:to>
    <xdr:sp macro="" textlink="">
      <xdr:nvSpPr>
        <xdr:cNvPr id="819" name="楕円 818"/>
        <xdr:cNvSpPr/>
      </xdr:nvSpPr>
      <xdr:spPr>
        <a:xfrm>
          <a:off x="19494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66184</xdr:rowOff>
    </xdr:from>
    <xdr:ext cx="313932" cy="259045"/>
    <xdr:sp macro="" textlink="">
      <xdr:nvSpPr>
        <xdr:cNvPr id="820" name="テキスト ボックス 819"/>
        <xdr:cNvSpPr txBox="1"/>
      </xdr:nvSpPr>
      <xdr:spPr>
        <a:xfrm>
          <a:off x="19388333" y="1001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144850</xdr:rowOff>
    </xdr:from>
    <xdr:to>
      <xdr:col>98</xdr:col>
      <xdr:colOff>38100</xdr:colOff>
      <xdr:row>58</xdr:row>
      <xdr:rowOff>75000</xdr:rowOff>
    </xdr:to>
    <xdr:sp macro="" textlink="">
      <xdr:nvSpPr>
        <xdr:cNvPr id="821" name="楕円 820"/>
        <xdr:cNvSpPr/>
      </xdr:nvSpPr>
      <xdr:spPr>
        <a:xfrm>
          <a:off x="18605500" y="9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66127</xdr:rowOff>
    </xdr:from>
    <xdr:ext cx="313932" cy="259045"/>
    <xdr:sp macro="" textlink="">
      <xdr:nvSpPr>
        <xdr:cNvPr id="822" name="テキスト ボックス 821"/>
        <xdr:cNvSpPr txBox="1"/>
      </xdr:nvSpPr>
      <xdr:spPr>
        <a:xfrm>
          <a:off x="18499333" y="10010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72446</xdr:rowOff>
    </xdr:from>
    <xdr:to>
      <xdr:col>116</xdr:col>
      <xdr:colOff>63500</xdr:colOff>
      <xdr:row>74</xdr:row>
      <xdr:rowOff>17445</xdr:rowOff>
    </xdr:to>
    <xdr:cxnSp macro="">
      <xdr:nvCxnSpPr>
        <xdr:cNvPr id="850" name="直線コネクタ 849"/>
        <xdr:cNvCxnSpPr/>
      </xdr:nvCxnSpPr>
      <xdr:spPr>
        <a:xfrm>
          <a:off x="21323300" y="12245396"/>
          <a:ext cx="838200" cy="45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72446</xdr:rowOff>
    </xdr:from>
    <xdr:to>
      <xdr:col>111</xdr:col>
      <xdr:colOff>177800</xdr:colOff>
      <xdr:row>71</xdr:row>
      <xdr:rowOff>142260</xdr:rowOff>
    </xdr:to>
    <xdr:cxnSp macro="">
      <xdr:nvCxnSpPr>
        <xdr:cNvPr id="853" name="直線コネクタ 852"/>
        <xdr:cNvCxnSpPr/>
      </xdr:nvCxnSpPr>
      <xdr:spPr>
        <a:xfrm flipV="1">
          <a:off x="20434300" y="12245396"/>
          <a:ext cx="8890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142260</xdr:rowOff>
    </xdr:from>
    <xdr:to>
      <xdr:col>107</xdr:col>
      <xdr:colOff>50800</xdr:colOff>
      <xdr:row>71</xdr:row>
      <xdr:rowOff>147655</xdr:rowOff>
    </xdr:to>
    <xdr:cxnSp macro="">
      <xdr:nvCxnSpPr>
        <xdr:cNvPr id="856" name="直線コネクタ 855"/>
        <xdr:cNvCxnSpPr/>
      </xdr:nvCxnSpPr>
      <xdr:spPr>
        <a:xfrm flipV="1">
          <a:off x="19545300" y="12315210"/>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147655</xdr:rowOff>
    </xdr:from>
    <xdr:to>
      <xdr:col>102</xdr:col>
      <xdr:colOff>114300</xdr:colOff>
      <xdr:row>72</xdr:row>
      <xdr:rowOff>8438</xdr:rowOff>
    </xdr:to>
    <xdr:cxnSp macro="">
      <xdr:nvCxnSpPr>
        <xdr:cNvPr id="859" name="直線コネクタ 858"/>
        <xdr:cNvCxnSpPr/>
      </xdr:nvCxnSpPr>
      <xdr:spPr>
        <a:xfrm flipV="1">
          <a:off x="18656300" y="12320605"/>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138095</xdr:rowOff>
    </xdr:from>
    <xdr:to>
      <xdr:col>116</xdr:col>
      <xdr:colOff>114300</xdr:colOff>
      <xdr:row>74</xdr:row>
      <xdr:rowOff>68245</xdr:rowOff>
    </xdr:to>
    <xdr:sp macro="" textlink="">
      <xdr:nvSpPr>
        <xdr:cNvPr id="869" name="楕円 868"/>
        <xdr:cNvSpPr/>
      </xdr:nvSpPr>
      <xdr:spPr>
        <a:xfrm>
          <a:off x="22110700" y="126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160972</xdr:rowOff>
    </xdr:from>
    <xdr:ext cx="534377" cy="259045"/>
    <xdr:sp macro="" textlink="">
      <xdr:nvSpPr>
        <xdr:cNvPr id="870" name="繰出金該当値テキスト"/>
        <xdr:cNvSpPr txBox="1"/>
      </xdr:nvSpPr>
      <xdr:spPr>
        <a:xfrm>
          <a:off x="22212300" y="1250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21646</xdr:rowOff>
    </xdr:from>
    <xdr:to>
      <xdr:col>112</xdr:col>
      <xdr:colOff>38100</xdr:colOff>
      <xdr:row>71</xdr:row>
      <xdr:rowOff>123246</xdr:rowOff>
    </xdr:to>
    <xdr:sp macro="" textlink="">
      <xdr:nvSpPr>
        <xdr:cNvPr id="871" name="楕円 870"/>
        <xdr:cNvSpPr/>
      </xdr:nvSpPr>
      <xdr:spPr>
        <a:xfrm>
          <a:off x="21272500" y="121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139773</xdr:rowOff>
    </xdr:from>
    <xdr:ext cx="534377" cy="259045"/>
    <xdr:sp macro="" textlink="">
      <xdr:nvSpPr>
        <xdr:cNvPr id="872" name="テキスト ボックス 871"/>
        <xdr:cNvSpPr txBox="1"/>
      </xdr:nvSpPr>
      <xdr:spPr>
        <a:xfrm>
          <a:off x="21056111" y="119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91460</xdr:rowOff>
    </xdr:from>
    <xdr:to>
      <xdr:col>107</xdr:col>
      <xdr:colOff>101600</xdr:colOff>
      <xdr:row>72</xdr:row>
      <xdr:rowOff>21610</xdr:rowOff>
    </xdr:to>
    <xdr:sp macro="" textlink="">
      <xdr:nvSpPr>
        <xdr:cNvPr id="873" name="楕円 872"/>
        <xdr:cNvSpPr/>
      </xdr:nvSpPr>
      <xdr:spPr>
        <a:xfrm>
          <a:off x="20383500" y="122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38137</xdr:rowOff>
    </xdr:from>
    <xdr:ext cx="534377" cy="259045"/>
    <xdr:sp macro="" textlink="">
      <xdr:nvSpPr>
        <xdr:cNvPr id="874" name="テキスト ボックス 873"/>
        <xdr:cNvSpPr txBox="1"/>
      </xdr:nvSpPr>
      <xdr:spPr>
        <a:xfrm>
          <a:off x="20167111" y="120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96855</xdr:rowOff>
    </xdr:from>
    <xdr:to>
      <xdr:col>102</xdr:col>
      <xdr:colOff>165100</xdr:colOff>
      <xdr:row>72</xdr:row>
      <xdr:rowOff>27005</xdr:rowOff>
    </xdr:to>
    <xdr:sp macro="" textlink="">
      <xdr:nvSpPr>
        <xdr:cNvPr id="875" name="楕円 874"/>
        <xdr:cNvSpPr/>
      </xdr:nvSpPr>
      <xdr:spPr>
        <a:xfrm>
          <a:off x="19494500" y="122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43532</xdr:rowOff>
    </xdr:from>
    <xdr:ext cx="534377" cy="259045"/>
    <xdr:sp macro="" textlink="">
      <xdr:nvSpPr>
        <xdr:cNvPr id="876" name="テキスト ボックス 875"/>
        <xdr:cNvSpPr txBox="1"/>
      </xdr:nvSpPr>
      <xdr:spPr>
        <a:xfrm>
          <a:off x="19278111" y="120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129088</xdr:rowOff>
    </xdr:from>
    <xdr:to>
      <xdr:col>98</xdr:col>
      <xdr:colOff>38100</xdr:colOff>
      <xdr:row>72</xdr:row>
      <xdr:rowOff>59238</xdr:rowOff>
    </xdr:to>
    <xdr:sp macro="" textlink="">
      <xdr:nvSpPr>
        <xdr:cNvPr id="877" name="楕円 876"/>
        <xdr:cNvSpPr/>
      </xdr:nvSpPr>
      <xdr:spPr>
        <a:xfrm>
          <a:off x="18605500" y="123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75765</xdr:rowOff>
    </xdr:from>
    <xdr:ext cx="534377" cy="259045"/>
    <xdr:sp macro="" textlink="">
      <xdr:nvSpPr>
        <xdr:cNvPr id="878" name="テキスト ボックス 877"/>
        <xdr:cNvSpPr txBox="1"/>
      </xdr:nvSpPr>
      <xdr:spPr>
        <a:xfrm>
          <a:off x="18389111" y="120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29,238,601</a:t>
          </a:r>
          <a:r>
            <a:rPr kumimoji="1" lang="ja-JP" altLang="en-US" sz="1300">
              <a:latin typeface="ＭＳ Ｐゴシック" panose="020B0600070205080204" pitchFamily="50" charset="-128"/>
              <a:ea typeface="ＭＳ Ｐゴシック" panose="020B0600070205080204" pitchFamily="50" charset="-128"/>
            </a:rPr>
            <a:t>千円であり、住民一人当たりに換算すると</a:t>
          </a:r>
          <a:r>
            <a:rPr kumimoji="1" lang="en-US" altLang="ja-JP" sz="1300">
              <a:latin typeface="ＭＳ Ｐゴシック" panose="020B0600070205080204" pitchFamily="50" charset="-128"/>
              <a:ea typeface="ＭＳ Ｐゴシック" panose="020B0600070205080204" pitchFamily="50" charset="-128"/>
            </a:rPr>
            <a:t>930,780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人件費：住民一人当たり</a:t>
          </a:r>
          <a:r>
            <a:rPr kumimoji="1" lang="en-US" altLang="ja-JP" sz="1300">
              <a:latin typeface="ＭＳ Ｐゴシック" panose="020B0600070205080204" pitchFamily="50" charset="-128"/>
              <a:ea typeface="ＭＳ Ｐゴシック" panose="020B0600070205080204" pitchFamily="50" charset="-128"/>
            </a:rPr>
            <a:t>105,855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年度以降減少傾向にあるが類似団体平均と比べて高い水準にある。これは５町村合併という特殊な事情により、未だに職員数が類似団体と比べ多いためである。</a:t>
          </a:r>
        </a:p>
        <a:p>
          <a:r>
            <a:rPr kumimoji="1" lang="ja-JP" altLang="en-US" sz="1300">
              <a:latin typeface="ＭＳ Ｐゴシック" panose="020B0600070205080204" pitchFamily="50" charset="-128"/>
              <a:ea typeface="ＭＳ Ｐゴシック" panose="020B0600070205080204" pitchFamily="50" charset="-128"/>
            </a:rPr>
            <a:t>扶助費：住民一人当たり</a:t>
          </a:r>
          <a:r>
            <a:rPr kumimoji="1" lang="en-US" altLang="ja-JP" sz="1300">
              <a:latin typeface="ＭＳ Ｐゴシック" panose="020B0600070205080204" pitchFamily="50" charset="-128"/>
              <a:ea typeface="ＭＳ Ｐゴシック" panose="020B0600070205080204" pitchFamily="50" charset="-128"/>
            </a:rPr>
            <a:t>144,030</a:t>
          </a:r>
          <a:r>
            <a:rPr kumimoji="1" lang="ja-JP" altLang="en-US" sz="1300">
              <a:latin typeface="ＭＳ Ｐゴシック" panose="020B0600070205080204" pitchFamily="50" charset="-128"/>
              <a:ea typeface="ＭＳ Ｐゴシック" panose="020B0600070205080204" pitchFamily="50" charset="-128"/>
            </a:rPr>
            <a:t>円で、類似団体平均と比べ非常に高い水準にあるが、要因は障害者福祉事業や生活保護事業等の社会保障関連経費が多いためである。</a:t>
          </a:r>
        </a:p>
        <a:p>
          <a:r>
            <a:rPr kumimoji="1" lang="ja-JP" altLang="en-US" sz="1300">
              <a:latin typeface="ＭＳ Ｐゴシック" panose="020B0600070205080204" pitchFamily="50" charset="-128"/>
              <a:ea typeface="ＭＳ Ｐゴシック" panose="020B0600070205080204" pitchFamily="50" charset="-128"/>
            </a:rPr>
            <a:t>公債費：住民一人当たり</a:t>
          </a:r>
          <a:r>
            <a:rPr kumimoji="1" lang="en-US" altLang="ja-JP" sz="1300">
              <a:latin typeface="ＭＳ Ｐゴシック" panose="020B0600070205080204" pitchFamily="50" charset="-128"/>
              <a:ea typeface="ＭＳ Ｐゴシック" panose="020B0600070205080204" pitchFamily="50" charset="-128"/>
            </a:rPr>
            <a:t>111,976</a:t>
          </a:r>
          <a:r>
            <a:rPr kumimoji="1" lang="ja-JP" altLang="en-US" sz="1300">
              <a:latin typeface="ＭＳ Ｐゴシック" panose="020B0600070205080204" pitchFamily="50" charset="-128"/>
              <a:ea typeface="ＭＳ Ｐゴシック" panose="020B0600070205080204" pitchFamily="50" charset="-128"/>
            </a:rPr>
            <a:t>円で、類似団体平均の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倍超の水準にあるが、要因はこれまで実施してきた建設事業に係る地方債の償還負担によるものであり、適正化と抑制を図ることが課題である。</a:t>
          </a:r>
        </a:p>
        <a:p>
          <a:r>
            <a:rPr kumimoji="1" lang="ja-JP" altLang="en-US" sz="1300">
              <a:latin typeface="ＭＳ Ｐゴシック" panose="020B0600070205080204" pitchFamily="50" charset="-128"/>
              <a:ea typeface="ＭＳ Ｐゴシック" panose="020B0600070205080204" pitchFamily="50" charset="-128"/>
            </a:rPr>
            <a:t>普通建設事業費：住民一人当たり</a:t>
          </a:r>
          <a:r>
            <a:rPr kumimoji="1" lang="en-US" altLang="ja-JP" sz="1300">
              <a:latin typeface="ＭＳ Ｐゴシック" panose="020B0600070205080204" pitchFamily="50" charset="-128"/>
              <a:ea typeface="ＭＳ Ｐゴシック" panose="020B0600070205080204" pitchFamily="50" charset="-128"/>
            </a:rPr>
            <a:t>181,217</a:t>
          </a:r>
          <a:r>
            <a:rPr kumimoji="1" lang="ja-JP" altLang="en-US" sz="1300">
              <a:latin typeface="ＭＳ Ｐゴシック" panose="020B0600070205080204" pitchFamily="50" charset="-128"/>
              <a:ea typeface="ＭＳ Ｐゴシック" panose="020B0600070205080204" pitchFamily="50" charset="-128"/>
            </a:rPr>
            <a:t>円で、類似団体と比較して依然一人当たりコストが高い状況にあるが、要因は一般廃棄物最終処分場建設事業（</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）、消防再編庁舎建設事業（</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）などの大型建設事業の実施によるものである。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31,313
253.55
29,829,346
29,238,601
583,466
12,683,361
39,051,552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131128</xdr:rowOff>
    </xdr:from>
    <xdr:to>
      <xdr:col>24</xdr:col>
      <xdr:colOff>63500</xdr:colOff>
      <xdr:row>34</xdr:row>
      <xdr:rowOff>163132</xdr:rowOff>
    </xdr:to>
    <xdr:cxnSp macro="">
      <xdr:nvCxnSpPr>
        <xdr:cNvPr id="61" name="直線コネクタ 60"/>
        <xdr:cNvCxnSpPr/>
      </xdr:nvCxnSpPr>
      <xdr:spPr>
        <a:xfrm>
          <a:off x="3797300" y="59604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73216</xdr:rowOff>
    </xdr:from>
    <xdr:to>
      <xdr:col>19</xdr:col>
      <xdr:colOff>177800</xdr:colOff>
      <xdr:row>34</xdr:row>
      <xdr:rowOff>131128</xdr:rowOff>
    </xdr:to>
    <xdr:cxnSp macro="">
      <xdr:nvCxnSpPr>
        <xdr:cNvPr id="64" name="直線コネクタ 63"/>
        <xdr:cNvCxnSpPr/>
      </xdr:nvCxnSpPr>
      <xdr:spPr>
        <a:xfrm>
          <a:off x="2908300" y="59025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73216</xdr:rowOff>
    </xdr:from>
    <xdr:to>
      <xdr:col>15</xdr:col>
      <xdr:colOff>50800</xdr:colOff>
      <xdr:row>34</xdr:row>
      <xdr:rowOff>144272</xdr:rowOff>
    </xdr:to>
    <xdr:cxnSp macro="">
      <xdr:nvCxnSpPr>
        <xdr:cNvPr id="67" name="直線コネクタ 66"/>
        <xdr:cNvCxnSpPr/>
      </xdr:nvCxnSpPr>
      <xdr:spPr>
        <a:xfrm flipV="1">
          <a:off x="2019300" y="5902516"/>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144272</xdr:rowOff>
    </xdr:from>
    <xdr:to>
      <xdr:col>10</xdr:col>
      <xdr:colOff>114300</xdr:colOff>
      <xdr:row>35</xdr:row>
      <xdr:rowOff>15303</xdr:rowOff>
    </xdr:to>
    <xdr:cxnSp macro="">
      <xdr:nvCxnSpPr>
        <xdr:cNvPr id="70" name="直線コネクタ 69"/>
        <xdr:cNvCxnSpPr/>
      </xdr:nvCxnSpPr>
      <xdr:spPr>
        <a:xfrm flipV="1">
          <a:off x="1130300" y="5973572"/>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112332</xdr:rowOff>
    </xdr:from>
    <xdr:to>
      <xdr:col>24</xdr:col>
      <xdr:colOff>114300</xdr:colOff>
      <xdr:row>35</xdr:row>
      <xdr:rowOff>42482</xdr:rowOff>
    </xdr:to>
    <xdr:sp macro="" textlink="">
      <xdr:nvSpPr>
        <xdr:cNvPr id="80" name="楕円 79"/>
        <xdr:cNvSpPr/>
      </xdr:nvSpPr>
      <xdr:spPr>
        <a:xfrm>
          <a:off x="4584700" y="59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135209</xdr:rowOff>
    </xdr:from>
    <xdr:ext cx="469744" cy="259045"/>
    <xdr:sp macro="" textlink="">
      <xdr:nvSpPr>
        <xdr:cNvPr id="81" name="議会費該当値テキスト"/>
        <xdr:cNvSpPr txBox="1"/>
      </xdr:nvSpPr>
      <xdr:spPr>
        <a:xfrm>
          <a:off x="4686300" y="57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80328</xdr:rowOff>
    </xdr:from>
    <xdr:to>
      <xdr:col>20</xdr:col>
      <xdr:colOff>38100</xdr:colOff>
      <xdr:row>35</xdr:row>
      <xdr:rowOff>10478</xdr:rowOff>
    </xdr:to>
    <xdr:sp macro="" textlink="">
      <xdr:nvSpPr>
        <xdr:cNvPr id="82" name="楕円 81"/>
        <xdr:cNvSpPr/>
      </xdr:nvSpPr>
      <xdr:spPr>
        <a:xfrm>
          <a:off x="37465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27005</xdr:rowOff>
    </xdr:from>
    <xdr:ext cx="469744" cy="259045"/>
    <xdr:sp macro="" textlink="">
      <xdr:nvSpPr>
        <xdr:cNvPr id="83" name="テキスト ボックス 82"/>
        <xdr:cNvSpPr txBox="1"/>
      </xdr:nvSpPr>
      <xdr:spPr>
        <a:xfrm>
          <a:off x="3562428" y="5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22416</xdr:rowOff>
    </xdr:from>
    <xdr:to>
      <xdr:col>15</xdr:col>
      <xdr:colOff>101600</xdr:colOff>
      <xdr:row>34</xdr:row>
      <xdr:rowOff>124016</xdr:rowOff>
    </xdr:to>
    <xdr:sp macro="" textlink="">
      <xdr:nvSpPr>
        <xdr:cNvPr id="84" name="楕円 83"/>
        <xdr:cNvSpPr/>
      </xdr:nvSpPr>
      <xdr:spPr>
        <a:xfrm>
          <a:off x="2857500" y="58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140543</xdr:rowOff>
    </xdr:from>
    <xdr:ext cx="469744" cy="259045"/>
    <xdr:sp macro="" textlink="">
      <xdr:nvSpPr>
        <xdr:cNvPr id="85" name="テキスト ボックス 84"/>
        <xdr:cNvSpPr txBox="1"/>
      </xdr:nvSpPr>
      <xdr:spPr>
        <a:xfrm>
          <a:off x="2673428" y="562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93472</xdr:rowOff>
    </xdr:from>
    <xdr:to>
      <xdr:col>10</xdr:col>
      <xdr:colOff>165100</xdr:colOff>
      <xdr:row>35</xdr:row>
      <xdr:rowOff>23622</xdr:rowOff>
    </xdr:to>
    <xdr:sp macro="" textlink="">
      <xdr:nvSpPr>
        <xdr:cNvPr id="86" name="楕円 85"/>
        <xdr:cNvSpPr/>
      </xdr:nvSpPr>
      <xdr:spPr>
        <a:xfrm>
          <a:off x="1968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40149</xdr:rowOff>
    </xdr:from>
    <xdr:ext cx="469744" cy="259045"/>
    <xdr:sp macro="" textlink="">
      <xdr:nvSpPr>
        <xdr:cNvPr id="87" name="テキスト ボックス 86"/>
        <xdr:cNvSpPr txBox="1"/>
      </xdr:nvSpPr>
      <xdr:spPr>
        <a:xfrm>
          <a:off x="1784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135953</xdr:rowOff>
    </xdr:from>
    <xdr:to>
      <xdr:col>6</xdr:col>
      <xdr:colOff>38100</xdr:colOff>
      <xdr:row>35</xdr:row>
      <xdr:rowOff>66103</xdr:rowOff>
    </xdr:to>
    <xdr:sp macro="" textlink="">
      <xdr:nvSpPr>
        <xdr:cNvPr id="88" name="楕円 87"/>
        <xdr:cNvSpPr/>
      </xdr:nvSpPr>
      <xdr:spPr>
        <a:xfrm>
          <a:off x="10795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82630</xdr:rowOff>
    </xdr:from>
    <xdr:ext cx="469744" cy="259045"/>
    <xdr:sp macro="" textlink="">
      <xdr:nvSpPr>
        <xdr:cNvPr id="89" name="テキスト ボックス 88"/>
        <xdr:cNvSpPr txBox="1"/>
      </xdr:nvSpPr>
      <xdr:spPr>
        <a:xfrm>
          <a:off x="895428" y="57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31275</xdr:rowOff>
    </xdr:from>
    <xdr:to>
      <xdr:col>24</xdr:col>
      <xdr:colOff>63500</xdr:colOff>
      <xdr:row>58</xdr:row>
      <xdr:rowOff>123464</xdr:rowOff>
    </xdr:to>
    <xdr:cxnSp macro="">
      <xdr:nvCxnSpPr>
        <xdr:cNvPr id="122" name="直線コネクタ 121"/>
        <xdr:cNvCxnSpPr/>
      </xdr:nvCxnSpPr>
      <xdr:spPr>
        <a:xfrm flipV="1">
          <a:off x="3797300" y="9803925"/>
          <a:ext cx="838200" cy="2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123464</xdr:rowOff>
    </xdr:from>
    <xdr:to>
      <xdr:col>19</xdr:col>
      <xdr:colOff>177800</xdr:colOff>
      <xdr:row>58</xdr:row>
      <xdr:rowOff>139697</xdr:rowOff>
    </xdr:to>
    <xdr:cxnSp macro="">
      <xdr:nvCxnSpPr>
        <xdr:cNvPr id="125" name="直線コネクタ 124"/>
        <xdr:cNvCxnSpPr/>
      </xdr:nvCxnSpPr>
      <xdr:spPr>
        <a:xfrm flipV="1">
          <a:off x="2908300" y="10067564"/>
          <a:ext cx="889000" cy="1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141901</xdr:rowOff>
    </xdr:from>
    <xdr:to>
      <xdr:col>15</xdr:col>
      <xdr:colOff>50800</xdr:colOff>
      <xdr:row>58</xdr:row>
      <xdr:rowOff>139697</xdr:rowOff>
    </xdr:to>
    <xdr:cxnSp macro="">
      <xdr:nvCxnSpPr>
        <xdr:cNvPr id="128" name="直線コネクタ 127"/>
        <xdr:cNvCxnSpPr/>
      </xdr:nvCxnSpPr>
      <xdr:spPr>
        <a:xfrm>
          <a:off x="2019300" y="9914551"/>
          <a:ext cx="889000" cy="16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141901</xdr:rowOff>
    </xdr:from>
    <xdr:to>
      <xdr:col>10</xdr:col>
      <xdr:colOff>114300</xdr:colOff>
      <xdr:row>58</xdr:row>
      <xdr:rowOff>46580</xdr:rowOff>
    </xdr:to>
    <xdr:cxnSp macro="">
      <xdr:nvCxnSpPr>
        <xdr:cNvPr id="131" name="直線コネクタ 130"/>
        <xdr:cNvCxnSpPr/>
      </xdr:nvCxnSpPr>
      <xdr:spPr>
        <a:xfrm flipV="1">
          <a:off x="1130300" y="9914551"/>
          <a:ext cx="889000" cy="7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101785</xdr:rowOff>
    </xdr:from>
    <xdr:ext cx="534377" cy="259045"/>
    <xdr:sp macro="" textlink="">
      <xdr:nvSpPr>
        <xdr:cNvPr id="133" name="テキスト ボックス 132"/>
        <xdr:cNvSpPr txBox="1"/>
      </xdr:nvSpPr>
      <xdr:spPr>
        <a:xfrm>
          <a:off x="1752111" y="1004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103305</xdr:rowOff>
    </xdr:from>
    <xdr:ext cx="534377" cy="259045"/>
    <xdr:sp macro="" textlink="">
      <xdr:nvSpPr>
        <xdr:cNvPr id="135" name="テキスト ボックス 134"/>
        <xdr:cNvSpPr txBox="1"/>
      </xdr:nvSpPr>
      <xdr:spPr>
        <a:xfrm>
          <a:off x="863111" y="100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151925</xdr:rowOff>
    </xdr:from>
    <xdr:to>
      <xdr:col>24</xdr:col>
      <xdr:colOff>114300</xdr:colOff>
      <xdr:row>57</xdr:row>
      <xdr:rowOff>82075</xdr:rowOff>
    </xdr:to>
    <xdr:sp macro="" textlink="">
      <xdr:nvSpPr>
        <xdr:cNvPr id="141" name="楕円 140"/>
        <xdr:cNvSpPr/>
      </xdr:nvSpPr>
      <xdr:spPr>
        <a:xfrm>
          <a:off x="4584700" y="97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130352</xdr:rowOff>
    </xdr:from>
    <xdr:ext cx="599010" cy="259045"/>
    <xdr:sp macro="" textlink="">
      <xdr:nvSpPr>
        <xdr:cNvPr id="142" name="総務費該当値テキスト"/>
        <xdr:cNvSpPr txBox="1"/>
      </xdr:nvSpPr>
      <xdr:spPr>
        <a:xfrm>
          <a:off x="4686300" y="973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72664</xdr:rowOff>
    </xdr:from>
    <xdr:to>
      <xdr:col>20</xdr:col>
      <xdr:colOff>38100</xdr:colOff>
      <xdr:row>59</xdr:row>
      <xdr:rowOff>2814</xdr:rowOff>
    </xdr:to>
    <xdr:sp macro="" textlink="">
      <xdr:nvSpPr>
        <xdr:cNvPr id="143" name="楕円 142"/>
        <xdr:cNvSpPr/>
      </xdr:nvSpPr>
      <xdr:spPr>
        <a:xfrm>
          <a:off x="3746500" y="100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165391</xdr:rowOff>
    </xdr:from>
    <xdr:ext cx="534377" cy="259045"/>
    <xdr:sp macro="" textlink="">
      <xdr:nvSpPr>
        <xdr:cNvPr id="144" name="テキスト ボックス 143"/>
        <xdr:cNvSpPr txBox="1"/>
      </xdr:nvSpPr>
      <xdr:spPr>
        <a:xfrm>
          <a:off x="3530111" y="101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88897</xdr:rowOff>
    </xdr:from>
    <xdr:to>
      <xdr:col>15</xdr:col>
      <xdr:colOff>101600</xdr:colOff>
      <xdr:row>59</xdr:row>
      <xdr:rowOff>19047</xdr:rowOff>
    </xdr:to>
    <xdr:sp macro="" textlink="">
      <xdr:nvSpPr>
        <xdr:cNvPr id="145" name="楕円 144"/>
        <xdr:cNvSpPr/>
      </xdr:nvSpPr>
      <xdr:spPr>
        <a:xfrm>
          <a:off x="2857500" y="100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10174</xdr:rowOff>
    </xdr:from>
    <xdr:ext cx="534377" cy="259045"/>
    <xdr:sp macro="" textlink="">
      <xdr:nvSpPr>
        <xdr:cNvPr id="146" name="テキスト ボックス 145"/>
        <xdr:cNvSpPr txBox="1"/>
      </xdr:nvSpPr>
      <xdr:spPr>
        <a:xfrm>
          <a:off x="2641111" y="101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91101</xdr:rowOff>
    </xdr:from>
    <xdr:to>
      <xdr:col>10</xdr:col>
      <xdr:colOff>165100</xdr:colOff>
      <xdr:row>58</xdr:row>
      <xdr:rowOff>21251</xdr:rowOff>
    </xdr:to>
    <xdr:sp macro="" textlink="">
      <xdr:nvSpPr>
        <xdr:cNvPr id="147" name="楕円 146"/>
        <xdr:cNvSpPr/>
      </xdr:nvSpPr>
      <xdr:spPr>
        <a:xfrm>
          <a:off x="1968500" y="98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37778</xdr:rowOff>
    </xdr:from>
    <xdr:ext cx="599010" cy="259045"/>
    <xdr:sp macro="" textlink="">
      <xdr:nvSpPr>
        <xdr:cNvPr id="148" name="テキスト ボックス 147"/>
        <xdr:cNvSpPr txBox="1"/>
      </xdr:nvSpPr>
      <xdr:spPr>
        <a:xfrm>
          <a:off x="1719795" y="963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167230</xdr:rowOff>
    </xdr:from>
    <xdr:to>
      <xdr:col>6</xdr:col>
      <xdr:colOff>38100</xdr:colOff>
      <xdr:row>58</xdr:row>
      <xdr:rowOff>97380</xdr:rowOff>
    </xdr:to>
    <xdr:sp macro="" textlink="">
      <xdr:nvSpPr>
        <xdr:cNvPr id="149" name="楕円 148"/>
        <xdr:cNvSpPr/>
      </xdr:nvSpPr>
      <xdr:spPr>
        <a:xfrm>
          <a:off x="1079500" y="99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113907</xdr:rowOff>
    </xdr:from>
    <xdr:ext cx="534377" cy="259045"/>
    <xdr:sp macro="" textlink="">
      <xdr:nvSpPr>
        <xdr:cNvPr id="150" name="テキスト ボックス 149"/>
        <xdr:cNvSpPr txBox="1"/>
      </xdr:nvSpPr>
      <xdr:spPr>
        <a:xfrm>
          <a:off x="863111" y="971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66076</xdr:rowOff>
    </xdr:from>
    <xdr:to>
      <xdr:col>24</xdr:col>
      <xdr:colOff>63500</xdr:colOff>
      <xdr:row>74</xdr:row>
      <xdr:rowOff>95687</xdr:rowOff>
    </xdr:to>
    <xdr:cxnSp macro="">
      <xdr:nvCxnSpPr>
        <xdr:cNvPr id="180" name="直線コネクタ 179"/>
        <xdr:cNvCxnSpPr/>
      </xdr:nvCxnSpPr>
      <xdr:spPr>
        <a:xfrm flipV="1">
          <a:off x="3797300" y="12753376"/>
          <a:ext cx="8382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1"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95687</xdr:rowOff>
    </xdr:from>
    <xdr:to>
      <xdr:col>19</xdr:col>
      <xdr:colOff>177800</xdr:colOff>
      <xdr:row>74</xdr:row>
      <xdr:rowOff>121793</xdr:rowOff>
    </xdr:to>
    <xdr:cxnSp macro="">
      <xdr:nvCxnSpPr>
        <xdr:cNvPr id="183" name="直線コネクタ 182"/>
        <xdr:cNvCxnSpPr/>
      </xdr:nvCxnSpPr>
      <xdr:spPr>
        <a:xfrm flipV="1">
          <a:off x="2908300" y="12782987"/>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5" name="テキスト ボックス 184"/>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99802</xdr:rowOff>
    </xdr:from>
    <xdr:to>
      <xdr:col>15</xdr:col>
      <xdr:colOff>50800</xdr:colOff>
      <xdr:row>74</xdr:row>
      <xdr:rowOff>121793</xdr:rowOff>
    </xdr:to>
    <xdr:cxnSp macro="">
      <xdr:nvCxnSpPr>
        <xdr:cNvPr id="186" name="直線コネクタ 185"/>
        <xdr:cNvCxnSpPr/>
      </xdr:nvCxnSpPr>
      <xdr:spPr>
        <a:xfrm>
          <a:off x="2019300" y="12787102"/>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8" name="テキスト ボックス 187"/>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99802</xdr:rowOff>
    </xdr:from>
    <xdr:to>
      <xdr:col>10</xdr:col>
      <xdr:colOff>114300</xdr:colOff>
      <xdr:row>74</xdr:row>
      <xdr:rowOff>138367</xdr:rowOff>
    </xdr:to>
    <xdr:cxnSp macro="">
      <xdr:nvCxnSpPr>
        <xdr:cNvPr id="189" name="直線コネクタ 188"/>
        <xdr:cNvCxnSpPr/>
      </xdr:nvCxnSpPr>
      <xdr:spPr>
        <a:xfrm flipV="1">
          <a:off x="1130300" y="12787102"/>
          <a:ext cx="889000" cy="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1" name="テキスト ボックス 190"/>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3" name="テキスト ボックス 192"/>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15276</xdr:rowOff>
    </xdr:from>
    <xdr:to>
      <xdr:col>24</xdr:col>
      <xdr:colOff>114300</xdr:colOff>
      <xdr:row>74</xdr:row>
      <xdr:rowOff>116876</xdr:rowOff>
    </xdr:to>
    <xdr:sp macro="" textlink="">
      <xdr:nvSpPr>
        <xdr:cNvPr id="199" name="楕円 198"/>
        <xdr:cNvSpPr/>
      </xdr:nvSpPr>
      <xdr:spPr>
        <a:xfrm>
          <a:off x="4584700" y="127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38153</xdr:rowOff>
    </xdr:from>
    <xdr:ext cx="599010" cy="259045"/>
    <xdr:sp macro="" textlink="">
      <xdr:nvSpPr>
        <xdr:cNvPr id="200" name="民生費該当値テキスト"/>
        <xdr:cNvSpPr txBox="1"/>
      </xdr:nvSpPr>
      <xdr:spPr>
        <a:xfrm>
          <a:off x="4686300" y="1255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44887</xdr:rowOff>
    </xdr:from>
    <xdr:to>
      <xdr:col>20</xdr:col>
      <xdr:colOff>38100</xdr:colOff>
      <xdr:row>74</xdr:row>
      <xdr:rowOff>146487</xdr:rowOff>
    </xdr:to>
    <xdr:sp macro="" textlink="">
      <xdr:nvSpPr>
        <xdr:cNvPr id="201" name="楕円 200"/>
        <xdr:cNvSpPr/>
      </xdr:nvSpPr>
      <xdr:spPr>
        <a:xfrm>
          <a:off x="3746500" y="127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163014</xdr:rowOff>
    </xdr:from>
    <xdr:ext cx="599010" cy="259045"/>
    <xdr:sp macro="" textlink="">
      <xdr:nvSpPr>
        <xdr:cNvPr id="202" name="テキスト ボックス 201"/>
        <xdr:cNvSpPr txBox="1"/>
      </xdr:nvSpPr>
      <xdr:spPr>
        <a:xfrm>
          <a:off x="3497795" y="1250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70993</xdr:rowOff>
    </xdr:from>
    <xdr:to>
      <xdr:col>15</xdr:col>
      <xdr:colOff>101600</xdr:colOff>
      <xdr:row>75</xdr:row>
      <xdr:rowOff>1143</xdr:rowOff>
    </xdr:to>
    <xdr:sp macro="" textlink="">
      <xdr:nvSpPr>
        <xdr:cNvPr id="203" name="楕円 202"/>
        <xdr:cNvSpPr/>
      </xdr:nvSpPr>
      <xdr:spPr>
        <a:xfrm>
          <a:off x="2857500" y="127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17670</xdr:rowOff>
    </xdr:from>
    <xdr:ext cx="599010" cy="259045"/>
    <xdr:sp macro="" textlink="">
      <xdr:nvSpPr>
        <xdr:cNvPr id="204" name="テキスト ボックス 203"/>
        <xdr:cNvSpPr txBox="1"/>
      </xdr:nvSpPr>
      <xdr:spPr>
        <a:xfrm>
          <a:off x="2608795" y="1253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49002</xdr:rowOff>
    </xdr:from>
    <xdr:to>
      <xdr:col>10</xdr:col>
      <xdr:colOff>165100</xdr:colOff>
      <xdr:row>74</xdr:row>
      <xdr:rowOff>150602</xdr:rowOff>
    </xdr:to>
    <xdr:sp macro="" textlink="">
      <xdr:nvSpPr>
        <xdr:cNvPr id="205" name="楕円 204"/>
        <xdr:cNvSpPr/>
      </xdr:nvSpPr>
      <xdr:spPr>
        <a:xfrm>
          <a:off x="1968500" y="127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167129</xdr:rowOff>
    </xdr:from>
    <xdr:ext cx="599010" cy="259045"/>
    <xdr:sp macro="" textlink="">
      <xdr:nvSpPr>
        <xdr:cNvPr id="206" name="テキスト ボックス 205"/>
        <xdr:cNvSpPr txBox="1"/>
      </xdr:nvSpPr>
      <xdr:spPr>
        <a:xfrm>
          <a:off x="1719795" y="1251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87567</xdr:rowOff>
    </xdr:from>
    <xdr:to>
      <xdr:col>6</xdr:col>
      <xdr:colOff>38100</xdr:colOff>
      <xdr:row>75</xdr:row>
      <xdr:rowOff>17717</xdr:rowOff>
    </xdr:to>
    <xdr:sp macro="" textlink="">
      <xdr:nvSpPr>
        <xdr:cNvPr id="207" name="楕円 206"/>
        <xdr:cNvSpPr/>
      </xdr:nvSpPr>
      <xdr:spPr>
        <a:xfrm>
          <a:off x="1079500" y="127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34244</xdr:rowOff>
    </xdr:from>
    <xdr:ext cx="599010" cy="259045"/>
    <xdr:sp macro="" textlink="">
      <xdr:nvSpPr>
        <xdr:cNvPr id="208" name="テキスト ボックス 207"/>
        <xdr:cNvSpPr txBox="1"/>
      </xdr:nvSpPr>
      <xdr:spPr>
        <a:xfrm>
          <a:off x="830795" y="1255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12485</xdr:rowOff>
    </xdr:from>
    <xdr:to>
      <xdr:col>24</xdr:col>
      <xdr:colOff>63500</xdr:colOff>
      <xdr:row>94</xdr:row>
      <xdr:rowOff>16442</xdr:rowOff>
    </xdr:to>
    <xdr:cxnSp macro="">
      <xdr:nvCxnSpPr>
        <xdr:cNvPr id="242" name="直線コネクタ 241"/>
        <xdr:cNvCxnSpPr/>
      </xdr:nvCxnSpPr>
      <xdr:spPr>
        <a:xfrm flipV="1">
          <a:off x="3797300" y="15614435"/>
          <a:ext cx="838200" cy="5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3"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16442</xdr:rowOff>
    </xdr:from>
    <xdr:to>
      <xdr:col>19</xdr:col>
      <xdr:colOff>177800</xdr:colOff>
      <xdr:row>96</xdr:row>
      <xdr:rowOff>34302</xdr:rowOff>
    </xdr:to>
    <xdr:cxnSp macro="">
      <xdr:nvCxnSpPr>
        <xdr:cNvPr id="245" name="直線コネクタ 244"/>
        <xdr:cNvCxnSpPr/>
      </xdr:nvCxnSpPr>
      <xdr:spPr>
        <a:xfrm flipV="1">
          <a:off x="2908300" y="16132742"/>
          <a:ext cx="889000" cy="3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7" name="テキスト ボックス 246"/>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34302</xdr:rowOff>
    </xdr:from>
    <xdr:to>
      <xdr:col>15</xdr:col>
      <xdr:colOff>50800</xdr:colOff>
      <xdr:row>96</xdr:row>
      <xdr:rowOff>96109</xdr:rowOff>
    </xdr:to>
    <xdr:cxnSp macro="">
      <xdr:nvCxnSpPr>
        <xdr:cNvPr id="248" name="直線コネクタ 247"/>
        <xdr:cNvCxnSpPr/>
      </xdr:nvCxnSpPr>
      <xdr:spPr>
        <a:xfrm flipV="1">
          <a:off x="2019300" y="16493502"/>
          <a:ext cx="889000" cy="6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50" name="テキスト ボックス 249"/>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55218</xdr:rowOff>
    </xdr:from>
    <xdr:to>
      <xdr:col>10</xdr:col>
      <xdr:colOff>114300</xdr:colOff>
      <xdr:row>96</xdr:row>
      <xdr:rowOff>96109</xdr:rowOff>
    </xdr:to>
    <xdr:cxnSp macro="">
      <xdr:nvCxnSpPr>
        <xdr:cNvPr id="251" name="直線コネクタ 250"/>
        <xdr:cNvCxnSpPr/>
      </xdr:nvCxnSpPr>
      <xdr:spPr>
        <a:xfrm>
          <a:off x="1130300" y="16342968"/>
          <a:ext cx="889000" cy="2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3" name="テキスト ボックス 252"/>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5" name="テキスト ボックス 254"/>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133135</xdr:rowOff>
    </xdr:from>
    <xdr:to>
      <xdr:col>24</xdr:col>
      <xdr:colOff>114300</xdr:colOff>
      <xdr:row>91</xdr:row>
      <xdr:rowOff>63285</xdr:rowOff>
    </xdr:to>
    <xdr:sp macro="" textlink="">
      <xdr:nvSpPr>
        <xdr:cNvPr id="261" name="楕円 260"/>
        <xdr:cNvSpPr/>
      </xdr:nvSpPr>
      <xdr:spPr>
        <a:xfrm>
          <a:off x="4584700" y="155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60559</xdr:rowOff>
    </xdr:from>
    <xdr:ext cx="599010" cy="259045"/>
    <xdr:sp macro="" textlink="">
      <xdr:nvSpPr>
        <xdr:cNvPr id="262" name="衛生費該当値テキスト"/>
        <xdr:cNvSpPr txBox="1"/>
      </xdr:nvSpPr>
      <xdr:spPr>
        <a:xfrm>
          <a:off x="4686300" y="1549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137092</xdr:rowOff>
    </xdr:from>
    <xdr:to>
      <xdr:col>20</xdr:col>
      <xdr:colOff>38100</xdr:colOff>
      <xdr:row>94</xdr:row>
      <xdr:rowOff>67242</xdr:rowOff>
    </xdr:to>
    <xdr:sp macro="" textlink="">
      <xdr:nvSpPr>
        <xdr:cNvPr id="263" name="楕円 262"/>
        <xdr:cNvSpPr/>
      </xdr:nvSpPr>
      <xdr:spPr>
        <a:xfrm>
          <a:off x="3746500" y="160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83769</xdr:rowOff>
    </xdr:from>
    <xdr:ext cx="534377" cy="259045"/>
    <xdr:sp macro="" textlink="">
      <xdr:nvSpPr>
        <xdr:cNvPr id="264" name="テキスト ボックス 263"/>
        <xdr:cNvSpPr txBox="1"/>
      </xdr:nvSpPr>
      <xdr:spPr>
        <a:xfrm>
          <a:off x="3530111" y="158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154952</xdr:rowOff>
    </xdr:from>
    <xdr:to>
      <xdr:col>15</xdr:col>
      <xdr:colOff>101600</xdr:colOff>
      <xdr:row>96</xdr:row>
      <xdr:rowOff>85102</xdr:rowOff>
    </xdr:to>
    <xdr:sp macro="" textlink="">
      <xdr:nvSpPr>
        <xdr:cNvPr id="265" name="楕円 264"/>
        <xdr:cNvSpPr/>
      </xdr:nvSpPr>
      <xdr:spPr>
        <a:xfrm>
          <a:off x="2857500" y="164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101629</xdr:rowOff>
    </xdr:from>
    <xdr:ext cx="534377" cy="259045"/>
    <xdr:sp macro="" textlink="">
      <xdr:nvSpPr>
        <xdr:cNvPr id="266" name="テキスト ボックス 265"/>
        <xdr:cNvSpPr txBox="1"/>
      </xdr:nvSpPr>
      <xdr:spPr>
        <a:xfrm>
          <a:off x="2641111" y="162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45309</xdr:rowOff>
    </xdr:from>
    <xdr:to>
      <xdr:col>10</xdr:col>
      <xdr:colOff>165100</xdr:colOff>
      <xdr:row>96</xdr:row>
      <xdr:rowOff>146909</xdr:rowOff>
    </xdr:to>
    <xdr:sp macro="" textlink="">
      <xdr:nvSpPr>
        <xdr:cNvPr id="267" name="楕円 266"/>
        <xdr:cNvSpPr/>
      </xdr:nvSpPr>
      <xdr:spPr>
        <a:xfrm>
          <a:off x="1968500" y="165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163436</xdr:rowOff>
    </xdr:from>
    <xdr:ext cx="534377" cy="259045"/>
    <xdr:sp macro="" textlink="">
      <xdr:nvSpPr>
        <xdr:cNvPr id="268" name="テキスト ボックス 267"/>
        <xdr:cNvSpPr txBox="1"/>
      </xdr:nvSpPr>
      <xdr:spPr>
        <a:xfrm>
          <a:off x="1752111" y="162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4418</xdr:rowOff>
    </xdr:from>
    <xdr:to>
      <xdr:col>6</xdr:col>
      <xdr:colOff>38100</xdr:colOff>
      <xdr:row>95</xdr:row>
      <xdr:rowOff>106018</xdr:rowOff>
    </xdr:to>
    <xdr:sp macro="" textlink="">
      <xdr:nvSpPr>
        <xdr:cNvPr id="269" name="楕円 268"/>
        <xdr:cNvSpPr/>
      </xdr:nvSpPr>
      <xdr:spPr>
        <a:xfrm>
          <a:off x="1079500" y="1629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122545</xdr:rowOff>
    </xdr:from>
    <xdr:ext cx="534377" cy="259045"/>
    <xdr:sp macro="" textlink="">
      <xdr:nvSpPr>
        <xdr:cNvPr id="270" name="テキスト ボックス 269"/>
        <xdr:cNvSpPr txBox="1"/>
      </xdr:nvSpPr>
      <xdr:spPr>
        <a:xfrm>
          <a:off x="863111" y="160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23930</xdr:rowOff>
    </xdr:from>
    <xdr:to>
      <xdr:col>55</xdr:col>
      <xdr:colOff>0</xdr:colOff>
      <xdr:row>39</xdr:row>
      <xdr:rowOff>26706</xdr:rowOff>
    </xdr:to>
    <xdr:cxnSp macro="">
      <xdr:nvCxnSpPr>
        <xdr:cNvPr id="301" name="直線コネクタ 300"/>
        <xdr:cNvCxnSpPr/>
      </xdr:nvCxnSpPr>
      <xdr:spPr>
        <a:xfrm flipV="1">
          <a:off x="9639300" y="6710480"/>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26706</xdr:rowOff>
    </xdr:from>
    <xdr:to>
      <xdr:col>50</xdr:col>
      <xdr:colOff>114300</xdr:colOff>
      <xdr:row>39</xdr:row>
      <xdr:rowOff>31278</xdr:rowOff>
    </xdr:to>
    <xdr:cxnSp macro="">
      <xdr:nvCxnSpPr>
        <xdr:cNvPr id="304" name="直線コネクタ 303"/>
        <xdr:cNvCxnSpPr/>
      </xdr:nvCxnSpPr>
      <xdr:spPr>
        <a:xfrm flipV="1">
          <a:off x="8750300" y="6713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31278</xdr:rowOff>
    </xdr:from>
    <xdr:to>
      <xdr:col>45</xdr:col>
      <xdr:colOff>177800</xdr:colOff>
      <xdr:row>39</xdr:row>
      <xdr:rowOff>31931</xdr:rowOff>
    </xdr:to>
    <xdr:cxnSp macro="">
      <xdr:nvCxnSpPr>
        <xdr:cNvPr id="307" name="直線コネクタ 306"/>
        <xdr:cNvCxnSpPr/>
      </xdr:nvCxnSpPr>
      <xdr:spPr>
        <a:xfrm flipV="1">
          <a:off x="7861300" y="671782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31931</xdr:rowOff>
    </xdr:from>
    <xdr:to>
      <xdr:col>41</xdr:col>
      <xdr:colOff>50800</xdr:colOff>
      <xdr:row>39</xdr:row>
      <xdr:rowOff>35523</xdr:rowOff>
    </xdr:to>
    <xdr:cxnSp macro="">
      <xdr:nvCxnSpPr>
        <xdr:cNvPr id="310" name="直線コネクタ 309"/>
        <xdr:cNvCxnSpPr/>
      </xdr:nvCxnSpPr>
      <xdr:spPr>
        <a:xfrm flipV="1">
          <a:off x="6972300" y="67184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144580</xdr:rowOff>
    </xdr:from>
    <xdr:to>
      <xdr:col>55</xdr:col>
      <xdr:colOff>50800</xdr:colOff>
      <xdr:row>39</xdr:row>
      <xdr:rowOff>74730</xdr:rowOff>
    </xdr:to>
    <xdr:sp macro="" textlink="">
      <xdr:nvSpPr>
        <xdr:cNvPr id="320" name="楕円 319"/>
        <xdr:cNvSpPr/>
      </xdr:nvSpPr>
      <xdr:spPr>
        <a:xfrm>
          <a:off x="104267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59507</xdr:rowOff>
    </xdr:from>
    <xdr:ext cx="378565" cy="259045"/>
    <xdr:sp macro="" textlink="">
      <xdr:nvSpPr>
        <xdr:cNvPr id="321" name="労働費該当値テキスト"/>
        <xdr:cNvSpPr txBox="1"/>
      </xdr:nvSpPr>
      <xdr:spPr>
        <a:xfrm>
          <a:off x="10528300" y="657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147356</xdr:rowOff>
    </xdr:from>
    <xdr:to>
      <xdr:col>50</xdr:col>
      <xdr:colOff>165100</xdr:colOff>
      <xdr:row>39</xdr:row>
      <xdr:rowOff>77506</xdr:rowOff>
    </xdr:to>
    <xdr:sp macro="" textlink="">
      <xdr:nvSpPr>
        <xdr:cNvPr id="322" name="楕円 321"/>
        <xdr:cNvSpPr/>
      </xdr:nvSpPr>
      <xdr:spPr>
        <a:xfrm>
          <a:off x="9588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68633</xdr:rowOff>
    </xdr:from>
    <xdr:ext cx="378565" cy="259045"/>
    <xdr:sp macro="" textlink="">
      <xdr:nvSpPr>
        <xdr:cNvPr id="323" name="テキスト ボックス 322"/>
        <xdr:cNvSpPr txBox="1"/>
      </xdr:nvSpPr>
      <xdr:spPr>
        <a:xfrm>
          <a:off x="9450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151928</xdr:rowOff>
    </xdr:from>
    <xdr:to>
      <xdr:col>46</xdr:col>
      <xdr:colOff>38100</xdr:colOff>
      <xdr:row>39</xdr:row>
      <xdr:rowOff>82078</xdr:rowOff>
    </xdr:to>
    <xdr:sp macro="" textlink="">
      <xdr:nvSpPr>
        <xdr:cNvPr id="324" name="楕円 323"/>
        <xdr:cNvSpPr/>
      </xdr:nvSpPr>
      <xdr:spPr>
        <a:xfrm>
          <a:off x="8699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73205</xdr:rowOff>
    </xdr:from>
    <xdr:ext cx="378565" cy="259045"/>
    <xdr:sp macro="" textlink="">
      <xdr:nvSpPr>
        <xdr:cNvPr id="325" name="テキスト ボックス 324"/>
        <xdr:cNvSpPr txBox="1"/>
      </xdr:nvSpPr>
      <xdr:spPr>
        <a:xfrm>
          <a:off x="8561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152581</xdr:rowOff>
    </xdr:from>
    <xdr:to>
      <xdr:col>41</xdr:col>
      <xdr:colOff>101600</xdr:colOff>
      <xdr:row>39</xdr:row>
      <xdr:rowOff>82731</xdr:rowOff>
    </xdr:to>
    <xdr:sp macro="" textlink="">
      <xdr:nvSpPr>
        <xdr:cNvPr id="326" name="楕円 325"/>
        <xdr:cNvSpPr/>
      </xdr:nvSpPr>
      <xdr:spPr>
        <a:xfrm>
          <a:off x="7810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73858</xdr:rowOff>
    </xdr:from>
    <xdr:ext cx="378565" cy="259045"/>
    <xdr:sp macro="" textlink="">
      <xdr:nvSpPr>
        <xdr:cNvPr id="327" name="テキスト ボックス 326"/>
        <xdr:cNvSpPr txBox="1"/>
      </xdr:nvSpPr>
      <xdr:spPr>
        <a:xfrm>
          <a:off x="7672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156173</xdr:rowOff>
    </xdr:from>
    <xdr:to>
      <xdr:col>36</xdr:col>
      <xdr:colOff>165100</xdr:colOff>
      <xdr:row>39</xdr:row>
      <xdr:rowOff>86323</xdr:rowOff>
    </xdr:to>
    <xdr:sp macro="" textlink="">
      <xdr:nvSpPr>
        <xdr:cNvPr id="328" name="楕円 327"/>
        <xdr:cNvSpPr/>
      </xdr:nvSpPr>
      <xdr:spPr>
        <a:xfrm>
          <a:off x="6921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77450</xdr:rowOff>
    </xdr:from>
    <xdr:ext cx="378565" cy="259045"/>
    <xdr:sp macro="" textlink="">
      <xdr:nvSpPr>
        <xdr:cNvPr id="329" name="テキスト ボックス 328"/>
        <xdr:cNvSpPr txBox="1"/>
      </xdr:nvSpPr>
      <xdr:spPr>
        <a:xfrm>
          <a:off x="6783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65242</xdr:rowOff>
    </xdr:from>
    <xdr:to>
      <xdr:col>55</xdr:col>
      <xdr:colOff>0</xdr:colOff>
      <xdr:row>55</xdr:row>
      <xdr:rowOff>3732</xdr:rowOff>
    </xdr:to>
    <xdr:cxnSp macro="">
      <xdr:nvCxnSpPr>
        <xdr:cNvPr id="360" name="直線コネクタ 359"/>
        <xdr:cNvCxnSpPr/>
      </xdr:nvCxnSpPr>
      <xdr:spPr>
        <a:xfrm>
          <a:off x="9639300" y="9323542"/>
          <a:ext cx="838200" cy="10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1"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33221</xdr:rowOff>
    </xdr:from>
    <xdr:to>
      <xdr:col>50</xdr:col>
      <xdr:colOff>114300</xdr:colOff>
      <xdr:row>54</xdr:row>
      <xdr:rowOff>65242</xdr:rowOff>
    </xdr:to>
    <xdr:cxnSp macro="">
      <xdr:nvCxnSpPr>
        <xdr:cNvPr id="363" name="直線コネクタ 362"/>
        <xdr:cNvCxnSpPr/>
      </xdr:nvCxnSpPr>
      <xdr:spPr>
        <a:xfrm>
          <a:off x="8750300" y="9291521"/>
          <a:ext cx="8890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5" name="テキスト ボックス 364"/>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3405</xdr:rowOff>
    </xdr:from>
    <xdr:to>
      <xdr:col>45</xdr:col>
      <xdr:colOff>177800</xdr:colOff>
      <xdr:row>54</xdr:row>
      <xdr:rowOff>33221</xdr:rowOff>
    </xdr:to>
    <xdr:cxnSp macro="">
      <xdr:nvCxnSpPr>
        <xdr:cNvPr id="366" name="直線コネクタ 365"/>
        <xdr:cNvCxnSpPr/>
      </xdr:nvCxnSpPr>
      <xdr:spPr>
        <a:xfrm>
          <a:off x="7861300" y="9261705"/>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8" name="テキスト ボックス 367"/>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3405</xdr:rowOff>
    </xdr:from>
    <xdr:to>
      <xdr:col>41</xdr:col>
      <xdr:colOff>50800</xdr:colOff>
      <xdr:row>54</xdr:row>
      <xdr:rowOff>63952</xdr:rowOff>
    </xdr:to>
    <xdr:cxnSp macro="">
      <xdr:nvCxnSpPr>
        <xdr:cNvPr id="369" name="直線コネクタ 368"/>
        <xdr:cNvCxnSpPr/>
      </xdr:nvCxnSpPr>
      <xdr:spPr>
        <a:xfrm flipV="1">
          <a:off x="6972300" y="9261705"/>
          <a:ext cx="8890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1" name="テキスト ボックス 370"/>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3" name="テキスト ボックス 372"/>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124382</xdr:rowOff>
    </xdr:from>
    <xdr:to>
      <xdr:col>55</xdr:col>
      <xdr:colOff>50800</xdr:colOff>
      <xdr:row>55</xdr:row>
      <xdr:rowOff>54532</xdr:rowOff>
    </xdr:to>
    <xdr:sp macro="" textlink="">
      <xdr:nvSpPr>
        <xdr:cNvPr id="379" name="楕円 378"/>
        <xdr:cNvSpPr/>
      </xdr:nvSpPr>
      <xdr:spPr>
        <a:xfrm>
          <a:off x="10426700" y="93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147259</xdr:rowOff>
    </xdr:from>
    <xdr:ext cx="534377" cy="259045"/>
    <xdr:sp macro="" textlink="">
      <xdr:nvSpPr>
        <xdr:cNvPr id="380" name="農林水産業費該当値テキスト"/>
        <xdr:cNvSpPr txBox="1"/>
      </xdr:nvSpPr>
      <xdr:spPr>
        <a:xfrm>
          <a:off x="10528300" y="92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14442</xdr:rowOff>
    </xdr:from>
    <xdr:to>
      <xdr:col>50</xdr:col>
      <xdr:colOff>165100</xdr:colOff>
      <xdr:row>54</xdr:row>
      <xdr:rowOff>116042</xdr:rowOff>
    </xdr:to>
    <xdr:sp macro="" textlink="">
      <xdr:nvSpPr>
        <xdr:cNvPr id="381" name="楕円 380"/>
        <xdr:cNvSpPr/>
      </xdr:nvSpPr>
      <xdr:spPr>
        <a:xfrm>
          <a:off x="9588500" y="92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132569</xdr:rowOff>
    </xdr:from>
    <xdr:ext cx="534377" cy="259045"/>
    <xdr:sp macro="" textlink="">
      <xdr:nvSpPr>
        <xdr:cNvPr id="382" name="テキスト ボックス 381"/>
        <xdr:cNvSpPr txBox="1"/>
      </xdr:nvSpPr>
      <xdr:spPr>
        <a:xfrm>
          <a:off x="9372111" y="90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153871</xdr:rowOff>
    </xdr:from>
    <xdr:to>
      <xdr:col>46</xdr:col>
      <xdr:colOff>38100</xdr:colOff>
      <xdr:row>54</xdr:row>
      <xdr:rowOff>84021</xdr:rowOff>
    </xdr:to>
    <xdr:sp macro="" textlink="">
      <xdr:nvSpPr>
        <xdr:cNvPr id="383" name="楕円 382"/>
        <xdr:cNvSpPr/>
      </xdr:nvSpPr>
      <xdr:spPr>
        <a:xfrm>
          <a:off x="8699500" y="92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100548</xdr:rowOff>
    </xdr:from>
    <xdr:ext cx="534377" cy="259045"/>
    <xdr:sp macro="" textlink="">
      <xdr:nvSpPr>
        <xdr:cNvPr id="384" name="テキスト ボックス 383"/>
        <xdr:cNvSpPr txBox="1"/>
      </xdr:nvSpPr>
      <xdr:spPr>
        <a:xfrm>
          <a:off x="8483111" y="90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124055</xdr:rowOff>
    </xdr:from>
    <xdr:to>
      <xdr:col>41</xdr:col>
      <xdr:colOff>101600</xdr:colOff>
      <xdr:row>54</xdr:row>
      <xdr:rowOff>54205</xdr:rowOff>
    </xdr:to>
    <xdr:sp macro="" textlink="">
      <xdr:nvSpPr>
        <xdr:cNvPr id="385" name="楕円 384"/>
        <xdr:cNvSpPr/>
      </xdr:nvSpPr>
      <xdr:spPr>
        <a:xfrm>
          <a:off x="7810500" y="921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70732</xdr:rowOff>
    </xdr:from>
    <xdr:ext cx="534377" cy="259045"/>
    <xdr:sp macro="" textlink="">
      <xdr:nvSpPr>
        <xdr:cNvPr id="386" name="テキスト ボックス 385"/>
        <xdr:cNvSpPr txBox="1"/>
      </xdr:nvSpPr>
      <xdr:spPr>
        <a:xfrm>
          <a:off x="7594111" y="89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13152</xdr:rowOff>
    </xdr:from>
    <xdr:to>
      <xdr:col>36</xdr:col>
      <xdr:colOff>165100</xdr:colOff>
      <xdr:row>54</xdr:row>
      <xdr:rowOff>114752</xdr:rowOff>
    </xdr:to>
    <xdr:sp macro="" textlink="">
      <xdr:nvSpPr>
        <xdr:cNvPr id="387" name="楕円 386"/>
        <xdr:cNvSpPr/>
      </xdr:nvSpPr>
      <xdr:spPr>
        <a:xfrm>
          <a:off x="6921500" y="92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131279</xdr:rowOff>
    </xdr:from>
    <xdr:ext cx="534377" cy="259045"/>
    <xdr:sp macro="" textlink="">
      <xdr:nvSpPr>
        <xdr:cNvPr id="388" name="テキスト ボックス 387"/>
        <xdr:cNvSpPr txBox="1"/>
      </xdr:nvSpPr>
      <xdr:spPr>
        <a:xfrm>
          <a:off x="6705111" y="904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117507</xdr:rowOff>
    </xdr:from>
    <xdr:to>
      <xdr:col>55</xdr:col>
      <xdr:colOff>0</xdr:colOff>
      <xdr:row>78</xdr:row>
      <xdr:rowOff>38869</xdr:rowOff>
    </xdr:to>
    <xdr:cxnSp macro="">
      <xdr:nvCxnSpPr>
        <xdr:cNvPr id="417" name="直線コネクタ 416"/>
        <xdr:cNvCxnSpPr/>
      </xdr:nvCxnSpPr>
      <xdr:spPr>
        <a:xfrm flipV="1">
          <a:off x="9639300" y="12976257"/>
          <a:ext cx="838200" cy="4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8" name="商工費平均値テキスト"/>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38869</xdr:rowOff>
    </xdr:from>
    <xdr:to>
      <xdr:col>50</xdr:col>
      <xdr:colOff>114300</xdr:colOff>
      <xdr:row>78</xdr:row>
      <xdr:rowOff>91199</xdr:rowOff>
    </xdr:to>
    <xdr:cxnSp macro="">
      <xdr:nvCxnSpPr>
        <xdr:cNvPr id="420" name="直線コネクタ 419"/>
        <xdr:cNvCxnSpPr/>
      </xdr:nvCxnSpPr>
      <xdr:spPr>
        <a:xfrm flipV="1">
          <a:off x="8750300" y="13411969"/>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35420</xdr:rowOff>
    </xdr:from>
    <xdr:to>
      <xdr:col>45</xdr:col>
      <xdr:colOff>177800</xdr:colOff>
      <xdr:row>78</xdr:row>
      <xdr:rowOff>91199</xdr:rowOff>
    </xdr:to>
    <xdr:cxnSp macro="">
      <xdr:nvCxnSpPr>
        <xdr:cNvPr id="423" name="直線コネクタ 422"/>
        <xdr:cNvCxnSpPr/>
      </xdr:nvCxnSpPr>
      <xdr:spPr>
        <a:xfrm>
          <a:off x="7861300" y="13408520"/>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35420</xdr:rowOff>
    </xdr:from>
    <xdr:to>
      <xdr:col>41</xdr:col>
      <xdr:colOff>50800</xdr:colOff>
      <xdr:row>78</xdr:row>
      <xdr:rowOff>118687</xdr:rowOff>
    </xdr:to>
    <xdr:cxnSp macro="">
      <xdr:nvCxnSpPr>
        <xdr:cNvPr id="426" name="直線コネクタ 425"/>
        <xdr:cNvCxnSpPr/>
      </xdr:nvCxnSpPr>
      <xdr:spPr>
        <a:xfrm flipV="1">
          <a:off x="6972300" y="13408520"/>
          <a:ext cx="889000" cy="8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66707</xdr:rowOff>
    </xdr:from>
    <xdr:to>
      <xdr:col>55</xdr:col>
      <xdr:colOff>50800</xdr:colOff>
      <xdr:row>75</xdr:row>
      <xdr:rowOff>168306</xdr:rowOff>
    </xdr:to>
    <xdr:sp macro="" textlink="">
      <xdr:nvSpPr>
        <xdr:cNvPr id="436" name="楕円 435"/>
        <xdr:cNvSpPr/>
      </xdr:nvSpPr>
      <xdr:spPr>
        <a:xfrm>
          <a:off x="10426700" y="12925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89584</xdr:rowOff>
    </xdr:from>
    <xdr:ext cx="534377" cy="259045"/>
    <xdr:sp macro="" textlink="">
      <xdr:nvSpPr>
        <xdr:cNvPr id="437" name="商工費該当値テキスト"/>
        <xdr:cNvSpPr txBox="1"/>
      </xdr:nvSpPr>
      <xdr:spPr>
        <a:xfrm>
          <a:off x="10528300" y="1277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159519</xdr:rowOff>
    </xdr:from>
    <xdr:to>
      <xdr:col>50</xdr:col>
      <xdr:colOff>165100</xdr:colOff>
      <xdr:row>78</xdr:row>
      <xdr:rowOff>89669</xdr:rowOff>
    </xdr:to>
    <xdr:sp macro="" textlink="">
      <xdr:nvSpPr>
        <xdr:cNvPr id="438" name="楕円 437"/>
        <xdr:cNvSpPr/>
      </xdr:nvSpPr>
      <xdr:spPr>
        <a:xfrm>
          <a:off x="9588500" y="133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80796</xdr:rowOff>
    </xdr:from>
    <xdr:ext cx="469744" cy="259045"/>
    <xdr:sp macro="" textlink="">
      <xdr:nvSpPr>
        <xdr:cNvPr id="439" name="テキスト ボックス 438"/>
        <xdr:cNvSpPr txBox="1"/>
      </xdr:nvSpPr>
      <xdr:spPr>
        <a:xfrm>
          <a:off x="9404428" y="1345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40399</xdr:rowOff>
    </xdr:from>
    <xdr:to>
      <xdr:col>46</xdr:col>
      <xdr:colOff>38100</xdr:colOff>
      <xdr:row>78</xdr:row>
      <xdr:rowOff>141999</xdr:rowOff>
    </xdr:to>
    <xdr:sp macro="" textlink="">
      <xdr:nvSpPr>
        <xdr:cNvPr id="440" name="楕円 439"/>
        <xdr:cNvSpPr/>
      </xdr:nvSpPr>
      <xdr:spPr>
        <a:xfrm>
          <a:off x="8699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133126</xdr:rowOff>
    </xdr:from>
    <xdr:ext cx="469744" cy="259045"/>
    <xdr:sp macro="" textlink="">
      <xdr:nvSpPr>
        <xdr:cNvPr id="441" name="テキスト ボックス 440"/>
        <xdr:cNvSpPr txBox="1"/>
      </xdr:nvSpPr>
      <xdr:spPr>
        <a:xfrm>
          <a:off x="8515428"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156070</xdr:rowOff>
    </xdr:from>
    <xdr:to>
      <xdr:col>41</xdr:col>
      <xdr:colOff>101600</xdr:colOff>
      <xdr:row>78</xdr:row>
      <xdr:rowOff>86220</xdr:rowOff>
    </xdr:to>
    <xdr:sp macro="" textlink="">
      <xdr:nvSpPr>
        <xdr:cNvPr id="442" name="楕円 441"/>
        <xdr:cNvSpPr/>
      </xdr:nvSpPr>
      <xdr:spPr>
        <a:xfrm>
          <a:off x="7810500" y="133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77347</xdr:rowOff>
    </xdr:from>
    <xdr:ext cx="469744" cy="259045"/>
    <xdr:sp macro="" textlink="">
      <xdr:nvSpPr>
        <xdr:cNvPr id="443" name="テキスト ボックス 442"/>
        <xdr:cNvSpPr txBox="1"/>
      </xdr:nvSpPr>
      <xdr:spPr>
        <a:xfrm>
          <a:off x="7626428" y="134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67887</xdr:rowOff>
    </xdr:from>
    <xdr:to>
      <xdr:col>36</xdr:col>
      <xdr:colOff>165100</xdr:colOff>
      <xdr:row>78</xdr:row>
      <xdr:rowOff>169487</xdr:rowOff>
    </xdr:to>
    <xdr:sp macro="" textlink="">
      <xdr:nvSpPr>
        <xdr:cNvPr id="444" name="楕円 443"/>
        <xdr:cNvSpPr/>
      </xdr:nvSpPr>
      <xdr:spPr>
        <a:xfrm>
          <a:off x="6921500" y="134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160614</xdr:rowOff>
    </xdr:from>
    <xdr:ext cx="469744" cy="259045"/>
    <xdr:sp macro="" textlink="">
      <xdr:nvSpPr>
        <xdr:cNvPr id="445" name="テキスト ボックス 444"/>
        <xdr:cNvSpPr txBox="1"/>
      </xdr:nvSpPr>
      <xdr:spPr>
        <a:xfrm>
          <a:off x="6737428" y="135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138815</xdr:rowOff>
    </xdr:from>
    <xdr:to>
      <xdr:col>55</xdr:col>
      <xdr:colOff>0</xdr:colOff>
      <xdr:row>98</xdr:row>
      <xdr:rowOff>166022</xdr:rowOff>
    </xdr:to>
    <xdr:cxnSp macro="">
      <xdr:nvCxnSpPr>
        <xdr:cNvPr id="474" name="直線コネクタ 473"/>
        <xdr:cNvCxnSpPr/>
      </xdr:nvCxnSpPr>
      <xdr:spPr>
        <a:xfrm flipV="1">
          <a:off x="9639300" y="16940915"/>
          <a:ext cx="838200" cy="2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74271</xdr:rowOff>
    </xdr:from>
    <xdr:ext cx="534377" cy="259045"/>
    <xdr:sp macro="" textlink="">
      <xdr:nvSpPr>
        <xdr:cNvPr id="475" name="土木費平均値テキスト"/>
        <xdr:cNvSpPr txBox="1"/>
      </xdr:nvSpPr>
      <xdr:spPr>
        <a:xfrm>
          <a:off x="10528300" y="16876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163908</xdr:rowOff>
    </xdr:from>
    <xdr:to>
      <xdr:col>50</xdr:col>
      <xdr:colOff>114300</xdr:colOff>
      <xdr:row>98</xdr:row>
      <xdr:rowOff>166022</xdr:rowOff>
    </xdr:to>
    <xdr:cxnSp macro="">
      <xdr:nvCxnSpPr>
        <xdr:cNvPr id="477" name="直線コネクタ 476"/>
        <xdr:cNvCxnSpPr/>
      </xdr:nvCxnSpPr>
      <xdr:spPr>
        <a:xfrm>
          <a:off x="8750300" y="16966008"/>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162247</xdr:rowOff>
    </xdr:from>
    <xdr:to>
      <xdr:col>45</xdr:col>
      <xdr:colOff>177800</xdr:colOff>
      <xdr:row>98</xdr:row>
      <xdr:rowOff>163908</xdr:rowOff>
    </xdr:to>
    <xdr:cxnSp macro="">
      <xdr:nvCxnSpPr>
        <xdr:cNvPr id="480" name="直線コネクタ 479"/>
        <xdr:cNvCxnSpPr/>
      </xdr:nvCxnSpPr>
      <xdr:spPr>
        <a:xfrm>
          <a:off x="7861300" y="16964347"/>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2" name="テキスト ボックス 481"/>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162247</xdr:rowOff>
    </xdr:from>
    <xdr:to>
      <xdr:col>41</xdr:col>
      <xdr:colOff>50800</xdr:colOff>
      <xdr:row>98</xdr:row>
      <xdr:rowOff>165502</xdr:rowOff>
    </xdr:to>
    <xdr:cxnSp macro="">
      <xdr:nvCxnSpPr>
        <xdr:cNvPr id="483" name="直線コネクタ 482"/>
        <xdr:cNvCxnSpPr/>
      </xdr:nvCxnSpPr>
      <xdr:spPr>
        <a:xfrm flipV="1">
          <a:off x="6972300" y="16964347"/>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5" name="テキスト ボックス 484"/>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7" name="テキスト ボックス 486"/>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88015</xdr:rowOff>
    </xdr:from>
    <xdr:to>
      <xdr:col>55</xdr:col>
      <xdr:colOff>50800</xdr:colOff>
      <xdr:row>99</xdr:row>
      <xdr:rowOff>18165</xdr:rowOff>
    </xdr:to>
    <xdr:sp macro="" textlink="">
      <xdr:nvSpPr>
        <xdr:cNvPr id="493" name="楕円 492"/>
        <xdr:cNvSpPr/>
      </xdr:nvSpPr>
      <xdr:spPr>
        <a:xfrm>
          <a:off x="10426700" y="168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47392</xdr:rowOff>
    </xdr:from>
    <xdr:ext cx="599010" cy="259045"/>
    <xdr:sp macro="" textlink="">
      <xdr:nvSpPr>
        <xdr:cNvPr id="494" name="土木費該当値テキスト"/>
        <xdr:cNvSpPr txBox="1"/>
      </xdr:nvSpPr>
      <xdr:spPr>
        <a:xfrm>
          <a:off x="10528300" y="1667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115222</xdr:rowOff>
    </xdr:from>
    <xdr:to>
      <xdr:col>50</xdr:col>
      <xdr:colOff>165100</xdr:colOff>
      <xdr:row>99</xdr:row>
      <xdr:rowOff>45372</xdr:rowOff>
    </xdr:to>
    <xdr:sp macro="" textlink="">
      <xdr:nvSpPr>
        <xdr:cNvPr id="495" name="楕円 494"/>
        <xdr:cNvSpPr/>
      </xdr:nvSpPr>
      <xdr:spPr>
        <a:xfrm>
          <a:off x="9588500" y="169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36499</xdr:rowOff>
    </xdr:from>
    <xdr:ext cx="534377" cy="259045"/>
    <xdr:sp macro="" textlink="">
      <xdr:nvSpPr>
        <xdr:cNvPr id="496" name="テキスト ボックス 495"/>
        <xdr:cNvSpPr txBox="1"/>
      </xdr:nvSpPr>
      <xdr:spPr>
        <a:xfrm>
          <a:off x="9372111" y="170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113108</xdr:rowOff>
    </xdr:from>
    <xdr:to>
      <xdr:col>46</xdr:col>
      <xdr:colOff>38100</xdr:colOff>
      <xdr:row>99</xdr:row>
      <xdr:rowOff>43258</xdr:rowOff>
    </xdr:to>
    <xdr:sp macro="" textlink="">
      <xdr:nvSpPr>
        <xdr:cNvPr id="497" name="楕円 496"/>
        <xdr:cNvSpPr/>
      </xdr:nvSpPr>
      <xdr:spPr>
        <a:xfrm>
          <a:off x="8699500" y="169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59785</xdr:rowOff>
    </xdr:from>
    <xdr:ext cx="534377" cy="259045"/>
    <xdr:sp macro="" textlink="">
      <xdr:nvSpPr>
        <xdr:cNvPr id="498" name="テキスト ボックス 497"/>
        <xdr:cNvSpPr txBox="1"/>
      </xdr:nvSpPr>
      <xdr:spPr>
        <a:xfrm>
          <a:off x="8483111" y="166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111447</xdr:rowOff>
    </xdr:from>
    <xdr:to>
      <xdr:col>41</xdr:col>
      <xdr:colOff>101600</xdr:colOff>
      <xdr:row>99</xdr:row>
      <xdr:rowOff>41597</xdr:rowOff>
    </xdr:to>
    <xdr:sp macro="" textlink="">
      <xdr:nvSpPr>
        <xdr:cNvPr id="499" name="楕円 498"/>
        <xdr:cNvSpPr/>
      </xdr:nvSpPr>
      <xdr:spPr>
        <a:xfrm>
          <a:off x="7810500" y="169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58124</xdr:rowOff>
    </xdr:from>
    <xdr:ext cx="534377" cy="259045"/>
    <xdr:sp macro="" textlink="">
      <xdr:nvSpPr>
        <xdr:cNvPr id="500" name="テキスト ボックス 499"/>
        <xdr:cNvSpPr txBox="1"/>
      </xdr:nvSpPr>
      <xdr:spPr>
        <a:xfrm>
          <a:off x="7594111" y="166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114702</xdr:rowOff>
    </xdr:from>
    <xdr:to>
      <xdr:col>36</xdr:col>
      <xdr:colOff>165100</xdr:colOff>
      <xdr:row>99</xdr:row>
      <xdr:rowOff>44852</xdr:rowOff>
    </xdr:to>
    <xdr:sp macro="" textlink="">
      <xdr:nvSpPr>
        <xdr:cNvPr id="501" name="楕円 500"/>
        <xdr:cNvSpPr/>
      </xdr:nvSpPr>
      <xdr:spPr>
        <a:xfrm>
          <a:off x="6921500" y="169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61379</xdr:rowOff>
    </xdr:from>
    <xdr:ext cx="534377" cy="259045"/>
    <xdr:sp macro="" textlink="">
      <xdr:nvSpPr>
        <xdr:cNvPr id="502" name="テキスト ボックス 501"/>
        <xdr:cNvSpPr txBox="1"/>
      </xdr:nvSpPr>
      <xdr:spPr>
        <a:xfrm>
          <a:off x="6705111" y="166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102114</xdr:rowOff>
    </xdr:from>
    <xdr:to>
      <xdr:col>85</xdr:col>
      <xdr:colOff>127000</xdr:colOff>
      <xdr:row>32</xdr:row>
      <xdr:rowOff>112611</xdr:rowOff>
    </xdr:to>
    <xdr:cxnSp macro="">
      <xdr:nvCxnSpPr>
        <xdr:cNvPr id="531" name="直線コネクタ 530"/>
        <xdr:cNvCxnSpPr/>
      </xdr:nvCxnSpPr>
      <xdr:spPr>
        <a:xfrm>
          <a:off x="15481300" y="5588514"/>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118610</xdr:rowOff>
    </xdr:from>
    <xdr:ext cx="534377" cy="259045"/>
    <xdr:sp macro="" textlink="">
      <xdr:nvSpPr>
        <xdr:cNvPr id="532" name="消防費平均値テキスト"/>
        <xdr:cNvSpPr txBox="1"/>
      </xdr:nvSpPr>
      <xdr:spPr>
        <a:xfrm>
          <a:off x="16370300" y="6119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102114</xdr:rowOff>
    </xdr:from>
    <xdr:to>
      <xdr:col>81</xdr:col>
      <xdr:colOff>50800</xdr:colOff>
      <xdr:row>34</xdr:row>
      <xdr:rowOff>127717</xdr:rowOff>
    </xdr:to>
    <xdr:cxnSp macro="">
      <xdr:nvCxnSpPr>
        <xdr:cNvPr id="534" name="直線コネクタ 533"/>
        <xdr:cNvCxnSpPr/>
      </xdr:nvCxnSpPr>
      <xdr:spPr>
        <a:xfrm flipV="1">
          <a:off x="14592300" y="5588514"/>
          <a:ext cx="889000" cy="3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6" name="テキスト ボックス 535"/>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7474</xdr:rowOff>
    </xdr:from>
    <xdr:to>
      <xdr:col>76</xdr:col>
      <xdr:colOff>114300</xdr:colOff>
      <xdr:row>34</xdr:row>
      <xdr:rowOff>127717</xdr:rowOff>
    </xdr:to>
    <xdr:cxnSp macro="">
      <xdr:nvCxnSpPr>
        <xdr:cNvPr id="537" name="直線コネクタ 536"/>
        <xdr:cNvCxnSpPr/>
      </xdr:nvCxnSpPr>
      <xdr:spPr>
        <a:xfrm>
          <a:off x="13703300" y="5836774"/>
          <a:ext cx="889000" cy="1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9" name="テキスト ボックス 538"/>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7474</xdr:rowOff>
    </xdr:from>
    <xdr:to>
      <xdr:col>71</xdr:col>
      <xdr:colOff>177800</xdr:colOff>
      <xdr:row>34</xdr:row>
      <xdr:rowOff>104210</xdr:rowOff>
    </xdr:to>
    <xdr:cxnSp macro="">
      <xdr:nvCxnSpPr>
        <xdr:cNvPr id="540" name="直線コネクタ 539"/>
        <xdr:cNvCxnSpPr/>
      </xdr:nvCxnSpPr>
      <xdr:spPr>
        <a:xfrm flipV="1">
          <a:off x="12814300" y="5836774"/>
          <a:ext cx="889000" cy="9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2" name="テキスト ボックス 541"/>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4" name="テキスト ボックス 543"/>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61811</xdr:rowOff>
    </xdr:from>
    <xdr:to>
      <xdr:col>85</xdr:col>
      <xdr:colOff>177800</xdr:colOff>
      <xdr:row>32</xdr:row>
      <xdr:rowOff>163411</xdr:rowOff>
    </xdr:to>
    <xdr:sp macro="" textlink="">
      <xdr:nvSpPr>
        <xdr:cNvPr id="550" name="楕円 549"/>
        <xdr:cNvSpPr/>
      </xdr:nvSpPr>
      <xdr:spPr>
        <a:xfrm>
          <a:off x="16268700" y="55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84688</xdr:rowOff>
    </xdr:from>
    <xdr:ext cx="534377" cy="259045"/>
    <xdr:sp macro="" textlink="">
      <xdr:nvSpPr>
        <xdr:cNvPr id="551" name="消防費該当値テキスト"/>
        <xdr:cNvSpPr txBox="1"/>
      </xdr:nvSpPr>
      <xdr:spPr>
        <a:xfrm>
          <a:off x="16370300" y="539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51314</xdr:rowOff>
    </xdr:from>
    <xdr:to>
      <xdr:col>81</xdr:col>
      <xdr:colOff>101600</xdr:colOff>
      <xdr:row>32</xdr:row>
      <xdr:rowOff>152914</xdr:rowOff>
    </xdr:to>
    <xdr:sp macro="" textlink="">
      <xdr:nvSpPr>
        <xdr:cNvPr id="552" name="楕円 551"/>
        <xdr:cNvSpPr/>
      </xdr:nvSpPr>
      <xdr:spPr>
        <a:xfrm>
          <a:off x="15430500" y="55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169441</xdr:rowOff>
    </xdr:from>
    <xdr:ext cx="534377" cy="259045"/>
    <xdr:sp macro="" textlink="">
      <xdr:nvSpPr>
        <xdr:cNvPr id="553" name="テキスト ボックス 552"/>
        <xdr:cNvSpPr txBox="1"/>
      </xdr:nvSpPr>
      <xdr:spPr>
        <a:xfrm>
          <a:off x="15214111" y="53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76917</xdr:rowOff>
    </xdr:from>
    <xdr:to>
      <xdr:col>76</xdr:col>
      <xdr:colOff>165100</xdr:colOff>
      <xdr:row>35</xdr:row>
      <xdr:rowOff>7067</xdr:rowOff>
    </xdr:to>
    <xdr:sp macro="" textlink="">
      <xdr:nvSpPr>
        <xdr:cNvPr id="554" name="楕円 553"/>
        <xdr:cNvSpPr/>
      </xdr:nvSpPr>
      <xdr:spPr>
        <a:xfrm>
          <a:off x="14541500" y="59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23594</xdr:rowOff>
    </xdr:from>
    <xdr:ext cx="534377" cy="259045"/>
    <xdr:sp macro="" textlink="">
      <xdr:nvSpPr>
        <xdr:cNvPr id="555" name="テキスト ボックス 554"/>
        <xdr:cNvSpPr txBox="1"/>
      </xdr:nvSpPr>
      <xdr:spPr>
        <a:xfrm>
          <a:off x="14325111" y="56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128124</xdr:rowOff>
    </xdr:from>
    <xdr:to>
      <xdr:col>72</xdr:col>
      <xdr:colOff>38100</xdr:colOff>
      <xdr:row>34</xdr:row>
      <xdr:rowOff>58274</xdr:rowOff>
    </xdr:to>
    <xdr:sp macro="" textlink="">
      <xdr:nvSpPr>
        <xdr:cNvPr id="556" name="楕円 555"/>
        <xdr:cNvSpPr/>
      </xdr:nvSpPr>
      <xdr:spPr>
        <a:xfrm>
          <a:off x="13652500" y="57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74801</xdr:rowOff>
    </xdr:from>
    <xdr:ext cx="534377" cy="259045"/>
    <xdr:sp macro="" textlink="">
      <xdr:nvSpPr>
        <xdr:cNvPr id="557" name="テキスト ボックス 556"/>
        <xdr:cNvSpPr txBox="1"/>
      </xdr:nvSpPr>
      <xdr:spPr>
        <a:xfrm>
          <a:off x="13436111" y="556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53410</xdr:rowOff>
    </xdr:from>
    <xdr:to>
      <xdr:col>67</xdr:col>
      <xdr:colOff>101600</xdr:colOff>
      <xdr:row>34</xdr:row>
      <xdr:rowOff>155010</xdr:rowOff>
    </xdr:to>
    <xdr:sp macro="" textlink="">
      <xdr:nvSpPr>
        <xdr:cNvPr id="558" name="楕円 557"/>
        <xdr:cNvSpPr/>
      </xdr:nvSpPr>
      <xdr:spPr>
        <a:xfrm>
          <a:off x="12763500" y="58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xdr:rowOff>
    </xdr:from>
    <xdr:ext cx="534377" cy="259045"/>
    <xdr:sp macro="" textlink="">
      <xdr:nvSpPr>
        <xdr:cNvPr id="559" name="テキスト ボックス 558"/>
        <xdr:cNvSpPr txBox="1"/>
      </xdr:nvSpPr>
      <xdr:spPr>
        <a:xfrm>
          <a:off x="12547111" y="56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1201</xdr:rowOff>
    </xdr:from>
    <xdr:to>
      <xdr:col>85</xdr:col>
      <xdr:colOff>127000</xdr:colOff>
      <xdr:row>56</xdr:row>
      <xdr:rowOff>75671</xdr:rowOff>
    </xdr:to>
    <xdr:cxnSp macro="">
      <xdr:nvCxnSpPr>
        <xdr:cNvPr id="591" name="直線コネクタ 590"/>
        <xdr:cNvCxnSpPr/>
      </xdr:nvCxnSpPr>
      <xdr:spPr>
        <a:xfrm>
          <a:off x="15481300" y="9602401"/>
          <a:ext cx="838200" cy="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2"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1201</xdr:rowOff>
    </xdr:from>
    <xdr:to>
      <xdr:col>81</xdr:col>
      <xdr:colOff>50800</xdr:colOff>
      <xdr:row>56</xdr:row>
      <xdr:rowOff>74985</xdr:rowOff>
    </xdr:to>
    <xdr:cxnSp macro="">
      <xdr:nvCxnSpPr>
        <xdr:cNvPr id="594" name="直線コネクタ 593"/>
        <xdr:cNvCxnSpPr/>
      </xdr:nvCxnSpPr>
      <xdr:spPr>
        <a:xfrm flipV="1">
          <a:off x="14592300" y="9602401"/>
          <a:ext cx="889000" cy="7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6" name="テキスト ボックス 595"/>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74985</xdr:rowOff>
    </xdr:from>
    <xdr:to>
      <xdr:col>76</xdr:col>
      <xdr:colOff>114300</xdr:colOff>
      <xdr:row>57</xdr:row>
      <xdr:rowOff>60343</xdr:rowOff>
    </xdr:to>
    <xdr:cxnSp macro="">
      <xdr:nvCxnSpPr>
        <xdr:cNvPr id="597" name="直線コネクタ 596"/>
        <xdr:cNvCxnSpPr/>
      </xdr:nvCxnSpPr>
      <xdr:spPr>
        <a:xfrm flipV="1">
          <a:off x="13703300" y="9676185"/>
          <a:ext cx="889000" cy="1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9" name="テキスト ボックス 598"/>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83878</xdr:rowOff>
    </xdr:from>
    <xdr:to>
      <xdr:col>71</xdr:col>
      <xdr:colOff>177800</xdr:colOff>
      <xdr:row>57</xdr:row>
      <xdr:rowOff>60343</xdr:rowOff>
    </xdr:to>
    <xdr:cxnSp macro="">
      <xdr:nvCxnSpPr>
        <xdr:cNvPr id="600" name="直線コネクタ 599"/>
        <xdr:cNvCxnSpPr/>
      </xdr:nvCxnSpPr>
      <xdr:spPr>
        <a:xfrm>
          <a:off x="12814300" y="9342178"/>
          <a:ext cx="889000" cy="4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2" name="テキスト ボックス 601"/>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4" name="テキスト ボックス 603"/>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24871</xdr:rowOff>
    </xdr:from>
    <xdr:to>
      <xdr:col>85</xdr:col>
      <xdr:colOff>177800</xdr:colOff>
      <xdr:row>56</xdr:row>
      <xdr:rowOff>126471</xdr:rowOff>
    </xdr:to>
    <xdr:sp macro="" textlink="">
      <xdr:nvSpPr>
        <xdr:cNvPr id="610" name="楕円 609"/>
        <xdr:cNvSpPr/>
      </xdr:nvSpPr>
      <xdr:spPr>
        <a:xfrm>
          <a:off x="16268700" y="96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47748</xdr:rowOff>
    </xdr:from>
    <xdr:ext cx="534377" cy="259045"/>
    <xdr:sp macro="" textlink="">
      <xdr:nvSpPr>
        <xdr:cNvPr id="611" name="教育費該当値テキスト"/>
        <xdr:cNvSpPr txBox="1"/>
      </xdr:nvSpPr>
      <xdr:spPr>
        <a:xfrm>
          <a:off x="16370300" y="94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121851</xdr:rowOff>
    </xdr:from>
    <xdr:to>
      <xdr:col>81</xdr:col>
      <xdr:colOff>101600</xdr:colOff>
      <xdr:row>56</xdr:row>
      <xdr:rowOff>52001</xdr:rowOff>
    </xdr:to>
    <xdr:sp macro="" textlink="">
      <xdr:nvSpPr>
        <xdr:cNvPr id="612" name="楕円 611"/>
        <xdr:cNvSpPr/>
      </xdr:nvSpPr>
      <xdr:spPr>
        <a:xfrm>
          <a:off x="15430500" y="95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68528</xdr:rowOff>
    </xdr:from>
    <xdr:ext cx="534377" cy="259045"/>
    <xdr:sp macro="" textlink="">
      <xdr:nvSpPr>
        <xdr:cNvPr id="613" name="テキスト ボックス 612"/>
        <xdr:cNvSpPr txBox="1"/>
      </xdr:nvSpPr>
      <xdr:spPr>
        <a:xfrm>
          <a:off x="15214111" y="932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24185</xdr:rowOff>
    </xdr:from>
    <xdr:to>
      <xdr:col>76</xdr:col>
      <xdr:colOff>165100</xdr:colOff>
      <xdr:row>56</xdr:row>
      <xdr:rowOff>125785</xdr:rowOff>
    </xdr:to>
    <xdr:sp macro="" textlink="">
      <xdr:nvSpPr>
        <xdr:cNvPr id="614" name="楕円 613"/>
        <xdr:cNvSpPr/>
      </xdr:nvSpPr>
      <xdr:spPr>
        <a:xfrm>
          <a:off x="14541500" y="96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142312</xdr:rowOff>
    </xdr:from>
    <xdr:ext cx="534377" cy="259045"/>
    <xdr:sp macro="" textlink="">
      <xdr:nvSpPr>
        <xdr:cNvPr id="615" name="テキスト ボックス 614"/>
        <xdr:cNvSpPr txBox="1"/>
      </xdr:nvSpPr>
      <xdr:spPr>
        <a:xfrm>
          <a:off x="14325111" y="94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9543</xdr:rowOff>
    </xdr:from>
    <xdr:to>
      <xdr:col>72</xdr:col>
      <xdr:colOff>38100</xdr:colOff>
      <xdr:row>57</xdr:row>
      <xdr:rowOff>111143</xdr:rowOff>
    </xdr:to>
    <xdr:sp macro="" textlink="">
      <xdr:nvSpPr>
        <xdr:cNvPr id="616" name="楕円 615"/>
        <xdr:cNvSpPr/>
      </xdr:nvSpPr>
      <xdr:spPr>
        <a:xfrm>
          <a:off x="13652500" y="97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127670</xdr:rowOff>
    </xdr:from>
    <xdr:ext cx="534377" cy="259045"/>
    <xdr:sp macro="" textlink="">
      <xdr:nvSpPr>
        <xdr:cNvPr id="617" name="テキスト ボックス 616"/>
        <xdr:cNvSpPr txBox="1"/>
      </xdr:nvSpPr>
      <xdr:spPr>
        <a:xfrm>
          <a:off x="13436111" y="95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33078</xdr:rowOff>
    </xdr:from>
    <xdr:to>
      <xdr:col>67</xdr:col>
      <xdr:colOff>101600</xdr:colOff>
      <xdr:row>54</xdr:row>
      <xdr:rowOff>134678</xdr:rowOff>
    </xdr:to>
    <xdr:sp macro="" textlink="">
      <xdr:nvSpPr>
        <xdr:cNvPr id="618" name="楕円 617"/>
        <xdr:cNvSpPr/>
      </xdr:nvSpPr>
      <xdr:spPr>
        <a:xfrm>
          <a:off x="12763500" y="92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151205</xdr:rowOff>
    </xdr:from>
    <xdr:ext cx="599010" cy="259045"/>
    <xdr:sp macro="" textlink="">
      <xdr:nvSpPr>
        <xdr:cNvPr id="619" name="テキスト ボックス 618"/>
        <xdr:cNvSpPr txBox="1"/>
      </xdr:nvSpPr>
      <xdr:spPr>
        <a:xfrm>
          <a:off x="12514795" y="906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6" name="直線コネクタ 64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9" name="直線コネクタ 64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52" name="直線コネクタ 65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4" name="テキスト ボックス 653"/>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138171</xdr:rowOff>
    </xdr:from>
    <xdr:to>
      <xdr:col>71</xdr:col>
      <xdr:colOff>177800</xdr:colOff>
      <xdr:row>78</xdr:row>
      <xdr:rowOff>139700</xdr:rowOff>
    </xdr:to>
    <xdr:cxnSp macro="">
      <xdr:nvCxnSpPr>
        <xdr:cNvPr id="655" name="直線コネクタ 654"/>
        <xdr:cNvCxnSpPr/>
      </xdr:nvCxnSpPr>
      <xdr:spPr>
        <a:xfrm>
          <a:off x="12814300" y="13511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7" name="テキスト ボックス 656"/>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9" name="テキスト ボックス 658"/>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5" name="楕円 66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249299" cy="259045"/>
    <xdr:sp macro="" textlink="">
      <xdr:nvSpPr>
        <xdr:cNvPr id="666" name="災害復旧費該当値テキスト"/>
        <xdr:cNvSpPr txBox="1"/>
      </xdr:nvSpPr>
      <xdr:spPr>
        <a:xfrm>
          <a:off x="16370300" y="1339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7" name="楕円 66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8" name="テキスト ボックス 66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9" name="楕円 66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70" name="テキスト ボックス 66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71" name="楕円 67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72" name="テキスト ボックス 67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87371</xdr:rowOff>
    </xdr:from>
    <xdr:to>
      <xdr:col>67</xdr:col>
      <xdr:colOff>101600</xdr:colOff>
      <xdr:row>79</xdr:row>
      <xdr:rowOff>17521</xdr:rowOff>
    </xdr:to>
    <xdr:sp macro="" textlink="">
      <xdr:nvSpPr>
        <xdr:cNvPr id="673" name="楕円 672"/>
        <xdr:cNvSpPr/>
      </xdr:nvSpPr>
      <xdr:spPr>
        <a:xfrm>
          <a:off x="12763500" y="134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8648</xdr:rowOff>
    </xdr:from>
    <xdr:ext cx="378565" cy="259045"/>
    <xdr:sp macro="" textlink="">
      <xdr:nvSpPr>
        <xdr:cNvPr id="674" name="テキスト ボックス 673"/>
        <xdr:cNvSpPr txBox="1"/>
      </xdr:nvSpPr>
      <xdr:spPr>
        <a:xfrm>
          <a:off x="12625017" y="13553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48444</xdr:rowOff>
    </xdr:from>
    <xdr:to>
      <xdr:col>85</xdr:col>
      <xdr:colOff>127000</xdr:colOff>
      <xdr:row>94</xdr:row>
      <xdr:rowOff>99809</xdr:rowOff>
    </xdr:to>
    <xdr:cxnSp macro="">
      <xdr:nvCxnSpPr>
        <xdr:cNvPr id="703" name="直線コネクタ 702"/>
        <xdr:cNvCxnSpPr/>
      </xdr:nvCxnSpPr>
      <xdr:spPr>
        <a:xfrm flipV="1">
          <a:off x="15481300" y="16164744"/>
          <a:ext cx="838200" cy="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4"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15273</xdr:rowOff>
    </xdr:from>
    <xdr:to>
      <xdr:col>81</xdr:col>
      <xdr:colOff>50800</xdr:colOff>
      <xdr:row>94</xdr:row>
      <xdr:rowOff>99809</xdr:rowOff>
    </xdr:to>
    <xdr:cxnSp macro="">
      <xdr:nvCxnSpPr>
        <xdr:cNvPr id="706" name="直線コネクタ 705"/>
        <xdr:cNvCxnSpPr/>
      </xdr:nvCxnSpPr>
      <xdr:spPr>
        <a:xfrm>
          <a:off x="14592300" y="16131573"/>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8" name="テキスト ボックス 707"/>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15273</xdr:rowOff>
    </xdr:from>
    <xdr:to>
      <xdr:col>76</xdr:col>
      <xdr:colOff>114300</xdr:colOff>
      <xdr:row>94</xdr:row>
      <xdr:rowOff>97637</xdr:rowOff>
    </xdr:to>
    <xdr:cxnSp macro="">
      <xdr:nvCxnSpPr>
        <xdr:cNvPr id="709" name="直線コネクタ 708"/>
        <xdr:cNvCxnSpPr/>
      </xdr:nvCxnSpPr>
      <xdr:spPr>
        <a:xfrm flipV="1">
          <a:off x="13703300" y="16131573"/>
          <a:ext cx="8890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1" name="テキスト ボックス 710"/>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97637</xdr:rowOff>
    </xdr:from>
    <xdr:to>
      <xdr:col>71</xdr:col>
      <xdr:colOff>177800</xdr:colOff>
      <xdr:row>94</xdr:row>
      <xdr:rowOff>100709</xdr:rowOff>
    </xdr:to>
    <xdr:cxnSp macro="">
      <xdr:nvCxnSpPr>
        <xdr:cNvPr id="712" name="直線コネクタ 711"/>
        <xdr:cNvCxnSpPr/>
      </xdr:nvCxnSpPr>
      <xdr:spPr>
        <a:xfrm flipV="1">
          <a:off x="12814300" y="16213937"/>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4" name="テキスト ボックス 713"/>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6" name="テキスト ボックス 715"/>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169094</xdr:rowOff>
    </xdr:from>
    <xdr:to>
      <xdr:col>85</xdr:col>
      <xdr:colOff>177800</xdr:colOff>
      <xdr:row>94</xdr:row>
      <xdr:rowOff>99244</xdr:rowOff>
    </xdr:to>
    <xdr:sp macro="" textlink="">
      <xdr:nvSpPr>
        <xdr:cNvPr id="722" name="楕円 721"/>
        <xdr:cNvSpPr/>
      </xdr:nvSpPr>
      <xdr:spPr>
        <a:xfrm>
          <a:off x="16268700" y="161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20521</xdr:rowOff>
    </xdr:from>
    <xdr:ext cx="599010" cy="259045"/>
    <xdr:sp macro="" textlink="">
      <xdr:nvSpPr>
        <xdr:cNvPr id="723" name="公債費該当値テキスト"/>
        <xdr:cNvSpPr txBox="1"/>
      </xdr:nvSpPr>
      <xdr:spPr>
        <a:xfrm>
          <a:off x="16370300" y="1596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49009</xdr:rowOff>
    </xdr:from>
    <xdr:to>
      <xdr:col>81</xdr:col>
      <xdr:colOff>101600</xdr:colOff>
      <xdr:row>94</xdr:row>
      <xdr:rowOff>150609</xdr:rowOff>
    </xdr:to>
    <xdr:sp macro="" textlink="">
      <xdr:nvSpPr>
        <xdr:cNvPr id="724" name="楕円 723"/>
        <xdr:cNvSpPr/>
      </xdr:nvSpPr>
      <xdr:spPr>
        <a:xfrm>
          <a:off x="15430500" y="161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167136</xdr:rowOff>
    </xdr:from>
    <xdr:ext cx="599010" cy="259045"/>
    <xdr:sp macro="" textlink="">
      <xdr:nvSpPr>
        <xdr:cNvPr id="725" name="テキスト ボックス 724"/>
        <xdr:cNvSpPr txBox="1"/>
      </xdr:nvSpPr>
      <xdr:spPr>
        <a:xfrm>
          <a:off x="15181795" y="1594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135923</xdr:rowOff>
    </xdr:from>
    <xdr:to>
      <xdr:col>76</xdr:col>
      <xdr:colOff>165100</xdr:colOff>
      <xdr:row>94</xdr:row>
      <xdr:rowOff>66073</xdr:rowOff>
    </xdr:to>
    <xdr:sp macro="" textlink="">
      <xdr:nvSpPr>
        <xdr:cNvPr id="726" name="楕円 725"/>
        <xdr:cNvSpPr/>
      </xdr:nvSpPr>
      <xdr:spPr>
        <a:xfrm>
          <a:off x="14541500" y="160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82600</xdr:rowOff>
    </xdr:from>
    <xdr:ext cx="599010" cy="259045"/>
    <xdr:sp macro="" textlink="">
      <xdr:nvSpPr>
        <xdr:cNvPr id="727" name="テキスト ボックス 726"/>
        <xdr:cNvSpPr txBox="1"/>
      </xdr:nvSpPr>
      <xdr:spPr>
        <a:xfrm>
          <a:off x="14292795" y="1585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46837</xdr:rowOff>
    </xdr:from>
    <xdr:to>
      <xdr:col>72</xdr:col>
      <xdr:colOff>38100</xdr:colOff>
      <xdr:row>94</xdr:row>
      <xdr:rowOff>148437</xdr:rowOff>
    </xdr:to>
    <xdr:sp macro="" textlink="">
      <xdr:nvSpPr>
        <xdr:cNvPr id="728" name="楕円 727"/>
        <xdr:cNvSpPr/>
      </xdr:nvSpPr>
      <xdr:spPr>
        <a:xfrm>
          <a:off x="13652500" y="161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164964</xdr:rowOff>
    </xdr:from>
    <xdr:ext cx="599010" cy="259045"/>
    <xdr:sp macro="" textlink="">
      <xdr:nvSpPr>
        <xdr:cNvPr id="729" name="テキスト ボックス 728"/>
        <xdr:cNvSpPr txBox="1"/>
      </xdr:nvSpPr>
      <xdr:spPr>
        <a:xfrm>
          <a:off x="13403795" y="1593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49909</xdr:rowOff>
    </xdr:from>
    <xdr:to>
      <xdr:col>67</xdr:col>
      <xdr:colOff>101600</xdr:colOff>
      <xdr:row>94</xdr:row>
      <xdr:rowOff>151509</xdr:rowOff>
    </xdr:to>
    <xdr:sp macro="" textlink="">
      <xdr:nvSpPr>
        <xdr:cNvPr id="730" name="楕円 729"/>
        <xdr:cNvSpPr/>
      </xdr:nvSpPr>
      <xdr:spPr>
        <a:xfrm>
          <a:off x="12763500" y="161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168036</xdr:rowOff>
    </xdr:from>
    <xdr:ext cx="599010" cy="259045"/>
    <xdr:sp macro="" textlink="">
      <xdr:nvSpPr>
        <xdr:cNvPr id="731" name="テキスト ボックス 730"/>
        <xdr:cNvSpPr txBox="1"/>
      </xdr:nvSpPr>
      <xdr:spPr>
        <a:xfrm>
          <a:off x="12514795" y="159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民生費：住民一人当たり</a:t>
          </a:r>
          <a:r>
            <a:rPr kumimoji="1" lang="en-US" altLang="ja-JP" sz="1300">
              <a:latin typeface="ＭＳ Ｐゴシック" panose="020B0600070205080204" pitchFamily="50" charset="-128"/>
              <a:ea typeface="ＭＳ Ｐゴシック" panose="020B0600070205080204" pitchFamily="50" charset="-128"/>
            </a:rPr>
            <a:t>209,662</a:t>
          </a:r>
          <a:r>
            <a:rPr kumimoji="1" lang="ja-JP" altLang="en-US" sz="1300">
              <a:latin typeface="ＭＳ Ｐゴシック" panose="020B0600070205080204" pitchFamily="50" charset="-128"/>
              <a:ea typeface="ＭＳ Ｐゴシック" panose="020B0600070205080204" pitchFamily="50" charset="-128"/>
            </a:rPr>
            <a:t>円で、類似団体平均に比べ高い水準にあるが、これは障害者福祉事業や生活保護事業等の社会保障関連経費が多いこと、また、子ども医療費助成や第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子以降保育料助成等の子育て支援事業の実施が要因として挙げられる。</a:t>
          </a:r>
        </a:p>
        <a:p>
          <a:r>
            <a:rPr kumimoji="1" lang="ja-JP" altLang="en-US" sz="1300">
              <a:latin typeface="ＭＳ Ｐゴシック" panose="020B0600070205080204" pitchFamily="50" charset="-128"/>
              <a:ea typeface="ＭＳ Ｐゴシック" panose="020B0600070205080204" pitchFamily="50" charset="-128"/>
            </a:rPr>
            <a:t>農林水産業費：住民一人当たりコストが</a:t>
          </a:r>
          <a:r>
            <a:rPr kumimoji="1" lang="en-US" altLang="ja-JP" sz="1300">
              <a:latin typeface="ＭＳ Ｐゴシック" panose="020B0600070205080204" pitchFamily="50" charset="-128"/>
              <a:ea typeface="ＭＳ Ｐゴシック" panose="020B0600070205080204" pitchFamily="50" charset="-128"/>
            </a:rPr>
            <a:t>47,827</a:t>
          </a:r>
          <a:r>
            <a:rPr kumimoji="1" lang="ja-JP" altLang="en-US" sz="1300">
              <a:latin typeface="ＭＳ Ｐゴシック" panose="020B0600070205080204" pitchFamily="50" charset="-128"/>
              <a:ea typeface="ＭＳ Ｐゴシック" panose="020B0600070205080204" pitchFamily="50" charset="-128"/>
            </a:rPr>
            <a:t>円で類似団体平均と比べ高い要因としては、第１次産業が基幹産業であることから、市の方針として農業振興対策事業に重点的に取り組んでいるためである。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衛生費：住民一人当たりコストが大きく上昇した要因は一般廃棄物最終処分場建設事業によるものである。</a:t>
          </a:r>
        </a:p>
        <a:p>
          <a:r>
            <a:rPr kumimoji="1" lang="ja-JP" altLang="en-US" sz="1300">
              <a:latin typeface="ＭＳ Ｐゴシック" panose="020B0600070205080204" pitchFamily="50" charset="-128"/>
              <a:ea typeface="ＭＳ Ｐゴシック" panose="020B0600070205080204" pitchFamily="50" charset="-128"/>
            </a:rPr>
            <a:t>消防費：住民一人当たりコストが類似団体平均と比べ非常に高い水準で推移しているが、これは５町村合併を経たことによる特殊な事情であり、消防費における職員や施設が類似団体のそれよりも過多な状況にあることが要因である。</a:t>
          </a:r>
        </a:p>
        <a:p>
          <a:r>
            <a:rPr kumimoji="1" lang="ja-JP" altLang="en-US" sz="1300">
              <a:latin typeface="ＭＳ Ｐゴシック" panose="020B0600070205080204" pitchFamily="50" charset="-128"/>
              <a:ea typeface="ＭＳ Ｐゴシック" panose="020B0600070205080204" pitchFamily="50" charset="-128"/>
            </a:rPr>
            <a:t>　　　　　また令和元～２年度において特に数値が大きく上昇した要因は消防再編庁舎建設事業によるものである。</a:t>
          </a:r>
        </a:p>
        <a:p>
          <a:r>
            <a:rPr kumimoji="1" lang="ja-JP" altLang="en-US" sz="1300">
              <a:latin typeface="ＭＳ Ｐゴシック" panose="020B0600070205080204" pitchFamily="50" charset="-128"/>
              <a:ea typeface="ＭＳ Ｐゴシック" panose="020B0600070205080204" pitchFamily="50" charset="-128"/>
            </a:rPr>
            <a:t>公債費：住民一人当たり</a:t>
          </a:r>
          <a:r>
            <a:rPr kumimoji="1" lang="en-US" altLang="ja-JP" sz="1300">
              <a:latin typeface="ＭＳ Ｐゴシック" panose="020B0600070205080204" pitchFamily="50" charset="-128"/>
              <a:ea typeface="ＭＳ Ｐゴシック" panose="020B0600070205080204" pitchFamily="50" charset="-128"/>
            </a:rPr>
            <a:t>111,976</a:t>
          </a:r>
          <a:r>
            <a:rPr kumimoji="1" lang="ja-JP" altLang="en-US" sz="1300">
              <a:latin typeface="ＭＳ Ｐゴシック" panose="020B0600070205080204" pitchFamily="50" charset="-128"/>
              <a:ea typeface="ＭＳ Ｐゴシック" panose="020B0600070205080204" pitchFamily="50" charset="-128"/>
            </a:rPr>
            <a:t>円で、類似団体平均の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倍超の水準にあるが、要因はこれまで実施してきた建設事業に係る地方債の償還負担によるものであり、適正化と抑制を図ることが課題である。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令和２年度では実質収支、実質単年度収支ともに黒字を確保している。財政調整基金残高は減少傾向にあるが、平成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年度は新設基金の原資とするため、平成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年度以降は収支における財源不足を解消するために取崩しを実施している。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残高の標準財政規模比は、残高の減と標準財政規模の増により微減の</a:t>
          </a:r>
          <a:r>
            <a:rPr kumimoji="1" lang="en-US" altLang="ja-JP" sz="1200">
              <a:latin typeface="ＭＳ ゴシック" pitchFamily="49" charset="-128"/>
              <a:ea typeface="ＭＳ ゴシック" pitchFamily="49" charset="-128"/>
            </a:rPr>
            <a:t>17.16</a:t>
          </a:r>
          <a:r>
            <a:rPr kumimoji="1" lang="ja-JP" altLang="en-US" sz="1200">
              <a:latin typeface="ＭＳ ゴシック" pitchFamily="49" charset="-128"/>
              <a:ea typeface="ＭＳ ゴシック" pitchFamily="49" charset="-128"/>
            </a:rPr>
            <a:t>％となり減少傾向にはあるが、依然として適正水準を保っている状況にある。今後、歳入においては税収や交付税等先細りが懸念されるため、経常経費の節減に努め、財政調整基金の残高を確保して、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全ての会計において黒字を確保している。引き続き経費削減の徹底に努め、税や使用料等自主財源の安定的な確保を図り、今後も各会計において実質収支の黒字を維持できるよう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9" sqref="W9:AL11"/>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29829346</v>
      </c>
      <c r="BO4" s="464"/>
      <c r="BP4" s="464"/>
      <c r="BQ4" s="464"/>
      <c r="BR4" s="464"/>
      <c r="BS4" s="464"/>
      <c r="BT4" s="464"/>
      <c r="BU4" s="465"/>
      <c r="BV4" s="463">
        <v>24291038</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4.5999999999999996</v>
      </c>
      <c r="CU4" s="648"/>
      <c r="CV4" s="648"/>
      <c r="CW4" s="648"/>
      <c r="CX4" s="648"/>
      <c r="CY4" s="648"/>
      <c r="CZ4" s="648"/>
      <c r="DA4" s="649"/>
      <c r="DB4" s="647">
        <v>2.2999999999999998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29238601</v>
      </c>
      <c r="BO5" s="469"/>
      <c r="BP5" s="469"/>
      <c r="BQ5" s="469"/>
      <c r="BR5" s="469"/>
      <c r="BS5" s="469"/>
      <c r="BT5" s="469"/>
      <c r="BU5" s="470"/>
      <c r="BV5" s="468">
        <v>23912449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93.5</v>
      </c>
      <c r="CU5" s="439"/>
      <c r="CV5" s="439"/>
      <c r="CW5" s="439"/>
      <c r="CX5" s="439"/>
      <c r="CY5" s="439"/>
      <c r="CZ5" s="439"/>
      <c r="DA5" s="440"/>
      <c r="DB5" s="438">
        <v>92.5</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590745</v>
      </c>
      <c r="BO6" s="469"/>
      <c r="BP6" s="469"/>
      <c r="BQ6" s="469"/>
      <c r="BR6" s="469"/>
      <c r="BS6" s="469"/>
      <c r="BT6" s="469"/>
      <c r="BU6" s="470"/>
      <c r="BV6" s="468">
        <v>378589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96.5</v>
      </c>
      <c r="CU6" s="622"/>
      <c r="CV6" s="622"/>
      <c r="CW6" s="622"/>
      <c r="CX6" s="622"/>
      <c r="CY6" s="622"/>
      <c r="CZ6" s="622"/>
      <c r="DA6" s="623"/>
      <c r="DB6" s="621">
        <v>95.3</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7279</v>
      </c>
      <c r="BO7" s="469"/>
      <c r="BP7" s="469"/>
      <c r="BQ7" s="469"/>
      <c r="BR7" s="469"/>
      <c r="BS7" s="469"/>
      <c r="BT7" s="469"/>
      <c r="BU7" s="470"/>
      <c r="BV7" s="468">
        <v>89404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12683361</v>
      </c>
      <c r="CU7" s="469"/>
      <c r="CV7" s="469"/>
      <c r="CW7" s="469"/>
      <c r="CX7" s="469"/>
      <c r="CY7" s="469"/>
      <c r="CZ7" s="469"/>
      <c r="DA7" s="470"/>
      <c r="DB7" s="468">
        <v>12477277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583466</v>
      </c>
      <c r="BO8" s="469"/>
      <c r="BP8" s="469"/>
      <c r="BQ8" s="469"/>
      <c r="BR8" s="469"/>
      <c r="BS8" s="469"/>
      <c r="BT8" s="469"/>
      <c r="BU8" s="470"/>
      <c r="BV8" s="468">
        <v>289185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0.24</v>
      </c>
      <c r="CU8" s="582"/>
      <c r="CV8" s="582"/>
      <c r="CW8" s="582"/>
      <c r="CX8" s="582"/>
      <c r="CY8" s="582"/>
      <c r="CZ8" s="582"/>
      <c r="DA8" s="583"/>
      <c r="DB8" s="581">
        <v>0.23</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30934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105</v>
      </c>
      <c r="AV9" s="526"/>
      <c r="AW9" s="526"/>
      <c r="AX9" s="526"/>
      <c r="AY9" s="448" t="s">
        <v>115</v>
      </c>
      <c r="AZ9" s="449"/>
      <c r="BA9" s="449"/>
      <c r="BB9" s="449"/>
      <c r="BC9" s="449"/>
      <c r="BD9" s="449"/>
      <c r="BE9" s="449"/>
      <c r="BF9" s="449"/>
      <c r="BG9" s="449"/>
      <c r="BH9" s="449"/>
      <c r="BI9" s="449"/>
      <c r="BJ9" s="449"/>
      <c r="BK9" s="449"/>
      <c r="BL9" s="449"/>
      <c r="BM9" s="450"/>
      <c r="BN9" s="468">
        <v>294281</v>
      </c>
      <c r="BO9" s="469"/>
      <c r="BP9" s="469"/>
      <c r="BQ9" s="469"/>
      <c r="BR9" s="469"/>
      <c r="BS9" s="469"/>
      <c r="BT9" s="469"/>
      <c r="BU9" s="470"/>
      <c r="BV9" s="468">
        <v>-61593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21.4</v>
      </c>
      <c r="CU9" s="439"/>
      <c r="CV9" s="439"/>
      <c r="CW9" s="439"/>
      <c r="CX9" s="439"/>
      <c r="CY9" s="439"/>
      <c r="CZ9" s="439"/>
      <c r="DA9" s="440"/>
      <c r="DB9" s="438">
        <v>21.6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33316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742</v>
      </c>
      <c r="BO10" s="469"/>
      <c r="BP10" s="469"/>
      <c r="BQ10" s="469"/>
      <c r="BR10" s="469"/>
      <c r="BS10" s="469"/>
      <c r="BT10" s="469"/>
      <c r="BU10" s="470"/>
      <c r="BV10" s="468">
        <v>1675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105</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31413</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105</v>
      </c>
      <c r="AV12" s="526"/>
      <c r="AW12" s="526"/>
      <c r="AX12" s="526"/>
      <c r="AY12" s="448" t="s">
        <v>133</v>
      </c>
      <c r="AZ12" s="449"/>
      <c r="BA12" s="449"/>
      <c r="BB12" s="449"/>
      <c r="BC12" s="449"/>
      <c r="BD12" s="449"/>
      <c r="BE12" s="449"/>
      <c r="BF12" s="449"/>
      <c r="BG12" s="449"/>
      <c r="BH12" s="449"/>
      <c r="BI12" s="449"/>
      <c r="BJ12" s="449"/>
      <c r="BK12" s="449"/>
      <c r="BL12" s="449"/>
      <c r="BM12" s="450"/>
      <c r="BN12" s="468">
        <v>24218</v>
      </c>
      <c r="BO12" s="469"/>
      <c r="BP12" s="469"/>
      <c r="BQ12" s="469"/>
      <c r="BR12" s="469"/>
      <c r="BS12" s="469"/>
      <c r="BT12" s="469"/>
      <c r="BU12" s="470"/>
      <c r="BV12" s="468">
        <v>210947</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31313</v>
      </c>
      <c r="S13" s="572"/>
      <c r="T13" s="572"/>
      <c r="U13" s="572"/>
      <c r="V13" s="573"/>
      <c r="W13" s="559" t="s">
        <v>137</v>
      </c>
      <c r="X13" s="481"/>
      <c r="Y13" s="481"/>
      <c r="Z13" s="481"/>
      <c r="AA13" s="481"/>
      <c r="AB13" s="482"/>
      <c r="AC13" s="444">
        <v>4681</v>
      </c>
      <c r="AD13" s="445"/>
      <c r="AE13" s="445"/>
      <c r="AF13" s="445"/>
      <c r="AG13" s="446"/>
      <c r="AH13" s="444">
        <v>5201</v>
      </c>
      <c r="AI13" s="445"/>
      <c r="AJ13" s="445"/>
      <c r="AK13" s="445"/>
      <c r="AL13" s="447"/>
      <c r="AM13" s="537" t="s">
        <v>138</v>
      </c>
      <c r="AN13" s="442"/>
      <c r="AO13" s="442"/>
      <c r="AP13" s="442"/>
      <c r="AQ13" s="442"/>
      <c r="AR13" s="442"/>
      <c r="AS13" s="442"/>
      <c r="AT13" s="443"/>
      <c r="AU13" s="525" t="s">
        <v>119</v>
      </c>
      <c r="AV13" s="526"/>
      <c r="AW13" s="526"/>
      <c r="AX13" s="526"/>
      <c r="AY13" s="448" t="s">
        <v>139</v>
      </c>
      <c r="AZ13" s="449"/>
      <c r="BA13" s="449"/>
      <c r="BB13" s="449"/>
      <c r="BC13" s="449"/>
      <c r="BD13" s="449"/>
      <c r="BE13" s="449"/>
      <c r="BF13" s="449"/>
      <c r="BG13" s="449"/>
      <c r="BH13" s="449"/>
      <c r="BI13" s="449"/>
      <c r="BJ13" s="449"/>
      <c r="BK13" s="449"/>
      <c r="BL13" s="449"/>
      <c r="BM13" s="450"/>
      <c r="BN13" s="468">
        <v>270805</v>
      </c>
      <c r="BO13" s="469"/>
      <c r="BP13" s="469"/>
      <c r="BQ13" s="469"/>
      <c r="BR13" s="469"/>
      <c r="BS13" s="469"/>
      <c r="BT13" s="469"/>
      <c r="BU13" s="470"/>
      <c r="BV13" s="468">
        <v>-270865</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12.4</v>
      </c>
      <c r="CU13" s="439"/>
      <c r="CV13" s="439"/>
      <c r="CW13" s="439"/>
      <c r="CX13" s="439"/>
      <c r="CY13" s="439"/>
      <c r="CZ13" s="439"/>
      <c r="DA13" s="440"/>
      <c r="DB13" s="438">
        <v>12.2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31998</v>
      </c>
      <c r="S14" s="572"/>
      <c r="T14" s="572"/>
      <c r="U14" s="572"/>
      <c r="V14" s="573"/>
      <c r="W14" s="574"/>
      <c r="X14" s="484"/>
      <c r="Y14" s="484"/>
      <c r="Z14" s="484"/>
      <c r="AA14" s="484"/>
      <c r="AB14" s="485"/>
      <c r="AC14" s="564">
        <v>30.3</v>
      </c>
      <c r="AD14" s="565"/>
      <c r="AE14" s="565"/>
      <c r="AF14" s="565"/>
      <c r="AG14" s="566"/>
      <c r="AH14" s="564">
        <v>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134.19999999999999</v>
      </c>
      <c r="CU14" s="576"/>
      <c r="CV14" s="576"/>
      <c r="CW14" s="576"/>
      <c r="CX14" s="576"/>
      <c r="CY14" s="576"/>
      <c r="CZ14" s="576"/>
      <c r="DA14" s="577"/>
      <c r="DB14" s="575">
        <v>129.69999999999999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136</v>
      </c>
      <c r="N15" s="569"/>
      <c r="O15" s="569"/>
      <c r="P15" s="569"/>
      <c r="Q15" s="570"/>
      <c r="R15" s="571">
        <v>31898</v>
      </c>
      <c r="S15" s="572"/>
      <c r="T15" s="572"/>
      <c r="U15" s="572"/>
      <c r="V15" s="573"/>
      <c r="W15" s="559" t="s">
        <v>143</v>
      </c>
      <c r="X15" s="481"/>
      <c r="Y15" s="481"/>
      <c r="Z15" s="481"/>
      <c r="AA15" s="481"/>
      <c r="AB15" s="482"/>
      <c r="AC15" s="444">
        <v>2872</v>
      </c>
      <c r="AD15" s="445"/>
      <c r="AE15" s="445"/>
      <c r="AF15" s="445"/>
      <c r="AG15" s="446"/>
      <c r="AH15" s="444">
        <v>3184</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2911649</v>
      </c>
      <c r="BO15" s="464"/>
      <c r="BP15" s="464"/>
      <c r="BQ15" s="464"/>
      <c r="BR15" s="464"/>
      <c r="BS15" s="464"/>
      <c r="BT15" s="464"/>
      <c r="BU15" s="465"/>
      <c r="BV15" s="463">
        <v>2571840</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18.600000000000001</v>
      </c>
      <c r="AD16" s="565"/>
      <c r="AE16" s="565"/>
      <c r="AF16" s="565"/>
      <c r="AG16" s="566"/>
      <c r="AH16" s="564">
        <v>19</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11631381</v>
      </c>
      <c r="BO16" s="469"/>
      <c r="BP16" s="469"/>
      <c r="BQ16" s="469"/>
      <c r="BR16" s="469"/>
      <c r="BS16" s="469"/>
      <c r="BT16" s="469"/>
      <c r="BU16" s="470"/>
      <c r="BV16" s="468">
        <v>11341383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149</v>
      </c>
      <c r="N17" s="554"/>
      <c r="O17" s="554"/>
      <c r="P17" s="554"/>
      <c r="Q17" s="555"/>
      <c r="R17" s="556" t="s">
        <v>147</v>
      </c>
      <c r="S17" s="557"/>
      <c r="T17" s="557"/>
      <c r="U17" s="557"/>
      <c r="V17" s="558"/>
      <c r="W17" s="559" t="s">
        <v>150</v>
      </c>
      <c r="X17" s="481"/>
      <c r="Y17" s="481"/>
      <c r="Z17" s="481"/>
      <c r="AA17" s="481"/>
      <c r="AB17" s="482"/>
      <c r="AC17" s="444">
        <v>7911</v>
      </c>
      <c r="AD17" s="445"/>
      <c r="AE17" s="445"/>
      <c r="AF17" s="445"/>
      <c r="AG17" s="446"/>
      <c r="AH17" s="444">
        <v>8413</v>
      </c>
      <c r="AI17" s="445"/>
      <c r="AJ17" s="445"/>
      <c r="AK17" s="445"/>
      <c r="AL17" s="447"/>
      <c r="AM17" s="537"/>
      <c r="AN17" s="442"/>
      <c r="AO17" s="442"/>
      <c r="AP17" s="442"/>
      <c r="AQ17" s="442"/>
      <c r="AR17" s="442"/>
      <c r="AS17" s="442"/>
      <c r="AT17" s="443"/>
      <c r="AU17" s="525"/>
      <c r="AV17" s="526"/>
      <c r="AW17" s="526"/>
      <c r="AX17" s="526"/>
      <c r="AY17" s="448" t="s">
        <v>151</v>
      </c>
      <c r="AZ17" s="449"/>
      <c r="BA17" s="449"/>
      <c r="BB17" s="449"/>
      <c r="BC17" s="449"/>
      <c r="BD17" s="449"/>
      <c r="BE17" s="449"/>
      <c r="BF17" s="449"/>
      <c r="BG17" s="449"/>
      <c r="BH17" s="449"/>
      <c r="BI17" s="449"/>
      <c r="BJ17" s="449"/>
      <c r="BK17" s="449"/>
      <c r="BL17" s="449"/>
      <c r="BM17" s="450"/>
      <c r="BN17" s="468">
        <v>3611742</v>
      </c>
      <c r="BO17" s="469"/>
      <c r="BP17" s="469"/>
      <c r="BQ17" s="469"/>
      <c r="BR17" s="469"/>
      <c r="BS17" s="469"/>
      <c r="BT17" s="469"/>
      <c r="BU17" s="470"/>
      <c r="BV17" s="468">
        <v>3204569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152</v>
      </c>
      <c r="C18" s="531"/>
      <c r="D18" s="531"/>
      <c r="E18" s="532"/>
      <c r="F18" s="532"/>
      <c r="G18" s="532"/>
      <c r="H18" s="532"/>
      <c r="I18" s="532"/>
      <c r="J18" s="532"/>
      <c r="K18" s="532"/>
      <c r="L18" s="533">
        <v>253.55</v>
      </c>
      <c r="M18" s="533"/>
      <c r="N18" s="533"/>
      <c r="O18" s="533"/>
      <c r="P18" s="533"/>
      <c r="Q18" s="533"/>
      <c r="R18" s="534"/>
      <c r="S18" s="534"/>
      <c r="T18" s="534"/>
      <c r="U18" s="534"/>
      <c r="V18" s="535"/>
      <c r="W18" s="549"/>
      <c r="X18" s="550"/>
      <c r="Y18" s="550"/>
      <c r="Z18" s="550"/>
      <c r="AA18" s="550"/>
      <c r="AB18" s="560"/>
      <c r="AC18" s="432">
        <v>51.2</v>
      </c>
      <c r="AD18" s="433"/>
      <c r="AE18" s="433"/>
      <c r="AF18" s="433"/>
      <c r="AG18" s="536"/>
      <c r="AH18" s="432">
        <v>50.1</v>
      </c>
      <c r="AI18" s="433"/>
      <c r="AJ18" s="433"/>
      <c r="AK18" s="433"/>
      <c r="AL18" s="434"/>
      <c r="AM18" s="537"/>
      <c r="AN18" s="442"/>
      <c r="AO18" s="442"/>
      <c r="AP18" s="442"/>
      <c r="AQ18" s="442"/>
      <c r="AR18" s="442"/>
      <c r="AS18" s="442"/>
      <c r="AT18" s="443"/>
      <c r="AU18" s="525"/>
      <c r="AV18" s="526"/>
      <c r="AW18" s="526"/>
      <c r="AX18" s="526"/>
      <c r="AY18" s="448" t="s">
        <v>153</v>
      </c>
      <c r="AZ18" s="449"/>
      <c r="BA18" s="449"/>
      <c r="BB18" s="449"/>
      <c r="BC18" s="449"/>
      <c r="BD18" s="449"/>
      <c r="BE18" s="449"/>
      <c r="BF18" s="449"/>
      <c r="BG18" s="449"/>
      <c r="BH18" s="449"/>
      <c r="BI18" s="449"/>
      <c r="BJ18" s="449"/>
      <c r="BK18" s="449"/>
      <c r="BL18" s="449"/>
      <c r="BM18" s="450"/>
      <c r="BN18" s="468">
        <v>11924361</v>
      </c>
      <c r="BO18" s="469"/>
      <c r="BP18" s="469"/>
      <c r="BQ18" s="469"/>
      <c r="BR18" s="469"/>
      <c r="BS18" s="469"/>
      <c r="BT18" s="469"/>
      <c r="BU18" s="470"/>
      <c r="BV18" s="468">
        <v>11674105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154</v>
      </c>
      <c r="C19" s="531"/>
      <c r="D19" s="531"/>
      <c r="E19" s="532"/>
      <c r="F19" s="532"/>
      <c r="G19" s="532"/>
      <c r="H19" s="532"/>
      <c r="I19" s="532"/>
      <c r="J19" s="532"/>
      <c r="K19" s="532"/>
      <c r="L19" s="538">
        <v>122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155</v>
      </c>
      <c r="AZ19" s="449"/>
      <c r="BA19" s="449"/>
      <c r="BB19" s="449"/>
      <c r="BC19" s="449"/>
      <c r="BD19" s="449"/>
      <c r="BE19" s="449"/>
      <c r="BF19" s="449"/>
      <c r="BG19" s="449"/>
      <c r="BH19" s="449"/>
      <c r="BI19" s="449"/>
      <c r="BJ19" s="449"/>
      <c r="BK19" s="449"/>
      <c r="BL19" s="449"/>
      <c r="BM19" s="450"/>
      <c r="BN19" s="468">
        <v>15166751</v>
      </c>
      <c r="BO19" s="469"/>
      <c r="BP19" s="469"/>
      <c r="BQ19" s="469"/>
      <c r="BR19" s="469"/>
      <c r="BS19" s="469"/>
      <c r="BT19" s="469"/>
      <c r="BU19" s="470"/>
      <c r="BV19" s="468">
        <v>14294473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156</v>
      </c>
      <c r="C20" s="531"/>
      <c r="D20" s="531"/>
      <c r="E20" s="532"/>
      <c r="F20" s="532"/>
      <c r="G20" s="532"/>
      <c r="H20" s="532"/>
      <c r="I20" s="532"/>
      <c r="J20" s="532"/>
      <c r="K20" s="532"/>
      <c r="L20" s="538">
        <v>10823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158</v>
      </c>
      <c r="C22" s="498"/>
      <c r="D22" s="499"/>
      <c r="E22" s="506" t="s">
        <v>1</v>
      </c>
      <c r="F22" s="481"/>
      <c r="G22" s="481"/>
      <c r="H22" s="481"/>
      <c r="I22" s="481"/>
      <c r="J22" s="481"/>
      <c r="K22" s="482"/>
      <c r="L22" s="506" t="s">
        <v>159</v>
      </c>
      <c r="M22" s="481"/>
      <c r="N22" s="481"/>
      <c r="O22" s="481"/>
      <c r="P22" s="482"/>
      <c r="Q22" s="491" t="s">
        <v>160</v>
      </c>
      <c r="R22" s="492"/>
      <c r="S22" s="492"/>
      <c r="T22" s="492"/>
      <c r="U22" s="492"/>
      <c r="V22" s="507"/>
      <c r="W22" s="509" t="s">
        <v>161</v>
      </c>
      <c r="X22" s="498"/>
      <c r="Y22" s="499"/>
      <c r="Z22" s="506" t="s">
        <v>1</v>
      </c>
      <c r="AA22" s="481"/>
      <c r="AB22" s="481"/>
      <c r="AC22" s="481"/>
      <c r="AD22" s="481"/>
      <c r="AE22" s="481"/>
      <c r="AF22" s="481"/>
      <c r="AG22" s="482"/>
      <c r="AH22" s="480" t="s">
        <v>162</v>
      </c>
      <c r="AI22" s="481"/>
      <c r="AJ22" s="481"/>
      <c r="AK22" s="481"/>
      <c r="AL22" s="482"/>
      <c r="AM22" s="480" t="s">
        <v>163</v>
      </c>
      <c r="AN22" s="486"/>
      <c r="AO22" s="486"/>
      <c r="AP22" s="486"/>
      <c r="AQ22" s="486"/>
      <c r="AR22" s="487"/>
      <c r="AS22" s="491" t="s">
        <v>160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164</v>
      </c>
      <c r="AZ23" s="461"/>
      <c r="BA23" s="461"/>
      <c r="BB23" s="461"/>
      <c r="BC23" s="461"/>
      <c r="BD23" s="461"/>
      <c r="BE23" s="461"/>
      <c r="BF23" s="461"/>
      <c r="BG23" s="461"/>
      <c r="BH23" s="461"/>
      <c r="BI23" s="461"/>
      <c r="BJ23" s="461"/>
      <c r="BK23" s="461"/>
      <c r="BL23" s="461"/>
      <c r="BM23" s="462"/>
      <c r="BN23" s="468">
        <v>39051552</v>
      </c>
      <c r="BO23" s="469"/>
      <c r="BP23" s="469"/>
      <c r="BQ23" s="469"/>
      <c r="BR23" s="469"/>
      <c r="BS23" s="469"/>
      <c r="BT23" s="469"/>
      <c r="BU23" s="470"/>
      <c r="BV23" s="468">
        <v>37426971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165</v>
      </c>
      <c r="F24" s="442"/>
      <c r="G24" s="442"/>
      <c r="H24" s="442"/>
      <c r="I24" s="442"/>
      <c r="J24" s="442"/>
      <c r="K24" s="443"/>
      <c r="L24" s="444">
        <v>1</v>
      </c>
      <c r="M24" s="445"/>
      <c r="N24" s="445"/>
      <c r="O24" s="445"/>
      <c r="P24" s="446"/>
      <c r="Q24" s="444">
        <v>8200</v>
      </c>
      <c r="R24" s="445"/>
      <c r="S24" s="445"/>
      <c r="T24" s="445"/>
      <c r="U24" s="445"/>
      <c r="V24" s="446"/>
      <c r="W24" s="510"/>
      <c r="X24" s="501"/>
      <c r="Y24" s="502"/>
      <c r="Z24" s="441" t="s">
        <v>166</v>
      </c>
      <c r="AA24" s="442"/>
      <c r="AB24" s="442"/>
      <c r="AC24" s="442"/>
      <c r="AD24" s="442"/>
      <c r="AE24" s="442"/>
      <c r="AF24" s="442"/>
      <c r="AG24" s="443"/>
      <c r="AH24" s="444">
        <v>352</v>
      </c>
      <c r="AI24" s="445"/>
      <c r="AJ24" s="445"/>
      <c r="AK24" s="445"/>
      <c r="AL24" s="446"/>
      <c r="AM24" s="444">
        <v>1075360</v>
      </c>
      <c r="AN24" s="445"/>
      <c r="AO24" s="445"/>
      <c r="AP24" s="445"/>
      <c r="AQ24" s="445"/>
      <c r="AR24" s="446"/>
      <c r="AS24" s="444">
        <v>3055</v>
      </c>
      <c r="AT24" s="445"/>
      <c r="AU24" s="445"/>
      <c r="AV24" s="445"/>
      <c r="AW24" s="445"/>
      <c r="AX24" s="447"/>
      <c r="AY24" s="435" t="s">
        <v>167</v>
      </c>
      <c r="AZ24" s="436"/>
      <c r="BA24" s="436"/>
      <c r="BB24" s="436"/>
      <c r="BC24" s="436"/>
      <c r="BD24" s="436"/>
      <c r="BE24" s="436"/>
      <c r="BF24" s="436"/>
      <c r="BG24" s="436"/>
      <c r="BH24" s="436"/>
      <c r="BI24" s="436"/>
      <c r="BJ24" s="436"/>
      <c r="BK24" s="436"/>
      <c r="BL24" s="436"/>
      <c r="BM24" s="437"/>
      <c r="BN24" s="468">
        <v>29331147</v>
      </c>
      <c r="BO24" s="469"/>
      <c r="BP24" s="469"/>
      <c r="BQ24" s="469"/>
      <c r="BR24" s="469"/>
      <c r="BS24" s="469"/>
      <c r="BT24" s="469"/>
      <c r="BU24" s="470"/>
      <c r="BV24" s="468">
        <v>28631991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168</v>
      </c>
      <c r="F25" s="442"/>
      <c r="G25" s="442"/>
      <c r="H25" s="442"/>
      <c r="I25" s="442"/>
      <c r="J25" s="442"/>
      <c r="K25" s="443"/>
      <c r="L25" s="444">
        <v>1</v>
      </c>
      <c r="M25" s="445"/>
      <c r="N25" s="445"/>
      <c r="O25" s="445"/>
      <c r="P25" s="446"/>
      <c r="Q25" s="444">
        <v>6500</v>
      </c>
      <c r="R25" s="445"/>
      <c r="S25" s="445"/>
      <c r="T25" s="445"/>
      <c r="U25" s="445"/>
      <c r="V25" s="446"/>
      <c r="W25" s="510"/>
      <c r="X25" s="501"/>
      <c r="Y25" s="502"/>
      <c r="Z25" s="441" t="s">
        <v>169</v>
      </c>
      <c r="AA25" s="442"/>
      <c r="AB25" s="442"/>
      <c r="AC25" s="442"/>
      <c r="AD25" s="442"/>
      <c r="AE25" s="442"/>
      <c r="AF25" s="442"/>
      <c r="AG25" s="443"/>
      <c r="AH25" s="444">
        <v>101</v>
      </c>
      <c r="AI25" s="445"/>
      <c r="AJ25" s="445"/>
      <c r="AK25" s="445"/>
      <c r="AL25" s="446"/>
      <c r="AM25" s="444">
        <v>304010</v>
      </c>
      <c r="AN25" s="445"/>
      <c r="AO25" s="445"/>
      <c r="AP25" s="445"/>
      <c r="AQ25" s="445"/>
      <c r="AR25" s="446"/>
      <c r="AS25" s="444">
        <v>3010</v>
      </c>
      <c r="AT25" s="445"/>
      <c r="AU25" s="445"/>
      <c r="AV25" s="445"/>
      <c r="AW25" s="445"/>
      <c r="AX25" s="447"/>
      <c r="AY25" s="460" t="s">
        <v>170</v>
      </c>
      <c r="AZ25" s="461"/>
      <c r="BA25" s="461"/>
      <c r="BB25" s="461"/>
      <c r="BC25" s="461"/>
      <c r="BD25" s="461"/>
      <c r="BE25" s="461"/>
      <c r="BF25" s="461"/>
      <c r="BG25" s="461"/>
      <c r="BH25" s="461"/>
      <c r="BI25" s="461"/>
      <c r="BJ25" s="461"/>
      <c r="BK25" s="461"/>
      <c r="BL25" s="461"/>
      <c r="BM25" s="462"/>
      <c r="BN25" s="463">
        <v>666558</v>
      </c>
      <c r="BO25" s="464"/>
      <c r="BP25" s="464"/>
      <c r="BQ25" s="464"/>
      <c r="BR25" s="464"/>
      <c r="BS25" s="464"/>
      <c r="BT25" s="464"/>
      <c r="BU25" s="465"/>
      <c r="BV25" s="463">
        <v>769694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171</v>
      </c>
      <c r="F26" s="442"/>
      <c r="G26" s="442"/>
      <c r="H26" s="442"/>
      <c r="I26" s="442"/>
      <c r="J26" s="442"/>
      <c r="K26" s="443"/>
      <c r="L26" s="444">
        <v>1</v>
      </c>
      <c r="M26" s="445"/>
      <c r="N26" s="445"/>
      <c r="O26" s="445"/>
      <c r="P26" s="446"/>
      <c r="Q26" s="444">
        <v>6000</v>
      </c>
      <c r="R26" s="445"/>
      <c r="S26" s="445"/>
      <c r="T26" s="445"/>
      <c r="U26" s="445"/>
      <c r="V26" s="446"/>
      <c r="W26" s="510"/>
      <c r="X26" s="501"/>
      <c r="Y26" s="502"/>
      <c r="Z26" s="441" t="s">
        <v>172</v>
      </c>
      <c r="AA26" s="523"/>
      <c r="AB26" s="523"/>
      <c r="AC26" s="523"/>
      <c r="AD26" s="523"/>
      <c r="AE26" s="523"/>
      <c r="AF26" s="523"/>
      <c r="AG26" s="524"/>
      <c r="AH26" s="444">
        <v>12</v>
      </c>
      <c r="AI26" s="445"/>
      <c r="AJ26" s="445"/>
      <c r="AK26" s="445"/>
      <c r="AL26" s="446"/>
      <c r="AM26" s="444">
        <v>41844</v>
      </c>
      <c r="AN26" s="445"/>
      <c r="AO26" s="445"/>
      <c r="AP26" s="445"/>
      <c r="AQ26" s="445"/>
      <c r="AR26" s="446"/>
      <c r="AS26" s="444">
        <v>3487</v>
      </c>
      <c r="AT26" s="445"/>
      <c r="AU26" s="445"/>
      <c r="AV26" s="445"/>
      <c r="AW26" s="445"/>
      <c r="AX26" s="447"/>
      <c r="AY26" s="477" t="s">
        <v>173</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175</v>
      </c>
      <c r="F27" s="442"/>
      <c r="G27" s="442"/>
      <c r="H27" s="442"/>
      <c r="I27" s="442"/>
      <c r="J27" s="442"/>
      <c r="K27" s="443"/>
      <c r="L27" s="444">
        <v>1</v>
      </c>
      <c r="M27" s="445"/>
      <c r="N27" s="445"/>
      <c r="O27" s="445"/>
      <c r="P27" s="446"/>
      <c r="Q27" s="444">
        <v>4200</v>
      </c>
      <c r="R27" s="445"/>
      <c r="S27" s="445"/>
      <c r="T27" s="445"/>
      <c r="U27" s="445"/>
      <c r="V27" s="446"/>
      <c r="W27" s="510"/>
      <c r="X27" s="501"/>
      <c r="Y27" s="502"/>
      <c r="Z27" s="441" t="s">
        <v>176</v>
      </c>
      <c r="AA27" s="442"/>
      <c r="AB27" s="442"/>
      <c r="AC27" s="442"/>
      <c r="AD27" s="442"/>
      <c r="AE27" s="442"/>
      <c r="AF27" s="442"/>
      <c r="AG27" s="443"/>
      <c r="AH27" s="444">
        <v>6</v>
      </c>
      <c r="AI27" s="445"/>
      <c r="AJ27" s="445"/>
      <c r="AK27" s="445"/>
      <c r="AL27" s="446"/>
      <c r="AM27" s="444">
        <v>24240</v>
      </c>
      <c r="AN27" s="445"/>
      <c r="AO27" s="445"/>
      <c r="AP27" s="445"/>
      <c r="AQ27" s="445"/>
      <c r="AR27" s="446"/>
      <c r="AS27" s="444">
        <v>4040</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v>26363</v>
      </c>
      <c r="BO27" s="472"/>
      <c r="BP27" s="472"/>
      <c r="BQ27" s="472"/>
      <c r="BR27" s="472"/>
      <c r="BS27" s="472"/>
      <c r="BT27" s="472"/>
      <c r="BU27" s="473"/>
      <c r="BV27" s="471">
        <v>26363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178</v>
      </c>
      <c r="F28" s="442"/>
      <c r="G28" s="442"/>
      <c r="H28" s="442"/>
      <c r="I28" s="442"/>
      <c r="J28" s="442"/>
      <c r="K28" s="443"/>
      <c r="L28" s="444">
        <v>1</v>
      </c>
      <c r="M28" s="445"/>
      <c r="N28" s="445"/>
      <c r="O28" s="445"/>
      <c r="P28" s="446"/>
      <c r="Q28" s="444">
        <v>3800</v>
      </c>
      <c r="R28" s="445"/>
      <c r="S28" s="445"/>
      <c r="T28" s="445"/>
      <c r="U28" s="445"/>
      <c r="V28" s="446"/>
      <c r="W28" s="510"/>
      <c r="X28" s="501"/>
      <c r="Y28" s="502"/>
      <c r="Z28" s="441" t="s">
        <v>179</v>
      </c>
      <c r="AA28" s="442"/>
      <c r="AB28" s="442"/>
      <c r="AC28" s="442"/>
      <c r="AD28" s="442"/>
      <c r="AE28" s="442"/>
      <c r="AF28" s="442"/>
      <c r="AG28" s="443"/>
      <c r="AH28" s="444" t="s">
        <v>180</v>
      </c>
      <c r="AI28" s="445"/>
      <c r="AJ28" s="445"/>
      <c r="AK28" s="445"/>
      <c r="AL28" s="446"/>
      <c r="AM28" s="444" t="s">
        <v>127</v>
      </c>
      <c r="AN28" s="445"/>
      <c r="AO28" s="445"/>
      <c r="AP28" s="445"/>
      <c r="AQ28" s="445"/>
      <c r="AR28" s="446"/>
      <c r="AS28" s="444" t="s">
        <v>127</v>
      </c>
      <c r="AT28" s="445"/>
      <c r="AU28" s="445"/>
      <c r="AV28" s="445"/>
      <c r="AW28" s="445"/>
      <c r="AX28" s="447"/>
      <c r="AY28" s="451" t="s">
        <v>181</v>
      </c>
      <c r="AZ28" s="452"/>
      <c r="BA28" s="452"/>
      <c r="BB28" s="453"/>
      <c r="BC28" s="460" t="s">
        <v>47</v>
      </c>
      <c r="BD28" s="461"/>
      <c r="BE28" s="461"/>
      <c r="BF28" s="461"/>
      <c r="BG28" s="461"/>
      <c r="BH28" s="461"/>
      <c r="BI28" s="461"/>
      <c r="BJ28" s="461"/>
      <c r="BK28" s="461"/>
      <c r="BL28" s="461"/>
      <c r="BM28" s="462"/>
      <c r="BN28" s="463">
        <v>2176012</v>
      </c>
      <c r="BO28" s="464"/>
      <c r="BP28" s="464"/>
      <c r="BQ28" s="464"/>
      <c r="BR28" s="464"/>
      <c r="BS28" s="464"/>
      <c r="BT28" s="464"/>
      <c r="BU28" s="465"/>
      <c r="BV28" s="463">
        <v>2199488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182</v>
      </c>
      <c r="F29" s="442"/>
      <c r="G29" s="442"/>
      <c r="H29" s="442"/>
      <c r="I29" s="442"/>
      <c r="J29" s="442"/>
      <c r="K29" s="443"/>
      <c r="L29" s="444">
        <v>16</v>
      </c>
      <c r="M29" s="445"/>
      <c r="N29" s="445"/>
      <c r="O29" s="445"/>
      <c r="P29" s="446"/>
      <c r="Q29" s="444">
        <v>3500</v>
      </c>
      <c r="R29" s="445"/>
      <c r="S29" s="445"/>
      <c r="T29" s="445"/>
      <c r="U29" s="445"/>
      <c r="V29" s="446"/>
      <c r="W29" s="511"/>
      <c r="X29" s="512"/>
      <c r="Y29" s="513"/>
      <c r="Z29" s="441" t="s">
        <v>183</v>
      </c>
      <c r="AA29" s="442"/>
      <c r="AB29" s="442"/>
      <c r="AC29" s="442"/>
      <c r="AD29" s="442"/>
      <c r="AE29" s="442"/>
      <c r="AF29" s="442"/>
      <c r="AG29" s="443"/>
      <c r="AH29" s="444">
        <v>358</v>
      </c>
      <c r="AI29" s="445"/>
      <c r="AJ29" s="445"/>
      <c r="AK29" s="445"/>
      <c r="AL29" s="446"/>
      <c r="AM29" s="444">
        <v>1099600</v>
      </c>
      <c r="AN29" s="445"/>
      <c r="AO29" s="445"/>
      <c r="AP29" s="445"/>
      <c r="AQ29" s="445"/>
      <c r="AR29" s="446"/>
      <c r="AS29" s="444">
        <v>3072</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2963750</v>
      </c>
      <c r="BO29" s="469"/>
      <c r="BP29" s="469"/>
      <c r="BQ29" s="469"/>
      <c r="BR29" s="469"/>
      <c r="BS29" s="469"/>
      <c r="BT29" s="469"/>
      <c r="BU29" s="470"/>
      <c r="BV29" s="468">
        <v>2957546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3971198</v>
      </c>
      <c r="BO30" s="472"/>
      <c r="BP30" s="472"/>
      <c r="BQ30" s="472"/>
      <c r="BR30" s="472"/>
      <c r="BS30" s="472"/>
      <c r="BT30" s="472"/>
      <c r="BU30" s="473"/>
      <c r="BV30" s="471">
        <v>4266122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192</v>
      </c>
      <c r="AN33" s="431"/>
      <c r="AO33" s="430" t="s">
        <v>193</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つがる西北五広域連合一般会計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屏風山野菜振興会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つがる西北五広域連合病院事業会計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つがる市土地開発公社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西北五環境整備事務組合一般会計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つがる地球村</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西北五広域福祉事務組合一般会計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津軽広域水道企業団西北事業部水道事業会計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青森県市長会館管理組合一般会計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青森県交通災害共済組合交通災害共済事業会計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青森県後期高齢者医療広域連合一般会計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青森県後期高齢者医療広域連合後期高齢者医療特別会計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15</v>
      </c>
      <c r="BX43" s="427"/>
      <c r="BY43" s="426" t="str">
        <f>IF('各会計、関係団体の財政状況及び健全化判断比率'!B77="","",'各会計、関係団体の財政状況及び健全化判断比率'!B77)</f>
        <v>青森県市町村総合事務組合一般会計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Ug/oOR4MZql6MPtRnablfVAUcfgFF4djKjbSn5chDYN4SIh4SNt8JLtu69oPeC7Vkj7PvqqvSD+eaDNZXLUsEA==" saltValue="eBGpWDSwvU247w2+/to7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P6" sqref="P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50" t="s">
        <v>566</v>
      </c>
      <c r="D34" s="1250"/>
      <c r="E34" s="1251"/>
      <c r="F34" s="32">
        <v>4.1399999999999997</v>
      </c>
      <c r="G34" s="33">
        <v>2.95</v>
      </c>
      <c r="H34" s="33">
        <v>2.76</v>
      </c>
      <c r="I34" s="33">
        <v>2.31</v>
      </c>
      <c r="J34" s="34">
        <v>4.5999999999999996</v>
      </c>
      <c r="K34" s="22"/>
      <c r="L34" s="22"/>
      <c r="M34" s="22"/>
      <c r="N34" s="22"/>
      <c r="O34" s="22"/>
      <c r="P34" s="22"/>
    </row>
    <row r="35" spans="1:16" ht="39" customHeight="1">
      <c r="A35" s="22"/>
      <c r="B35" s="35"/>
      <c r="C35" s="1244" t="s">
        <v>567</v>
      </c>
      <c r="D35" s="1245"/>
      <c r="E35" s="1246"/>
      <c r="F35" s="36" t="s">
        <v>518</v>
      </c>
      <c r="G35" s="37" t="s">
        <v>518</v>
      </c>
      <c r="H35" s="37" t="s">
        <v>518</v>
      </c>
      <c r="I35" s="37" t="s">
        <v>518</v>
      </c>
      <c r="J35" s="38">
        <v>0.93</v>
      </c>
      <c r="K35" s="22"/>
      <c r="L35" s="22"/>
      <c r="M35" s="22"/>
      <c r="N35" s="22"/>
      <c r="O35" s="22"/>
      <c r="P35" s="22"/>
    </row>
    <row r="36" spans="1:16" ht="39" customHeight="1">
      <c r="A36" s="22"/>
      <c r="B36" s="35"/>
      <c r="C36" s="1244" t="s">
        <v>568</v>
      </c>
      <c r="D36" s="1245"/>
      <c r="E36" s="1246"/>
      <c r="F36" s="36">
        <v>1.51</v>
      </c>
      <c r="G36" s="37">
        <v>2.0299999999999998</v>
      </c>
      <c r="H36" s="37">
        <v>0.94</v>
      </c>
      <c r="I36" s="37">
        <v>0.65</v>
      </c>
      <c r="J36" s="38">
        <v>0.8</v>
      </c>
      <c r="K36" s="22"/>
      <c r="L36" s="22"/>
      <c r="M36" s="22"/>
      <c r="N36" s="22"/>
      <c r="O36" s="22"/>
      <c r="P36" s="22"/>
    </row>
    <row r="37" spans="1:16" ht="39" customHeight="1">
      <c r="A37" s="22"/>
      <c r="B37" s="35"/>
      <c r="C37" s="1244" t="s">
        <v>569</v>
      </c>
      <c r="D37" s="1245"/>
      <c r="E37" s="1246"/>
      <c r="F37" s="36">
        <v>0.06</v>
      </c>
      <c r="G37" s="37">
        <v>0.13</v>
      </c>
      <c r="H37" s="37">
        <v>0.39</v>
      </c>
      <c r="I37" s="37">
        <v>0.01</v>
      </c>
      <c r="J37" s="38">
        <v>0.22</v>
      </c>
      <c r="K37" s="22"/>
      <c r="L37" s="22"/>
      <c r="M37" s="22"/>
      <c r="N37" s="22"/>
      <c r="O37" s="22"/>
      <c r="P37" s="22"/>
    </row>
    <row r="38" spans="1:16" ht="39" customHeight="1">
      <c r="A38" s="22"/>
      <c r="B38" s="35"/>
      <c r="C38" s="1244" t="s">
        <v>570</v>
      </c>
      <c r="D38" s="1245"/>
      <c r="E38" s="1246"/>
      <c r="F38" s="36">
        <v>0.02</v>
      </c>
      <c r="G38" s="37">
        <v>0.03</v>
      </c>
      <c r="H38" s="37">
        <v>0.05</v>
      </c>
      <c r="I38" s="37">
        <v>0.1</v>
      </c>
      <c r="J38" s="38">
        <v>7.0000000000000007E-2</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571</v>
      </c>
      <c r="D42" s="1245"/>
      <c r="E42" s="1246"/>
      <c r="F42" s="36" t="s">
        <v>518</v>
      </c>
      <c r="G42" s="37" t="s">
        <v>518</v>
      </c>
      <c r="H42" s="37" t="s">
        <v>518</v>
      </c>
      <c r="I42" s="37" t="s">
        <v>518</v>
      </c>
      <c r="J42" s="38" t="s">
        <v>518</v>
      </c>
      <c r="K42" s="22"/>
      <c r="L42" s="22"/>
      <c r="M42" s="22"/>
      <c r="N42" s="22"/>
      <c r="O42" s="22"/>
      <c r="P42" s="22"/>
    </row>
    <row r="43" spans="1:16" ht="39" customHeight="1" thickBot="1">
      <c r="A43" s="22"/>
      <c r="B43" s="40"/>
      <c r="C43" s="1247" t="s">
        <v>572</v>
      </c>
      <c r="D43" s="1248"/>
      <c r="E43" s="1249"/>
      <c r="F43" s="41">
        <v>0.01</v>
      </c>
      <c r="G43" s="42">
        <v>0.01</v>
      </c>
      <c r="H43" s="42">
        <v>0.01</v>
      </c>
      <c r="I43" s="42">
        <v>0.42</v>
      </c>
      <c r="J43" s="43" t="s">
        <v>518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WxGPl6vFyc7rF3mri3UYm7R1nKVP3sGChuugasMMNSD7//xeiaWftroSlXO4k1zHZUJ3RGh+KPLY6N73P4RRw==" saltValue="c0W1igCUPGF8ythFhU+R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85" zoomScaleNormal="85" zoomScaleSheetLayoutView="55" workbookViewId="0">
      <selection activeCell="B45" sqref="B45:C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70" t="s">
        <v>10</v>
      </c>
      <c r="C45" s="1271"/>
      <c r="D45" s="58"/>
      <c r="E45" s="1276" t="s">
        <v>11</v>
      </c>
      <c r="F45" s="1276"/>
      <c r="G45" s="1276"/>
      <c r="H45" s="1276"/>
      <c r="I45" s="1276"/>
      <c r="J45" s="1277"/>
      <c r="K45" s="59">
        <v>3244</v>
      </c>
      <c r="L45" s="60">
        <v>3220</v>
      </c>
      <c r="M45" s="60">
        <v>3293</v>
      </c>
      <c r="N45" s="60">
        <v>3367</v>
      </c>
      <c r="O45" s="61">
        <v>3517</v>
      </c>
      <c r="P45" s="48"/>
      <c r="Q45" s="48"/>
      <c r="R45" s="48"/>
      <c r="S45" s="48"/>
      <c r="T45" s="48"/>
      <c r="U45" s="48"/>
    </row>
    <row r="46" spans="1:21" ht="30.75" customHeight="1">
      <c r="A46" s="48"/>
      <c r="B46" s="1272"/>
      <c r="C46" s="1273"/>
      <c r="D46" s="62"/>
      <c r="E46" s="1254" t="s">
        <v>12</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c r="A47" s="48"/>
      <c r="B47" s="1272"/>
      <c r="C47" s="1273"/>
      <c r="D47" s="62"/>
      <c r="E47" s="1254" t="s">
        <v>13</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c r="A48" s="48"/>
      <c r="B48" s="1272"/>
      <c r="C48" s="1273"/>
      <c r="D48" s="62"/>
      <c r="E48" s="1254" t="s">
        <v>14</v>
      </c>
      <c r="F48" s="1254"/>
      <c r="G48" s="1254"/>
      <c r="H48" s="1254"/>
      <c r="I48" s="1254"/>
      <c r="J48" s="1255"/>
      <c r="K48" s="63">
        <v>598</v>
      </c>
      <c r="L48" s="64">
        <v>594</v>
      </c>
      <c r="M48" s="64">
        <v>624</v>
      </c>
      <c r="N48" s="64">
        <v>620</v>
      </c>
      <c r="O48" s="65">
        <v>611</v>
      </c>
      <c r="P48" s="48"/>
      <c r="Q48" s="48"/>
      <c r="R48" s="48"/>
      <c r="S48" s="48"/>
      <c r="T48" s="48"/>
      <c r="U48" s="48"/>
    </row>
    <row r="49" spans="1:21" ht="30.75" customHeight="1">
      <c r="A49" s="48"/>
      <c r="B49" s="1272"/>
      <c r="C49" s="1273"/>
      <c r="D49" s="62"/>
      <c r="E49" s="1254" t="s">
        <v>15</v>
      </c>
      <c r="F49" s="1254"/>
      <c r="G49" s="1254"/>
      <c r="H49" s="1254"/>
      <c r="I49" s="1254"/>
      <c r="J49" s="1255"/>
      <c r="K49" s="63">
        <v>117</v>
      </c>
      <c r="L49" s="64">
        <v>125</v>
      </c>
      <c r="M49" s="64">
        <v>143</v>
      </c>
      <c r="N49" s="64">
        <v>137</v>
      </c>
      <c r="O49" s="65">
        <v>152</v>
      </c>
      <c r="P49" s="48"/>
      <c r="Q49" s="48"/>
      <c r="R49" s="48"/>
      <c r="S49" s="48"/>
      <c r="T49" s="48"/>
      <c r="U49" s="48"/>
    </row>
    <row r="50" spans="1:21" ht="30.75" customHeight="1">
      <c r="A50" s="48"/>
      <c r="B50" s="1272"/>
      <c r="C50" s="1273"/>
      <c r="D50" s="62"/>
      <c r="E50" s="1254" t="s">
        <v>16</v>
      </c>
      <c r="F50" s="1254"/>
      <c r="G50" s="1254"/>
      <c r="H50" s="1254"/>
      <c r="I50" s="1254"/>
      <c r="J50" s="1255"/>
      <c r="K50" s="63">
        <v>50</v>
      </c>
      <c r="L50" s="64">
        <v>47</v>
      </c>
      <c r="M50" s="64">
        <v>6</v>
      </c>
      <c r="N50" s="64">
        <v>5</v>
      </c>
      <c r="O50" s="65">
        <v>3</v>
      </c>
      <c r="P50" s="48"/>
      <c r="Q50" s="48"/>
      <c r="R50" s="48"/>
      <c r="S50" s="48"/>
      <c r="T50" s="48"/>
      <c r="U50" s="48"/>
    </row>
    <row r="51" spans="1:21" ht="30.75" customHeight="1">
      <c r="A51" s="48"/>
      <c r="B51" s="1274"/>
      <c r="C51" s="1275"/>
      <c r="D51" s="66"/>
      <c r="E51" s="1254" t="s">
        <v>17</v>
      </c>
      <c r="F51" s="1254"/>
      <c r="G51" s="1254"/>
      <c r="H51" s="1254"/>
      <c r="I51" s="1254"/>
      <c r="J51" s="1255"/>
      <c r="K51" s="63">
        <v>0</v>
      </c>
      <c r="L51" s="64">
        <v>0</v>
      </c>
      <c r="M51" s="64">
        <v>0</v>
      </c>
      <c r="N51" s="64" t="s">
        <v>518</v>
      </c>
      <c r="O51" s="65" t="s">
        <v>518</v>
      </c>
      <c r="P51" s="48"/>
      <c r="Q51" s="48"/>
      <c r="R51" s="48"/>
      <c r="S51" s="48"/>
      <c r="T51" s="48"/>
      <c r="U51" s="48"/>
    </row>
    <row r="52" spans="1:21" ht="30.75" customHeight="1">
      <c r="A52" s="48"/>
      <c r="B52" s="1252" t="s">
        <v>18</v>
      </c>
      <c r="C52" s="1253"/>
      <c r="D52" s="66"/>
      <c r="E52" s="1254" t="s">
        <v>19</v>
      </c>
      <c r="F52" s="1254"/>
      <c r="G52" s="1254"/>
      <c r="H52" s="1254"/>
      <c r="I52" s="1254"/>
      <c r="J52" s="1255"/>
      <c r="K52" s="63">
        <v>2719</v>
      </c>
      <c r="L52" s="64">
        <v>2699</v>
      </c>
      <c r="M52" s="64">
        <v>2838</v>
      </c>
      <c r="N52" s="64">
        <v>2900</v>
      </c>
      <c r="O52" s="65">
        <v>2998</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1290</v>
      </c>
      <c r="L53" s="69">
        <v>1287</v>
      </c>
      <c r="M53" s="69">
        <v>1228</v>
      </c>
      <c r="N53" s="69">
        <v>1229</v>
      </c>
      <c r="O53" s="70">
        <v>1285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0" t="s">
        <v>24</v>
      </c>
      <c r="C57" s="1261"/>
      <c r="D57" s="1264" t="s">
        <v>25</v>
      </c>
      <c r="E57" s="1265"/>
      <c r="F57" s="1265"/>
      <c r="G57" s="1265"/>
      <c r="H57" s="1265"/>
      <c r="I57" s="1265"/>
      <c r="J57" s="1266"/>
      <c r="K57" s="83"/>
      <c r="L57" s="84"/>
      <c r="M57" s="84"/>
      <c r="N57" s="84"/>
      <c r="O57" s="85"/>
    </row>
    <row r="58" spans="1:21" ht="31.5" customHeight="1" thickBot="1">
      <c r="B58" s="1262"/>
      <c r="C58" s="1263"/>
      <c r="D58" s="1267" t="s">
        <v>26</v>
      </c>
      <c r="E58" s="1268"/>
      <c r="F58" s="1268"/>
      <c r="G58" s="1268"/>
      <c r="H58" s="1268"/>
      <c r="I58" s="1268"/>
      <c r="J58" s="126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kVAE1wS+rJ8EFKNRBo7vwp37wlXM4wWfGt4x60NCJsXAkcU/HMQSe0NMDj3TpNwZsJzQ8gO1tUgmD0/FBD+ew==" saltValue="dUFsJiW3gudxImxmcFiP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O54" sqref="O5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559</v>
      </c>
      <c r="J40" s="100" t="s">
        <v>560</v>
      </c>
      <c r="K40" s="100" t="s">
        <v>561</v>
      </c>
      <c r="L40" s="100" t="s">
        <v>562</v>
      </c>
      <c r="M40" s="101" t="s">
        <v>563</v>
      </c>
    </row>
    <row r="41" spans="2:13" ht="27.75" customHeight="1">
      <c r="B41" s="1290" t="s">
        <v>29</v>
      </c>
      <c r="C41" s="1291"/>
      <c r="D41" s="102"/>
      <c r="E41" s="1292" t="s">
        <v>30</v>
      </c>
      <c r="F41" s="1292"/>
      <c r="G41" s="1292"/>
      <c r="H41" s="1293"/>
      <c r="I41" s="103">
        <v>36295</v>
      </c>
      <c r="J41" s="104">
        <v>36204</v>
      </c>
      <c r="K41" s="104">
        <v>36223</v>
      </c>
      <c r="L41" s="104">
        <v>37427</v>
      </c>
      <c r="M41" s="105">
        <v>39052</v>
      </c>
    </row>
    <row r="42" spans="2:13" ht="27.75" customHeight="1">
      <c r="B42" s="1280"/>
      <c r="C42" s="1281"/>
      <c r="D42" s="106"/>
      <c r="E42" s="1284" t="s">
        <v>31</v>
      </c>
      <c r="F42" s="1284"/>
      <c r="G42" s="1284"/>
      <c r="H42" s="1285"/>
      <c r="I42" s="107">
        <v>63</v>
      </c>
      <c r="J42" s="108">
        <v>134</v>
      </c>
      <c r="K42" s="108">
        <v>191</v>
      </c>
      <c r="L42" s="108">
        <v>187</v>
      </c>
      <c r="M42" s="109" t="s">
        <v>518</v>
      </c>
    </row>
    <row r="43" spans="2:13" ht="27.75" customHeight="1">
      <c r="B43" s="1280"/>
      <c r="C43" s="1281"/>
      <c r="D43" s="106"/>
      <c r="E43" s="1284" t="s">
        <v>32</v>
      </c>
      <c r="F43" s="1284"/>
      <c r="G43" s="1284"/>
      <c r="H43" s="1285"/>
      <c r="I43" s="107">
        <v>9506</v>
      </c>
      <c r="J43" s="108">
        <v>9511</v>
      </c>
      <c r="K43" s="108">
        <v>9216</v>
      </c>
      <c r="L43" s="108">
        <v>8953</v>
      </c>
      <c r="M43" s="109">
        <v>8657</v>
      </c>
    </row>
    <row r="44" spans="2:13" ht="27.75" customHeight="1">
      <c r="B44" s="1280"/>
      <c r="C44" s="1281"/>
      <c r="D44" s="106"/>
      <c r="E44" s="1284" t="s">
        <v>33</v>
      </c>
      <c r="F44" s="1284"/>
      <c r="G44" s="1284"/>
      <c r="H44" s="1285"/>
      <c r="I44" s="107">
        <v>1755</v>
      </c>
      <c r="J44" s="108">
        <v>1960</v>
      </c>
      <c r="K44" s="108">
        <v>2197</v>
      </c>
      <c r="L44" s="108">
        <v>2511</v>
      </c>
      <c r="M44" s="109">
        <v>2882</v>
      </c>
    </row>
    <row r="45" spans="2:13" ht="27.75" customHeight="1">
      <c r="B45" s="1280"/>
      <c r="C45" s="1281"/>
      <c r="D45" s="106"/>
      <c r="E45" s="1284" t="s">
        <v>34</v>
      </c>
      <c r="F45" s="1284"/>
      <c r="G45" s="1284"/>
      <c r="H45" s="1285"/>
      <c r="I45" s="107">
        <v>4309</v>
      </c>
      <c r="J45" s="108">
        <v>4094</v>
      </c>
      <c r="K45" s="108">
        <v>3813</v>
      </c>
      <c r="L45" s="108">
        <v>3663</v>
      </c>
      <c r="M45" s="109">
        <v>3520</v>
      </c>
    </row>
    <row r="46" spans="2:13" ht="27.75" customHeight="1">
      <c r="B46" s="1280"/>
      <c r="C46" s="1281"/>
      <c r="D46" s="110"/>
      <c r="E46" s="1284" t="s">
        <v>35</v>
      </c>
      <c r="F46" s="1284"/>
      <c r="G46" s="1284"/>
      <c r="H46" s="1285"/>
      <c r="I46" s="107" t="s">
        <v>518</v>
      </c>
      <c r="J46" s="108" t="s">
        <v>518</v>
      </c>
      <c r="K46" s="108" t="s">
        <v>518</v>
      </c>
      <c r="L46" s="108" t="s">
        <v>518</v>
      </c>
      <c r="M46" s="109" t="s">
        <v>518</v>
      </c>
    </row>
    <row r="47" spans="2:13" ht="27.75" customHeight="1">
      <c r="B47" s="1280"/>
      <c r="C47" s="1281"/>
      <c r="D47" s="111"/>
      <c r="E47" s="1294" t="s">
        <v>36</v>
      </c>
      <c r="F47" s="1295"/>
      <c r="G47" s="1295"/>
      <c r="H47" s="1296"/>
      <c r="I47" s="107" t="s">
        <v>518</v>
      </c>
      <c r="J47" s="108" t="s">
        <v>518</v>
      </c>
      <c r="K47" s="108" t="s">
        <v>518</v>
      </c>
      <c r="L47" s="108" t="s">
        <v>518</v>
      </c>
      <c r="M47" s="109" t="s">
        <v>518</v>
      </c>
    </row>
    <row r="48" spans="2:13" ht="27.75" customHeight="1">
      <c r="B48" s="1280"/>
      <c r="C48" s="1281"/>
      <c r="D48" s="106"/>
      <c r="E48" s="1284" t="s">
        <v>37</v>
      </c>
      <c r="F48" s="1284"/>
      <c r="G48" s="1284"/>
      <c r="H48" s="1285"/>
      <c r="I48" s="107" t="s">
        <v>518</v>
      </c>
      <c r="J48" s="108" t="s">
        <v>518</v>
      </c>
      <c r="K48" s="108" t="s">
        <v>518</v>
      </c>
      <c r="L48" s="108" t="s">
        <v>518</v>
      </c>
      <c r="M48" s="109" t="s">
        <v>518</v>
      </c>
    </row>
    <row r="49" spans="2:13" ht="27.75" customHeight="1">
      <c r="B49" s="1282"/>
      <c r="C49" s="1283"/>
      <c r="D49" s="106"/>
      <c r="E49" s="1284" t="s">
        <v>38</v>
      </c>
      <c r="F49" s="1284"/>
      <c r="G49" s="1284"/>
      <c r="H49" s="1285"/>
      <c r="I49" s="107" t="s">
        <v>518</v>
      </c>
      <c r="J49" s="108" t="s">
        <v>518</v>
      </c>
      <c r="K49" s="108" t="s">
        <v>518</v>
      </c>
      <c r="L49" s="108" t="s">
        <v>518</v>
      </c>
      <c r="M49" s="109" t="s">
        <v>518</v>
      </c>
    </row>
    <row r="50" spans="2:13" ht="27.75" customHeight="1">
      <c r="B50" s="1278" t="s">
        <v>39</v>
      </c>
      <c r="C50" s="1279"/>
      <c r="D50" s="112"/>
      <c r="E50" s="1284" t="s">
        <v>40</v>
      </c>
      <c r="F50" s="1284"/>
      <c r="G50" s="1284"/>
      <c r="H50" s="1285"/>
      <c r="I50" s="107">
        <v>7485</v>
      </c>
      <c r="J50" s="108">
        <v>7840</v>
      </c>
      <c r="K50" s="108">
        <v>7434</v>
      </c>
      <c r="L50" s="108">
        <v>7223</v>
      </c>
      <c r="M50" s="109">
        <v>7143</v>
      </c>
    </row>
    <row r="51" spans="2:13" ht="27.75" customHeight="1">
      <c r="B51" s="1280"/>
      <c r="C51" s="1281"/>
      <c r="D51" s="106"/>
      <c r="E51" s="1284" t="s">
        <v>41</v>
      </c>
      <c r="F51" s="1284"/>
      <c r="G51" s="1284"/>
      <c r="H51" s="1285"/>
      <c r="I51" s="107">
        <v>2492</v>
      </c>
      <c r="J51" s="108">
        <v>2786</v>
      </c>
      <c r="K51" s="108">
        <v>2782</v>
      </c>
      <c r="L51" s="108">
        <v>2741</v>
      </c>
      <c r="M51" s="109">
        <v>2960</v>
      </c>
    </row>
    <row r="52" spans="2:13" ht="27.75" customHeight="1">
      <c r="B52" s="1282"/>
      <c r="C52" s="1283"/>
      <c r="D52" s="106"/>
      <c r="E52" s="1284" t="s">
        <v>42</v>
      </c>
      <c r="F52" s="1284"/>
      <c r="G52" s="1284"/>
      <c r="H52" s="1285"/>
      <c r="I52" s="107">
        <v>29357</v>
      </c>
      <c r="J52" s="108">
        <v>29327</v>
      </c>
      <c r="K52" s="108">
        <v>29308</v>
      </c>
      <c r="L52" s="108">
        <v>30000</v>
      </c>
      <c r="M52" s="109">
        <v>30636</v>
      </c>
    </row>
    <row r="53" spans="2:13" ht="27.75" customHeight="1" thickBot="1">
      <c r="B53" s="1286" t="s">
        <v>43</v>
      </c>
      <c r="C53" s="1287"/>
      <c r="D53" s="113"/>
      <c r="E53" s="1288" t="s">
        <v>44</v>
      </c>
      <c r="F53" s="1288"/>
      <c r="G53" s="1288"/>
      <c r="H53" s="1289"/>
      <c r="I53" s="114">
        <v>12594</v>
      </c>
      <c r="J53" s="115">
        <v>11951</v>
      </c>
      <c r="K53" s="115">
        <v>12116</v>
      </c>
      <c r="L53" s="115">
        <v>12777</v>
      </c>
      <c r="M53" s="116">
        <v>13371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hQK/Y+DPN0C22uVvlU6SFV4DeYAfu1X6K8ocG0dpDX6QyKf+EihHRbVvlnY0qgRtKoS1yi2Hea2KpcQsNTbvQ==" saltValue="I4shOxLgTbTXhlk3e9fX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4" zoomScale="70" zoomScaleNormal="70" zoomScaleSheetLayoutView="100" workbookViewId="0">
      <selection activeCell="H53" sqref="H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561</v>
      </c>
      <c r="G54" s="125" t="s">
        <v>562</v>
      </c>
      <c r="H54" s="126" t="s">
        <v>563</v>
      </c>
    </row>
    <row r="55" spans="2:8" ht="52.5" customHeight="1">
      <c r="B55" s="127"/>
      <c r="C55" s="1305" t="s">
        <v>47</v>
      </c>
      <c r="D55" s="1305"/>
      <c r="E55" s="1306"/>
      <c r="F55" s="128">
        <v>2409</v>
      </c>
      <c r="G55" s="128">
        <v>2199</v>
      </c>
      <c r="H55" s="129">
        <v>2176</v>
      </c>
    </row>
    <row r="56" spans="2:8" ht="52.5" customHeight="1">
      <c r="B56" s="130"/>
      <c r="C56" s="1307" t="s">
        <v>48</v>
      </c>
      <c r="D56" s="1307"/>
      <c r="E56" s="1308"/>
      <c r="F56" s="131">
        <v>2962</v>
      </c>
      <c r="G56" s="131">
        <v>2958</v>
      </c>
      <c r="H56" s="132">
        <v>2964</v>
      </c>
    </row>
    <row r="57" spans="2:8" ht="53.25" customHeight="1">
      <c r="B57" s="130"/>
      <c r="C57" s="1309" t="s">
        <v>49</v>
      </c>
      <c r="D57" s="1309"/>
      <c r="E57" s="1310"/>
      <c r="F57" s="133">
        <v>4474</v>
      </c>
      <c r="G57" s="133">
        <v>4266</v>
      </c>
      <c r="H57" s="134">
        <v>3971</v>
      </c>
    </row>
    <row r="58" spans="2:8" ht="45.75" customHeight="1">
      <c r="B58" s="135"/>
      <c r="C58" s="1297" t="s">
        <v>595</v>
      </c>
      <c r="D58" s="1298"/>
      <c r="E58" s="1299"/>
      <c r="F58" s="136">
        <v>2000</v>
      </c>
      <c r="G58" s="136">
        <v>2000</v>
      </c>
      <c r="H58" s="137">
        <v>1938</v>
      </c>
    </row>
    <row r="59" spans="2:8" ht="45.75" customHeight="1">
      <c r="B59" s="135"/>
      <c r="C59" s="1297" t="s">
        <v>596</v>
      </c>
      <c r="D59" s="1298"/>
      <c r="E59" s="1299"/>
      <c r="F59" s="136">
        <v>2122</v>
      </c>
      <c r="G59" s="136">
        <v>2054</v>
      </c>
      <c r="H59" s="137">
        <v>1830</v>
      </c>
    </row>
    <row r="60" spans="2:8" ht="45.75" customHeight="1">
      <c r="B60" s="135"/>
      <c r="C60" s="1297" t="s">
        <v>597</v>
      </c>
      <c r="D60" s="1298"/>
      <c r="E60" s="1299"/>
      <c r="F60" s="136">
        <v>222</v>
      </c>
      <c r="G60" s="136">
        <v>146</v>
      </c>
      <c r="H60" s="137">
        <v>76</v>
      </c>
    </row>
    <row r="61" spans="2:8" ht="45.75" customHeight="1">
      <c r="B61" s="135"/>
      <c r="C61" s="1297" t="s">
        <v>598</v>
      </c>
      <c r="D61" s="1298"/>
      <c r="E61" s="1299"/>
      <c r="F61" s="136">
        <v>0</v>
      </c>
      <c r="G61" s="136">
        <v>0</v>
      </c>
      <c r="H61" s="137">
        <v>73</v>
      </c>
    </row>
    <row r="62" spans="2:8" ht="45.75" customHeight="1" thickBot="1">
      <c r="B62" s="138"/>
      <c r="C62" s="1300" t="s">
        <v>599</v>
      </c>
      <c r="D62" s="1301"/>
      <c r="E62" s="1302"/>
      <c r="F62" s="139">
        <v>33</v>
      </c>
      <c r="G62" s="139">
        <v>30</v>
      </c>
      <c r="H62" s="140">
        <v>22</v>
      </c>
    </row>
    <row r="63" spans="2:8" ht="52.5" customHeight="1" thickBot="1">
      <c r="B63" s="141"/>
      <c r="C63" s="1303" t="s">
        <v>50</v>
      </c>
      <c r="D63" s="1303"/>
      <c r="E63" s="1304"/>
      <c r="F63" s="142">
        <v>9845</v>
      </c>
      <c r="G63" s="142">
        <v>9423</v>
      </c>
      <c r="H63" s="143">
        <v>9111</v>
      </c>
    </row>
    <row r="64" spans="2:8" ht="15" customHeight="1"/>
  </sheetData>
  <sheetProtection algorithmName="SHA-512" hashValue="hcthd+AjIBJCtGSjRmAlSyxcplUJ7rAUvlRC+S+pKJIyAsRAWLdpHTqPQCGmr46E0cYdHdgZ32mPZ1xJWJjElw==" saltValue="9NVa8/ULbe9rPaczxpnj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55" zoomScaleNormal="100"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603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604</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559</v>
      </c>
      <c r="BQ50" s="1324"/>
      <c r="BR50" s="1324"/>
      <c r="BS50" s="1324"/>
      <c r="BT50" s="1324"/>
      <c r="BU50" s="1324"/>
      <c r="BV50" s="1324"/>
      <c r="BW50" s="1324"/>
      <c r="BX50" s="1324" t="s">
        <v>560</v>
      </c>
      <c r="BY50" s="1324"/>
      <c r="BZ50" s="1324"/>
      <c r="CA50" s="1324"/>
      <c r="CB50" s="1324"/>
      <c r="CC50" s="1324"/>
      <c r="CD50" s="1324"/>
      <c r="CE50" s="1324"/>
      <c r="CF50" s="1324" t="s">
        <v>561</v>
      </c>
      <c r="CG50" s="1324"/>
      <c r="CH50" s="1324"/>
      <c r="CI50" s="1324"/>
      <c r="CJ50" s="1324"/>
      <c r="CK50" s="1324"/>
      <c r="CL50" s="1324"/>
      <c r="CM50" s="1324"/>
      <c r="CN50" s="1324" t="s">
        <v>562</v>
      </c>
      <c r="CO50" s="1324"/>
      <c r="CP50" s="1324"/>
      <c r="CQ50" s="1324"/>
      <c r="CR50" s="1324"/>
      <c r="CS50" s="1324"/>
      <c r="CT50" s="1324"/>
      <c r="CU50" s="1324"/>
      <c r="CV50" s="1324" t="s">
        <v>563</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605</v>
      </c>
      <c r="AO51" s="1327"/>
      <c r="AP51" s="1327"/>
      <c r="AQ51" s="1327"/>
      <c r="AR51" s="1327"/>
      <c r="AS51" s="1327"/>
      <c r="AT51" s="1327"/>
      <c r="AU51" s="1327"/>
      <c r="AV51" s="1327"/>
      <c r="AW51" s="1327"/>
      <c r="AX51" s="1327"/>
      <c r="AY51" s="1327"/>
      <c r="AZ51" s="1327"/>
      <c r="BA51" s="1327"/>
      <c r="BB51" s="1327" t="s">
        <v>606</v>
      </c>
      <c r="BC51" s="1327"/>
      <c r="BD51" s="1327"/>
      <c r="BE51" s="1327"/>
      <c r="BF51" s="1327"/>
      <c r="BG51" s="1327"/>
      <c r="BH51" s="1327"/>
      <c r="BI51" s="1327"/>
      <c r="BJ51" s="1327"/>
      <c r="BK51" s="1327"/>
      <c r="BL51" s="1327"/>
      <c r="BM51" s="1327"/>
      <c r="BN51" s="1327"/>
      <c r="BO51" s="1327"/>
      <c r="BP51" s="1325">
        <v>116.3</v>
      </c>
      <c r="BQ51" s="1325"/>
      <c r="BR51" s="1325"/>
      <c r="BS51" s="1325"/>
      <c r="BT51" s="1325"/>
      <c r="BU51" s="1325"/>
      <c r="BV51" s="1325"/>
      <c r="BW51" s="1325"/>
      <c r="BX51" s="1325">
        <v>113.6</v>
      </c>
      <c r="BY51" s="1325"/>
      <c r="BZ51" s="1325"/>
      <c r="CA51" s="1325"/>
      <c r="CB51" s="1325"/>
      <c r="CC51" s="1325"/>
      <c r="CD51" s="1325"/>
      <c r="CE51" s="1325"/>
      <c r="CF51" s="1325">
        <v>119.6</v>
      </c>
      <c r="CG51" s="1325"/>
      <c r="CH51" s="1325"/>
      <c r="CI51" s="1325"/>
      <c r="CJ51" s="1325"/>
      <c r="CK51" s="1325"/>
      <c r="CL51" s="1325"/>
      <c r="CM51" s="1325"/>
      <c r="CN51" s="1325">
        <v>129.69999999999999</v>
      </c>
      <c r="CO51" s="1325"/>
      <c r="CP51" s="1325"/>
      <c r="CQ51" s="1325"/>
      <c r="CR51" s="1325"/>
      <c r="CS51" s="1325"/>
      <c r="CT51" s="1325"/>
      <c r="CU51" s="1325"/>
      <c r="CV51" s="1325">
        <v>134.19999999999999</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607</v>
      </c>
      <c r="BC53" s="1327"/>
      <c r="BD53" s="1327"/>
      <c r="BE53" s="1327"/>
      <c r="BF53" s="1327"/>
      <c r="BG53" s="1327"/>
      <c r="BH53" s="1327"/>
      <c r="BI53" s="1327"/>
      <c r="BJ53" s="1327"/>
      <c r="BK53" s="1327"/>
      <c r="BL53" s="1327"/>
      <c r="BM53" s="1327"/>
      <c r="BN53" s="1327"/>
      <c r="BO53" s="1327"/>
      <c r="BP53" s="1325">
        <v>59.8</v>
      </c>
      <c r="BQ53" s="1325"/>
      <c r="BR53" s="1325"/>
      <c r="BS53" s="1325"/>
      <c r="BT53" s="1325"/>
      <c r="BU53" s="1325"/>
      <c r="BV53" s="1325"/>
      <c r="BW53" s="1325"/>
      <c r="BX53" s="1325">
        <v>61.2</v>
      </c>
      <c r="BY53" s="1325"/>
      <c r="BZ53" s="1325"/>
      <c r="CA53" s="1325"/>
      <c r="CB53" s="1325"/>
      <c r="CC53" s="1325"/>
      <c r="CD53" s="1325"/>
      <c r="CE53" s="1325"/>
      <c r="CF53" s="1325">
        <v>62.6</v>
      </c>
      <c r="CG53" s="1325"/>
      <c r="CH53" s="1325"/>
      <c r="CI53" s="1325"/>
      <c r="CJ53" s="1325"/>
      <c r="CK53" s="1325"/>
      <c r="CL53" s="1325"/>
      <c r="CM53" s="1325"/>
      <c r="CN53" s="1325">
        <v>63.7</v>
      </c>
      <c r="CO53" s="1325"/>
      <c r="CP53" s="1325"/>
      <c r="CQ53" s="1325"/>
      <c r="CR53" s="1325"/>
      <c r="CS53" s="1325"/>
      <c r="CT53" s="1325"/>
      <c r="CU53" s="1325"/>
      <c r="CV53" s="1325">
        <v>64.7</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608</v>
      </c>
      <c r="AO55" s="1324"/>
      <c r="AP55" s="1324"/>
      <c r="AQ55" s="1324"/>
      <c r="AR55" s="1324"/>
      <c r="AS55" s="1324"/>
      <c r="AT55" s="1324"/>
      <c r="AU55" s="1324"/>
      <c r="AV55" s="1324"/>
      <c r="AW55" s="1324"/>
      <c r="AX55" s="1324"/>
      <c r="AY55" s="1324"/>
      <c r="AZ55" s="1324"/>
      <c r="BA55" s="1324"/>
      <c r="BB55" s="1327" t="s">
        <v>606</v>
      </c>
      <c r="BC55" s="1327"/>
      <c r="BD55" s="1327"/>
      <c r="BE55" s="1327"/>
      <c r="BF55" s="1327"/>
      <c r="BG55" s="1327"/>
      <c r="BH55" s="1327"/>
      <c r="BI55" s="1327"/>
      <c r="BJ55" s="1327"/>
      <c r="BK55" s="1327"/>
      <c r="BL55" s="1327"/>
      <c r="BM55" s="1327"/>
      <c r="BN55" s="1327"/>
      <c r="BO55" s="1327"/>
      <c r="BP55" s="1325">
        <v>20.2</v>
      </c>
      <c r="BQ55" s="1325"/>
      <c r="BR55" s="1325"/>
      <c r="BS55" s="1325"/>
      <c r="BT55" s="1325"/>
      <c r="BU55" s="1325"/>
      <c r="BV55" s="1325"/>
      <c r="BW55" s="1325"/>
      <c r="BX55" s="1325">
        <v>19</v>
      </c>
      <c r="BY55" s="1325"/>
      <c r="BZ55" s="1325"/>
      <c r="CA55" s="1325"/>
      <c r="CB55" s="1325"/>
      <c r="CC55" s="1325"/>
      <c r="CD55" s="1325"/>
      <c r="CE55" s="1325"/>
      <c r="CF55" s="1325">
        <v>15.4</v>
      </c>
      <c r="CG55" s="1325"/>
      <c r="CH55" s="1325"/>
      <c r="CI55" s="1325"/>
      <c r="CJ55" s="1325"/>
      <c r="CK55" s="1325"/>
      <c r="CL55" s="1325"/>
      <c r="CM55" s="1325"/>
      <c r="CN55" s="1325">
        <v>14.9</v>
      </c>
      <c r="CO55" s="1325"/>
      <c r="CP55" s="1325"/>
      <c r="CQ55" s="1325"/>
      <c r="CR55" s="1325"/>
      <c r="CS55" s="1325"/>
      <c r="CT55" s="1325"/>
      <c r="CU55" s="1325"/>
      <c r="CV55" s="1325">
        <v>14.5</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609</v>
      </c>
      <c r="BC57" s="1327"/>
      <c r="BD57" s="1327"/>
      <c r="BE57" s="1327"/>
      <c r="BF57" s="1327"/>
      <c r="BG57" s="1327"/>
      <c r="BH57" s="1327"/>
      <c r="BI57" s="1327"/>
      <c r="BJ57" s="1327"/>
      <c r="BK57" s="1327"/>
      <c r="BL57" s="1327"/>
      <c r="BM57" s="1327"/>
      <c r="BN57" s="1327"/>
      <c r="BO57" s="1327"/>
      <c r="BP57" s="1325">
        <v>53.6</v>
      </c>
      <c r="BQ57" s="1325"/>
      <c r="BR57" s="1325"/>
      <c r="BS57" s="1325"/>
      <c r="BT57" s="1325"/>
      <c r="BU57" s="1325"/>
      <c r="BV57" s="1325"/>
      <c r="BW57" s="1325"/>
      <c r="BX57" s="1325">
        <v>56.1</v>
      </c>
      <c r="BY57" s="1325"/>
      <c r="BZ57" s="1325"/>
      <c r="CA57" s="1325"/>
      <c r="CB57" s="1325"/>
      <c r="CC57" s="1325"/>
      <c r="CD57" s="1325"/>
      <c r="CE57" s="1325"/>
      <c r="CF57" s="1325">
        <v>57.5</v>
      </c>
      <c r="CG57" s="1325"/>
      <c r="CH57" s="1325"/>
      <c r="CI57" s="1325"/>
      <c r="CJ57" s="1325"/>
      <c r="CK57" s="1325"/>
      <c r="CL57" s="1325"/>
      <c r="CM57" s="1325"/>
      <c r="CN57" s="1325">
        <v>58.5</v>
      </c>
      <c r="CO57" s="1325"/>
      <c r="CP57" s="1325"/>
      <c r="CQ57" s="1325"/>
      <c r="CR57" s="1325"/>
      <c r="CS57" s="1325"/>
      <c r="CT57" s="1325"/>
      <c r="CU57" s="1325"/>
      <c r="CV57" s="1325">
        <v>58.9</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610</v>
      </c>
    </row>
    <row r="64" spans="1:109">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611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604</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559</v>
      </c>
      <c r="BQ72" s="1324"/>
      <c r="BR72" s="1324"/>
      <c r="BS72" s="1324"/>
      <c r="BT72" s="1324"/>
      <c r="BU72" s="1324"/>
      <c r="BV72" s="1324"/>
      <c r="BW72" s="1324"/>
      <c r="BX72" s="1324" t="s">
        <v>560</v>
      </c>
      <c r="BY72" s="1324"/>
      <c r="BZ72" s="1324"/>
      <c r="CA72" s="1324"/>
      <c r="CB72" s="1324"/>
      <c r="CC72" s="1324"/>
      <c r="CD72" s="1324"/>
      <c r="CE72" s="1324"/>
      <c r="CF72" s="1324" t="s">
        <v>561</v>
      </c>
      <c r="CG72" s="1324"/>
      <c r="CH72" s="1324"/>
      <c r="CI72" s="1324"/>
      <c r="CJ72" s="1324"/>
      <c r="CK72" s="1324"/>
      <c r="CL72" s="1324"/>
      <c r="CM72" s="1324"/>
      <c r="CN72" s="1324" t="s">
        <v>562</v>
      </c>
      <c r="CO72" s="1324"/>
      <c r="CP72" s="1324"/>
      <c r="CQ72" s="1324"/>
      <c r="CR72" s="1324"/>
      <c r="CS72" s="1324"/>
      <c r="CT72" s="1324"/>
      <c r="CU72" s="1324"/>
      <c r="CV72" s="1324" t="s">
        <v>563</v>
      </c>
      <c r="CW72" s="1324"/>
      <c r="CX72" s="1324"/>
      <c r="CY72" s="1324"/>
      <c r="CZ72" s="1324"/>
      <c r="DA72" s="1324"/>
      <c r="DB72" s="1324"/>
      <c r="DC72" s="1324"/>
    </row>
    <row r="73" spans="2:107">
      <c r="B73" s="397"/>
      <c r="G73" s="1330"/>
      <c r="H73" s="1330"/>
      <c r="I73" s="1330"/>
      <c r="J73" s="1330"/>
      <c r="K73" s="1331"/>
      <c r="L73" s="1331"/>
      <c r="M73" s="1331"/>
      <c r="N73" s="1331"/>
      <c r="AM73" s="406"/>
      <c r="AN73" s="1327" t="s">
        <v>605</v>
      </c>
      <c r="AO73" s="1327"/>
      <c r="AP73" s="1327"/>
      <c r="AQ73" s="1327"/>
      <c r="AR73" s="1327"/>
      <c r="AS73" s="1327"/>
      <c r="AT73" s="1327"/>
      <c r="AU73" s="1327"/>
      <c r="AV73" s="1327"/>
      <c r="AW73" s="1327"/>
      <c r="AX73" s="1327"/>
      <c r="AY73" s="1327"/>
      <c r="AZ73" s="1327"/>
      <c r="BA73" s="1327"/>
      <c r="BB73" s="1327" t="s">
        <v>606</v>
      </c>
      <c r="BC73" s="1327"/>
      <c r="BD73" s="1327"/>
      <c r="BE73" s="1327"/>
      <c r="BF73" s="1327"/>
      <c r="BG73" s="1327"/>
      <c r="BH73" s="1327"/>
      <c r="BI73" s="1327"/>
      <c r="BJ73" s="1327"/>
      <c r="BK73" s="1327"/>
      <c r="BL73" s="1327"/>
      <c r="BM73" s="1327"/>
      <c r="BN73" s="1327"/>
      <c r="BO73" s="1327"/>
      <c r="BP73" s="1325">
        <v>116.3</v>
      </c>
      <c r="BQ73" s="1325"/>
      <c r="BR73" s="1325"/>
      <c r="BS73" s="1325"/>
      <c r="BT73" s="1325"/>
      <c r="BU73" s="1325"/>
      <c r="BV73" s="1325"/>
      <c r="BW73" s="1325"/>
      <c r="BX73" s="1325">
        <v>113.6</v>
      </c>
      <c r="BY73" s="1325"/>
      <c r="BZ73" s="1325"/>
      <c r="CA73" s="1325"/>
      <c r="CB73" s="1325"/>
      <c r="CC73" s="1325"/>
      <c r="CD73" s="1325"/>
      <c r="CE73" s="1325"/>
      <c r="CF73" s="1325">
        <v>119.6</v>
      </c>
      <c r="CG73" s="1325"/>
      <c r="CH73" s="1325"/>
      <c r="CI73" s="1325"/>
      <c r="CJ73" s="1325"/>
      <c r="CK73" s="1325"/>
      <c r="CL73" s="1325"/>
      <c r="CM73" s="1325"/>
      <c r="CN73" s="1325">
        <v>129.69999999999999</v>
      </c>
      <c r="CO73" s="1325"/>
      <c r="CP73" s="1325"/>
      <c r="CQ73" s="1325"/>
      <c r="CR73" s="1325"/>
      <c r="CS73" s="1325"/>
      <c r="CT73" s="1325"/>
      <c r="CU73" s="1325"/>
      <c r="CV73" s="1325">
        <v>134.19999999999999</v>
      </c>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612</v>
      </c>
      <c r="BC75" s="1327"/>
      <c r="BD75" s="1327"/>
      <c r="BE75" s="1327"/>
      <c r="BF75" s="1327"/>
      <c r="BG75" s="1327"/>
      <c r="BH75" s="1327"/>
      <c r="BI75" s="1327"/>
      <c r="BJ75" s="1327"/>
      <c r="BK75" s="1327"/>
      <c r="BL75" s="1327"/>
      <c r="BM75" s="1327"/>
      <c r="BN75" s="1327"/>
      <c r="BO75" s="1327"/>
      <c r="BP75" s="1325">
        <v>11.9</v>
      </c>
      <c r="BQ75" s="1325"/>
      <c r="BR75" s="1325"/>
      <c r="BS75" s="1325"/>
      <c r="BT75" s="1325"/>
      <c r="BU75" s="1325"/>
      <c r="BV75" s="1325"/>
      <c r="BW75" s="1325"/>
      <c r="BX75" s="1325">
        <v>11.9</v>
      </c>
      <c r="BY75" s="1325"/>
      <c r="BZ75" s="1325"/>
      <c r="CA75" s="1325"/>
      <c r="CB75" s="1325"/>
      <c r="CC75" s="1325"/>
      <c r="CD75" s="1325"/>
      <c r="CE75" s="1325"/>
      <c r="CF75" s="1325">
        <v>12</v>
      </c>
      <c r="CG75" s="1325"/>
      <c r="CH75" s="1325"/>
      <c r="CI75" s="1325"/>
      <c r="CJ75" s="1325"/>
      <c r="CK75" s="1325"/>
      <c r="CL75" s="1325"/>
      <c r="CM75" s="1325"/>
      <c r="CN75" s="1325">
        <v>12.2</v>
      </c>
      <c r="CO75" s="1325"/>
      <c r="CP75" s="1325"/>
      <c r="CQ75" s="1325"/>
      <c r="CR75" s="1325"/>
      <c r="CS75" s="1325"/>
      <c r="CT75" s="1325"/>
      <c r="CU75" s="1325"/>
      <c r="CV75" s="1325">
        <v>12.4</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608</v>
      </c>
      <c r="AO77" s="1324"/>
      <c r="AP77" s="1324"/>
      <c r="AQ77" s="1324"/>
      <c r="AR77" s="1324"/>
      <c r="AS77" s="1324"/>
      <c r="AT77" s="1324"/>
      <c r="AU77" s="1324"/>
      <c r="AV77" s="1324"/>
      <c r="AW77" s="1324"/>
      <c r="AX77" s="1324"/>
      <c r="AY77" s="1324"/>
      <c r="AZ77" s="1324"/>
      <c r="BA77" s="1324"/>
      <c r="BB77" s="1327" t="s">
        <v>613</v>
      </c>
      <c r="BC77" s="1327"/>
      <c r="BD77" s="1327"/>
      <c r="BE77" s="1327"/>
      <c r="BF77" s="1327"/>
      <c r="BG77" s="1327"/>
      <c r="BH77" s="1327"/>
      <c r="BI77" s="1327"/>
      <c r="BJ77" s="1327"/>
      <c r="BK77" s="1327"/>
      <c r="BL77" s="1327"/>
      <c r="BM77" s="1327"/>
      <c r="BN77" s="1327"/>
      <c r="BO77" s="1327"/>
      <c r="BP77" s="1325">
        <v>20.2</v>
      </c>
      <c r="BQ77" s="1325"/>
      <c r="BR77" s="1325"/>
      <c r="BS77" s="1325"/>
      <c r="BT77" s="1325"/>
      <c r="BU77" s="1325"/>
      <c r="BV77" s="1325"/>
      <c r="BW77" s="1325"/>
      <c r="BX77" s="1325">
        <v>19</v>
      </c>
      <c r="BY77" s="1325"/>
      <c r="BZ77" s="1325"/>
      <c r="CA77" s="1325"/>
      <c r="CB77" s="1325"/>
      <c r="CC77" s="1325"/>
      <c r="CD77" s="1325"/>
      <c r="CE77" s="1325"/>
      <c r="CF77" s="1325">
        <v>15.4</v>
      </c>
      <c r="CG77" s="1325"/>
      <c r="CH77" s="1325"/>
      <c r="CI77" s="1325"/>
      <c r="CJ77" s="1325"/>
      <c r="CK77" s="1325"/>
      <c r="CL77" s="1325"/>
      <c r="CM77" s="1325"/>
      <c r="CN77" s="1325">
        <v>14.9</v>
      </c>
      <c r="CO77" s="1325"/>
      <c r="CP77" s="1325"/>
      <c r="CQ77" s="1325"/>
      <c r="CR77" s="1325"/>
      <c r="CS77" s="1325"/>
      <c r="CT77" s="1325"/>
      <c r="CU77" s="1325"/>
      <c r="CV77" s="1325">
        <v>14.5</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614</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8.5</v>
      </c>
      <c r="CG79" s="1325"/>
      <c r="CH79" s="1325"/>
      <c r="CI79" s="1325"/>
      <c r="CJ79" s="1325"/>
      <c r="CK79" s="1325"/>
      <c r="CL79" s="1325"/>
      <c r="CM79" s="1325"/>
      <c r="CN79" s="1325">
        <v>8.5</v>
      </c>
      <c r="CO79" s="1325"/>
      <c r="CP79" s="1325"/>
      <c r="CQ79" s="1325"/>
      <c r="CR79" s="1325"/>
      <c r="CS79" s="1325"/>
      <c r="CT79" s="1325"/>
      <c r="CU79" s="1325"/>
      <c r="CV79" s="1325">
        <v>8.4</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pJ/5ixGnXakWwfwRiHLj1iHnNFc5zid0cBrsIIIJ2TKczx7Xh0T7vZtdO7z9+49z2Eb0xGQZ9fKDHfGkPNin4g==" saltValue="LmXcIep/ZmyWkv+/oAZj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Q82" zoomScaleNormal="100" zoomScaleSheetLayoutView="70"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506</v>
      </c>
    </row>
  </sheetData>
  <sheetProtection algorithmName="SHA-512" hashValue="C3xIQYHiYNe7Yq6cTGXyceF+NZjBPYH6+3yHqT3xyxLnuzGLljZ3VX4pU6PXVhkBZgp12uif9hKrObqODuCUdg==" saltValue="XVa78B8PoNfCAtkGEXgC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91" zoomScaleNormal="100" zoomScaleSheetLayoutView="55"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506</v>
      </c>
    </row>
  </sheetData>
  <sheetProtection algorithmName="SHA-512" hashValue="X0Fn2FabQLyBNM/a9X08hUFM6irxJ9y9Y25qyUHSfZK9HVokNHLCRufr/UobklmIsayWpBEQHKWY1GBvGLoSJQ==" saltValue="iFdxgBlErLYbYDeYGSa4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556</v>
      </c>
      <c r="G2" s="157"/>
      <c r="H2" s="158"/>
    </row>
    <row r="3" spans="1:8">
      <c r="A3" s="154" t="s">
        <v>549</v>
      </c>
      <c r="B3" s="159"/>
      <c r="C3" s="160"/>
      <c r="D3" s="161">
        <v>134977</v>
      </c>
      <c r="E3" s="162"/>
      <c r="F3" s="163">
        <v>78864</v>
      </c>
      <c r="G3" s="164"/>
      <c r="H3" s="165"/>
    </row>
    <row r="4" spans="1:8">
      <c r="A4" s="166"/>
      <c r="B4" s="167"/>
      <c r="C4" s="168"/>
      <c r="D4" s="169">
        <v>68921</v>
      </c>
      <c r="E4" s="170"/>
      <c r="F4" s="171">
        <v>46136</v>
      </c>
      <c r="G4" s="172"/>
      <c r="H4" s="173"/>
    </row>
    <row r="5" spans="1:8">
      <c r="A5" s="154" t="s">
        <v>551</v>
      </c>
      <c r="B5" s="159"/>
      <c r="C5" s="160"/>
      <c r="D5" s="161">
        <v>93609</v>
      </c>
      <c r="E5" s="162"/>
      <c r="F5" s="163">
        <v>85042</v>
      </c>
      <c r="G5" s="164"/>
      <c r="H5" s="165"/>
    </row>
    <row r="6" spans="1:8">
      <c r="A6" s="166"/>
      <c r="B6" s="167"/>
      <c r="C6" s="168"/>
      <c r="D6" s="169">
        <v>45140</v>
      </c>
      <c r="E6" s="170"/>
      <c r="F6" s="171">
        <v>50806</v>
      </c>
      <c r="G6" s="172"/>
      <c r="H6" s="173"/>
    </row>
    <row r="7" spans="1:8">
      <c r="A7" s="154" t="s">
        <v>552</v>
      </c>
      <c r="B7" s="159"/>
      <c r="C7" s="160"/>
      <c r="D7" s="161">
        <v>107429</v>
      </c>
      <c r="E7" s="162"/>
      <c r="F7" s="163">
        <v>83774</v>
      </c>
      <c r="G7" s="164"/>
      <c r="H7" s="165"/>
    </row>
    <row r="8" spans="1:8">
      <c r="A8" s="166"/>
      <c r="B8" s="167"/>
      <c r="C8" s="168"/>
      <c r="D8" s="169">
        <v>66302</v>
      </c>
      <c r="E8" s="170"/>
      <c r="F8" s="171">
        <v>52179</v>
      </c>
      <c r="G8" s="172"/>
      <c r="H8" s="173"/>
    </row>
    <row r="9" spans="1:8">
      <c r="A9" s="154" t="s">
        <v>553</v>
      </c>
      <c r="B9" s="159"/>
      <c r="C9" s="160"/>
      <c r="D9" s="161">
        <v>146711</v>
      </c>
      <c r="E9" s="162"/>
      <c r="F9" s="163">
        <v>132981</v>
      </c>
      <c r="G9" s="164"/>
      <c r="H9" s="165"/>
    </row>
    <row r="10" spans="1:8">
      <c r="A10" s="166"/>
      <c r="B10" s="167"/>
      <c r="C10" s="168"/>
      <c r="D10" s="169">
        <v>82001</v>
      </c>
      <c r="E10" s="170"/>
      <c r="F10" s="171">
        <v>56973</v>
      </c>
      <c r="G10" s="172"/>
      <c r="H10" s="173"/>
    </row>
    <row r="11" spans="1:8">
      <c r="A11" s="154" t="s">
        <v>554</v>
      </c>
      <c r="B11" s="159"/>
      <c r="C11" s="160"/>
      <c r="D11" s="161">
        <v>181217</v>
      </c>
      <c r="E11" s="162"/>
      <c r="F11" s="163">
        <v>128523</v>
      </c>
      <c r="G11" s="164"/>
      <c r="H11" s="165"/>
    </row>
    <row r="12" spans="1:8">
      <c r="A12" s="166"/>
      <c r="B12" s="167"/>
      <c r="C12" s="174"/>
      <c r="D12" s="169">
        <v>71438</v>
      </c>
      <c r="E12" s="170"/>
      <c r="F12" s="171">
        <v>56792</v>
      </c>
      <c r="G12" s="172"/>
      <c r="H12" s="173"/>
    </row>
    <row r="13" spans="1:8">
      <c r="A13" s="154"/>
      <c r="B13" s="159"/>
      <c r="C13" s="175"/>
      <c r="D13" s="176">
        <v>132789</v>
      </c>
      <c r="E13" s="177"/>
      <c r="F13" s="178">
        <v>101837</v>
      </c>
      <c r="G13" s="179"/>
      <c r="H13" s="165"/>
    </row>
    <row r="14" spans="1:8">
      <c r="A14" s="166"/>
      <c r="B14" s="167"/>
      <c r="C14" s="168"/>
      <c r="D14" s="169">
        <v>66760</v>
      </c>
      <c r="E14" s="170"/>
      <c r="F14" s="171">
        <v>52577</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4.1399999999999997</v>
      </c>
      <c r="C19" s="180">
        <f>ROUND(VALUE(SUBSTITUTE(実質収支比率等に係る経年分析!G$48,"▲","-")),2)</f>
        <v>2.95</v>
      </c>
      <c r="D19" s="180">
        <f>ROUND(VALUE(SUBSTITUTE(実質収支比率等に係る経年分析!H$48,"▲","-")),2)</f>
        <v>2.76</v>
      </c>
      <c r="E19" s="180">
        <f>ROUND(VALUE(SUBSTITUTE(実質収支比率等に係る経年分析!I$48,"▲","-")),2)</f>
        <v>2.3199999999999998</v>
      </c>
      <c r="F19" s="180">
        <f>ROUND(VALUE(SUBSTITUTE(実質収支比率等に係る経年分析!J$48,"▲","-")),2)</f>
        <v>4.5999999999999996</v>
      </c>
    </row>
    <row r="20" spans="1:11">
      <c r="A20" s="180" t="s">
        <v>54</v>
      </c>
      <c r="B20" s="180">
        <f>ROUND(VALUE(SUBSTITUTE(実質収支比率等に係る経年分析!F$47,"▲","-")),2)</f>
        <v>33.53</v>
      </c>
      <c r="C20" s="180">
        <f>ROUND(VALUE(SUBSTITUTE(実質収支比率等に係る経年分析!G$47,"▲","-")),2)</f>
        <v>19.440000000000001</v>
      </c>
      <c r="D20" s="180">
        <f>ROUND(VALUE(SUBSTITUTE(実質収支比率等に係る経年分析!H$47,"▲","-")),2)</f>
        <v>18.97</v>
      </c>
      <c r="E20" s="180">
        <f>ROUND(VALUE(SUBSTITUTE(実質収支比率等に係る経年分析!I$47,"▲","-")),2)</f>
        <v>17.63</v>
      </c>
      <c r="F20" s="180">
        <f>ROUND(VALUE(SUBSTITUTE(実質収支比率等に係る経年分析!J$47,"▲","-")),2)</f>
        <v>17.16</v>
      </c>
    </row>
    <row r="21" spans="1:11">
      <c r="A21" s="180" t="s">
        <v>55</v>
      </c>
      <c r="B21" s="180">
        <f>IF(ISNUMBER(VALUE(SUBSTITUTE(実質収支比率等に係る経年分析!F$49,"▲","-"))),ROUND(VALUE(SUBSTITUTE(実質収支比率等に係る経年分析!F$49,"▲","-")),2),NA())</f>
        <v>7.25</v>
      </c>
      <c r="C21" s="180">
        <f>IF(ISNUMBER(VALUE(SUBSTITUTE(実質収支比率等に係る経年分析!G$49,"▲","-"))),ROUND(VALUE(SUBSTITUTE(実質収支比率等に係る経年分析!G$49,"▲","-")),2),NA())</f>
        <v>-13.99</v>
      </c>
      <c r="D21" s="180">
        <f>IF(ISNUMBER(VALUE(SUBSTITUTE(実質収支比率等に係る経年分析!H$49,"▲","-"))),ROUND(VALUE(SUBSTITUTE(実質収支比率等に係る経年分析!H$49,"▲","-")),2),NA())</f>
        <v>2.86</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2.14</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2.0299999999999998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4.1399999999999997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4.5999999999999996</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2719</v>
      </c>
      <c r="E42" s="182"/>
      <c r="F42" s="182"/>
      <c r="G42" s="182">
        <f>'実質公債費比率（分子）の構造'!L$52</f>
        <v>2699</v>
      </c>
      <c r="H42" s="182"/>
      <c r="I42" s="182"/>
      <c r="J42" s="182">
        <f>'実質公債費比率（分子）の構造'!M$52</f>
        <v>2838</v>
      </c>
      <c r="K42" s="182"/>
      <c r="L42" s="182"/>
      <c r="M42" s="182">
        <f>'実質公債費比率（分子）の構造'!N$52</f>
        <v>2900</v>
      </c>
      <c r="N42" s="182"/>
      <c r="O42" s="182"/>
      <c r="P42" s="182">
        <f>'実質公債費比率（分子）の構造'!O$52</f>
        <v>2998</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50</v>
      </c>
      <c r="C44" s="182"/>
      <c r="D44" s="182"/>
      <c r="E44" s="182">
        <f>'実質公債費比率（分子）の構造'!L$50</f>
        <v>47</v>
      </c>
      <c r="F44" s="182"/>
      <c r="G44" s="182"/>
      <c r="H44" s="182">
        <f>'実質公債費比率（分子）の構造'!M$50</f>
        <v>6</v>
      </c>
      <c r="I44" s="182"/>
      <c r="J44" s="182"/>
      <c r="K44" s="182">
        <f>'実質公債費比率（分子）の構造'!N$50</f>
        <v>5</v>
      </c>
      <c r="L44" s="182"/>
      <c r="M44" s="182"/>
      <c r="N44" s="182">
        <f>'実質公債費比率（分子）の構造'!O$50</f>
        <v>3</v>
      </c>
      <c r="O44" s="182"/>
      <c r="P44" s="182"/>
    </row>
    <row r="45" spans="1:16">
      <c r="A45" s="182" t="s">
        <v>65</v>
      </c>
      <c r="B45" s="182">
        <f>'実質公債費比率（分子）の構造'!K$49</f>
        <v>117</v>
      </c>
      <c r="C45" s="182"/>
      <c r="D45" s="182"/>
      <c r="E45" s="182">
        <f>'実質公債費比率（分子）の構造'!L$49</f>
        <v>125</v>
      </c>
      <c r="F45" s="182"/>
      <c r="G45" s="182"/>
      <c r="H45" s="182">
        <f>'実質公債費比率（分子）の構造'!M$49</f>
        <v>143</v>
      </c>
      <c r="I45" s="182"/>
      <c r="J45" s="182"/>
      <c r="K45" s="182">
        <f>'実質公債費比率（分子）の構造'!N$49</f>
        <v>137</v>
      </c>
      <c r="L45" s="182"/>
      <c r="M45" s="182"/>
      <c r="N45" s="182">
        <f>'実質公債費比率（分子）の構造'!O$49</f>
        <v>152</v>
      </c>
      <c r="O45" s="182"/>
      <c r="P45" s="182"/>
    </row>
    <row r="46" spans="1:16">
      <c r="A46" s="182" t="s">
        <v>66</v>
      </c>
      <c r="B46" s="182">
        <f>'実質公債費比率（分子）の構造'!K$48</f>
        <v>598</v>
      </c>
      <c r="C46" s="182"/>
      <c r="D46" s="182"/>
      <c r="E46" s="182">
        <f>'実質公債費比率（分子）の構造'!L$48</f>
        <v>594</v>
      </c>
      <c r="F46" s="182"/>
      <c r="G46" s="182"/>
      <c r="H46" s="182">
        <f>'実質公債費比率（分子）の構造'!M$48</f>
        <v>624</v>
      </c>
      <c r="I46" s="182"/>
      <c r="J46" s="182"/>
      <c r="K46" s="182">
        <f>'実質公債費比率（分子）の構造'!N$48</f>
        <v>620</v>
      </c>
      <c r="L46" s="182"/>
      <c r="M46" s="182"/>
      <c r="N46" s="182">
        <f>'実質公債費比率（分子）の構造'!O$48</f>
        <v>611</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3244</v>
      </c>
      <c r="C49" s="182"/>
      <c r="D49" s="182"/>
      <c r="E49" s="182">
        <f>'実質公債費比率（分子）の構造'!L$45</f>
        <v>3220</v>
      </c>
      <c r="F49" s="182"/>
      <c r="G49" s="182"/>
      <c r="H49" s="182">
        <f>'実質公債費比率（分子）の構造'!M$45</f>
        <v>3293</v>
      </c>
      <c r="I49" s="182"/>
      <c r="J49" s="182"/>
      <c r="K49" s="182">
        <f>'実質公債費比率（分子）の構造'!N$45</f>
        <v>3367</v>
      </c>
      <c r="L49" s="182"/>
      <c r="M49" s="182"/>
      <c r="N49" s="182">
        <f>'実質公債費比率（分子）の構造'!O$45</f>
        <v>3517</v>
      </c>
      <c r="O49" s="182"/>
      <c r="P49" s="182"/>
    </row>
    <row r="50" spans="1:16">
      <c r="A50" s="182" t="s">
        <v>70</v>
      </c>
      <c r="B50" s="182" t="e">
        <f>NA()</f>
        <v>#N/A</v>
      </c>
      <c r="C50" s="182">
        <f>IF(ISNUMBER('実質公債費比率（分子）の構造'!K$53),'実質公債費比率（分子）の構造'!K$53,NA())</f>
        <v>1290</v>
      </c>
      <c r="D50" s="182" t="e">
        <f>NA()</f>
        <v>#N/A</v>
      </c>
      <c r="E50" s="182" t="e">
        <f>NA()</f>
        <v>#N/A</v>
      </c>
      <c r="F50" s="182">
        <f>IF(ISNUMBER('実質公債費比率（分子）の構造'!L$53),'実質公債費比率（分子）の構造'!L$53,NA())</f>
        <v>1287</v>
      </c>
      <c r="G50" s="182" t="e">
        <f>NA()</f>
        <v>#N/A</v>
      </c>
      <c r="H50" s="182" t="e">
        <f>NA()</f>
        <v>#N/A</v>
      </c>
      <c r="I50" s="182">
        <f>IF(ISNUMBER('実質公債費比率（分子）の構造'!M$53),'実質公債費比率（分子）の構造'!M$53,NA())</f>
        <v>1228</v>
      </c>
      <c r="J50" s="182" t="e">
        <f>NA()</f>
        <v>#N/A</v>
      </c>
      <c r="K50" s="182" t="e">
        <f>NA()</f>
        <v>#N/A</v>
      </c>
      <c r="L50" s="182">
        <f>IF(ISNUMBER('実質公債費比率（分子）の構造'!N$53),'実質公債費比率（分子）の構造'!N$53,NA())</f>
        <v>1229</v>
      </c>
      <c r="M50" s="182" t="e">
        <f>NA()</f>
        <v>#N/A</v>
      </c>
      <c r="N50" s="182" t="e">
        <f>NA()</f>
        <v>#N/A</v>
      </c>
      <c r="O50" s="182">
        <f>IF(ISNUMBER('実質公債費比率（分子）の構造'!O$53),'実質公債費比率（分子）の構造'!O$53,NA())</f>
        <v>1285</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29357</v>
      </c>
      <c r="E56" s="181"/>
      <c r="F56" s="181"/>
      <c r="G56" s="181">
        <f>'将来負担比率（分子）の構造'!J$52</f>
        <v>29327</v>
      </c>
      <c r="H56" s="181"/>
      <c r="I56" s="181"/>
      <c r="J56" s="181">
        <f>'将来負担比率（分子）の構造'!K$52</f>
        <v>29308</v>
      </c>
      <c r="K56" s="181"/>
      <c r="L56" s="181"/>
      <c r="M56" s="181">
        <f>'将来負担比率（分子）の構造'!L$52</f>
        <v>30000</v>
      </c>
      <c r="N56" s="181"/>
      <c r="O56" s="181"/>
      <c r="P56" s="181">
        <f>'将来負担比率（分子）の構造'!M$52</f>
        <v>30636</v>
      </c>
    </row>
    <row r="57" spans="1:16">
      <c r="A57" s="181" t="s">
        <v>41</v>
      </c>
      <c r="B57" s="181"/>
      <c r="C57" s="181"/>
      <c r="D57" s="181">
        <f>'将来負担比率（分子）の構造'!I$51</f>
        <v>2492</v>
      </c>
      <c r="E57" s="181"/>
      <c r="F57" s="181"/>
      <c r="G57" s="181">
        <f>'将来負担比率（分子）の構造'!J$51</f>
        <v>2786</v>
      </c>
      <c r="H57" s="181"/>
      <c r="I57" s="181"/>
      <c r="J57" s="181">
        <f>'将来負担比率（分子）の構造'!K$51</f>
        <v>2782</v>
      </c>
      <c r="K57" s="181"/>
      <c r="L57" s="181"/>
      <c r="M57" s="181">
        <f>'将来負担比率（分子）の構造'!L$51</f>
        <v>2741</v>
      </c>
      <c r="N57" s="181"/>
      <c r="O57" s="181"/>
      <c r="P57" s="181">
        <f>'将来負担比率（分子）の構造'!M$51</f>
        <v>2960</v>
      </c>
    </row>
    <row r="58" spans="1:16">
      <c r="A58" s="181" t="s">
        <v>40</v>
      </c>
      <c r="B58" s="181"/>
      <c r="C58" s="181"/>
      <c r="D58" s="181">
        <f>'将来負担比率（分子）の構造'!I$50</f>
        <v>7485</v>
      </c>
      <c r="E58" s="181"/>
      <c r="F58" s="181"/>
      <c r="G58" s="181">
        <f>'将来負担比率（分子）の構造'!J$50</f>
        <v>7840</v>
      </c>
      <c r="H58" s="181"/>
      <c r="I58" s="181"/>
      <c r="J58" s="181">
        <f>'将来負担比率（分子）の構造'!K$50</f>
        <v>7434</v>
      </c>
      <c r="K58" s="181"/>
      <c r="L58" s="181"/>
      <c r="M58" s="181">
        <f>'将来負担比率（分子）の構造'!L$50</f>
        <v>7223</v>
      </c>
      <c r="N58" s="181"/>
      <c r="O58" s="181"/>
      <c r="P58" s="181">
        <f>'将来負担比率（分子）の構造'!M$50</f>
        <v>7143</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4309</v>
      </c>
      <c r="C62" s="181"/>
      <c r="D62" s="181"/>
      <c r="E62" s="181">
        <f>'将来負担比率（分子）の構造'!J$45</f>
        <v>4094</v>
      </c>
      <c r="F62" s="181"/>
      <c r="G62" s="181"/>
      <c r="H62" s="181">
        <f>'将来負担比率（分子）の構造'!K$45</f>
        <v>3813</v>
      </c>
      <c r="I62" s="181"/>
      <c r="J62" s="181"/>
      <c r="K62" s="181">
        <f>'将来負担比率（分子）の構造'!L$45</f>
        <v>3663</v>
      </c>
      <c r="L62" s="181"/>
      <c r="M62" s="181"/>
      <c r="N62" s="181">
        <f>'将来負担比率（分子）の構造'!M$45</f>
        <v>3520</v>
      </c>
      <c r="O62" s="181"/>
      <c r="P62" s="181"/>
    </row>
    <row r="63" spans="1:16">
      <c r="A63" s="181" t="s">
        <v>33</v>
      </c>
      <c r="B63" s="181">
        <f>'将来負担比率（分子）の構造'!I$44</f>
        <v>1755</v>
      </c>
      <c r="C63" s="181"/>
      <c r="D63" s="181"/>
      <c r="E63" s="181">
        <f>'将来負担比率（分子）の構造'!J$44</f>
        <v>1960</v>
      </c>
      <c r="F63" s="181"/>
      <c r="G63" s="181"/>
      <c r="H63" s="181">
        <f>'将来負担比率（分子）の構造'!K$44</f>
        <v>2197</v>
      </c>
      <c r="I63" s="181"/>
      <c r="J63" s="181"/>
      <c r="K63" s="181">
        <f>'将来負担比率（分子）の構造'!L$44</f>
        <v>2511</v>
      </c>
      <c r="L63" s="181"/>
      <c r="M63" s="181"/>
      <c r="N63" s="181">
        <f>'将来負担比率（分子）の構造'!M$44</f>
        <v>2882</v>
      </c>
      <c r="O63" s="181"/>
      <c r="P63" s="181"/>
    </row>
    <row r="64" spans="1:16">
      <c r="A64" s="181" t="s">
        <v>32</v>
      </c>
      <c r="B64" s="181">
        <f>'将来負担比率（分子）の構造'!I$43</f>
        <v>9506</v>
      </c>
      <c r="C64" s="181"/>
      <c r="D64" s="181"/>
      <c r="E64" s="181">
        <f>'将来負担比率（分子）の構造'!J$43</f>
        <v>9511</v>
      </c>
      <c r="F64" s="181"/>
      <c r="G64" s="181"/>
      <c r="H64" s="181">
        <f>'将来負担比率（分子）の構造'!K$43</f>
        <v>9216</v>
      </c>
      <c r="I64" s="181"/>
      <c r="J64" s="181"/>
      <c r="K64" s="181">
        <f>'将来負担比率（分子）の構造'!L$43</f>
        <v>8953</v>
      </c>
      <c r="L64" s="181"/>
      <c r="M64" s="181"/>
      <c r="N64" s="181">
        <f>'将来負担比率（分子）の構造'!M$43</f>
        <v>8657</v>
      </c>
      <c r="O64" s="181"/>
      <c r="P64" s="181"/>
    </row>
    <row r="65" spans="1:16">
      <c r="A65" s="181" t="s">
        <v>31</v>
      </c>
      <c r="B65" s="181">
        <f>'将来負担比率（分子）の構造'!I$42</f>
        <v>63</v>
      </c>
      <c r="C65" s="181"/>
      <c r="D65" s="181"/>
      <c r="E65" s="181">
        <f>'将来負担比率（分子）の構造'!J$42</f>
        <v>134</v>
      </c>
      <c r="F65" s="181"/>
      <c r="G65" s="181"/>
      <c r="H65" s="181">
        <f>'将来負担比率（分子）の構造'!K$42</f>
        <v>191</v>
      </c>
      <c r="I65" s="181"/>
      <c r="J65" s="181"/>
      <c r="K65" s="181">
        <f>'将来負担比率（分子）の構造'!L$42</f>
        <v>187</v>
      </c>
      <c r="L65" s="181"/>
      <c r="M65" s="181"/>
      <c r="N65" s="181" t="str">
        <f>'将来負担比率（分子）の構造'!M$42</f>
        <v>-</v>
      </c>
      <c r="O65" s="181"/>
      <c r="P65" s="181"/>
    </row>
    <row r="66" spans="1:16">
      <c r="A66" s="181" t="s">
        <v>30</v>
      </c>
      <c r="B66" s="181">
        <f>'将来負担比率（分子）の構造'!I$41</f>
        <v>36295</v>
      </c>
      <c r="C66" s="181"/>
      <c r="D66" s="181"/>
      <c r="E66" s="181">
        <f>'将来負担比率（分子）の構造'!J$41</f>
        <v>36204</v>
      </c>
      <c r="F66" s="181"/>
      <c r="G66" s="181"/>
      <c r="H66" s="181">
        <f>'将来負担比率（分子）の構造'!K$41</f>
        <v>36223</v>
      </c>
      <c r="I66" s="181"/>
      <c r="J66" s="181"/>
      <c r="K66" s="181">
        <f>'将来負担比率（分子）の構造'!L$41</f>
        <v>37427</v>
      </c>
      <c r="L66" s="181"/>
      <c r="M66" s="181"/>
      <c r="N66" s="181">
        <f>'将来負担比率（分子）の構造'!M$41</f>
        <v>39052</v>
      </c>
      <c r="O66" s="181"/>
      <c r="P66" s="181"/>
    </row>
    <row r="67" spans="1:16">
      <c r="A67" s="181" t="s">
        <v>74</v>
      </c>
      <c r="B67" s="181" t="e">
        <f>NA()</f>
        <v>#N/A</v>
      </c>
      <c r="C67" s="181">
        <f>IF(ISNUMBER('将来負担比率（分子）の構造'!I$53), IF('将来負担比率（分子）の構造'!I$53 &lt; 0, 0, '将来負担比率（分子）の構造'!I$53), NA())</f>
        <v>12594</v>
      </c>
      <c r="D67" s="181" t="e">
        <f>NA()</f>
        <v>#N/A</v>
      </c>
      <c r="E67" s="181" t="e">
        <f>NA()</f>
        <v>#N/A</v>
      </c>
      <c r="F67" s="181">
        <f>IF(ISNUMBER('将来負担比率（分子）の構造'!J$53), IF('将来負担比率（分子）の構造'!J$53 &lt; 0, 0, '将来負担比率（分子）の構造'!J$53), NA())</f>
        <v>11951</v>
      </c>
      <c r="G67" s="181" t="e">
        <f>NA()</f>
        <v>#N/A</v>
      </c>
      <c r="H67" s="181" t="e">
        <f>NA()</f>
        <v>#N/A</v>
      </c>
      <c r="I67" s="181">
        <f>IF(ISNUMBER('将来負担比率（分子）の構造'!K$53), IF('将来負担比率（分子）の構造'!K$53 &lt; 0, 0, '将来負担比率（分子）の構造'!K$53), NA())</f>
        <v>12116</v>
      </c>
      <c r="J67" s="181" t="e">
        <f>NA()</f>
        <v>#N/A</v>
      </c>
      <c r="K67" s="181" t="e">
        <f>NA()</f>
        <v>#N/A</v>
      </c>
      <c r="L67" s="181">
        <f>IF(ISNUMBER('将来負担比率（分子）の構造'!L$53), IF('将来負担比率（分子）の構造'!L$53 &lt; 0, 0, '将来負担比率（分子）の構造'!L$53), NA())</f>
        <v>12777</v>
      </c>
      <c r="M67" s="181" t="e">
        <f>NA()</f>
        <v>#N/A</v>
      </c>
      <c r="N67" s="181" t="e">
        <f>NA()</f>
        <v>#N/A</v>
      </c>
      <c r="O67" s="181">
        <f>IF(ISNUMBER('将来負担比率（分子）の構造'!M$53), IF('将来負担比率（分子）の構造'!M$53 &lt; 0, 0, '将来負担比率（分子）の構造'!M$53), NA())</f>
        <v>13371</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2409</v>
      </c>
      <c r="C72" s="185">
        <f>基金残高に係る経年分析!G55</f>
        <v>2199</v>
      </c>
      <c r="D72" s="185">
        <f>基金残高に係る経年分析!H55</f>
        <v>2176</v>
      </c>
    </row>
    <row r="73" spans="1:16">
      <c r="A73" s="184" t="s">
        <v>77</v>
      </c>
      <c r="B73" s="185">
        <f>基金残高に係る経年分析!F56</f>
        <v>2962</v>
      </c>
      <c r="C73" s="185">
        <f>基金残高に係る経年分析!G56</f>
        <v>2958</v>
      </c>
      <c r="D73" s="185">
        <f>基金残高に係る経年分析!H56</f>
        <v>2964</v>
      </c>
    </row>
    <row r="74" spans="1:16">
      <c r="A74" s="184" t="s">
        <v>78</v>
      </c>
      <c r="B74" s="185">
        <f>基金残高に係る経年分析!F57</f>
        <v>4474</v>
      </c>
      <c r="C74" s="185">
        <f>基金残高に係る経年分析!G57</f>
        <v>4266</v>
      </c>
      <c r="D74" s="185">
        <f>基金残高に係る経年分析!H57</f>
        <v>3971</v>
      </c>
    </row>
  </sheetData>
  <sheetProtection algorithmName="SHA-512" hashValue="TOJZ4hBFxhZjvuPh3VXES9QkMeee06WxXK3qcK2NpciPhkeKkrHDHOy1nCI0f5i7b1KMqI5sf6kSOBKq/5b4xg==" saltValue="IhEgPw6TDGjHcjCZriCW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2672027</v>
      </c>
      <c r="S5" s="736"/>
      <c r="T5" s="736"/>
      <c r="U5" s="736"/>
      <c r="V5" s="736"/>
      <c r="W5" s="736"/>
      <c r="X5" s="736"/>
      <c r="Y5" s="779"/>
      <c r="Z5" s="797">
        <v>9</v>
      </c>
      <c r="AA5" s="797"/>
      <c r="AB5" s="797"/>
      <c r="AC5" s="797"/>
      <c r="AD5" s="798">
        <v>2644347</v>
      </c>
      <c r="AE5" s="798"/>
      <c r="AF5" s="798"/>
      <c r="AG5" s="798"/>
      <c r="AH5" s="798"/>
      <c r="AI5" s="798"/>
      <c r="AJ5" s="798"/>
      <c r="AK5" s="798"/>
      <c r="AL5" s="780">
        <v>21.4</v>
      </c>
      <c r="AM5" s="751"/>
      <c r="AN5" s="751"/>
      <c r="AO5" s="781"/>
      <c r="AP5" s="746" t="s">
        <v>223</v>
      </c>
      <c r="AQ5" s="747"/>
      <c r="AR5" s="747"/>
      <c r="AS5" s="747"/>
      <c r="AT5" s="747"/>
      <c r="AU5" s="747"/>
      <c r="AV5" s="747"/>
      <c r="AW5" s="747"/>
      <c r="AX5" s="747"/>
      <c r="AY5" s="747"/>
      <c r="AZ5" s="747"/>
      <c r="BA5" s="747"/>
      <c r="BB5" s="747"/>
      <c r="BC5" s="747"/>
      <c r="BD5" s="747"/>
      <c r="BE5" s="747"/>
      <c r="BF5" s="748"/>
      <c r="BG5" s="680">
        <v>2670440</v>
      </c>
      <c r="BH5" s="681"/>
      <c r="BI5" s="681"/>
      <c r="BJ5" s="681"/>
      <c r="BK5" s="681"/>
      <c r="BL5" s="681"/>
      <c r="BM5" s="681"/>
      <c r="BN5" s="682"/>
      <c r="BO5" s="713">
        <v>99.9</v>
      </c>
      <c r="BP5" s="713"/>
      <c r="BQ5" s="713"/>
      <c r="BR5" s="713"/>
      <c r="BS5" s="714">
        <v>27680</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193131</v>
      </c>
      <c r="S6" s="681"/>
      <c r="T6" s="681"/>
      <c r="U6" s="681"/>
      <c r="V6" s="681"/>
      <c r="W6" s="681"/>
      <c r="X6" s="681"/>
      <c r="Y6" s="682"/>
      <c r="Z6" s="713">
        <v>0.6</v>
      </c>
      <c r="AA6" s="713"/>
      <c r="AB6" s="713"/>
      <c r="AC6" s="713"/>
      <c r="AD6" s="714">
        <v>193131</v>
      </c>
      <c r="AE6" s="714"/>
      <c r="AF6" s="714"/>
      <c r="AG6" s="714"/>
      <c r="AH6" s="714"/>
      <c r="AI6" s="714"/>
      <c r="AJ6" s="714"/>
      <c r="AK6" s="714"/>
      <c r="AL6" s="683">
        <v>1.6</v>
      </c>
      <c r="AM6" s="684"/>
      <c r="AN6" s="684"/>
      <c r="AO6" s="715"/>
      <c r="AP6" s="677" t="s">
        <v>228</v>
      </c>
      <c r="AQ6" s="678"/>
      <c r="AR6" s="678"/>
      <c r="AS6" s="678"/>
      <c r="AT6" s="678"/>
      <c r="AU6" s="678"/>
      <c r="AV6" s="678"/>
      <c r="AW6" s="678"/>
      <c r="AX6" s="678"/>
      <c r="AY6" s="678"/>
      <c r="AZ6" s="678"/>
      <c r="BA6" s="678"/>
      <c r="BB6" s="678"/>
      <c r="BC6" s="678"/>
      <c r="BD6" s="678"/>
      <c r="BE6" s="678"/>
      <c r="BF6" s="679"/>
      <c r="BG6" s="680">
        <v>2670440</v>
      </c>
      <c r="BH6" s="681"/>
      <c r="BI6" s="681"/>
      <c r="BJ6" s="681"/>
      <c r="BK6" s="681"/>
      <c r="BL6" s="681"/>
      <c r="BM6" s="681"/>
      <c r="BN6" s="682"/>
      <c r="BO6" s="713">
        <v>99.9</v>
      </c>
      <c r="BP6" s="713"/>
      <c r="BQ6" s="713"/>
      <c r="BR6" s="713"/>
      <c r="BS6" s="714">
        <v>27680</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184624</v>
      </c>
      <c r="CS6" s="681"/>
      <c r="CT6" s="681"/>
      <c r="CU6" s="681"/>
      <c r="CV6" s="681"/>
      <c r="CW6" s="681"/>
      <c r="CX6" s="681"/>
      <c r="CY6" s="682"/>
      <c r="CZ6" s="780">
        <v>0.6</v>
      </c>
      <c r="DA6" s="751"/>
      <c r="DB6" s="751"/>
      <c r="DC6" s="783"/>
      <c r="DD6" s="686" t="s">
        <v>230</v>
      </c>
      <c r="DE6" s="681"/>
      <c r="DF6" s="681"/>
      <c r="DG6" s="681"/>
      <c r="DH6" s="681"/>
      <c r="DI6" s="681"/>
      <c r="DJ6" s="681"/>
      <c r="DK6" s="681"/>
      <c r="DL6" s="681"/>
      <c r="DM6" s="681"/>
      <c r="DN6" s="681"/>
      <c r="DO6" s="681"/>
      <c r="DP6" s="682"/>
      <c r="DQ6" s="686">
        <v>184624</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1780</v>
      </c>
      <c r="S7" s="681"/>
      <c r="T7" s="681"/>
      <c r="U7" s="681"/>
      <c r="V7" s="681"/>
      <c r="W7" s="681"/>
      <c r="X7" s="681"/>
      <c r="Y7" s="682"/>
      <c r="Z7" s="713">
        <v>0</v>
      </c>
      <c r="AA7" s="713"/>
      <c r="AB7" s="713"/>
      <c r="AC7" s="713"/>
      <c r="AD7" s="714">
        <v>1780</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1063749</v>
      </c>
      <c r="BH7" s="681"/>
      <c r="BI7" s="681"/>
      <c r="BJ7" s="681"/>
      <c r="BK7" s="681"/>
      <c r="BL7" s="681"/>
      <c r="BM7" s="681"/>
      <c r="BN7" s="682"/>
      <c r="BO7" s="713">
        <v>39.799999999999997</v>
      </c>
      <c r="BP7" s="713"/>
      <c r="BQ7" s="713"/>
      <c r="BR7" s="713"/>
      <c r="BS7" s="714">
        <v>27680</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4961504</v>
      </c>
      <c r="CS7" s="681"/>
      <c r="CT7" s="681"/>
      <c r="CU7" s="681"/>
      <c r="CV7" s="681"/>
      <c r="CW7" s="681"/>
      <c r="CX7" s="681"/>
      <c r="CY7" s="682"/>
      <c r="CZ7" s="713">
        <v>17</v>
      </c>
      <c r="DA7" s="713"/>
      <c r="DB7" s="713"/>
      <c r="DC7" s="713"/>
      <c r="DD7" s="686">
        <v>13780</v>
      </c>
      <c r="DE7" s="681"/>
      <c r="DF7" s="681"/>
      <c r="DG7" s="681"/>
      <c r="DH7" s="681"/>
      <c r="DI7" s="681"/>
      <c r="DJ7" s="681"/>
      <c r="DK7" s="681"/>
      <c r="DL7" s="681"/>
      <c r="DM7" s="681"/>
      <c r="DN7" s="681"/>
      <c r="DO7" s="681"/>
      <c r="DP7" s="682"/>
      <c r="DQ7" s="686">
        <v>1598632</v>
      </c>
      <c r="DR7" s="681"/>
      <c r="DS7" s="681"/>
      <c r="DT7" s="681"/>
      <c r="DU7" s="681"/>
      <c r="DV7" s="681"/>
      <c r="DW7" s="681"/>
      <c r="DX7" s="681"/>
      <c r="DY7" s="681"/>
      <c r="DZ7" s="681"/>
      <c r="EA7" s="681"/>
      <c r="EB7" s="681"/>
      <c r="EC7" s="727"/>
    </row>
    <row r="8" spans="2:143" ht="11.25" customHeight="1">
      <c r="B8" s="677" t="s">
        <v>234</v>
      </c>
      <c r="C8" s="678"/>
      <c r="D8" s="678"/>
      <c r="E8" s="678"/>
      <c r="F8" s="678"/>
      <c r="G8" s="678"/>
      <c r="H8" s="678"/>
      <c r="I8" s="678"/>
      <c r="J8" s="678"/>
      <c r="K8" s="678"/>
      <c r="L8" s="678"/>
      <c r="M8" s="678"/>
      <c r="N8" s="678"/>
      <c r="O8" s="678"/>
      <c r="P8" s="678"/>
      <c r="Q8" s="679"/>
      <c r="R8" s="680">
        <v>3755</v>
      </c>
      <c r="S8" s="681"/>
      <c r="T8" s="681"/>
      <c r="U8" s="681"/>
      <c r="V8" s="681"/>
      <c r="W8" s="681"/>
      <c r="X8" s="681"/>
      <c r="Y8" s="682"/>
      <c r="Z8" s="713">
        <v>0</v>
      </c>
      <c r="AA8" s="713"/>
      <c r="AB8" s="713"/>
      <c r="AC8" s="713"/>
      <c r="AD8" s="714">
        <v>3755</v>
      </c>
      <c r="AE8" s="714"/>
      <c r="AF8" s="714"/>
      <c r="AG8" s="714"/>
      <c r="AH8" s="714"/>
      <c r="AI8" s="714"/>
      <c r="AJ8" s="714"/>
      <c r="AK8" s="714"/>
      <c r="AL8" s="683">
        <v>0</v>
      </c>
      <c r="AM8" s="684"/>
      <c r="AN8" s="684"/>
      <c r="AO8" s="715"/>
      <c r="AP8" s="677" t="s">
        <v>235</v>
      </c>
      <c r="AQ8" s="678"/>
      <c r="AR8" s="678"/>
      <c r="AS8" s="678"/>
      <c r="AT8" s="678"/>
      <c r="AU8" s="678"/>
      <c r="AV8" s="678"/>
      <c r="AW8" s="678"/>
      <c r="AX8" s="678"/>
      <c r="AY8" s="678"/>
      <c r="AZ8" s="678"/>
      <c r="BA8" s="678"/>
      <c r="BB8" s="678"/>
      <c r="BC8" s="678"/>
      <c r="BD8" s="678"/>
      <c r="BE8" s="678"/>
      <c r="BF8" s="679"/>
      <c r="BG8" s="680">
        <v>48445</v>
      </c>
      <c r="BH8" s="681"/>
      <c r="BI8" s="681"/>
      <c r="BJ8" s="681"/>
      <c r="BK8" s="681"/>
      <c r="BL8" s="681"/>
      <c r="BM8" s="681"/>
      <c r="BN8" s="682"/>
      <c r="BO8" s="713">
        <v>1.8</v>
      </c>
      <c r="BP8" s="713"/>
      <c r="BQ8" s="713"/>
      <c r="BR8" s="713"/>
      <c r="BS8" s="686" t="s">
        <v>127</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6586112</v>
      </c>
      <c r="CS8" s="681"/>
      <c r="CT8" s="681"/>
      <c r="CU8" s="681"/>
      <c r="CV8" s="681"/>
      <c r="CW8" s="681"/>
      <c r="CX8" s="681"/>
      <c r="CY8" s="682"/>
      <c r="CZ8" s="713">
        <v>22.5</v>
      </c>
      <c r="DA8" s="713"/>
      <c r="DB8" s="713"/>
      <c r="DC8" s="713"/>
      <c r="DD8" s="686">
        <v>24660</v>
      </c>
      <c r="DE8" s="681"/>
      <c r="DF8" s="681"/>
      <c r="DG8" s="681"/>
      <c r="DH8" s="681"/>
      <c r="DI8" s="681"/>
      <c r="DJ8" s="681"/>
      <c r="DK8" s="681"/>
      <c r="DL8" s="681"/>
      <c r="DM8" s="681"/>
      <c r="DN8" s="681"/>
      <c r="DO8" s="681"/>
      <c r="DP8" s="682"/>
      <c r="DQ8" s="686">
        <v>3147756</v>
      </c>
      <c r="DR8" s="681"/>
      <c r="DS8" s="681"/>
      <c r="DT8" s="681"/>
      <c r="DU8" s="681"/>
      <c r="DV8" s="681"/>
      <c r="DW8" s="681"/>
      <c r="DX8" s="681"/>
      <c r="DY8" s="681"/>
      <c r="DZ8" s="681"/>
      <c r="EA8" s="681"/>
      <c r="EB8" s="681"/>
      <c r="EC8" s="727"/>
    </row>
    <row r="9" spans="2:143" ht="11.25" customHeight="1">
      <c r="B9" s="677" t="s">
        <v>237</v>
      </c>
      <c r="C9" s="678"/>
      <c r="D9" s="678"/>
      <c r="E9" s="678"/>
      <c r="F9" s="678"/>
      <c r="G9" s="678"/>
      <c r="H9" s="678"/>
      <c r="I9" s="678"/>
      <c r="J9" s="678"/>
      <c r="K9" s="678"/>
      <c r="L9" s="678"/>
      <c r="M9" s="678"/>
      <c r="N9" s="678"/>
      <c r="O9" s="678"/>
      <c r="P9" s="678"/>
      <c r="Q9" s="679"/>
      <c r="R9" s="680">
        <v>4401</v>
      </c>
      <c r="S9" s="681"/>
      <c r="T9" s="681"/>
      <c r="U9" s="681"/>
      <c r="V9" s="681"/>
      <c r="W9" s="681"/>
      <c r="X9" s="681"/>
      <c r="Y9" s="682"/>
      <c r="Z9" s="713">
        <v>0</v>
      </c>
      <c r="AA9" s="713"/>
      <c r="AB9" s="713"/>
      <c r="AC9" s="713"/>
      <c r="AD9" s="714">
        <v>4401</v>
      </c>
      <c r="AE9" s="714"/>
      <c r="AF9" s="714"/>
      <c r="AG9" s="714"/>
      <c r="AH9" s="714"/>
      <c r="AI9" s="714"/>
      <c r="AJ9" s="714"/>
      <c r="AK9" s="714"/>
      <c r="AL9" s="683">
        <v>0</v>
      </c>
      <c r="AM9" s="684"/>
      <c r="AN9" s="684"/>
      <c r="AO9" s="715"/>
      <c r="AP9" s="677" t="s">
        <v>238</v>
      </c>
      <c r="AQ9" s="678"/>
      <c r="AR9" s="678"/>
      <c r="AS9" s="678"/>
      <c r="AT9" s="678"/>
      <c r="AU9" s="678"/>
      <c r="AV9" s="678"/>
      <c r="AW9" s="678"/>
      <c r="AX9" s="678"/>
      <c r="AY9" s="678"/>
      <c r="AZ9" s="678"/>
      <c r="BA9" s="678"/>
      <c r="BB9" s="678"/>
      <c r="BC9" s="678"/>
      <c r="BD9" s="678"/>
      <c r="BE9" s="678"/>
      <c r="BF9" s="679"/>
      <c r="BG9" s="680">
        <v>840466</v>
      </c>
      <c r="BH9" s="681"/>
      <c r="BI9" s="681"/>
      <c r="BJ9" s="681"/>
      <c r="BK9" s="681"/>
      <c r="BL9" s="681"/>
      <c r="BM9" s="681"/>
      <c r="BN9" s="682"/>
      <c r="BO9" s="713">
        <v>31.5</v>
      </c>
      <c r="BP9" s="713"/>
      <c r="BQ9" s="713"/>
      <c r="BR9" s="713"/>
      <c r="BS9" s="686" t="s">
        <v>127</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3923612</v>
      </c>
      <c r="CS9" s="681"/>
      <c r="CT9" s="681"/>
      <c r="CU9" s="681"/>
      <c r="CV9" s="681"/>
      <c r="CW9" s="681"/>
      <c r="CX9" s="681"/>
      <c r="CY9" s="682"/>
      <c r="CZ9" s="713">
        <v>13.4</v>
      </c>
      <c r="DA9" s="713"/>
      <c r="DB9" s="713"/>
      <c r="DC9" s="713"/>
      <c r="DD9" s="686">
        <v>1741784</v>
      </c>
      <c r="DE9" s="681"/>
      <c r="DF9" s="681"/>
      <c r="DG9" s="681"/>
      <c r="DH9" s="681"/>
      <c r="DI9" s="681"/>
      <c r="DJ9" s="681"/>
      <c r="DK9" s="681"/>
      <c r="DL9" s="681"/>
      <c r="DM9" s="681"/>
      <c r="DN9" s="681"/>
      <c r="DO9" s="681"/>
      <c r="DP9" s="682"/>
      <c r="DQ9" s="686">
        <v>1313993</v>
      </c>
      <c r="DR9" s="681"/>
      <c r="DS9" s="681"/>
      <c r="DT9" s="681"/>
      <c r="DU9" s="681"/>
      <c r="DV9" s="681"/>
      <c r="DW9" s="681"/>
      <c r="DX9" s="681"/>
      <c r="DY9" s="681"/>
      <c r="DZ9" s="681"/>
      <c r="EA9" s="681"/>
      <c r="EB9" s="681"/>
      <c r="EC9" s="727"/>
    </row>
    <row r="10" spans="2:143" ht="11.25" customHeight="1">
      <c r="B10" s="677" t="s">
        <v>240</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230</v>
      </c>
      <c r="AA10" s="713"/>
      <c r="AB10" s="713"/>
      <c r="AC10" s="713"/>
      <c r="AD10" s="714" t="s">
        <v>127</v>
      </c>
      <c r="AE10" s="714"/>
      <c r="AF10" s="714"/>
      <c r="AG10" s="714"/>
      <c r="AH10" s="714"/>
      <c r="AI10" s="714"/>
      <c r="AJ10" s="714"/>
      <c r="AK10" s="714"/>
      <c r="AL10" s="683" t="s">
        <v>230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62202</v>
      </c>
      <c r="BH10" s="681"/>
      <c r="BI10" s="681"/>
      <c r="BJ10" s="681"/>
      <c r="BK10" s="681"/>
      <c r="BL10" s="681"/>
      <c r="BM10" s="681"/>
      <c r="BN10" s="682"/>
      <c r="BO10" s="713">
        <v>2.2999999999999998</v>
      </c>
      <c r="BP10" s="713"/>
      <c r="BQ10" s="713"/>
      <c r="BR10" s="713"/>
      <c r="BS10" s="686" t="s">
        <v>230</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14408</v>
      </c>
      <c r="CS10" s="681"/>
      <c r="CT10" s="681"/>
      <c r="CU10" s="681"/>
      <c r="CV10" s="681"/>
      <c r="CW10" s="681"/>
      <c r="CX10" s="681"/>
      <c r="CY10" s="682"/>
      <c r="CZ10" s="713">
        <v>0</v>
      </c>
      <c r="DA10" s="713"/>
      <c r="DB10" s="713"/>
      <c r="DC10" s="713"/>
      <c r="DD10" s="686" t="s">
        <v>230</v>
      </c>
      <c r="DE10" s="681"/>
      <c r="DF10" s="681"/>
      <c r="DG10" s="681"/>
      <c r="DH10" s="681"/>
      <c r="DI10" s="681"/>
      <c r="DJ10" s="681"/>
      <c r="DK10" s="681"/>
      <c r="DL10" s="681"/>
      <c r="DM10" s="681"/>
      <c r="DN10" s="681"/>
      <c r="DO10" s="681"/>
      <c r="DP10" s="682"/>
      <c r="DQ10" s="686">
        <v>14408</v>
      </c>
      <c r="DR10" s="681"/>
      <c r="DS10" s="681"/>
      <c r="DT10" s="681"/>
      <c r="DU10" s="681"/>
      <c r="DV10" s="681"/>
      <c r="DW10" s="681"/>
      <c r="DX10" s="681"/>
      <c r="DY10" s="681"/>
      <c r="DZ10" s="681"/>
      <c r="EA10" s="681"/>
      <c r="EB10" s="681"/>
      <c r="EC10" s="727"/>
    </row>
    <row r="11" spans="2:143" ht="11.25" customHeight="1">
      <c r="B11" s="677" t="s">
        <v>243</v>
      </c>
      <c r="C11" s="678"/>
      <c r="D11" s="678"/>
      <c r="E11" s="678"/>
      <c r="F11" s="678"/>
      <c r="G11" s="678"/>
      <c r="H11" s="678"/>
      <c r="I11" s="678"/>
      <c r="J11" s="678"/>
      <c r="K11" s="678"/>
      <c r="L11" s="678"/>
      <c r="M11" s="678"/>
      <c r="N11" s="678"/>
      <c r="O11" s="678"/>
      <c r="P11" s="678"/>
      <c r="Q11" s="679"/>
      <c r="R11" s="680">
        <v>671007</v>
      </c>
      <c r="S11" s="681"/>
      <c r="T11" s="681"/>
      <c r="U11" s="681"/>
      <c r="V11" s="681"/>
      <c r="W11" s="681"/>
      <c r="X11" s="681"/>
      <c r="Y11" s="682"/>
      <c r="Z11" s="683">
        <v>2.2000000000000002</v>
      </c>
      <c r="AA11" s="684"/>
      <c r="AB11" s="684"/>
      <c r="AC11" s="685"/>
      <c r="AD11" s="686">
        <v>671007</v>
      </c>
      <c r="AE11" s="681"/>
      <c r="AF11" s="681"/>
      <c r="AG11" s="681"/>
      <c r="AH11" s="681"/>
      <c r="AI11" s="681"/>
      <c r="AJ11" s="681"/>
      <c r="AK11" s="682"/>
      <c r="AL11" s="683">
        <v>5.4</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112636</v>
      </c>
      <c r="BH11" s="681"/>
      <c r="BI11" s="681"/>
      <c r="BJ11" s="681"/>
      <c r="BK11" s="681"/>
      <c r="BL11" s="681"/>
      <c r="BM11" s="681"/>
      <c r="BN11" s="682"/>
      <c r="BO11" s="713">
        <v>4.2</v>
      </c>
      <c r="BP11" s="713"/>
      <c r="BQ11" s="713"/>
      <c r="BR11" s="713"/>
      <c r="BS11" s="686">
        <v>27680</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1502405</v>
      </c>
      <c r="CS11" s="681"/>
      <c r="CT11" s="681"/>
      <c r="CU11" s="681"/>
      <c r="CV11" s="681"/>
      <c r="CW11" s="681"/>
      <c r="CX11" s="681"/>
      <c r="CY11" s="682"/>
      <c r="CZ11" s="713">
        <v>5.0999999999999996</v>
      </c>
      <c r="DA11" s="713"/>
      <c r="DB11" s="713"/>
      <c r="DC11" s="713"/>
      <c r="DD11" s="686">
        <v>382171</v>
      </c>
      <c r="DE11" s="681"/>
      <c r="DF11" s="681"/>
      <c r="DG11" s="681"/>
      <c r="DH11" s="681"/>
      <c r="DI11" s="681"/>
      <c r="DJ11" s="681"/>
      <c r="DK11" s="681"/>
      <c r="DL11" s="681"/>
      <c r="DM11" s="681"/>
      <c r="DN11" s="681"/>
      <c r="DO11" s="681"/>
      <c r="DP11" s="682"/>
      <c r="DQ11" s="686">
        <v>610645</v>
      </c>
      <c r="DR11" s="681"/>
      <c r="DS11" s="681"/>
      <c r="DT11" s="681"/>
      <c r="DU11" s="681"/>
      <c r="DV11" s="681"/>
      <c r="DW11" s="681"/>
      <c r="DX11" s="681"/>
      <c r="DY11" s="681"/>
      <c r="DZ11" s="681"/>
      <c r="EA11" s="681"/>
      <c r="EB11" s="681"/>
      <c r="EC11" s="727"/>
    </row>
    <row r="12" spans="2:143" ht="11.25" customHeight="1">
      <c r="B12" s="677" t="s">
        <v>246</v>
      </c>
      <c r="C12" s="678"/>
      <c r="D12" s="678"/>
      <c r="E12" s="678"/>
      <c r="F12" s="678"/>
      <c r="G12" s="678"/>
      <c r="H12" s="678"/>
      <c r="I12" s="678"/>
      <c r="J12" s="678"/>
      <c r="K12" s="678"/>
      <c r="L12" s="678"/>
      <c r="M12" s="678"/>
      <c r="N12" s="678"/>
      <c r="O12" s="678"/>
      <c r="P12" s="678"/>
      <c r="Q12" s="679"/>
      <c r="R12" s="680" t="s">
        <v>127</v>
      </c>
      <c r="S12" s="681"/>
      <c r="T12" s="681"/>
      <c r="U12" s="681"/>
      <c r="V12" s="681"/>
      <c r="W12" s="681"/>
      <c r="X12" s="681"/>
      <c r="Y12" s="682"/>
      <c r="Z12" s="713" t="s">
        <v>127</v>
      </c>
      <c r="AA12" s="713"/>
      <c r="AB12" s="713"/>
      <c r="AC12" s="713"/>
      <c r="AD12" s="714" t="s">
        <v>127</v>
      </c>
      <c r="AE12" s="714"/>
      <c r="AF12" s="714"/>
      <c r="AG12" s="714"/>
      <c r="AH12" s="714"/>
      <c r="AI12" s="714"/>
      <c r="AJ12" s="714"/>
      <c r="AK12" s="714"/>
      <c r="AL12" s="683" t="s">
        <v>127</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1205686</v>
      </c>
      <c r="BH12" s="681"/>
      <c r="BI12" s="681"/>
      <c r="BJ12" s="681"/>
      <c r="BK12" s="681"/>
      <c r="BL12" s="681"/>
      <c r="BM12" s="681"/>
      <c r="BN12" s="682"/>
      <c r="BO12" s="713">
        <v>45.1</v>
      </c>
      <c r="BP12" s="713"/>
      <c r="BQ12" s="713"/>
      <c r="BR12" s="713"/>
      <c r="BS12" s="686" t="s">
        <v>127</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1010391</v>
      </c>
      <c r="CS12" s="681"/>
      <c r="CT12" s="681"/>
      <c r="CU12" s="681"/>
      <c r="CV12" s="681"/>
      <c r="CW12" s="681"/>
      <c r="CX12" s="681"/>
      <c r="CY12" s="682"/>
      <c r="CZ12" s="713">
        <v>3.5</v>
      </c>
      <c r="DA12" s="713"/>
      <c r="DB12" s="713"/>
      <c r="DC12" s="713"/>
      <c r="DD12" s="686">
        <v>306373</v>
      </c>
      <c r="DE12" s="681"/>
      <c r="DF12" s="681"/>
      <c r="DG12" s="681"/>
      <c r="DH12" s="681"/>
      <c r="DI12" s="681"/>
      <c r="DJ12" s="681"/>
      <c r="DK12" s="681"/>
      <c r="DL12" s="681"/>
      <c r="DM12" s="681"/>
      <c r="DN12" s="681"/>
      <c r="DO12" s="681"/>
      <c r="DP12" s="682"/>
      <c r="DQ12" s="686">
        <v>610369</v>
      </c>
      <c r="DR12" s="681"/>
      <c r="DS12" s="681"/>
      <c r="DT12" s="681"/>
      <c r="DU12" s="681"/>
      <c r="DV12" s="681"/>
      <c r="DW12" s="681"/>
      <c r="DX12" s="681"/>
      <c r="DY12" s="681"/>
      <c r="DZ12" s="681"/>
      <c r="EA12" s="681"/>
      <c r="EB12" s="681"/>
      <c r="EC12" s="727"/>
    </row>
    <row r="13" spans="2:143" ht="11.25" customHeight="1">
      <c r="B13" s="677" t="s">
        <v>249</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230</v>
      </c>
      <c r="AA13" s="713"/>
      <c r="AB13" s="713"/>
      <c r="AC13" s="713"/>
      <c r="AD13" s="714" t="s">
        <v>230</v>
      </c>
      <c r="AE13" s="714"/>
      <c r="AF13" s="714"/>
      <c r="AG13" s="714"/>
      <c r="AH13" s="714"/>
      <c r="AI13" s="714"/>
      <c r="AJ13" s="714"/>
      <c r="AK13" s="714"/>
      <c r="AL13" s="683" t="s">
        <v>127</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1202941</v>
      </c>
      <c r="BH13" s="681"/>
      <c r="BI13" s="681"/>
      <c r="BJ13" s="681"/>
      <c r="BK13" s="681"/>
      <c r="BL13" s="681"/>
      <c r="BM13" s="681"/>
      <c r="BN13" s="682"/>
      <c r="BO13" s="713">
        <v>45</v>
      </c>
      <c r="BP13" s="713"/>
      <c r="BQ13" s="713"/>
      <c r="BR13" s="713"/>
      <c r="BS13" s="686" t="s">
        <v>230</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3177780</v>
      </c>
      <c r="CS13" s="681"/>
      <c r="CT13" s="681"/>
      <c r="CU13" s="681"/>
      <c r="CV13" s="681"/>
      <c r="CW13" s="681"/>
      <c r="CX13" s="681"/>
      <c r="CY13" s="682"/>
      <c r="CZ13" s="713">
        <v>10.9</v>
      </c>
      <c r="DA13" s="713"/>
      <c r="DB13" s="713"/>
      <c r="DC13" s="713"/>
      <c r="DD13" s="686">
        <v>1695658</v>
      </c>
      <c r="DE13" s="681"/>
      <c r="DF13" s="681"/>
      <c r="DG13" s="681"/>
      <c r="DH13" s="681"/>
      <c r="DI13" s="681"/>
      <c r="DJ13" s="681"/>
      <c r="DK13" s="681"/>
      <c r="DL13" s="681"/>
      <c r="DM13" s="681"/>
      <c r="DN13" s="681"/>
      <c r="DO13" s="681"/>
      <c r="DP13" s="682"/>
      <c r="DQ13" s="686">
        <v>1360737</v>
      </c>
      <c r="DR13" s="681"/>
      <c r="DS13" s="681"/>
      <c r="DT13" s="681"/>
      <c r="DU13" s="681"/>
      <c r="DV13" s="681"/>
      <c r="DW13" s="681"/>
      <c r="DX13" s="681"/>
      <c r="DY13" s="681"/>
      <c r="DZ13" s="681"/>
      <c r="EA13" s="681"/>
      <c r="EB13" s="681"/>
      <c r="EC13" s="727"/>
    </row>
    <row r="14" spans="2:143" ht="11.25" customHeight="1">
      <c r="B14" s="677" t="s">
        <v>252</v>
      </c>
      <c r="C14" s="678"/>
      <c r="D14" s="678"/>
      <c r="E14" s="678"/>
      <c r="F14" s="678"/>
      <c r="G14" s="678"/>
      <c r="H14" s="678"/>
      <c r="I14" s="678"/>
      <c r="J14" s="678"/>
      <c r="K14" s="678"/>
      <c r="L14" s="678"/>
      <c r="M14" s="678"/>
      <c r="N14" s="678"/>
      <c r="O14" s="678"/>
      <c r="P14" s="678"/>
      <c r="Q14" s="679"/>
      <c r="R14" s="680">
        <v>5</v>
      </c>
      <c r="S14" s="681"/>
      <c r="T14" s="681"/>
      <c r="U14" s="681"/>
      <c r="V14" s="681"/>
      <c r="W14" s="681"/>
      <c r="X14" s="681"/>
      <c r="Y14" s="682"/>
      <c r="Z14" s="713">
        <v>0</v>
      </c>
      <c r="AA14" s="713"/>
      <c r="AB14" s="713"/>
      <c r="AC14" s="713"/>
      <c r="AD14" s="714">
        <v>5</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141793</v>
      </c>
      <c r="BH14" s="681"/>
      <c r="BI14" s="681"/>
      <c r="BJ14" s="681"/>
      <c r="BK14" s="681"/>
      <c r="BL14" s="681"/>
      <c r="BM14" s="681"/>
      <c r="BN14" s="682"/>
      <c r="BO14" s="713">
        <v>5.3</v>
      </c>
      <c r="BP14" s="713"/>
      <c r="BQ14" s="713"/>
      <c r="BR14" s="713"/>
      <c r="BS14" s="686" t="s">
        <v>230</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1866629</v>
      </c>
      <c r="CS14" s="681"/>
      <c r="CT14" s="681"/>
      <c r="CU14" s="681"/>
      <c r="CV14" s="681"/>
      <c r="CW14" s="681"/>
      <c r="CX14" s="681"/>
      <c r="CY14" s="682"/>
      <c r="CZ14" s="713">
        <v>6.4</v>
      </c>
      <c r="DA14" s="713"/>
      <c r="DB14" s="713"/>
      <c r="DC14" s="713"/>
      <c r="DD14" s="686">
        <v>784165</v>
      </c>
      <c r="DE14" s="681"/>
      <c r="DF14" s="681"/>
      <c r="DG14" s="681"/>
      <c r="DH14" s="681"/>
      <c r="DI14" s="681"/>
      <c r="DJ14" s="681"/>
      <c r="DK14" s="681"/>
      <c r="DL14" s="681"/>
      <c r="DM14" s="681"/>
      <c r="DN14" s="681"/>
      <c r="DO14" s="681"/>
      <c r="DP14" s="682"/>
      <c r="DQ14" s="686">
        <v>1077944</v>
      </c>
      <c r="DR14" s="681"/>
      <c r="DS14" s="681"/>
      <c r="DT14" s="681"/>
      <c r="DU14" s="681"/>
      <c r="DV14" s="681"/>
      <c r="DW14" s="681"/>
      <c r="DX14" s="681"/>
      <c r="DY14" s="681"/>
      <c r="DZ14" s="681"/>
      <c r="EA14" s="681"/>
      <c r="EB14" s="681"/>
      <c r="EC14" s="727"/>
    </row>
    <row r="15" spans="2:143" ht="11.25" customHeight="1">
      <c r="B15" s="677" t="s">
        <v>255</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230</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259212</v>
      </c>
      <c r="BH15" s="681"/>
      <c r="BI15" s="681"/>
      <c r="BJ15" s="681"/>
      <c r="BK15" s="681"/>
      <c r="BL15" s="681"/>
      <c r="BM15" s="681"/>
      <c r="BN15" s="682"/>
      <c r="BO15" s="713">
        <v>9.6999999999999993</v>
      </c>
      <c r="BP15" s="713"/>
      <c r="BQ15" s="713"/>
      <c r="BR15" s="713"/>
      <c r="BS15" s="686" t="s">
        <v>230</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2493635</v>
      </c>
      <c r="CS15" s="681"/>
      <c r="CT15" s="681"/>
      <c r="CU15" s="681"/>
      <c r="CV15" s="681"/>
      <c r="CW15" s="681"/>
      <c r="CX15" s="681"/>
      <c r="CY15" s="682"/>
      <c r="CZ15" s="713">
        <v>8.5</v>
      </c>
      <c r="DA15" s="713"/>
      <c r="DB15" s="713"/>
      <c r="DC15" s="713"/>
      <c r="DD15" s="686">
        <v>743984</v>
      </c>
      <c r="DE15" s="681"/>
      <c r="DF15" s="681"/>
      <c r="DG15" s="681"/>
      <c r="DH15" s="681"/>
      <c r="DI15" s="681"/>
      <c r="DJ15" s="681"/>
      <c r="DK15" s="681"/>
      <c r="DL15" s="681"/>
      <c r="DM15" s="681"/>
      <c r="DN15" s="681"/>
      <c r="DO15" s="681"/>
      <c r="DP15" s="682"/>
      <c r="DQ15" s="686">
        <v>1417762</v>
      </c>
      <c r="DR15" s="681"/>
      <c r="DS15" s="681"/>
      <c r="DT15" s="681"/>
      <c r="DU15" s="681"/>
      <c r="DV15" s="681"/>
      <c r="DW15" s="681"/>
      <c r="DX15" s="681"/>
      <c r="DY15" s="681"/>
      <c r="DZ15" s="681"/>
      <c r="EA15" s="681"/>
      <c r="EB15" s="681"/>
      <c r="EC15" s="727"/>
    </row>
    <row r="16" spans="2:143" ht="11.25" customHeight="1">
      <c r="B16" s="677" t="s">
        <v>258</v>
      </c>
      <c r="C16" s="678"/>
      <c r="D16" s="678"/>
      <c r="E16" s="678"/>
      <c r="F16" s="678"/>
      <c r="G16" s="678"/>
      <c r="H16" s="678"/>
      <c r="I16" s="678"/>
      <c r="J16" s="678"/>
      <c r="K16" s="678"/>
      <c r="L16" s="678"/>
      <c r="M16" s="678"/>
      <c r="N16" s="678"/>
      <c r="O16" s="678"/>
      <c r="P16" s="678"/>
      <c r="Q16" s="679"/>
      <c r="R16" s="680">
        <v>13623</v>
      </c>
      <c r="S16" s="681"/>
      <c r="T16" s="681"/>
      <c r="U16" s="681"/>
      <c r="V16" s="681"/>
      <c r="W16" s="681"/>
      <c r="X16" s="681"/>
      <c r="Y16" s="682"/>
      <c r="Z16" s="713">
        <v>0</v>
      </c>
      <c r="AA16" s="713"/>
      <c r="AB16" s="713"/>
      <c r="AC16" s="713"/>
      <c r="AD16" s="714">
        <v>13623</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t="s">
        <v>127</v>
      </c>
      <c r="CS16" s="681"/>
      <c r="CT16" s="681"/>
      <c r="CU16" s="681"/>
      <c r="CV16" s="681"/>
      <c r="CW16" s="681"/>
      <c r="CX16" s="681"/>
      <c r="CY16" s="682"/>
      <c r="CZ16" s="713" t="s">
        <v>127</v>
      </c>
      <c r="DA16" s="713"/>
      <c r="DB16" s="713"/>
      <c r="DC16" s="713"/>
      <c r="DD16" s="686" t="s">
        <v>127</v>
      </c>
      <c r="DE16" s="681"/>
      <c r="DF16" s="681"/>
      <c r="DG16" s="681"/>
      <c r="DH16" s="681"/>
      <c r="DI16" s="681"/>
      <c r="DJ16" s="681"/>
      <c r="DK16" s="681"/>
      <c r="DL16" s="681"/>
      <c r="DM16" s="681"/>
      <c r="DN16" s="681"/>
      <c r="DO16" s="681"/>
      <c r="DP16" s="682"/>
      <c r="DQ16" s="686" t="s">
        <v>230</v>
      </c>
      <c r="DR16" s="681"/>
      <c r="DS16" s="681"/>
      <c r="DT16" s="681"/>
      <c r="DU16" s="681"/>
      <c r="DV16" s="681"/>
      <c r="DW16" s="681"/>
      <c r="DX16" s="681"/>
      <c r="DY16" s="681"/>
      <c r="DZ16" s="681"/>
      <c r="EA16" s="681"/>
      <c r="EB16" s="681"/>
      <c r="EC16" s="727"/>
    </row>
    <row r="17" spans="2:133" ht="11.25" customHeight="1">
      <c r="B17" s="677" t="s">
        <v>261</v>
      </c>
      <c r="C17" s="678"/>
      <c r="D17" s="678"/>
      <c r="E17" s="678"/>
      <c r="F17" s="678"/>
      <c r="G17" s="678"/>
      <c r="H17" s="678"/>
      <c r="I17" s="678"/>
      <c r="J17" s="678"/>
      <c r="K17" s="678"/>
      <c r="L17" s="678"/>
      <c r="M17" s="678"/>
      <c r="N17" s="678"/>
      <c r="O17" s="678"/>
      <c r="P17" s="678"/>
      <c r="Q17" s="679"/>
      <c r="R17" s="680">
        <v>10302</v>
      </c>
      <c r="S17" s="681"/>
      <c r="T17" s="681"/>
      <c r="U17" s="681"/>
      <c r="V17" s="681"/>
      <c r="W17" s="681"/>
      <c r="X17" s="681"/>
      <c r="Y17" s="682"/>
      <c r="Z17" s="713">
        <v>0</v>
      </c>
      <c r="AA17" s="713"/>
      <c r="AB17" s="713"/>
      <c r="AC17" s="713"/>
      <c r="AD17" s="714">
        <v>10302</v>
      </c>
      <c r="AE17" s="714"/>
      <c r="AF17" s="714"/>
      <c r="AG17" s="714"/>
      <c r="AH17" s="714"/>
      <c r="AI17" s="714"/>
      <c r="AJ17" s="714"/>
      <c r="AK17" s="714"/>
      <c r="AL17" s="683">
        <v>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230</v>
      </c>
      <c r="BP17" s="713"/>
      <c r="BQ17" s="713"/>
      <c r="BR17" s="713"/>
      <c r="BS17" s="686" t="s">
        <v>127</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3517501</v>
      </c>
      <c r="CS17" s="681"/>
      <c r="CT17" s="681"/>
      <c r="CU17" s="681"/>
      <c r="CV17" s="681"/>
      <c r="CW17" s="681"/>
      <c r="CX17" s="681"/>
      <c r="CY17" s="682"/>
      <c r="CZ17" s="713">
        <v>12</v>
      </c>
      <c r="DA17" s="713"/>
      <c r="DB17" s="713"/>
      <c r="DC17" s="713"/>
      <c r="DD17" s="686" t="s">
        <v>230</v>
      </c>
      <c r="DE17" s="681"/>
      <c r="DF17" s="681"/>
      <c r="DG17" s="681"/>
      <c r="DH17" s="681"/>
      <c r="DI17" s="681"/>
      <c r="DJ17" s="681"/>
      <c r="DK17" s="681"/>
      <c r="DL17" s="681"/>
      <c r="DM17" s="681"/>
      <c r="DN17" s="681"/>
      <c r="DO17" s="681"/>
      <c r="DP17" s="682"/>
      <c r="DQ17" s="686">
        <v>3239136</v>
      </c>
      <c r="DR17" s="681"/>
      <c r="DS17" s="681"/>
      <c r="DT17" s="681"/>
      <c r="DU17" s="681"/>
      <c r="DV17" s="681"/>
      <c r="DW17" s="681"/>
      <c r="DX17" s="681"/>
      <c r="DY17" s="681"/>
      <c r="DZ17" s="681"/>
      <c r="EA17" s="681"/>
      <c r="EB17" s="681"/>
      <c r="EC17" s="727"/>
    </row>
    <row r="18" spans="2:133" ht="11.25" customHeight="1">
      <c r="B18" s="677" t="s">
        <v>264</v>
      </c>
      <c r="C18" s="678"/>
      <c r="D18" s="678"/>
      <c r="E18" s="678"/>
      <c r="F18" s="678"/>
      <c r="G18" s="678"/>
      <c r="H18" s="678"/>
      <c r="I18" s="678"/>
      <c r="J18" s="678"/>
      <c r="K18" s="678"/>
      <c r="L18" s="678"/>
      <c r="M18" s="678"/>
      <c r="N18" s="678"/>
      <c r="O18" s="678"/>
      <c r="P18" s="678"/>
      <c r="Q18" s="679"/>
      <c r="R18" s="680">
        <v>21461</v>
      </c>
      <c r="S18" s="681"/>
      <c r="T18" s="681"/>
      <c r="U18" s="681"/>
      <c r="V18" s="681"/>
      <c r="W18" s="681"/>
      <c r="X18" s="681"/>
      <c r="Y18" s="682"/>
      <c r="Z18" s="713">
        <v>0.1</v>
      </c>
      <c r="AA18" s="713"/>
      <c r="AB18" s="713"/>
      <c r="AC18" s="713"/>
      <c r="AD18" s="714">
        <v>21461</v>
      </c>
      <c r="AE18" s="714"/>
      <c r="AF18" s="714"/>
      <c r="AG18" s="714"/>
      <c r="AH18" s="714"/>
      <c r="AI18" s="714"/>
      <c r="AJ18" s="714"/>
      <c r="AK18" s="714"/>
      <c r="AL18" s="683">
        <v>0.2</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230</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c r="B19" s="677" t="s">
        <v>267</v>
      </c>
      <c r="C19" s="678"/>
      <c r="D19" s="678"/>
      <c r="E19" s="678"/>
      <c r="F19" s="678"/>
      <c r="G19" s="678"/>
      <c r="H19" s="678"/>
      <c r="I19" s="678"/>
      <c r="J19" s="678"/>
      <c r="K19" s="678"/>
      <c r="L19" s="678"/>
      <c r="M19" s="678"/>
      <c r="N19" s="678"/>
      <c r="O19" s="678"/>
      <c r="P19" s="678"/>
      <c r="Q19" s="679"/>
      <c r="R19" s="680">
        <v>11417</v>
      </c>
      <c r="S19" s="681"/>
      <c r="T19" s="681"/>
      <c r="U19" s="681"/>
      <c r="V19" s="681"/>
      <c r="W19" s="681"/>
      <c r="X19" s="681"/>
      <c r="Y19" s="682"/>
      <c r="Z19" s="713">
        <v>0</v>
      </c>
      <c r="AA19" s="713"/>
      <c r="AB19" s="713"/>
      <c r="AC19" s="713"/>
      <c r="AD19" s="714">
        <v>11417</v>
      </c>
      <c r="AE19" s="714"/>
      <c r="AF19" s="714"/>
      <c r="AG19" s="714"/>
      <c r="AH19" s="714"/>
      <c r="AI19" s="714"/>
      <c r="AJ19" s="714"/>
      <c r="AK19" s="714"/>
      <c r="AL19" s="683">
        <v>0.1</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1587</v>
      </c>
      <c r="BH19" s="681"/>
      <c r="BI19" s="681"/>
      <c r="BJ19" s="681"/>
      <c r="BK19" s="681"/>
      <c r="BL19" s="681"/>
      <c r="BM19" s="681"/>
      <c r="BN19" s="682"/>
      <c r="BO19" s="713">
        <v>0.1</v>
      </c>
      <c r="BP19" s="713"/>
      <c r="BQ19" s="713"/>
      <c r="BR19" s="713"/>
      <c r="BS19" s="686" t="s">
        <v>127</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7"/>
    </row>
    <row r="20" spans="2:133" ht="11.25" customHeight="1">
      <c r="B20" s="677" t="s">
        <v>270</v>
      </c>
      <c r="C20" s="678"/>
      <c r="D20" s="678"/>
      <c r="E20" s="678"/>
      <c r="F20" s="678"/>
      <c r="G20" s="678"/>
      <c r="H20" s="678"/>
      <c r="I20" s="678"/>
      <c r="J20" s="678"/>
      <c r="K20" s="678"/>
      <c r="L20" s="678"/>
      <c r="M20" s="678"/>
      <c r="N20" s="678"/>
      <c r="O20" s="678"/>
      <c r="P20" s="678"/>
      <c r="Q20" s="679"/>
      <c r="R20" s="680">
        <v>5725</v>
      </c>
      <c r="S20" s="681"/>
      <c r="T20" s="681"/>
      <c r="U20" s="681"/>
      <c r="V20" s="681"/>
      <c r="W20" s="681"/>
      <c r="X20" s="681"/>
      <c r="Y20" s="682"/>
      <c r="Z20" s="713">
        <v>0</v>
      </c>
      <c r="AA20" s="713"/>
      <c r="AB20" s="713"/>
      <c r="AC20" s="713"/>
      <c r="AD20" s="714">
        <v>5725</v>
      </c>
      <c r="AE20" s="714"/>
      <c r="AF20" s="714"/>
      <c r="AG20" s="714"/>
      <c r="AH20" s="714"/>
      <c r="AI20" s="714"/>
      <c r="AJ20" s="714"/>
      <c r="AK20" s="714"/>
      <c r="AL20" s="683">
        <v>0</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1587</v>
      </c>
      <c r="BH20" s="681"/>
      <c r="BI20" s="681"/>
      <c r="BJ20" s="681"/>
      <c r="BK20" s="681"/>
      <c r="BL20" s="681"/>
      <c r="BM20" s="681"/>
      <c r="BN20" s="682"/>
      <c r="BO20" s="713">
        <v>0.1</v>
      </c>
      <c r="BP20" s="713"/>
      <c r="BQ20" s="713"/>
      <c r="BR20" s="713"/>
      <c r="BS20" s="686" t="s">
        <v>127</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29238601</v>
      </c>
      <c r="CS20" s="681"/>
      <c r="CT20" s="681"/>
      <c r="CU20" s="681"/>
      <c r="CV20" s="681"/>
      <c r="CW20" s="681"/>
      <c r="CX20" s="681"/>
      <c r="CY20" s="682"/>
      <c r="CZ20" s="713">
        <v>100</v>
      </c>
      <c r="DA20" s="713"/>
      <c r="DB20" s="713"/>
      <c r="DC20" s="713"/>
      <c r="DD20" s="686">
        <v>5692575</v>
      </c>
      <c r="DE20" s="681"/>
      <c r="DF20" s="681"/>
      <c r="DG20" s="681"/>
      <c r="DH20" s="681"/>
      <c r="DI20" s="681"/>
      <c r="DJ20" s="681"/>
      <c r="DK20" s="681"/>
      <c r="DL20" s="681"/>
      <c r="DM20" s="681"/>
      <c r="DN20" s="681"/>
      <c r="DO20" s="681"/>
      <c r="DP20" s="682"/>
      <c r="DQ20" s="686">
        <v>14576006</v>
      </c>
      <c r="DR20" s="681"/>
      <c r="DS20" s="681"/>
      <c r="DT20" s="681"/>
      <c r="DU20" s="681"/>
      <c r="DV20" s="681"/>
      <c r="DW20" s="681"/>
      <c r="DX20" s="681"/>
      <c r="DY20" s="681"/>
      <c r="DZ20" s="681"/>
      <c r="EA20" s="681"/>
      <c r="EB20" s="681"/>
      <c r="EC20" s="727"/>
    </row>
    <row r="21" spans="2:133" ht="11.25" customHeight="1">
      <c r="B21" s="677" t="s">
        <v>273</v>
      </c>
      <c r="C21" s="678"/>
      <c r="D21" s="678"/>
      <c r="E21" s="678"/>
      <c r="F21" s="678"/>
      <c r="G21" s="678"/>
      <c r="H21" s="678"/>
      <c r="I21" s="678"/>
      <c r="J21" s="678"/>
      <c r="K21" s="678"/>
      <c r="L21" s="678"/>
      <c r="M21" s="678"/>
      <c r="N21" s="678"/>
      <c r="O21" s="678"/>
      <c r="P21" s="678"/>
      <c r="Q21" s="679"/>
      <c r="R21" s="680">
        <v>4319</v>
      </c>
      <c r="S21" s="681"/>
      <c r="T21" s="681"/>
      <c r="U21" s="681"/>
      <c r="V21" s="681"/>
      <c r="W21" s="681"/>
      <c r="X21" s="681"/>
      <c r="Y21" s="682"/>
      <c r="Z21" s="713">
        <v>0</v>
      </c>
      <c r="AA21" s="713"/>
      <c r="AB21" s="713"/>
      <c r="AC21" s="713"/>
      <c r="AD21" s="714">
        <v>4319</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1587</v>
      </c>
      <c r="BH21" s="681"/>
      <c r="BI21" s="681"/>
      <c r="BJ21" s="681"/>
      <c r="BK21" s="681"/>
      <c r="BL21" s="681"/>
      <c r="BM21" s="681"/>
      <c r="BN21" s="682"/>
      <c r="BO21" s="713">
        <v>0.1</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275</v>
      </c>
      <c r="C22" s="678"/>
      <c r="D22" s="678"/>
      <c r="E22" s="678"/>
      <c r="F22" s="678"/>
      <c r="G22" s="678"/>
      <c r="H22" s="678"/>
      <c r="I22" s="678"/>
      <c r="J22" s="678"/>
      <c r="K22" s="678"/>
      <c r="L22" s="678"/>
      <c r="M22" s="678"/>
      <c r="N22" s="678"/>
      <c r="O22" s="678"/>
      <c r="P22" s="678"/>
      <c r="Q22" s="679"/>
      <c r="R22" s="680">
        <v>9695026</v>
      </c>
      <c r="S22" s="681"/>
      <c r="T22" s="681"/>
      <c r="U22" s="681"/>
      <c r="V22" s="681"/>
      <c r="W22" s="681"/>
      <c r="X22" s="681"/>
      <c r="Y22" s="682"/>
      <c r="Z22" s="713">
        <v>32.5</v>
      </c>
      <c r="AA22" s="713"/>
      <c r="AB22" s="713"/>
      <c r="AC22" s="713"/>
      <c r="AD22" s="714">
        <v>8714194</v>
      </c>
      <c r="AE22" s="714"/>
      <c r="AF22" s="714"/>
      <c r="AG22" s="714"/>
      <c r="AH22" s="714"/>
      <c r="AI22" s="714"/>
      <c r="AJ22" s="714"/>
      <c r="AK22" s="714"/>
      <c r="AL22" s="683">
        <v>70.5</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278</v>
      </c>
      <c r="C23" s="678"/>
      <c r="D23" s="678"/>
      <c r="E23" s="678"/>
      <c r="F23" s="678"/>
      <c r="G23" s="678"/>
      <c r="H23" s="678"/>
      <c r="I23" s="678"/>
      <c r="J23" s="678"/>
      <c r="K23" s="678"/>
      <c r="L23" s="678"/>
      <c r="M23" s="678"/>
      <c r="N23" s="678"/>
      <c r="O23" s="678"/>
      <c r="P23" s="678"/>
      <c r="Q23" s="679"/>
      <c r="R23" s="680">
        <v>8714194</v>
      </c>
      <c r="S23" s="681"/>
      <c r="T23" s="681"/>
      <c r="U23" s="681"/>
      <c r="V23" s="681"/>
      <c r="W23" s="681"/>
      <c r="X23" s="681"/>
      <c r="Y23" s="682"/>
      <c r="Z23" s="713">
        <v>29.2</v>
      </c>
      <c r="AA23" s="713"/>
      <c r="AB23" s="713"/>
      <c r="AC23" s="713"/>
      <c r="AD23" s="714">
        <v>8714194</v>
      </c>
      <c r="AE23" s="714"/>
      <c r="AF23" s="714"/>
      <c r="AG23" s="714"/>
      <c r="AH23" s="714"/>
      <c r="AI23" s="714"/>
      <c r="AJ23" s="714"/>
      <c r="AK23" s="714"/>
      <c r="AL23" s="683">
        <v>70.5</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230</v>
      </c>
      <c r="BH23" s="681"/>
      <c r="BI23" s="681"/>
      <c r="BJ23" s="681"/>
      <c r="BK23" s="681"/>
      <c r="BL23" s="681"/>
      <c r="BM23" s="681"/>
      <c r="BN23" s="682"/>
      <c r="BO23" s="713" t="s">
        <v>230</v>
      </c>
      <c r="BP23" s="713"/>
      <c r="BQ23" s="713"/>
      <c r="BR23" s="713"/>
      <c r="BS23" s="686" t="s">
        <v>127</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c r="B24" s="677" t="s">
        <v>285</v>
      </c>
      <c r="C24" s="678"/>
      <c r="D24" s="678"/>
      <c r="E24" s="678"/>
      <c r="F24" s="678"/>
      <c r="G24" s="678"/>
      <c r="H24" s="678"/>
      <c r="I24" s="678"/>
      <c r="J24" s="678"/>
      <c r="K24" s="678"/>
      <c r="L24" s="678"/>
      <c r="M24" s="678"/>
      <c r="N24" s="678"/>
      <c r="O24" s="678"/>
      <c r="P24" s="678"/>
      <c r="Q24" s="679"/>
      <c r="R24" s="680">
        <v>980791</v>
      </c>
      <c r="S24" s="681"/>
      <c r="T24" s="681"/>
      <c r="U24" s="681"/>
      <c r="V24" s="681"/>
      <c r="W24" s="681"/>
      <c r="X24" s="681"/>
      <c r="Y24" s="682"/>
      <c r="Z24" s="713">
        <v>3.3</v>
      </c>
      <c r="AA24" s="713"/>
      <c r="AB24" s="713"/>
      <c r="AC24" s="713"/>
      <c r="AD24" s="714" t="s">
        <v>230</v>
      </c>
      <c r="AE24" s="714"/>
      <c r="AF24" s="714"/>
      <c r="AG24" s="714"/>
      <c r="AH24" s="714"/>
      <c r="AI24" s="714"/>
      <c r="AJ24" s="714"/>
      <c r="AK24" s="714"/>
      <c r="AL24" s="683" t="s">
        <v>127</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127</v>
      </c>
      <c r="BP24" s="713"/>
      <c r="BQ24" s="713"/>
      <c r="BR24" s="713"/>
      <c r="BS24" s="686" t="s">
        <v>127</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11367132</v>
      </c>
      <c r="CS24" s="736"/>
      <c r="CT24" s="736"/>
      <c r="CU24" s="736"/>
      <c r="CV24" s="736"/>
      <c r="CW24" s="736"/>
      <c r="CX24" s="736"/>
      <c r="CY24" s="779"/>
      <c r="CZ24" s="780">
        <v>38.9</v>
      </c>
      <c r="DA24" s="751"/>
      <c r="DB24" s="751"/>
      <c r="DC24" s="783"/>
      <c r="DD24" s="778">
        <v>7707951</v>
      </c>
      <c r="DE24" s="736"/>
      <c r="DF24" s="736"/>
      <c r="DG24" s="736"/>
      <c r="DH24" s="736"/>
      <c r="DI24" s="736"/>
      <c r="DJ24" s="736"/>
      <c r="DK24" s="779"/>
      <c r="DL24" s="778">
        <v>7683784</v>
      </c>
      <c r="DM24" s="736"/>
      <c r="DN24" s="736"/>
      <c r="DO24" s="736"/>
      <c r="DP24" s="736"/>
      <c r="DQ24" s="736"/>
      <c r="DR24" s="736"/>
      <c r="DS24" s="736"/>
      <c r="DT24" s="736"/>
      <c r="DU24" s="736"/>
      <c r="DV24" s="779"/>
      <c r="DW24" s="780">
        <v>60.3</v>
      </c>
      <c r="DX24" s="751"/>
      <c r="DY24" s="751"/>
      <c r="DZ24" s="751"/>
      <c r="EA24" s="751"/>
      <c r="EB24" s="751"/>
      <c r="EC24" s="781"/>
    </row>
    <row r="25" spans="2:133" ht="11.25" customHeight="1">
      <c r="B25" s="677" t="s">
        <v>288</v>
      </c>
      <c r="C25" s="678"/>
      <c r="D25" s="678"/>
      <c r="E25" s="678"/>
      <c r="F25" s="678"/>
      <c r="G25" s="678"/>
      <c r="H25" s="678"/>
      <c r="I25" s="678"/>
      <c r="J25" s="678"/>
      <c r="K25" s="678"/>
      <c r="L25" s="678"/>
      <c r="M25" s="678"/>
      <c r="N25" s="678"/>
      <c r="O25" s="678"/>
      <c r="P25" s="678"/>
      <c r="Q25" s="679"/>
      <c r="R25" s="680">
        <v>41</v>
      </c>
      <c r="S25" s="681"/>
      <c r="T25" s="681"/>
      <c r="U25" s="681"/>
      <c r="V25" s="681"/>
      <c r="W25" s="681"/>
      <c r="X25" s="681"/>
      <c r="Y25" s="682"/>
      <c r="Z25" s="713">
        <v>0</v>
      </c>
      <c r="AA25" s="713"/>
      <c r="AB25" s="713"/>
      <c r="AC25" s="713"/>
      <c r="AD25" s="714" t="s">
        <v>127</v>
      </c>
      <c r="AE25" s="714"/>
      <c r="AF25" s="714"/>
      <c r="AG25" s="714"/>
      <c r="AH25" s="714"/>
      <c r="AI25" s="714"/>
      <c r="AJ25" s="714"/>
      <c r="AK25" s="714"/>
      <c r="AL25" s="683" t="s">
        <v>230</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230</v>
      </c>
      <c r="BP25" s="713"/>
      <c r="BQ25" s="713"/>
      <c r="BR25" s="713"/>
      <c r="BS25" s="686" t="s">
        <v>127</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3325209</v>
      </c>
      <c r="CS25" s="699"/>
      <c r="CT25" s="699"/>
      <c r="CU25" s="699"/>
      <c r="CV25" s="699"/>
      <c r="CW25" s="699"/>
      <c r="CX25" s="699"/>
      <c r="CY25" s="700"/>
      <c r="CZ25" s="683">
        <v>11.4</v>
      </c>
      <c r="DA25" s="701"/>
      <c r="DB25" s="701"/>
      <c r="DC25" s="702"/>
      <c r="DD25" s="686">
        <v>3177362</v>
      </c>
      <c r="DE25" s="699"/>
      <c r="DF25" s="699"/>
      <c r="DG25" s="699"/>
      <c r="DH25" s="699"/>
      <c r="DI25" s="699"/>
      <c r="DJ25" s="699"/>
      <c r="DK25" s="700"/>
      <c r="DL25" s="686">
        <v>3153195</v>
      </c>
      <c r="DM25" s="699"/>
      <c r="DN25" s="699"/>
      <c r="DO25" s="699"/>
      <c r="DP25" s="699"/>
      <c r="DQ25" s="699"/>
      <c r="DR25" s="699"/>
      <c r="DS25" s="699"/>
      <c r="DT25" s="699"/>
      <c r="DU25" s="699"/>
      <c r="DV25" s="700"/>
      <c r="DW25" s="683">
        <v>24.7</v>
      </c>
      <c r="DX25" s="701"/>
      <c r="DY25" s="701"/>
      <c r="DZ25" s="701"/>
      <c r="EA25" s="701"/>
      <c r="EB25" s="701"/>
      <c r="EC25" s="722"/>
    </row>
    <row r="26" spans="2:133" ht="11.25" customHeight="1">
      <c r="B26" s="677" t="s">
        <v>291</v>
      </c>
      <c r="C26" s="678"/>
      <c r="D26" s="678"/>
      <c r="E26" s="678"/>
      <c r="F26" s="678"/>
      <c r="G26" s="678"/>
      <c r="H26" s="678"/>
      <c r="I26" s="678"/>
      <c r="J26" s="678"/>
      <c r="K26" s="678"/>
      <c r="L26" s="678"/>
      <c r="M26" s="678"/>
      <c r="N26" s="678"/>
      <c r="O26" s="678"/>
      <c r="P26" s="678"/>
      <c r="Q26" s="679"/>
      <c r="R26" s="680">
        <v>13286518</v>
      </c>
      <c r="S26" s="681"/>
      <c r="T26" s="681"/>
      <c r="U26" s="681"/>
      <c r="V26" s="681"/>
      <c r="W26" s="681"/>
      <c r="X26" s="681"/>
      <c r="Y26" s="682"/>
      <c r="Z26" s="713">
        <v>44.5</v>
      </c>
      <c r="AA26" s="713"/>
      <c r="AB26" s="713"/>
      <c r="AC26" s="713"/>
      <c r="AD26" s="714">
        <v>12278006</v>
      </c>
      <c r="AE26" s="714"/>
      <c r="AF26" s="714"/>
      <c r="AG26" s="714"/>
      <c r="AH26" s="714"/>
      <c r="AI26" s="714"/>
      <c r="AJ26" s="714"/>
      <c r="AK26" s="714"/>
      <c r="AL26" s="683">
        <v>99.4</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230</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2111972</v>
      </c>
      <c r="CS26" s="681"/>
      <c r="CT26" s="681"/>
      <c r="CU26" s="681"/>
      <c r="CV26" s="681"/>
      <c r="CW26" s="681"/>
      <c r="CX26" s="681"/>
      <c r="CY26" s="682"/>
      <c r="CZ26" s="683">
        <v>7.2</v>
      </c>
      <c r="DA26" s="701"/>
      <c r="DB26" s="701"/>
      <c r="DC26" s="702"/>
      <c r="DD26" s="686">
        <v>2053890</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22"/>
    </row>
    <row r="27" spans="2:133" ht="11.25" customHeight="1">
      <c r="B27" s="677" t="s">
        <v>294</v>
      </c>
      <c r="C27" s="678"/>
      <c r="D27" s="678"/>
      <c r="E27" s="678"/>
      <c r="F27" s="678"/>
      <c r="G27" s="678"/>
      <c r="H27" s="678"/>
      <c r="I27" s="678"/>
      <c r="J27" s="678"/>
      <c r="K27" s="678"/>
      <c r="L27" s="678"/>
      <c r="M27" s="678"/>
      <c r="N27" s="678"/>
      <c r="O27" s="678"/>
      <c r="P27" s="678"/>
      <c r="Q27" s="679"/>
      <c r="R27" s="680">
        <v>3147</v>
      </c>
      <c r="S27" s="681"/>
      <c r="T27" s="681"/>
      <c r="U27" s="681"/>
      <c r="V27" s="681"/>
      <c r="W27" s="681"/>
      <c r="X27" s="681"/>
      <c r="Y27" s="682"/>
      <c r="Z27" s="713">
        <v>0</v>
      </c>
      <c r="AA27" s="713"/>
      <c r="AB27" s="713"/>
      <c r="AC27" s="713"/>
      <c r="AD27" s="714">
        <v>3147</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2672027</v>
      </c>
      <c r="BH27" s="681"/>
      <c r="BI27" s="681"/>
      <c r="BJ27" s="681"/>
      <c r="BK27" s="681"/>
      <c r="BL27" s="681"/>
      <c r="BM27" s="681"/>
      <c r="BN27" s="682"/>
      <c r="BO27" s="713">
        <v>100</v>
      </c>
      <c r="BP27" s="713"/>
      <c r="BQ27" s="713"/>
      <c r="BR27" s="713"/>
      <c r="BS27" s="686">
        <v>27680</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4524422</v>
      </c>
      <c r="CS27" s="699"/>
      <c r="CT27" s="699"/>
      <c r="CU27" s="699"/>
      <c r="CV27" s="699"/>
      <c r="CW27" s="699"/>
      <c r="CX27" s="699"/>
      <c r="CY27" s="700"/>
      <c r="CZ27" s="683">
        <v>15.5</v>
      </c>
      <c r="DA27" s="701"/>
      <c r="DB27" s="701"/>
      <c r="DC27" s="702"/>
      <c r="DD27" s="686">
        <v>1291453</v>
      </c>
      <c r="DE27" s="699"/>
      <c r="DF27" s="699"/>
      <c r="DG27" s="699"/>
      <c r="DH27" s="699"/>
      <c r="DI27" s="699"/>
      <c r="DJ27" s="699"/>
      <c r="DK27" s="700"/>
      <c r="DL27" s="686">
        <v>1291453</v>
      </c>
      <c r="DM27" s="699"/>
      <c r="DN27" s="699"/>
      <c r="DO27" s="699"/>
      <c r="DP27" s="699"/>
      <c r="DQ27" s="699"/>
      <c r="DR27" s="699"/>
      <c r="DS27" s="699"/>
      <c r="DT27" s="699"/>
      <c r="DU27" s="699"/>
      <c r="DV27" s="700"/>
      <c r="DW27" s="683">
        <v>10.1</v>
      </c>
      <c r="DX27" s="701"/>
      <c r="DY27" s="701"/>
      <c r="DZ27" s="701"/>
      <c r="EA27" s="701"/>
      <c r="EB27" s="701"/>
      <c r="EC27" s="722"/>
    </row>
    <row r="28" spans="2:133" ht="11.25" customHeight="1">
      <c r="B28" s="677" t="s">
        <v>297</v>
      </c>
      <c r="C28" s="678"/>
      <c r="D28" s="678"/>
      <c r="E28" s="678"/>
      <c r="F28" s="678"/>
      <c r="G28" s="678"/>
      <c r="H28" s="678"/>
      <c r="I28" s="678"/>
      <c r="J28" s="678"/>
      <c r="K28" s="678"/>
      <c r="L28" s="678"/>
      <c r="M28" s="678"/>
      <c r="N28" s="678"/>
      <c r="O28" s="678"/>
      <c r="P28" s="678"/>
      <c r="Q28" s="679"/>
      <c r="R28" s="680">
        <v>12805</v>
      </c>
      <c r="S28" s="681"/>
      <c r="T28" s="681"/>
      <c r="U28" s="681"/>
      <c r="V28" s="681"/>
      <c r="W28" s="681"/>
      <c r="X28" s="681"/>
      <c r="Y28" s="682"/>
      <c r="Z28" s="713">
        <v>0</v>
      </c>
      <c r="AA28" s="713"/>
      <c r="AB28" s="713"/>
      <c r="AC28" s="713"/>
      <c r="AD28" s="714" t="s">
        <v>127</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3517501</v>
      </c>
      <c r="CS28" s="681"/>
      <c r="CT28" s="681"/>
      <c r="CU28" s="681"/>
      <c r="CV28" s="681"/>
      <c r="CW28" s="681"/>
      <c r="CX28" s="681"/>
      <c r="CY28" s="682"/>
      <c r="CZ28" s="683">
        <v>12</v>
      </c>
      <c r="DA28" s="701"/>
      <c r="DB28" s="701"/>
      <c r="DC28" s="702"/>
      <c r="DD28" s="686">
        <v>3239136</v>
      </c>
      <c r="DE28" s="681"/>
      <c r="DF28" s="681"/>
      <c r="DG28" s="681"/>
      <c r="DH28" s="681"/>
      <c r="DI28" s="681"/>
      <c r="DJ28" s="681"/>
      <c r="DK28" s="682"/>
      <c r="DL28" s="686">
        <v>3239136</v>
      </c>
      <c r="DM28" s="681"/>
      <c r="DN28" s="681"/>
      <c r="DO28" s="681"/>
      <c r="DP28" s="681"/>
      <c r="DQ28" s="681"/>
      <c r="DR28" s="681"/>
      <c r="DS28" s="681"/>
      <c r="DT28" s="681"/>
      <c r="DU28" s="681"/>
      <c r="DV28" s="682"/>
      <c r="DW28" s="683">
        <v>25.4</v>
      </c>
      <c r="DX28" s="701"/>
      <c r="DY28" s="701"/>
      <c r="DZ28" s="701"/>
      <c r="EA28" s="701"/>
      <c r="EB28" s="701"/>
      <c r="EC28" s="722"/>
    </row>
    <row r="29" spans="2:133" ht="11.25" customHeight="1">
      <c r="B29" s="677" t="s">
        <v>299</v>
      </c>
      <c r="C29" s="678"/>
      <c r="D29" s="678"/>
      <c r="E29" s="678"/>
      <c r="F29" s="678"/>
      <c r="G29" s="678"/>
      <c r="H29" s="678"/>
      <c r="I29" s="678"/>
      <c r="J29" s="678"/>
      <c r="K29" s="678"/>
      <c r="L29" s="678"/>
      <c r="M29" s="678"/>
      <c r="N29" s="678"/>
      <c r="O29" s="678"/>
      <c r="P29" s="678"/>
      <c r="Q29" s="679"/>
      <c r="R29" s="680">
        <v>302172</v>
      </c>
      <c r="S29" s="681"/>
      <c r="T29" s="681"/>
      <c r="U29" s="681"/>
      <c r="V29" s="681"/>
      <c r="W29" s="681"/>
      <c r="X29" s="681"/>
      <c r="Y29" s="682"/>
      <c r="Z29" s="713">
        <v>1</v>
      </c>
      <c r="AA29" s="713"/>
      <c r="AB29" s="713"/>
      <c r="AC29" s="713"/>
      <c r="AD29" s="714">
        <v>11805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300</v>
      </c>
      <c r="CE29" s="769"/>
      <c r="CF29" s="719" t="s">
        <v>69</v>
      </c>
      <c r="CG29" s="720"/>
      <c r="CH29" s="720"/>
      <c r="CI29" s="720"/>
      <c r="CJ29" s="720"/>
      <c r="CK29" s="720"/>
      <c r="CL29" s="720"/>
      <c r="CM29" s="720"/>
      <c r="CN29" s="720"/>
      <c r="CO29" s="720"/>
      <c r="CP29" s="720"/>
      <c r="CQ29" s="721"/>
      <c r="CR29" s="680">
        <v>3517330</v>
      </c>
      <c r="CS29" s="699"/>
      <c r="CT29" s="699"/>
      <c r="CU29" s="699"/>
      <c r="CV29" s="699"/>
      <c r="CW29" s="699"/>
      <c r="CX29" s="699"/>
      <c r="CY29" s="700"/>
      <c r="CZ29" s="683">
        <v>12</v>
      </c>
      <c r="DA29" s="701"/>
      <c r="DB29" s="701"/>
      <c r="DC29" s="702"/>
      <c r="DD29" s="686">
        <v>3238965</v>
      </c>
      <c r="DE29" s="699"/>
      <c r="DF29" s="699"/>
      <c r="DG29" s="699"/>
      <c r="DH29" s="699"/>
      <c r="DI29" s="699"/>
      <c r="DJ29" s="699"/>
      <c r="DK29" s="700"/>
      <c r="DL29" s="686">
        <v>3238965</v>
      </c>
      <c r="DM29" s="699"/>
      <c r="DN29" s="699"/>
      <c r="DO29" s="699"/>
      <c r="DP29" s="699"/>
      <c r="DQ29" s="699"/>
      <c r="DR29" s="699"/>
      <c r="DS29" s="699"/>
      <c r="DT29" s="699"/>
      <c r="DU29" s="699"/>
      <c r="DV29" s="700"/>
      <c r="DW29" s="683">
        <v>25.4</v>
      </c>
      <c r="DX29" s="701"/>
      <c r="DY29" s="701"/>
      <c r="DZ29" s="701"/>
      <c r="EA29" s="701"/>
      <c r="EB29" s="701"/>
      <c r="EC29" s="722"/>
    </row>
    <row r="30" spans="2:133" ht="11.25" customHeight="1">
      <c r="B30" s="677" t="s">
        <v>301</v>
      </c>
      <c r="C30" s="678"/>
      <c r="D30" s="678"/>
      <c r="E30" s="678"/>
      <c r="F30" s="678"/>
      <c r="G30" s="678"/>
      <c r="H30" s="678"/>
      <c r="I30" s="678"/>
      <c r="J30" s="678"/>
      <c r="K30" s="678"/>
      <c r="L30" s="678"/>
      <c r="M30" s="678"/>
      <c r="N30" s="678"/>
      <c r="O30" s="678"/>
      <c r="P30" s="678"/>
      <c r="Q30" s="679"/>
      <c r="R30" s="680">
        <v>21047</v>
      </c>
      <c r="S30" s="681"/>
      <c r="T30" s="681"/>
      <c r="U30" s="681"/>
      <c r="V30" s="681"/>
      <c r="W30" s="681"/>
      <c r="X30" s="681"/>
      <c r="Y30" s="682"/>
      <c r="Z30" s="713">
        <v>0.1</v>
      </c>
      <c r="AA30" s="713"/>
      <c r="AB30" s="713"/>
      <c r="AC30" s="713"/>
      <c r="AD30" s="714">
        <v>677</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66"/>
      <c r="BI30" s="766"/>
      <c r="BJ30" s="766"/>
      <c r="BK30" s="766"/>
      <c r="BL30" s="766"/>
      <c r="BM30" s="766"/>
      <c r="BN30" s="766"/>
      <c r="BO30" s="766"/>
      <c r="BP30" s="766"/>
      <c r="BQ30" s="767"/>
      <c r="BR30" s="741" t="s">
        <v>303</v>
      </c>
      <c r="BS30" s="766"/>
      <c r="BT30" s="766"/>
      <c r="BU30" s="766"/>
      <c r="BV30" s="766"/>
      <c r="BW30" s="766"/>
      <c r="BX30" s="766"/>
      <c r="BY30" s="766"/>
      <c r="BZ30" s="766"/>
      <c r="CA30" s="766"/>
      <c r="CB30" s="767"/>
      <c r="CD30" s="770"/>
      <c r="CE30" s="771"/>
      <c r="CF30" s="719" t="s">
        <v>304</v>
      </c>
      <c r="CG30" s="720"/>
      <c r="CH30" s="720"/>
      <c r="CI30" s="720"/>
      <c r="CJ30" s="720"/>
      <c r="CK30" s="720"/>
      <c r="CL30" s="720"/>
      <c r="CM30" s="720"/>
      <c r="CN30" s="720"/>
      <c r="CO30" s="720"/>
      <c r="CP30" s="720"/>
      <c r="CQ30" s="721"/>
      <c r="CR30" s="680">
        <v>3360319</v>
      </c>
      <c r="CS30" s="681"/>
      <c r="CT30" s="681"/>
      <c r="CU30" s="681"/>
      <c r="CV30" s="681"/>
      <c r="CW30" s="681"/>
      <c r="CX30" s="681"/>
      <c r="CY30" s="682"/>
      <c r="CZ30" s="683">
        <v>11.5</v>
      </c>
      <c r="DA30" s="701"/>
      <c r="DB30" s="701"/>
      <c r="DC30" s="702"/>
      <c r="DD30" s="686">
        <v>3098367</v>
      </c>
      <c r="DE30" s="681"/>
      <c r="DF30" s="681"/>
      <c r="DG30" s="681"/>
      <c r="DH30" s="681"/>
      <c r="DI30" s="681"/>
      <c r="DJ30" s="681"/>
      <c r="DK30" s="682"/>
      <c r="DL30" s="686">
        <v>3098367</v>
      </c>
      <c r="DM30" s="681"/>
      <c r="DN30" s="681"/>
      <c r="DO30" s="681"/>
      <c r="DP30" s="681"/>
      <c r="DQ30" s="681"/>
      <c r="DR30" s="681"/>
      <c r="DS30" s="681"/>
      <c r="DT30" s="681"/>
      <c r="DU30" s="681"/>
      <c r="DV30" s="682"/>
      <c r="DW30" s="683">
        <v>24.3</v>
      </c>
      <c r="DX30" s="701"/>
      <c r="DY30" s="701"/>
      <c r="DZ30" s="701"/>
      <c r="EA30" s="701"/>
      <c r="EB30" s="701"/>
      <c r="EC30" s="722"/>
    </row>
    <row r="31" spans="2:133" ht="11.25" customHeight="1">
      <c r="B31" s="677" t="s">
        <v>305</v>
      </c>
      <c r="C31" s="678"/>
      <c r="D31" s="678"/>
      <c r="E31" s="678"/>
      <c r="F31" s="678"/>
      <c r="G31" s="678"/>
      <c r="H31" s="678"/>
      <c r="I31" s="678"/>
      <c r="J31" s="678"/>
      <c r="K31" s="678"/>
      <c r="L31" s="678"/>
      <c r="M31" s="678"/>
      <c r="N31" s="678"/>
      <c r="O31" s="678"/>
      <c r="P31" s="678"/>
      <c r="Q31" s="679"/>
      <c r="R31" s="680">
        <v>8173107</v>
      </c>
      <c r="S31" s="681"/>
      <c r="T31" s="681"/>
      <c r="U31" s="681"/>
      <c r="V31" s="681"/>
      <c r="W31" s="681"/>
      <c r="X31" s="681"/>
      <c r="Y31" s="682"/>
      <c r="Z31" s="713">
        <v>27.4</v>
      </c>
      <c r="AA31" s="713"/>
      <c r="AB31" s="713"/>
      <c r="AC31" s="713"/>
      <c r="AD31" s="714" t="s">
        <v>127</v>
      </c>
      <c r="AE31" s="714"/>
      <c r="AF31" s="714"/>
      <c r="AG31" s="714"/>
      <c r="AH31" s="714"/>
      <c r="AI31" s="714"/>
      <c r="AJ31" s="714"/>
      <c r="AK31" s="714"/>
      <c r="AL31" s="683" t="s">
        <v>127</v>
      </c>
      <c r="AM31" s="684"/>
      <c r="AN31" s="684"/>
      <c r="AO31" s="715"/>
      <c r="AP31" s="754" t="s">
        <v>306</v>
      </c>
      <c r="AQ31" s="755"/>
      <c r="AR31" s="755"/>
      <c r="AS31" s="755"/>
      <c r="AT31" s="760" t="s">
        <v>307</v>
      </c>
      <c r="AU31" s="231"/>
      <c r="AV31" s="231"/>
      <c r="AW31" s="231"/>
      <c r="AX31" s="746" t="s">
        <v>183</v>
      </c>
      <c r="AY31" s="747"/>
      <c r="AZ31" s="747"/>
      <c r="BA31" s="747"/>
      <c r="BB31" s="747"/>
      <c r="BC31" s="747"/>
      <c r="BD31" s="747"/>
      <c r="BE31" s="747"/>
      <c r="BF31" s="748"/>
      <c r="BG31" s="749">
        <v>99.4</v>
      </c>
      <c r="BH31" s="750"/>
      <c r="BI31" s="750"/>
      <c r="BJ31" s="750"/>
      <c r="BK31" s="750"/>
      <c r="BL31" s="750"/>
      <c r="BM31" s="751">
        <v>96.7</v>
      </c>
      <c r="BN31" s="750"/>
      <c r="BO31" s="750"/>
      <c r="BP31" s="750"/>
      <c r="BQ31" s="752"/>
      <c r="BR31" s="749">
        <v>99.2</v>
      </c>
      <c r="BS31" s="750"/>
      <c r="BT31" s="750"/>
      <c r="BU31" s="750"/>
      <c r="BV31" s="750"/>
      <c r="BW31" s="750"/>
      <c r="BX31" s="751">
        <v>96</v>
      </c>
      <c r="BY31" s="750"/>
      <c r="BZ31" s="750"/>
      <c r="CA31" s="750"/>
      <c r="CB31" s="752"/>
      <c r="CD31" s="770"/>
      <c r="CE31" s="771"/>
      <c r="CF31" s="719" t="s">
        <v>308</v>
      </c>
      <c r="CG31" s="720"/>
      <c r="CH31" s="720"/>
      <c r="CI31" s="720"/>
      <c r="CJ31" s="720"/>
      <c r="CK31" s="720"/>
      <c r="CL31" s="720"/>
      <c r="CM31" s="720"/>
      <c r="CN31" s="720"/>
      <c r="CO31" s="720"/>
      <c r="CP31" s="720"/>
      <c r="CQ31" s="721"/>
      <c r="CR31" s="680">
        <v>157011</v>
      </c>
      <c r="CS31" s="699"/>
      <c r="CT31" s="699"/>
      <c r="CU31" s="699"/>
      <c r="CV31" s="699"/>
      <c r="CW31" s="699"/>
      <c r="CX31" s="699"/>
      <c r="CY31" s="700"/>
      <c r="CZ31" s="683">
        <v>0.5</v>
      </c>
      <c r="DA31" s="701"/>
      <c r="DB31" s="701"/>
      <c r="DC31" s="702"/>
      <c r="DD31" s="686">
        <v>140598</v>
      </c>
      <c r="DE31" s="699"/>
      <c r="DF31" s="699"/>
      <c r="DG31" s="699"/>
      <c r="DH31" s="699"/>
      <c r="DI31" s="699"/>
      <c r="DJ31" s="699"/>
      <c r="DK31" s="700"/>
      <c r="DL31" s="686">
        <v>140598</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c r="B32" s="763" t="s">
        <v>309</v>
      </c>
      <c r="C32" s="764"/>
      <c r="D32" s="764"/>
      <c r="E32" s="764"/>
      <c r="F32" s="764"/>
      <c r="G32" s="764"/>
      <c r="H32" s="764"/>
      <c r="I32" s="764"/>
      <c r="J32" s="764"/>
      <c r="K32" s="764"/>
      <c r="L32" s="764"/>
      <c r="M32" s="764"/>
      <c r="N32" s="764"/>
      <c r="O32" s="764"/>
      <c r="P32" s="764"/>
      <c r="Q32" s="765"/>
      <c r="R32" s="680">
        <v>48090</v>
      </c>
      <c r="S32" s="681"/>
      <c r="T32" s="681"/>
      <c r="U32" s="681"/>
      <c r="V32" s="681"/>
      <c r="W32" s="681"/>
      <c r="X32" s="681"/>
      <c r="Y32" s="682"/>
      <c r="Z32" s="713">
        <v>0.2</v>
      </c>
      <c r="AA32" s="713"/>
      <c r="AB32" s="713"/>
      <c r="AC32" s="713"/>
      <c r="AD32" s="714">
        <v>48090</v>
      </c>
      <c r="AE32" s="714"/>
      <c r="AF32" s="714"/>
      <c r="AG32" s="714"/>
      <c r="AH32" s="714"/>
      <c r="AI32" s="714"/>
      <c r="AJ32" s="714"/>
      <c r="AK32" s="714"/>
      <c r="AL32" s="683">
        <v>0.4</v>
      </c>
      <c r="AM32" s="684"/>
      <c r="AN32" s="684"/>
      <c r="AO32" s="715"/>
      <c r="AP32" s="756"/>
      <c r="AQ32" s="757"/>
      <c r="AR32" s="757"/>
      <c r="AS32" s="757"/>
      <c r="AT32" s="761"/>
      <c r="AU32" s="230" t="s">
        <v>310</v>
      </c>
      <c r="AV32" s="230"/>
      <c r="AW32" s="230"/>
      <c r="AX32" s="677" t="s">
        <v>311</v>
      </c>
      <c r="AY32" s="678"/>
      <c r="AZ32" s="678"/>
      <c r="BA32" s="678"/>
      <c r="BB32" s="678"/>
      <c r="BC32" s="678"/>
      <c r="BD32" s="678"/>
      <c r="BE32" s="678"/>
      <c r="BF32" s="679"/>
      <c r="BG32" s="753">
        <v>99.6</v>
      </c>
      <c r="BH32" s="699"/>
      <c r="BI32" s="699"/>
      <c r="BJ32" s="699"/>
      <c r="BK32" s="699"/>
      <c r="BL32" s="699"/>
      <c r="BM32" s="684">
        <v>98.2</v>
      </c>
      <c r="BN32" s="745"/>
      <c r="BO32" s="745"/>
      <c r="BP32" s="745"/>
      <c r="BQ32" s="726"/>
      <c r="BR32" s="753">
        <v>99.5</v>
      </c>
      <c r="BS32" s="699"/>
      <c r="BT32" s="699"/>
      <c r="BU32" s="699"/>
      <c r="BV32" s="699"/>
      <c r="BW32" s="699"/>
      <c r="BX32" s="684">
        <v>97.8</v>
      </c>
      <c r="BY32" s="745"/>
      <c r="BZ32" s="745"/>
      <c r="CA32" s="745"/>
      <c r="CB32" s="726"/>
      <c r="CD32" s="772"/>
      <c r="CE32" s="773"/>
      <c r="CF32" s="719" t="s">
        <v>312</v>
      </c>
      <c r="CG32" s="720"/>
      <c r="CH32" s="720"/>
      <c r="CI32" s="720"/>
      <c r="CJ32" s="720"/>
      <c r="CK32" s="720"/>
      <c r="CL32" s="720"/>
      <c r="CM32" s="720"/>
      <c r="CN32" s="720"/>
      <c r="CO32" s="720"/>
      <c r="CP32" s="720"/>
      <c r="CQ32" s="721"/>
      <c r="CR32" s="680">
        <v>171</v>
      </c>
      <c r="CS32" s="681"/>
      <c r="CT32" s="681"/>
      <c r="CU32" s="681"/>
      <c r="CV32" s="681"/>
      <c r="CW32" s="681"/>
      <c r="CX32" s="681"/>
      <c r="CY32" s="682"/>
      <c r="CZ32" s="683">
        <v>0</v>
      </c>
      <c r="DA32" s="701"/>
      <c r="DB32" s="701"/>
      <c r="DC32" s="702"/>
      <c r="DD32" s="686">
        <v>171</v>
      </c>
      <c r="DE32" s="681"/>
      <c r="DF32" s="681"/>
      <c r="DG32" s="681"/>
      <c r="DH32" s="681"/>
      <c r="DI32" s="681"/>
      <c r="DJ32" s="681"/>
      <c r="DK32" s="682"/>
      <c r="DL32" s="686">
        <v>171</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313</v>
      </c>
      <c r="C33" s="678"/>
      <c r="D33" s="678"/>
      <c r="E33" s="678"/>
      <c r="F33" s="678"/>
      <c r="G33" s="678"/>
      <c r="H33" s="678"/>
      <c r="I33" s="678"/>
      <c r="J33" s="678"/>
      <c r="K33" s="678"/>
      <c r="L33" s="678"/>
      <c r="M33" s="678"/>
      <c r="N33" s="678"/>
      <c r="O33" s="678"/>
      <c r="P33" s="678"/>
      <c r="Q33" s="679"/>
      <c r="R33" s="680">
        <v>1600426</v>
      </c>
      <c r="S33" s="681"/>
      <c r="T33" s="681"/>
      <c r="U33" s="681"/>
      <c r="V33" s="681"/>
      <c r="W33" s="681"/>
      <c r="X33" s="681"/>
      <c r="Y33" s="682"/>
      <c r="Z33" s="713">
        <v>5.4</v>
      </c>
      <c r="AA33" s="713"/>
      <c r="AB33" s="713"/>
      <c r="AC33" s="713"/>
      <c r="AD33" s="714" t="s">
        <v>230</v>
      </c>
      <c r="AE33" s="714"/>
      <c r="AF33" s="714"/>
      <c r="AG33" s="714"/>
      <c r="AH33" s="714"/>
      <c r="AI33" s="714"/>
      <c r="AJ33" s="714"/>
      <c r="AK33" s="714"/>
      <c r="AL33" s="683" t="s">
        <v>127</v>
      </c>
      <c r="AM33" s="684"/>
      <c r="AN33" s="684"/>
      <c r="AO33" s="715"/>
      <c r="AP33" s="758"/>
      <c r="AQ33" s="759"/>
      <c r="AR33" s="759"/>
      <c r="AS33" s="759"/>
      <c r="AT33" s="762"/>
      <c r="AU33" s="232"/>
      <c r="AV33" s="232"/>
      <c r="AW33" s="232"/>
      <c r="AX33" s="661" t="s">
        <v>314</v>
      </c>
      <c r="AY33" s="662"/>
      <c r="AZ33" s="662"/>
      <c r="BA33" s="662"/>
      <c r="BB33" s="662"/>
      <c r="BC33" s="662"/>
      <c r="BD33" s="662"/>
      <c r="BE33" s="662"/>
      <c r="BF33" s="663"/>
      <c r="BG33" s="744">
        <v>99</v>
      </c>
      <c r="BH33" s="665"/>
      <c r="BI33" s="665"/>
      <c r="BJ33" s="665"/>
      <c r="BK33" s="665"/>
      <c r="BL33" s="665"/>
      <c r="BM33" s="707">
        <v>94.6</v>
      </c>
      <c r="BN33" s="665"/>
      <c r="BO33" s="665"/>
      <c r="BP33" s="665"/>
      <c r="BQ33" s="709"/>
      <c r="BR33" s="744">
        <v>98.8</v>
      </c>
      <c r="BS33" s="665"/>
      <c r="BT33" s="665"/>
      <c r="BU33" s="665"/>
      <c r="BV33" s="665"/>
      <c r="BW33" s="665"/>
      <c r="BX33" s="707">
        <v>93.3</v>
      </c>
      <c r="BY33" s="665"/>
      <c r="BZ33" s="665"/>
      <c r="CA33" s="665"/>
      <c r="CB33" s="709"/>
      <c r="CD33" s="719" t="s">
        <v>315</v>
      </c>
      <c r="CE33" s="720"/>
      <c r="CF33" s="720"/>
      <c r="CG33" s="720"/>
      <c r="CH33" s="720"/>
      <c r="CI33" s="720"/>
      <c r="CJ33" s="720"/>
      <c r="CK33" s="720"/>
      <c r="CL33" s="720"/>
      <c r="CM33" s="720"/>
      <c r="CN33" s="720"/>
      <c r="CO33" s="720"/>
      <c r="CP33" s="720"/>
      <c r="CQ33" s="721"/>
      <c r="CR33" s="680">
        <v>12178894</v>
      </c>
      <c r="CS33" s="699"/>
      <c r="CT33" s="699"/>
      <c r="CU33" s="699"/>
      <c r="CV33" s="699"/>
      <c r="CW33" s="699"/>
      <c r="CX33" s="699"/>
      <c r="CY33" s="700"/>
      <c r="CZ33" s="683">
        <v>41.7</v>
      </c>
      <c r="DA33" s="701"/>
      <c r="DB33" s="701"/>
      <c r="DC33" s="702"/>
      <c r="DD33" s="686">
        <v>6510394</v>
      </c>
      <c r="DE33" s="699"/>
      <c r="DF33" s="699"/>
      <c r="DG33" s="699"/>
      <c r="DH33" s="699"/>
      <c r="DI33" s="699"/>
      <c r="DJ33" s="699"/>
      <c r="DK33" s="700"/>
      <c r="DL33" s="686">
        <v>4240577</v>
      </c>
      <c r="DM33" s="699"/>
      <c r="DN33" s="699"/>
      <c r="DO33" s="699"/>
      <c r="DP33" s="699"/>
      <c r="DQ33" s="699"/>
      <c r="DR33" s="699"/>
      <c r="DS33" s="699"/>
      <c r="DT33" s="699"/>
      <c r="DU33" s="699"/>
      <c r="DV33" s="700"/>
      <c r="DW33" s="683">
        <v>33.299999999999997</v>
      </c>
      <c r="DX33" s="701"/>
      <c r="DY33" s="701"/>
      <c r="DZ33" s="701"/>
      <c r="EA33" s="701"/>
      <c r="EB33" s="701"/>
      <c r="EC33" s="722"/>
    </row>
    <row r="34" spans="2:133" ht="11.25" customHeight="1">
      <c r="B34" s="677" t="s">
        <v>316</v>
      </c>
      <c r="C34" s="678"/>
      <c r="D34" s="678"/>
      <c r="E34" s="678"/>
      <c r="F34" s="678"/>
      <c r="G34" s="678"/>
      <c r="H34" s="678"/>
      <c r="I34" s="678"/>
      <c r="J34" s="678"/>
      <c r="K34" s="678"/>
      <c r="L34" s="678"/>
      <c r="M34" s="678"/>
      <c r="N34" s="678"/>
      <c r="O34" s="678"/>
      <c r="P34" s="678"/>
      <c r="Q34" s="679"/>
      <c r="R34" s="680">
        <v>66059</v>
      </c>
      <c r="S34" s="681"/>
      <c r="T34" s="681"/>
      <c r="U34" s="681"/>
      <c r="V34" s="681"/>
      <c r="W34" s="681"/>
      <c r="X34" s="681"/>
      <c r="Y34" s="682"/>
      <c r="Z34" s="713">
        <v>0.2</v>
      </c>
      <c r="AA34" s="713"/>
      <c r="AB34" s="713"/>
      <c r="AC34" s="713"/>
      <c r="AD34" s="714">
        <v>11206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2593712</v>
      </c>
      <c r="CS34" s="681"/>
      <c r="CT34" s="681"/>
      <c r="CU34" s="681"/>
      <c r="CV34" s="681"/>
      <c r="CW34" s="681"/>
      <c r="CX34" s="681"/>
      <c r="CY34" s="682"/>
      <c r="CZ34" s="683">
        <v>8.9</v>
      </c>
      <c r="DA34" s="701"/>
      <c r="DB34" s="701"/>
      <c r="DC34" s="702"/>
      <c r="DD34" s="686">
        <v>2061527</v>
      </c>
      <c r="DE34" s="681"/>
      <c r="DF34" s="681"/>
      <c r="DG34" s="681"/>
      <c r="DH34" s="681"/>
      <c r="DI34" s="681"/>
      <c r="DJ34" s="681"/>
      <c r="DK34" s="682"/>
      <c r="DL34" s="686">
        <v>1127791</v>
      </c>
      <c r="DM34" s="681"/>
      <c r="DN34" s="681"/>
      <c r="DO34" s="681"/>
      <c r="DP34" s="681"/>
      <c r="DQ34" s="681"/>
      <c r="DR34" s="681"/>
      <c r="DS34" s="681"/>
      <c r="DT34" s="681"/>
      <c r="DU34" s="681"/>
      <c r="DV34" s="682"/>
      <c r="DW34" s="683">
        <v>8.8000000000000007</v>
      </c>
      <c r="DX34" s="701"/>
      <c r="DY34" s="701"/>
      <c r="DZ34" s="701"/>
      <c r="EA34" s="701"/>
      <c r="EB34" s="701"/>
      <c r="EC34" s="722"/>
    </row>
    <row r="35" spans="2:133" ht="11.25" customHeight="1">
      <c r="B35" s="677" t="s">
        <v>318</v>
      </c>
      <c r="C35" s="678"/>
      <c r="D35" s="678"/>
      <c r="E35" s="678"/>
      <c r="F35" s="678"/>
      <c r="G35" s="678"/>
      <c r="H35" s="678"/>
      <c r="I35" s="678"/>
      <c r="J35" s="678"/>
      <c r="K35" s="678"/>
      <c r="L35" s="678"/>
      <c r="M35" s="678"/>
      <c r="N35" s="678"/>
      <c r="O35" s="678"/>
      <c r="P35" s="678"/>
      <c r="Q35" s="679"/>
      <c r="R35" s="680">
        <v>138735</v>
      </c>
      <c r="S35" s="681"/>
      <c r="T35" s="681"/>
      <c r="U35" s="681"/>
      <c r="V35" s="681"/>
      <c r="W35" s="681"/>
      <c r="X35" s="681"/>
      <c r="Y35" s="682"/>
      <c r="Z35" s="713">
        <v>0.5</v>
      </c>
      <c r="AA35" s="713"/>
      <c r="AB35" s="713"/>
      <c r="AC35" s="713"/>
      <c r="AD35" s="714" t="s">
        <v>127</v>
      </c>
      <c r="AE35" s="714"/>
      <c r="AF35" s="714"/>
      <c r="AG35" s="714"/>
      <c r="AH35" s="714"/>
      <c r="AI35" s="714"/>
      <c r="AJ35" s="714"/>
      <c r="AK35" s="714"/>
      <c r="AL35" s="683" t="s">
        <v>230</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641090</v>
      </c>
      <c r="CS35" s="699"/>
      <c r="CT35" s="699"/>
      <c r="CU35" s="699"/>
      <c r="CV35" s="699"/>
      <c r="CW35" s="699"/>
      <c r="CX35" s="699"/>
      <c r="CY35" s="700"/>
      <c r="CZ35" s="683">
        <v>2.2000000000000002</v>
      </c>
      <c r="DA35" s="701"/>
      <c r="DB35" s="701"/>
      <c r="DC35" s="702"/>
      <c r="DD35" s="686">
        <v>493967</v>
      </c>
      <c r="DE35" s="699"/>
      <c r="DF35" s="699"/>
      <c r="DG35" s="699"/>
      <c r="DH35" s="699"/>
      <c r="DI35" s="699"/>
      <c r="DJ35" s="699"/>
      <c r="DK35" s="700"/>
      <c r="DL35" s="686">
        <v>358691</v>
      </c>
      <c r="DM35" s="699"/>
      <c r="DN35" s="699"/>
      <c r="DO35" s="699"/>
      <c r="DP35" s="699"/>
      <c r="DQ35" s="699"/>
      <c r="DR35" s="699"/>
      <c r="DS35" s="699"/>
      <c r="DT35" s="699"/>
      <c r="DU35" s="699"/>
      <c r="DV35" s="700"/>
      <c r="DW35" s="683">
        <v>2.8</v>
      </c>
      <c r="DX35" s="701"/>
      <c r="DY35" s="701"/>
      <c r="DZ35" s="701"/>
      <c r="EA35" s="701"/>
      <c r="EB35" s="701"/>
      <c r="EC35" s="722"/>
    </row>
    <row r="36" spans="2:133" ht="11.25" customHeight="1">
      <c r="B36" s="677" t="s">
        <v>322</v>
      </c>
      <c r="C36" s="678"/>
      <c r="D36" s="678"/>
      <c r="E36" s="678"/>
      <c r="F36" s="678"/>
      <c r="G36" s="678"/>
      <c r="H36" s="678"/>
      <c r="I36" s="678"/>
      <c r="J36" s="678"/>
      <c r="K36" s="678"/>
      <c r="L36" s="678"/>
      <c r="M36" s="678"/>
      <c r="N36" s="678"/>
      <c r="O36" s="678"/>
      <c r="P36" s="678"/>
      <c r="Q36" s="679"/>
      <c r="R36" s="680">
        <v>442491</v>
      </c>
      <c r="S36" s="681"/>
      <c r="T36" s="681"/>
      <c r="U36" s="681"/>
      <c r="V36" s="681"/>
      <c r="W36" s="681"/>
      <c r="X36" s="681"/>
      <c r="Y36" s="682"/>
      <c r="Z36" s="713">
        <v>1.5</v>
      </c>
      <c r="AA36" s="713"/>
      <c r="AB36" s="713"/>
      <c r="AC36" s="713"/>
      <c r="AD36" s="714" t="s">
        <v>127</v>
      </c>
      <c r="AE36" s="714"/>
      <c r="AF36" s="714"/>
      <c r="AG36" s="714"/>
      <c r="AH36" s="714"/>
      <c r="AI36" s="714"/>
      <c r="AJ36" s="714"/>
      <c r="AK36" s="714"/>
      <c r="AL36" s="683" t="s">
        <v>230</v>
      </c>
      <c r="AM36" s="684"/>
      <c r="AN36" s="684"/>
      <c r="AO36" s="715"/>
      <c r="AP36" s="235"/>
      <c r="AQ36" s="732" t="s">
        <v>323</v>
      </c>
      <c r="AR36" s="733"/>
      <c r="AS36" s="733"/>
      <c r="AT36" s="733"/>
      <c r="AU36" s="733"/>
      <c r="AV36" s="733"/>
      <c r="AW36" s="733"/>
      <c r="AX36" s="733"/>
      <c r="AY36" s="734"/>
      <c r="AZ36" s="735">
        <v>3823282</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101540</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6380505</v>
      </c>
      <c r="CS36" s="681"/>
      <c r="CT36" s="681"/>
      <c r="CU36" s="681"/>
      <c r="CV36" s="681"/>
      <c r="CW36" s="681"/>
      <c r="CX36" s="681"/>
      <c r="CY36" s="682"/>
      <c r="CZ36" s="683">
        <v>21.8</v>
      </c>
      <c r="DA36" s="701"/>
      <c r="DB36" s="701"/>
      <c r="DC36" s="702"/>
      <c r="DD36" s="686">
        <v>2551063</v>
      </c>
      <c r="DE36" s="681"/>
      <c r="DF36" s="681"/>
      <c r="DG36" s="681"/>
      <c r="DH36" s="681"/>
      <c r="DI36" s="681"/>
      <c r="DJ36" s="681"/>
      <c r="DK36" s="682"/>
      <c r="DL36" s="686">
        <v>1444509</v>
      </c>
      <c r="DM36" s="681"/>
      <c r="DN36" s="681"/>
      <c r="DO36" s="681"/>
      <c r="DP36" s="681"/>
      <c r="DQ36" s="681"/>
      <c r="DR36" s="681"/>
      <c r="DS36" s="681"/>
      <c r="DT36" s="681"/>
      <c r="DU36" s="681"/>
      <c r="DV36" s="682"/>
      <c r="DW36" s="683">
        <v>11.3</v>
      </c>
      <c r="DX36" s="701"/>
      <c r="DY36" s="701"/>
      <c r="DZ36" s="701"/>
      <c r="EA36" s="701"/>
      <c r="EB36" s="701"/>
      <c r="EC36" s="722"/>
    </row>
    <row r="37" spans="2:133" ht="11.25" customHeight="1">
      <c r="B37" s="677" t="s">
        <v>326</v>
      </c>
      <c r="C37" s="678"/>
      <c r="D37" s="678"/>
      <c r="E37" s="678"/>
      <c r="F37" s="678"/>
      <c r="G37" s="678"/>
      <c r="H37" s="678"/>
      <c r="I37" s="678"/>
      <c r="J37" s="678"/>
      <c r="K37" s="678"/>
      <c r="L37" s="678"/>
      <c r="M37" s="678"/>
      <c r="N37" s="678"/>
      <c r="O37" s="678"/>
      <c r="P37" s="678"/>
      <c r="Q37" s="679"/>
      <c r="R37" s="680">
        <v>378589</v>
      </c>
      <c r="S37" s="681"/>
      <c r="T37" s="681"/>
      <c r="U37" s="681"/>
      <c r="V37" s="681"/>
      <c r="W37" s="681"/>
      <c r="X37" s="681"/>
      <c r="Y37" s="682"/>
      <c r="Z37" s="713">
        <v>1.3</v>
      </c>
      <c r="AA37" s="713"/>
      <c r="AB37" s="713"/>
      <c r="AC37" s="713"/>
      <c r="AD37" s="714" t="s">
        <v>230</v>
      </c>
      <c r="AE37" s="714"/>
      <c r="AF37" s="714"/>
      <c r="AG37" s="714"/>
      <c r="AH37" s="714"/>
      <c r="AI37" s="714"/>
      <c r="AJ37" s="714"/>
      <c r="AK37" s="714"/>
      <c r="AL37" s="683" t="s">
        <v>230</v>
      </c>
      <c r="AM37" s="684"/>
      <c r="AN37" s="684"/>
      <c r="AO37" s="715"/>
      <c r="AQ37" s="723" t="s">
        <v>327</v>
      </c>
      <c r="AR37" s="724"/>
      <c r="AS37" s="724"/>
      <c r="AT37" s="724"/>
      <c r="AU37" s="724"/>
      <c r="AV37" s="724"/>
      <c r="AW37" s="724"/>
      <c r="AX37" s="724"/>
      <c r="AY37" s="725"/>
      <c r="AZ37" s="680">
        <v>980282</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26680</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268786</v>
      </c>
      <c r="CS37" s="699"/>
      <c r="CT37" s="699"/>
      <c r="CU37" s="699"/>
      <c r="CV37" s="699"/>
      <c r="CW37" s="699"/>
      <c r="CX37" s="699"/>
      <c r="CY37" s="700"/>
      <c r="CZ37" s="683">
        <v>0.9</v>
      </c>
      <c r="DA37" s="701"/>
      <c r="DB37" s="701"/>
      <c r="DC37" s="702"/>
      <c r="DD37" s="686">
        <v>268786</v>
      </c>
      <c r="DE37" s="699"/>
      <c r="DF37" s="699"/>
      <c r="DG37" s="699"/>
      <c r="DH37" s="699"/>
      <c r="DI37" s="699"/>
      <c r="DJ37" s="699"/>
      <c r="DK37" s="700"/>
      <c r="DL37" s="686">
        <v>268786</v>
      </c>
      <c r="DM37" s="699"/>
      <c r="DN37" s="699"/>
      <c r="DO37" s="699"/>
      <c r="DP37" s="699"/>
      <c r="DQ37" s="699"/>
      <c r="DR37" s="699"/>
      <c r="DS37" s="699"/>
      <c r="DT37" s="699"/>
      <c r="DU37" s="699"/>
      <c r="DV37" s="700"/>
      <c r="DW37" s="683">
        <v>2.1</v>
      </c>
      <c r="DX37" s="701"/>
      <c r="DY37" s="701"/>
      <c r="DZ37" s="701"/>
      <c r="EA37" s="701"/>
      <c r="EB37" s="701"/>
      <c r="EC37" s="722"/>
    </row>
    <row r="38" spans="2:133" ht="11.25" customHeight="1">
      <c r="B38" s="677" t="s">
        <v>330</v>
      </c>
      <c r="C38" s="678"/>
      <c r="D38" s="678"/>
      <c r="E38" s="678"/>
      <c r="F38" s="678"/>
      <c r="G38" s="678"/>
      <c r="H38" s="678"/>
      <c r="I38" s="678"/>
      <c r="J38" s="678"/>
      <c r="K38" s="678"/>
      <c r="L38" s="678"/>
      <c r="M38" s="678"/>
      <c r="N38" s="678"/>
      <c r="O38" s="678"/>
      <c r="P38" s="678"/>
      <c r="Q38" s="679"/>
      <c r="R38" s="680">
        <v>371260</v>
      </c>
      <c r="S38" s="681"/>
      <c r="T38" s="681"/>
      <c r="U38" s="681"/>
      <c r="V38" s="681"/>
      <c r="W38" s="681"/>
      <c r="X38" s="681"/>
      <c r="Y38" s="682"/>
      <c r="Z38" s="713">
        <v>1.2</v>
      </c>
      <c r="AA38" s="713"/>
      <c r="AB38" s="713"/>
      <c r="AC38" s="713"/>
      <c r="AD38" s="714">
        <v>3165</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v>709910</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5555</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1738657</v>
      </c>
      <c r="CS38" s="681"/>
      <c r="CT38" s="681"/>
      <c r="CU38" s="681"/>
      <c r="CV38" s="681"/>
      <c r="CW38" s="681"/>
      <c r="CX38" s="681"/>
      <c r="CY38" s="682"/>
      <c r="CZ38" s="683">
        <v>5.9</v>
      </c>
      <c r="DA38" s="701"/>
      <c r="DB38" s="701"/>
      <c r="DC38" s="702"/>
      <c r="DD38" s="686">
        <v>1392426</v>
      </c>
      <c r="DE38" s="681"/>
      <c r="DF38" s="681"/>
      <c r="DG38" s="681"/>
      <c r="DH38" s="681"/>
      <c r="DI38" s="681"/>
      <c r="DJ38" s="681"/>
      <c r="DK38" s="682"/>
      <c r="DL38" s="686">
        <v>1309586</v>
      </c>
      <c r="DM38" s="681"/>
      <c r="DN38" s="681"/>
      <c r="DO38" s="681"/>
      <c r="DP38" s="681"/>
      <c r="DQ38" s="681"/>
      <c r="DR38" s="681"/>
      <c r="DS38" s="681"/>
      <c r="DT38" s="681"/>
      <c r="DU38" s="681"/>
      <c r="DV38" s="682"/>
      <c r="DW38" s="683">
        <v>10.3</v>
      </c>
      <c r="DX38" s="701"/>
      <c r="DY38" s="701"/>
      <c r="DZ38" s="701"/>
      <c r="EA38" s="701"/>
      <c r="EB38" s="701"/>
      <c r="EC38" s="722"/>
    </row>
    <row r="39" spans="2:133" ht="11.25" customHeight="1">
      <c r="B39" s="677" t="s">
        <v>334</v>
      </c>
      <c r="C39" s="678"/>
      <c r="D39" s="678"/>
      <c r="E39" s="678"/>
      <c r="F39" s="678"/>
      <c r="G39" s="678"/>
      <c r="H39" s="678"/>
      <c r="I39" s="678"/>
      <c r="J39" s="678"/>
      <c r="K39" s="678"/>
      <c r="L39" s="678"/>
      <c r="M39" s="678"/>
      <c r="N39" s="678"/>
      <c r="O39" s="678"/>
      <c r="P39" s="678"/>
      <c r="Q39" s="679"/>
      <c r="R39" s="680">
        <v>4984900</v>
      </c>
      <c r="S39" s="681"/>
      <c r="T39" s="681"/>
      <c r="U39" s="681"/>
      <c r="V39" s="681"/>
      <c r="W39" s="681"/>
      <c r="X39" s="681"/>
      <c r="Y39" s="682"/>
      <c r="Z39" s="713">
        <v>16.7</v>
      </c>
      <c r="AA39" s="713"/>
      <c r="AB39" s="713"/>
      <c r="AC39" s="713"/>
      <c r="AD39" s="714" t="s">
        <v>127</v>
      </c>
      <c r="AE39" s="714"/>
      <c r="AF39" s="714"/>
      <c r="AG39" s="714"/>
      <c r="AH39" s="714"/>
      <c r="AI39" s="714"/>
      <c r="AJ39" s="714"/>
      <c r="AK39" s="714"/>
      <c r="AL39" s="683" t="s">
        <v>230</v>
      </c>
      <c r="AM39" s="684"/>
      <c r="AN39" s="684"/>
      <c r="AO39" s="715"/>
      <c r="AQ39" s="723" t="s">
        <v>335</v>
      </c>
      <c r="AR39" s="724"/>
      <c r="AS39" s="724"/>
      <c r="AT39" s="724"/>
      <c r="AU39" s="724"/>
      <c r="AV39" s="724"/>
      <c r="AW39" s="724"/>
      <c r="AX39" s="724"/>
      <c r="AY39" s="725"/>
      <c r="AZ39" s="680">
        <v>394433</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9799</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94769</v>
      </c>
      <c r="CS39" s="699"/>
      <c r="CT39" s="699"/>
      <c r="CU39" s="699"/>
      <c r="CV39" s="699"/>
      <c r="CW39" s="699"/>
      <c r="CX39" s="699"/>
      <c r="CY39" s="700"/>
      <c r="CZ39" s="683">
        <v>0.3</v>
      </c>
      <c r="DA39" s="701"/>
      <c r="DB39" s="701"/>
      <c r="DC39" s="702"/>
      <c r="DD39" s="686" t="s">
        <v>230</v>
      </c>
      <c r="DE39" s="699"/>
      <c r="DF39" s="699"/>
      <c r="DG39" s="699"/>
      <c r="DH39" s="699"/>
      <c r="DI39" s="699"/>
      <c r="DJ39" s="699"/>
      <c r="DK39" s="700"/>
      <c r="DL39" s="686" t="s">
        <v>127</v>
      </c>
      <c r="DM39" s="699"/>
      <c r="DN39" s="699"/>
      <c r="DO39" s="699"/>
      <c r="DP39" s="699"/>
      <c r="DQ39" s="699"/>
      <c r="DR39" s="699"/>
      <c r="DS39" s="699"/>
      <c r="DT39" s="699"/>
      <c r="DU39" s="699"/>
      <c r="DV39" s="700"/>
      <c r="DW39" s="683" t="s">
        <v>230</v>
      </c>
      <c r="DX39" s="701"/>
      <c r="DY39" s="701"/>
      <c r="DZ39" s="701"/>
      <c r="EA39" s="701"/>
      <c r="EB39" s="701"/>
      <c r="EC39" s="722"/>
    </row>
    <row r="40" spans="2:133" ht="11.25" customHeight="1">
      <c r="B40" s="677" t="s">
        <v>338</v>
      </c>
      <c r="C40" s="678"/>
      <c r="D40" s="678"/>
      <c r="E40" s="678"/>
      <c r="F40" s="678"/>
      <c r="G40" s="678"/>
      <c r="H40" s="678"/>
      <c r="I40" s="678"/>
      <c r="J40" s="678"/>
      <c r="K40" s="678"/>
      <c r="L40" s="678"/>
      <c r="M40" s="678"/>
      <c r="N40" s="678"/>
      <c r="O40" s="678"/>
      <c r="P40" s="678"/>
      <c r="Q40" s="679"/>
      <c r="R40" s="680">
        <v>35200</v>
      </c>
      <c r="S40" s="681"/>
      <c r="T40" s="681"/>
      <c r="U40" s="681"/>
      <c r="V40" s="681"/>
      <c r="W40" s="681"/>
      <c r="X40" s="681"/>
      <c r="Y40" s="682"/>
      <c r="Z40" s="713">
        <v>0.1</v>
      </c>
      <c r="AA40" s="713"/>
      <c r="AB40" s="713"/>
      <c r="AC40" s="713"/>
      <c r="AD40" s="714" t="s">
        <v>230</v>
      </c>
      <c r="AE40" s="714"/>
      <c r="AF40" s="714"/>
      <c r="AG40" s="714"/>
      <c r="AH40" s="714"/>
      <c r="AI40" s="714"/>
      <c r="AJ40" s="714"/>
      <c r="AK40" s="714"/>
      <c r="AL40" s="683" t="s">
        <v>127</v>
      </c>
      <c r="AM40" s="684"/>
      <c r="AN40" s="684"/>
      <c r="AO40" s="715"/>
      <c r="AQ40" s="723" t="s">
        <v>339</v>
      </c>
      <c r="AR40" s="724"/>
      <c r="AS40" s="724"/>
      <c r="AT40" s="724"/>
      <c r="AU40" s="724"/>
      <c r="AV40" s="724"/>
      <c r="AW40" s="724"/>
      <c r="AX40" s="724"/>
      <c r="AY40" s="725"/>
      <c r="AZ40" s="680" t="s">
        <v>127</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100</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730161</v>
      </c>
      <c r="CS40" s="681"/>
      <c r="CT40" s="681"/>
      <c r="CU40" s="681"/>
      <c r="CV40" s="681"/>
      <c r="CW40" s="681"/>
      <c r="CX40" s="681"/>
      <c r="CY40" s="682"/>
      <c r="CZ40" s="683">
        <v>2.5</v>
      </c>
      <c r="DA40" s="701"/>
      <c r="DB40" s="701"/>
      <c r="DC40" s="702"/>
      <c r="DD40" s="686">
        <v>11411</v>
      </c>
      <c r="DE40" s="681"/>
      <c r="DF40" s="681"/>
      <c r="DG40" s="681"/>
      <c r="DH40" s="681"/>
      <c r="DI40" s="681"/>
      <c r="DJ40" s="681"/>
      <c r="DK40" s="682"/>
      <c r="DL40" s="686" t="s">
        <v>230</v>
      </c>
      <c r="DM40" s="681"/>
      <c r="DN40" s="681"/>
      <c r="DO40" s="681"/>
      <c r="DP40" s="681"/>
      <c r="DQ40" s="681"/>
      <c r="DR40" s="681"/>
      <c r="DS40" s="681"/>
      <c r="DT40" s="681"/>
      <c r="DU40" s="681"/>
      <c r="DV40" s="682"/>
      <c r="DW40" s="683" t="s">
        <v>127</v>
      </c>
      <c r="DX40" s="701"/>
      <c r="DY40" s="701"/>
      <c r="DZ40" s="701"/>
      <c r="EA40" s="701"/>
      <c r="EB40" s="701"/>
      <c r="EC40" s="722"/>
    </row>
    <row r="41" spans="2:133" ht="11.25" customHeight="1">
      <c r="B41" s="677" t="s">
        <v>343</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127</v>
      </c>
      <c r="AA41" s="713"/>
      <c r="AB41" s="713"/>
      <c r="AC41" s="713"/>
      <c r="AD41" s="714" t="s">
        <v>127</v>
      </c>
      <c r="AE41" s="714"/>
      <c r="AF41" s="714"/>
      <c r="AG41" s="714"/>
      <c r="AH41" s="714"/>
      <c r="AI41" s="714"/>
      <c r="AJ41" s="714"/>
      <c r="AK41" s="714"/>
      <c r="AL41" s="683" t="s">
        <v>230</v>
      </c>
      <c r="AM41" s="684"/>
      <c r="AN41" s="684"/>
      <c r="AO41" s="715"/>
      <c r="AQ41" s="723" t="s">
        <v>344</v>
      </c>
      <c r="AR41" s="724"/>
      <c r="AS41" s="724"/>
      <c r="AT41" s="724"/>
      <c r="AU41" s="724"/>
      <c r="AV41" s="724"/>
      <c r="AW41" s="724"/>
      <c r="AX41" s="724"/>
      <c r="AY41" s="725"/>
      <c r="AZ41" s="680">
        <v>450608</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t="s">
        <v>230</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230</v>
      </c>
      <c r="CS41" s="699"/>
      <c r="CT41" s="699"/>
      <c r="CU41" s="699"/>
      <c r="CV41" s="699"/>
      <c r="CW41" s="699"/>
      <c r="CX41" s="699"/>
      <c r="CY41" s="700"/>
      <c r="CZ41" s="683" t="s">
        <v>127</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347</v>
      </c>
      <c r="C42" s="678"/>
      <c r="D42" s="678"/>
      <c r="E42" s="678"/>
      <c r="F42" s="678"/>
      <c r="G42" s="678"/>
      <c r="H42" s="678"/>
      <c r="I42" s="678"/>
      <c r="J42" s="678"/>
      <c r="K42" s="678"/>
      <c r="L42" s="678"/>
      <c r="M42" s="678"/>
      <c r="N42" s="678"/>
      <c r="O42" s="678"/>
      <c r="P42" s="678"/>
      <c r="Q42" s="679"/>
      <c r="R42" s="680">
        <v>357400</v>
      </c>
      <c r="S42" s="681"/>
      <c r="T42" s="681"/>
      <c r="U42" s="681"/>
      <c r="V42" s="681"/>
      <c r="W42" s="681"/>
      <c r="X42" s="681"/>
      <c r="Y42" s="682"/>
      <c r="Z42" s="713">
        <v>1.2</v>
      </c>
      <c r="AA42" s="713"/>
      <c r="AB42" s="713"/>
      <c r="AC42" s="713"/>
      <c r="AD42" s="714" t="s">
        <v>127</v>
      </c>
      <c r="AE42" s="714"/>
      <c r="AF42" s="714"/>
      <c r="AG42" s="714"/>
      <c r="AH42" s="714"/>
      <c r="AI42" s="714"/>
      <c r="AJ42" s="714"/>
      <c r="AK42" s="714"/>
      <c r="AL42" s="683" t="s">
        <v>230</v>
      </c>
      <c r="AM42" s="684"/>
      <c r="AN42" s="684"/>
      <c r="AO42" s="715"/>
      <c r="AQ42" s="716" t="s">
        <v>348</v>
      </c>
      <c r="AR42" s="717"/>
      <c r="AS42" s="717"/>
      <c r="AT42" s="717"/>
      <c r="AU42" s="717"/>
      <c r="AV42" s="717"/>
      <c r="AW42" s="717"/>
      <c r="AX42" s="717"/>
      <c r="AY42" s="718"/>
      <c r="AZ42" s="664">
        <v>1288049</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273</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5692575</v>
      </c>
      <c r="CS42" s="681"/>
      <c r="CT42" s="681"/>
      <c r="CU42" s="681"/>
      <c r="CV42" s="681"/>
      <c r="CW42" s="681"/>
      <c r="CX42" s="681"/>
      <c r="CY42" s="682"/>
      <c r="CZ42" s="683">
        <v>19.5</v>
      </c>
      <c r="DA42" s="684"/>
      <c r="DB42" s="684"/>
      <c r="DC42" s="685"/>
      <c r="DD42" s="686">
        <v>357661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351</v>
      </c>
      <c r="C43" s="662"/>
      <c r="D43" s="662"/>
      <c r="E43" s="662"/>
      <c r="F43" s="662"/>
      <c r="G43" s="662"/>
      <c r="H43" s="662"/>
      <c r="I43" s="662"/>
      <c r="J43" s="662"/>
      <c r="K43" s="662"/>
      <c r="L43" s="662"/>
      <c r="M43" s="662"/>
      <c r="N43" s="662"/>
      <c r="O43" s="662"/>
      <c r="P43" s="662"/>
      <c r="Q43" s="663"/>
      <c r="R43" s="664">
        <v>29829346</v>
      </c>
      <c r="S43" s="703"/>
      <c r="T43" s="703"/>
      <c r="U43" s="703"/>
      <c r="V43" s="703"/>
      <c r="W43" s="703"/>
      <c r="X43" s="703"/>
      <c r="Y43" s="704"/>
      <c r="Z43" s="705">
        <v>100</v>
      </c>
      <c r="AA43" s="705"/>
      <c r="AB43" s="705"/>
      <c r="AC43" s="705"/>
      <c r="AD43" s="706">
        <v>12356096</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92367</v>
      </c>
      <c r="CS43" s="699"/>
      <c r="CT43" s="699"/>
      <c r="CU43" s="699"/>
      <c r="CV43" s="699"/>
      <c r="CW43" s="699"/>
      <c r="CX43" s="699"/>
      <c r="CY43" s="700"/>
      <c r="CZ43" s="683">
        <v>0.3</v>
      </c>
      <c r="DA43" s="701"/>
      <c r="DB43" s="701"/>
      <c r="DC43" s="702"/>
      <c r="DD43" s="686">
        <v>90939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5692575</v>
      </c>
      <c r="CS44" s="681"/>
      <c r="CT44" s="681"/>
      <c r="CU44" s="681"/>
      <c r="CV44" s="681"/>
      <c r="CW44" s="681"/>
      <c r="CX44" s="681"/>
      <c r="CY44" s="682"/>
      <c r="CZ44" s="683">
        <v>19.5</v>
      </c>
      <c r="DA44" s="684"/>
      <c r="DB44" s="684"/>
      <c r="DC44" s="685"/>
      <c r="DD44" s="686">
        <v>357661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3166433</v>
      </c>
      <c r="CS45" s="699"/>
      <c r="CT45" s="699"/>
      <c r="CU45" s="699"/>
      <c r="CV45" s="699"/>
      <c r="CW45" s="699"/>
      <c r="CX45" s="699"/>
      <c r="CY45" s="700"/>
      <c r="CZ45" s="683">
        <v>10.8</v>
      </c>
      <c r="DA45" s="701"/>
      <c r="DB45" s="701"/>
      <c r="DC45" s="702"/>
      <c r="DD45" s="686">
        <v>68450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2244082</v>
      </c>
      <c r="CS46" s="681"/>
      <c r="CT46" s="681"/>
      <c r="CU46" s="681"/>
      <c r="CV46" s="681"/>
      <c r="CW46" s="681"/>
      <c r="CX46" s="681"/>
      <c r="CY46" s="682"/>
      <c r="CZ46" s="683">
        <v>7.7</v>
      </c>
      <c r="DA46" s="684"/>
      <c r="DB46" s="684"/>
      <c r="DC46" s="685"/>
      <c r="DD46" s="686">
        <v>288388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t="s">
        <v>230</v>
      </c>
      <c r="CS47" s="699"/>
      <c r="CT47" s="699"/>
      <c r="CU47" s="699"/>
      <c r="CV47" s="699"/>
      <c r="CW47" s="699"/>
      <c r="CX47" s="699"/>
      <c r="CY47" s="700"/>
      <c r="CZ47" s="683" t="s">
        <v>127</v>
      </c>
      <c r="DA47" s="701"/>
      <c r="DB47" s="701"/>
      <c r="DC47" s="702"/>
      <c r="DD47" s="686" t="s">
        <v>127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29238601</v>
      </c>
      <c r="CS49" s="665"/>
      <c r="CT49" s="665"/>
      <c r="CU49" s="665"/>
      <c r="CV49" s="665"/>
      <c r="CW49" s="665"/>
      <c r="CX49" s="665"/>
      <c r="CY49" s="666"/>
      <c r="CZ49" s="667">
        <v>100</v>
      </c>
      <c r="DA49" s="668"/>
      <c r="DB49" s="668"/>
      <c r="DC49" s="669"/>
      <c r="DD49" s="670">
        <v>14576006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lJpSbxxuMF3SdmoO8asQ3g3HO+A3iP5tOCfMsK6KOdpkFFTddGE2wSXWkg+jrfqeoKhVoy378REJBk6np0BNQ==" saltValue="9dKgZTWeExNEaqAiANMaj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J12" sqref="BJ12"/>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384</v>
      </c>
      <c r="C7" s="1146"/>
      <c r="D7" s="1146"/>
      <c r="E7" s="1146"/>
      <c r="F7" s="1146"/>
      <c r="G7" s="1146"/>
      <c r="H7" s="1146"/>
      <c r="I7" s="1146"/>
      <c r="J7" s="1146"/>
      <c r="K7" s="1146"/>
      <c r="L7" s="1146"/>
      <c r="M7" s="1146"/>
      <c r="N7" s="1146"/>
      <c r="O7" s="1146"/>
      <c r="P7" s="1147"/>
      <c r="Q7" s="1199">
        <v>30016</v>
      </c>
      <c r="R7" s="1200"/>
      <c r="S7" s="1200"/>
      <c r="T7" s="1200"/>
      <c r="U7" s="1200"/>
      <c r="V7" s="1200">
        <v>29425</v>
      </c>
      <c r="W7" s="1200"/>
      <c r="X7" s="1200"/>
      <c r="Y7" s="1200"/>
      <c r="Z7" s="1200"/>
      <c r="AA7" s="1200">
        <v>591</v>
      </c>
      <c r="AB7" s="1200"/>
      <c r="AC7" s="1200"/>
      <c r="AD7" s="1200"/>
      <c r="AE7" s="1201"/>
      <c r="AF7" s="1202">
        <v>583</v>
      </c>
      <c r="AG7" s="1203"/>
      <c r="AH7" s="1203"/>
      <c r="AI7" s="1203"/>
      <c r="AJ7" s="1204"/>
      <c r="AK7" s="1186">
        <v>442</v>
      </c>
      <c r="AL7" s="1187"/>
      <c r="AM7" s="1187"/>
      <c r="AN7" s="1187"/>
      <c r="AO7" s="1187"/>
      <c r="AP7" s="1187">
        <v>39052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591</v>
      </c>
      <c r="BT7" s="1191"/>
      <c r="BU7" s="1191"/>
      <c r="BV7" s="1191"/>
      <c r="BW7" s="1191"/>
      <c r="BX7" s="1191"/>
      <c r="BY7" s="1191"/>
      <c r="BZ7" s="1191"/>
      <c r="CA7" s="1191"/>
      <c r="CB7" s="1191"/>
      <c r="CC7" s="1191"/>
      <c r="CD7" s="1191"/>
      <c r="CE7" s="1191"/>
      <c r="CF7" s="1191"/>
      <c r="CG7" s="1192"/>
      <c r="CH7" s="1183">
        <v>8</v>
      </c>
      <c r="CI7" s="1184"/>
      <c r="CJ7" s="1184"/>
      <c r="CK7" s="1184"/>
      <c r="CL7" s="1185"/>
      <c r="CM7" s="1183">
        <v>29</v>
      </c>
      <c r="CN7" s="1184"/>
      <c r="CO7" s="1184"/>
      <c r="CP7" s="1184"/>
      <c r="CQ7" s="1185"/>
      <c r="CR7" s="1183">
        <v>35</v>
      </c>
      <c r="CS7" s="1184"/>
      <c r="CT7" s="1184"/>
      <c r="CU7" s="1184"/>
      <c r="CV7" s="1185"/>
      <c r="CW7" s="1183" t="s">
        <v>518</v>
      </c>
      <c r="CX7" s="1184"/>
      <c r="CY7" s="1184"/>
      <c r="CZ7" s="1184"/>
      <c r="DA7" s="1185"/>
      <c r="DB7" s="1183" t="s">
        <v>518</v>
      </c>
      <c r="DC7" s="1184"/>
      <c r="DD7" s="1184"/>
      <c r="DE7" s="1184"/>
      <c r="DF7" s="1185"/>
      <c r="DG7" s="1183" t="s">
        <v>518</v>
      </c>
      <c r="DH7" s="1184"/>
      <c r="DI7" s="1184"/>
      <c r="DJ7" s="1184"/>
      <c r="DK7" s="1185"/>
      <c r="DL7" s="1183" t="s">
        <v>518</v>
      </c>
      <c r="DM7" s="1184"/>
      <c r="DN7" s="1184"/>
      <c r="DO7" s="1184"/>
      <c r="DP7" s="1185"/>
      <c r="DQ7" s="1183" t="s">
        <v>518</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594</v>
      </c>
      <c r="BS8" s="1109" t="s">
        <v>592</v>
      </c>
      <c r="BT8" s="1110"/>
      <c r="BU8" s="1110"/>
      <c r="BV8" s="1110"/>
      <c r="BW8" s="1110"/>
      <c r="BX8" s="1110"/>
      <c r="BY8" s="1110"/>
      <c r="BZ8" s="1110"/>
      <c r="CA8" s="1110"/>
      <c r="CB8" s="1110"/>
      <c r="CC8" s="1110"/>
      <c r="CD8" s="1110"/>
      <c r="CE8" s="1110"/>
      <c r="CF8" s="1110"/>
      <c r="CG8" s="1111"/>
      <c r="CH8" s="1084">
        <v>0</v>
      </c>
      <c r="CI8" s="1085"/>
      <c r="CJ8" s="1085"/>
      <c r="CK8" s="1085"/>
      <c r="CL8" s="1086"/>
      <c r="CM8" s="1084">
        <v>9</v>
      </c>
      <c r="CN8" s="1085"/>
      <c r="CO8" s="1085"/>
      <c r="CP8" s="1085"/>
      <c r="CQ8" s="1086"/>
      <c r="CR8" s="1084">
        <v>5</v>
      </c>
      <c r="CS8" s="1085"/>
      <c r="CT8" s="1085"/>
      <c r="CU8" s="1085"/>
      <c r="CV8" s="1086"/>
      <c r="CW8" s="1084" t="s">
        <v>518</v>
      </c>
      <c r="CX8" s="1085"/>
      <c r="CY8" s="1085"/>
      <c r="CZ8" s="1085"/>
      <c r="DA8" s="1086"/>
      <c r="DB8" s="1084" t="s">
        <v>518</v>
      </c>
      <c r="DC8" s="1085"/>
      <c r="DD8" s="1085"/>
      <c r="DE8" s="1085"/>
      <c r="DF8" s="1086"/>
      <c r="DG8" s="1084" t="s">
        <v>518</v>
      </c>
      <c r="DH8" s="1085"/>
      <c r="DI8" s="1085"/>
      <c r="DJ8" s="1085"/>
      <c r="DK8" s="1086"/>
      <c r="DL8" s="1084" t="s">
        <v>518</v>
      </c>
      <c r="DM8" s="1085"/>
      <c r="DN8" s="1085"/>
      <c r="DO8" s="1085"/>
      <c r="DP8" s="1086"/>
      <c r="DQ8" s="1084" t="s">
        <v>518</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593</v>
      </c>
      <c r="BT9" s="1110"/>
      <c r="BU9" s="1110"/>
      <c r="BV9" s="1110"/>
      <c r="BW9" s="1110"/>
      <c r="BX9" s="1110"/>
      <c r="BY9" s="1110"/>
      <c r="BZ9" s="1110"/>
      <c r="CA9" s="1110"/>
      <c r="CB9" s="1110"/>
      <c r="CC9" s="1110"/>
      <c r="CD9" s="1110"/>
      <c r="CE9" s="1110"/>
      <c r="CF9" s="1110"/>
      <c r="CG9" s="1111"/>
      <c r="CH9" s="1084">
        <v>2</v>
      </c>
      <c r="CI9" s="1085"/>
      <c r="CJ9" s="1085"/>
      <c r="CK9" s="1085"/>
      <c r="CL9" s="1086"/>
      <c r="CM9" s="1084">
        <v>-15</v>
      </c>
      <c r="CN9" s="1085"/>
      <c r="CO9" s="1085"/>
      <c r="CP9" s="1085"/>
      <c r="CQ9" s="1086"/>
      <c r="CR9" s="1084">
        <v>9</v>
      </c>
      <c r="CS9" s="1085"/>
      <c r="CT9" s="1085"/>
      <c r="CU9" s="1085"/>
      <c r="CV9" s="1086"/>
      <c r="CW9" s="1084" t="s">
        <v>518</v>
      </c>
      <c r="CX9" s="1085"/>
      <c r="CY9" s="1085"/>
      <c r="CZ9" s="1085"/>
      <c r="DA9" s="1086"/>
      <c r="DB9" s="1084" t="s">
        <v>518</v>
      </c>
      <c r="DC9" s="1085"/>
      <c r="DD9" s="1085"/>
      <c r="DE9" s="1085"/>
      <c r="DF9" s="1086"/>
      <c r="DG9" s="1084" t="s">
        <v>518</v>
      </c>
      <c r="DH9" s="1085"/>
      <c r="DI9" s="1085"/>
      <c r="DJ9" s="1085"/>
      <c r="DK9" s="1086"/>
      <c r="DL9" s="1084" t="s">
        <v>518</v>
      </c>
      <c r="DM9" s="1085"/>
      <c r="DN9" s="1085"/>
      <c r="DO9" s="1085"/>
      <c r="DP9" s="1086"/>
      <c r="DQ9" s="1084" t="s">
        <v>518</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386</v>
      </c>
      <c r="B23" s="1039" t="s">
        <v>387</v>
      </c>
      <c r="C23" s="1040"/>
      <c r="D23" s="1040"/>
      <c r="E23" s="1040"/>
      <c r="F23" s="1040"/>
      <c r="G23" s="1040"/>
      <c r="H23" s="1040"/>
      <c r="I23" s="1040"/>
      <c r="J23" s="1040"/>
      <c r="K23" s="1040"/>
      <c r="L23" s="1040"/>
      <c r="M23" s="1040"/>
      <c r="N23" s="1040"/>
      <c r="O23" s="1040"/>
      <c r="P23" s="1041"/>
      <c r="Q23" s="1163">
        <v>29829</v>
      </c>
      <c r="R23" s="1164"/>
      <c r="S23" s="1164"/>
      <c r="T23" s="1164"/>
      <c r="U23" s="1164"/>
      <c r="V23" s="1164">
        <v>29239</v>
      </c>
      <c r="W23" s="1164"/>
      <c r="X23" s="1164"/>
      <c r="Y23" s="1164"/>
      <c r="Z23" s="1164"/>
      <c r="AA23" s="1164">
        <v>591</v>
      </c>
      <c r="AB23" s="1164"/>
      <c r="AC23" s="1164"/>
      <c r="AD23" s="1164"/>
      <c r="AE23" s="1165"/>
      <c r="AF23" s="1166">
        <v>583</v>
      </c>
      <c r="AG23" s="1164"/>
      <c r="AH23" s="1164"/>
      <c r="AI23" s="1164"/>
      <c r="AJ23" s="1167"/>
      <c r="AK23" s="1168"/>
      <c r="AL23" s="1169"/>
      <c r="AM23" s="1169"/>
      <c r="AN23" s="1169"/>
      <c r="AO23" s="1169"/>
      <c r="AP23" s="1164">
        <v>39052</v>
      </c>
      <c r="AQ23" s="1164"/>
      <c r="AR23" s="1164"/>
      <c r="AS23" s="1164"/>
      <c r="AT23" s="1164"/>
      <c r="AU23" s="1170"/>
      <c r="AV23" s="1170"/>
      <c r="AW23" s="1170"/>
      <c r="AX23" s="1170"/>
      <c r="AY23" s="1171"/>
      <c r="AZ23" s="1160" t="s">
        <v>388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367</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399</v>
      </c>
      <c r="C28" s="1146"/>
      <c r="D28" s="1146"/>
      <c r="E28" s="1146"/>
      <c r="F28" s="1146"/>
      <c r="G28" s="1146"/>
      <c r="H28" s="1146"/>
      <c r="I28" s="1146"/>
      <c r="J28" s="1146"/>
      <c r="K28" s="1146"/>
      <c r="L28" s="1146"/>
      <c r="M28" s="1146"/>
      <c r="N28" s="1146"/>
      <c r="O28" s="1146"/>
      <c r="P28" s="1147"/>
      <c r="Q28" s="1148">
        <v>4387</v>
      </c>
      <c r="R28" s="1149"/>
      <c r="S28" s="1149"/>
      <c r="T28" s="1149"/>
      <c r="U28" s="1149"/>
      <c r="V28" s="1149">
        <v>4286</v>
      </c>
      <c r="W28" s="1149"/>
      <c r="X28" s="1149"/>
      <c r="Y28" s="1149"/>
      <c r="Z28" s="1149"/>
      <c r="AA28" s="1149">
        <v>102</v>
      </c>
      <c r="AB28" s="1149"/>
      <c r="AC28" s="1149"/>
      <c r="AD28" s="1149"/>
      <c r="AE28" s="1150"/>
      <c r="AF28" s="1151">
        <v>102</v>
      </c>
      <c r="AG28" s="1149"/>
      <c r="AH28" s="1149"/>
      <c r="AI28" s="1149"/>
      <c r="AJ28" s="1152"/>
      <c r="AK28" s="1153">
        <v>451</v>
      </c>
      <c r="AL28" s="1141"/>
      <c r="AM28" s="1141"/>
      <c r="AN28" s="1141"/>
      <c r="AO28" s="1141"/>
      <c r="AP28" s="1141" t="s">
        <v>518</v>
      </c>
      <c r="AQ28" s="1141"/>
      <c r="AR28" s="1141"/>
      <c r="AS28" s="1141"/>
      <c r="AT28" s="1141"/>
      <c r="AU28" s="1141" t="s">
        <v>518</v>
      </c>
      <c r="AV28" s="1141"/>
      <c r="AW28" s="1141"/>
      <c r="AX28" s="1141"/>
      <c r="AY28" s="1141"/>
      <c r="AZ28" s="1142" t="s">
        <v>518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400</v>
      </c>
      <c r="C29" s="1133"/>
      <c r="D29" s="1133"/>
      <c r="E29" s="1133"/>
      <c r="F29" s="1133"/>
      <c r="G29" s="1133"/>
      <c r="H29" s="1133"/>
      <c r="I29" s="1133"/>
      <c r="J29" s="1133"/>
      <c r="K29" s="1133"/>
      <c r="L29" s="1133"/>
      <c r="M29" s="1133"/>
      <c r="N29" s="1133"/>
      <c r="O29" s="1133"/>
      <c r="P29" s="1134"/>
      <c r="Q29" s="1138">
        <v>4850</v>
      </c>
      <c r="R29" s="1139"/>
      <c r="S29" s="1139"/>
      <c r="T29" s="1139"/>
      <c r="U29" s="1139"/>
      <c r="V29" s="1139">
        <v>4822</v>
      </c>
      <c r="W29" s="1139"/>
      <c r="X29" s="1139"/>
      <c r="Y29" s="1139"/>
      <c r="Z29" s="1139"/>
      <c r="AA29" s="1139">
        <v>28</v>
      </c>
      <c r="AB29" s="1139"/>
      <c r="AC29" s="1139"/>
      <c r="AD29" s="1139"/>
      <c r="AE29" s="1140"/>
      <c r="AF29" s="1114">
        <v>28</v>
      </c>
      <c r="AG29" s="1115"/>
      <c r="AH29" s="1115"/>
      <c r="AI29" s="1115"/>
      <c r="AJ29" s="1116"/>
      <c r="AK29" s="1075">
        <v>864</v>
      </c>
      <c r="AL29" s="1066"/>
      <c r="AM29" s="1066"/>
      <c r="AN29" s="1066"/>
      <c r="AO29" s="1066"/>
      <c r="AP29" s="1066" t="s">
        <v>518</v>
      </c>
      <c r="AQ29" s="1066"/>
      <c r="AR29" s="1066"/>
      <c r="AS29" s="1066"/>
      <c r="AT29" s="1066"/>
      <c r="AU29" s="1066" t="s">
        <v>518</v>
      </c>
      <c r="AV29" s="1066"/>
      <c r="AW29" s="1066"/>
      <c r="AX29" s="1066"/>
      <c r="AY29" s="1066"/>
      <c r="AZ29" s="1137" t="s">
        <v>518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401</v>
      </c>
      <c r="C30" s="1133"/>
      <c r="D30" s="1133"/>
      <c r="E30" s="1133"/>
      <c r="F30" s="1133"/>
      <c r="G30" s="1133"/>
      <c r="H30" s="1133"/>
      <c r="I30" s="1133"/>
      <c r="J30" s="1133"/>
      <c r="K30" s="1133"/>
      <c r="L30" s="1133"/>
      <c r="M30" s="1133"/>
      <c r="N30" s="1133"/>
      <c r="O30" s="1133"/>
      <c r="P30" s="1134"/>
      <c r="Q30" s="1138">
        <v>807</v>
      </c>
      <c r="R30" s="1139"/>
      <c r="S30" s="1139"/>
      <c r="T30" s="1139"/>
      <c r="U30" s="1139"/>
      <c r="V30" s="1139">
        <v>797</v>
      </c>
      <c r="W30" s="1139"/>
      <c r="X30" s="1139"/>
      <c r="Y30" s="1139"/>
      <c r="Z30" s="1139"/>
      <c r="AA30" s="1139">
        <v>10</v>
      </c>
      <c r="AB30" s="1139"/>
      <c r="AC30" s="1139"/>
      <c r="AD30" s="1139"/>
      <c r="AE30" s="1140"/>
      <c r="AF30" s="1114">
        <v>10</v>
      </c>
      <c r="AG30" s="1115"/>
      <c r="AH30" s="1115"/>
      <c r="AI30" s="1115"/>
      <c r="AJ30" s="1116"/>
      <c r="AK30" s="1075">
        <v>506</v>
      </c>
      <c r="AL30" s="1066"/>
      <c r="AM30" s="1066"/>
      <c r="AN30" s="1066"/>
      <c r="AO30" s="1066"/>
      <c r="AP30" s="1066" t="s">
        <v>518</v>
      </c>
      <c r="AQ30" s="1066"/>
      <c r="AR30" s="1066"/>
      <c r="AS30" s="1066"/>
      <c r="AT30" s="1066"/>
      <c r="AU30" s="1066" t="s">
        <v>518</v>
      </c>
      <c r="AV30" s="1066"/>
      <c r="AW30" s="1066"/>
      <c r="AX30" s="1066"/>
      <c r="AY30" s="1066"/>
      <c r="AZ30" s="1137" t="s">
        <v>518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402</v>
      </c>
      <c r="C31" s="1133"/>
      <c r="D31" s="1133"/>
      <c r="E31" s="1133"/>
      <c r="F31" s="1133"/>
      <c r="G31" s="1133"/>
      <c r="H31" s="1133"/>
      <c r="I31" s="1133"/>
      <c r="J31" s="1133"/>
      <c r="K31" s="1133"/>
      <c r="L31" s="1133"/>
      <c r="M31" s="1133"/>
      <c r="N31" s="1133"/>
      <c r="O31" s="1133"/>
      <c r="P31" s="1134"/>
      <c r="Q31" s="1138">
        <v>1265</v>
      </c>
      <c r="R31" s="1139"/>
      <c r="S31" s="1139"/>
      <c r="T31" s="1139"/>
      <c r="U31" s="1139"/>
      <c r="V31" s="1139">
        <v>1205</v>
      </c>
      <c r="W31" s="1139"/>
      <c r="X31" s="1139"/>
      <c r="Y31" s="1139"/>
      <c r="Z31" s="1139"/>
      <c r="AA31" s="1139">
        <v>60</v>
      </c>
      <c r="AB31" s="1139"/>
      <c r="AC31" s="1139"/>
      <c r="AD31" s="1139"/>
      <c r="AE31" s="1140"/>
      <c r="AF31" s="1114">
        <v>119</v>
      </c>
      <c r="AG31" s="1115"/>
      <c r="AH31" s="1115"/>
      <c r="AI31" s="1115"/>
      <c r="AJ31" s="1116"/>
      <c r="AK31" s="1075">
        <v>710</v>
      </c>
      <c r="AL31" s="1066"/>
      <c r="AM31" s="1066"/>
      <c r="AN31" s="1066"/>
      <c r="AO31" s="1066"/>
      <c r="AP31" s="1066">
        <v>8692</v>
      </c>
      <c r="AQ31" s="1066"/>
      <c r="AR31" s="1066"/>
      <c r="AS31" s="1066"/>
      <c r="AT31" s="1066"/>
      <c r="AU31" s="1066">
        <v>8657</v>
      </c>
      <c r="AV31" s="1066"/>
      <c r="AW31" s="1066"/>
      <c r="AX31" s="1066"/>
      <c r="AY31" s="1066"/>
      <c r="AZ31" s="1137" t="s">
        <v>518</v>
      </c>
      <c r="BA31" s="1137"/>
      <c r="BB31" s="1137"/>
      <c r="BC31" s="1137"/>
      <c r="BD31" s="1137"/>
      <c r="BE31" s="1127" t="s">
        <v>403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386</v>
      </c>
      <c r="B63" s="1039" t="s">
        <v>405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258</v>
      </c>
      <c r="AG63" s="1054"/>
      <c r="AH63" s="1054"/>
      <c r="AI63" s="1054"/>
      <c r="AJ63" s="1125"/>
      <c r="AK63" s="1126"/>
      <c r="AL63" s="1058"/>
      <c r="AM63" s="1058"/>
      <c r="AN63" s="1058"/>
      <c r="AO63" s="1058"/>
      <c r="AP63" s="1054">
        <f>SUM(AP28:AT31)</f>
        <v>8692</v>
      </c>
      <c r="AQ63" s="1054"/>
      <c r="AR63" s="1054"/>
      <c r="AS63" s="1054"/>
      <c r="AT63" s="1054"/>
      <c r="AU63" s="1054">
        <f>SUM(AU28:AY31)</f>
        <v>8657</v>
      </c>
      <c r="AV63" s="1054"/>
      <c r="AW63" s="1054"/>
      <c r="AX63" s="1054"/>
      <c r="AY63" s="1054"/>
      <c r="AZ63" s="1120"/>
      <c r="BA63" s="1120"/>
      <c r="BB63" s="1120"/>
      <c r="BC63" s="1120"/>
      <c r="BD63" s="1120"/>
      <c r="BE63" s="1055"/>
      <c r="BF63" s="1055"/>
      <c r="BG63" s="1055"/>
      <c r="BH63" s="1055"/>
      <c r="BI63" s="1056"/>
      <c r="BJ63" s="1121" t="s">
        <v>406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408</v>
      </c>
      <c r="B66" s="1091"/>
      <c r="C66" s="1091"/>
      <c r="D66" s="1091"/>
      <c r="E66" s="1091"/>
      <c r="F66" s="1091"/>
      <c r="G66" s="1091"/>
      <c r="H66" s="1091"/>
      <c r="I66" s="1091"/>
      <c r="J66" s="1091"/>
      <c r="K66" s="1091"/>
      <c r="L66" s="1091"/>
      <c r="M66" s="1091"/>
      <c r="N66" s="1091"/>
      <c r="O66" s="1091"/>
      <c r="P66" s="1092"/>
      <c r="Q66" s="1096" t="s">
        <v>409</v>
      </c>
      <c r="R66" s="1097"/>
      <c r="S66" s="1097"/>
      <c r="T66" s="1097"/>
      <c r="U66" s="1098"/>
      <c r="V66" s="1096" t="s">
        <v>410</v>
      </c>
      <c r="W66" s="1097"/>
      <c r="X66" s="1097"/>
      <c r="Y66" s="1097"/>
      <c r="Z66" s="1098"/>
      <c r="AA66" s="1096" t="s">
        <v>393</v>
      </c>
      <c r="AB66" s="1097"/>
      <c r="AC66" s="1097"/>
      <c r="AD66" s="1097"/>
      <c r="AE66" s="1098"/>
      <c r="AF66" s="1102" t="s">
        <v>411</v>
      </c>
      <c r="AG66" s="1103"/>
      <c r="AH66" s="1103"/>
      <c r="AI66" s="1103"/>
      <c r="AJ66" s="1104"/>
      <c r="AK66" s="1096" t="s">
        <v>412</v>
      </c>
      <c r="AL66" s="1091"/>
      <c r="AM66" s="1091"/>
      <c r="AN66" s="1091"/>
      <c r="AO66" s="1092"/>
      <c r="AP66" s="1096" t="s">
        <v>413</v>
      </c>
      <c r="AQ66" s="1097"/>
      <c r="AR66" s="1097"/>
      <c r="AS66" s="1097"/>
      <c r="AT66" s="1098"/>
      <c r="AU66" s="1096" t="s">
        <v>414</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579</v>
      </c>
      <c r="C68" s="1081"/>
      <c r="D68" s="1081"/>
      <c r="E68" s="1081"/>
      <c r="F68" s="1081"/>
      <c r="G68" s="1081"/>
      <c r="H68" s="1081"/>
      <c r="I68" s="1081"/>
      <c r="J68" s="1081"/>
      <c r="K68" s="1081"/>
      <c r="L68" s="1081"/>
      <c r="M68" s="1081"/>
      <c r="N68" s="1081"/>
      <c r="O68" s="1081"/>
      <c r="P68" s="1082"/>
      <c r="Q68" s="1083">
        <v>616</v>
      </c>
      <c r="R68" s="1077"/>
      <c r="S68" s="1077"/>
      <c r="T68" s="1077"/>
      <c r="U68" s="1077"/>
      <c r="V68" s="1077">
        <v>603</v>
      </c>
      <c r="W68" s="1077"/>
      <c r="X68" s="1077"/>
      <c r="Y68" s="1077"/>
      <c r="Z68" s="1077"/>
      <c r="AA68" s="1077">
        <v>13</v>
      </c>
      <c r="AB68" s="1077"/>
      <c r="AC68" s="1077"/>
      <c r="AD68" s="1077"/>
      <c r="AE68" s="1077"/>
      <c r="AF68" s="1077">
        <v>13</v>
      </c>
      <c r="AG68" s="1077"/>
      <c r="AH68" s="1077"/>
      <c r="AI68" s="1077"/>
      <c r="AJ68" s="1077"/>
      <c r="AK68" s="1077">
        <v>523</v>
      </c>
      <c r="AL68" s="1077"/>
      <c r="AM68" s="1077"/>
      <c r="AN68" s="1077"/>
      <c r="AO68" s="1077"/>
      <c r="AP68" s="1077" t="s">
        <v>518</v>
      </c>
      <c r="AQ68" s="1077"/>
      <c r="AR68" s="1077"/>
      <c r="AS68" s="1077"/>
      <c r="AT68" s="1077"/>
      <c r="AU68" s="1077" t="s">
        <v>518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580</v>
      </c>
      <c r="C69" s="1070"/>
      <c r="D69" s="1070"/>
      <c r="E69" s="1070"/>
      <c r="F69" s="1070"/>
      <c r="G69" s="1070"/>
      <c r="H69" s="1070"/>
      <c r="I69" s="1070"/>
      <c r="J69" s="1070"/>
      <c r="K69" s="1070"/>
      <c r="L69" s="1070"/>
      <c r="M69" s="1070"/>
      <c r="N69" s="1070"/>
      <c r="O69" s="1070"/>
      <c r="P69" s="1071"/>
      <c r="Q69" s="1072">
        <v>15236</v>
      </c>
      <c r="R69" s="1066"/>
      <c r="S69" s="1066"/>
      <c r="T69" s="1066"/>
      <c r="U69" s="1066"/>
      <c r="V69" s="1066">
        <v>14827</v>
      </c>
      <c r="W69" s="1066"/>
      <c r="X69" s="1066"/>
      <c r="Y69" s="1066"/>
      <c r="Z69" s="1066"/>
      <c r="AA69" s="1066">
        <v>408</v>
      </c>
      <c r="AB69" s="1066"/>
      <c r="AC69" s="1066"/>
      <c r="AD69" s="1066"/>
      <c r="AE69" s="1066"/>
      <c r="AF69" s="1066">
        <v>3295</v>
      </c>
      <c r="AG69" s="1066"/>
      <c r="AH69" s="1066"/>
      <c r="AI69" s="1066"/>
      <c r="AJ69" s="1066"/>
      <c r="AK69" s="1066">
        <v>2270</v>
      </c>
      <c r="AL69" s="1066"/>
      <c r="AM69" s="1066"/>
      <c r="AN69" s="1066"/>
      <c r="AO69" s="1066"/>
      <c r="AP69" s="1066">
        <v>5882</v>
      </c>
      <c r="AQ69" s="1066"/>
      <c r="AR69" s="1066"/>
      <c r="AS69" s="1066"/>
      <c r="AT69" s="1066"/>
      <c r="AU69" s="1066">
        <v>390</v>
      </c>
      <c r="AV69" s="1066"/>
      <c r="AW69" s="1066"/>
      <c r="AX69" s="1066"/>
      <c r="AY69" s="1066"/>
      <c r="AZ69" s="1067" t="s">
        <v>590</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581</v>
      </c>
      <c r="C70" s="1070"/>
      <c r="D70" s="1070"/>
      <c r="E70" s="1070"/>
      <c r="F70" s="1070"/>
      <c r="G70" s="1070"/>
      <c r="H70" s="1070"/>
      <c r="I70" s="1070"/>
      <c r="J70" s="1070"/>
      <c r="K70" s="1070"/>
      <c r="L70" s="1070"/>
      <c r="M70" s="1070"/>
      <c r="N70" s="1070"/>
      <c r="O70" s="1070"/>
      <c r="P70" s="1071"/>
      <c r="Q70" s="1072">
        <v>2137</v>
      </c>
      <c r="R70" s="1066"/>
      <c r="S70" s="1066"/>
      <c r="T70" s="1066"/>
      <c r="U70" s="1066"/>
      <c r="V70" s="1066">
        <v>2116</v>
      </c>
      <c r="W70" s="1066"/>
      <c r="X70" s="1066"/>
      <c r="Y70" s="1066"/>
      <c r="Z70" s="1066"/>
      <c r="AA70" s="1066">
        <v>21</v>
      </c>
      <c r="AB70" s="1066"/>
      <c r="AC70" s="1066"/>
      <c r="AD70" s="1066"/>
      <c r="AE70" s="1066"/>
      <c r="AF70" s="1066">
        <v>21</v>
      </c>
      <c r="AG70" s="1066"/>
      <c r="AH70" s="1066"/>
      <c r="AI70" s="1066"/>
      <c r="AJ70" s="1066"/>
      <c r="AK70" s="1066">
        <v>29</v>
      </c>
      <c r="AL70" s="1066"/>
      <c r="AM70" s="1066"/>
      <c r="AN70" s="1066"/>
      <c r="AO70" s="1066"/>
      <c r="AP70" s="1066">
        <v>136</v>
      </c>
      <c r="AQ70" s="1066"/>
      <c r="AR70" s="1066"/>
      <c r="AS70" s="1066"/>
      <c r="AT70" s="1066"/>
      <c r="AU70" s="1066">
        <v>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582</v>
      </c>
      <c r="C71" s="1070"/>
      <c r="D71" s="1070"/>
      <c r="E71" s="1070"/>
      <c r="F71" s="1070"/>
      <c r="G71" s="1070"/>
      <c r="H71" s="1070"/>
      <c r="I71" s="1070"/>
      <c r="J71" s="1070"/>
      <c r="K71" s="1070"/>
      <c r="L71" s="1070"/>
      <c r="M71" s="1070"/>
      <c r="N71" s="1070"/>
      <c r="O71" s="1070"/>
      <c r="P71" s="1071"/>
      <c r="Q71" s="1072">
        <v>245</v>
      </c>
      <c r="R71" s="1066"/>
      <c r="S71" s="1066"/>
      <c r="T71" s="1066"/>
      <c r="U71" s="1066"/>
      <c r="V71" s="1066">
        <v>236</v>
      </c>
      <c r="W71" s="1066"/>
      <c r="X71" s="1066"/>
      <c r="Y71" s="1066"/>
      <c r="Z71" s="1066"/>
      <c r="AA71" s="1066">
        <v>9</v>
      </c>
      <c r="AB71" s="1066"/>
      <c r="AC71" s="1066"/>
      <c r="AD71" s="1066"/>
      <c r="AE71" s="1066"/>
      <c r="AF71" s="1066">
        <v>9</v>
      </c>
      <c r="AG71" s="1066"/>
      <c r="AH71" s="1066"/>
      <c r="AI71" s="1066"/>
      <c r="AJ71" s="1066"/>
      <c r="AK71" s="1066">
        <v>7</v>
      </c>
      <c r="AL71" s="1066"/>
      <c r="AM71" s="1066"/>
      <c r="AN71" s="1066"/>
      <c r="AO71" s="1066"/>
      <c r="AP71" s="1066" t="s">
        <v>518</v>
      </c>
      <c r="AQ71" s="1066"/>
      <c r="AR71" s="1066"/>
      <c r="AS71" s="1066"/>
      <c r="AT71" s="1066"/>
      <c r="AU71" s="1066" t="s">
        <v>518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583</v>
      </c>
      <c r="C72" s="1070"/>
      <c r="D72" s="1070"/>
      <c r="E72" s="1070"/>
      <c r="F72" s="1070"/>
      <c r="G72" s="1070"/>
      <c r="H72" s="1070"/>
      <c r="I72" s="1070"/>
      <c r="J72" s="1070"/>
      <c r="K72" s="1070"/>
      <c r="L72" s="1070"/>
      <c r="M72" s="1070"/>
      <c r="N72" s="1070"/>
      <c r="O72" s="1070"/>
      <c r="P72" s="1071"/>
      <c r="Q72" s="1072">
        <v>886</v>
      </c>
      <c r="R72" s="1066"/>
      <c r="S72" s="1066"/>
      <c r="T72" s="1066"/>
      <c r="U72" s="1066"/>
      <c r="V72" s="1066">
        <v>835</v>
      </c>
      <c r="W72" s="1066"/>
      <c r="X72" s="1066"/>
      <c r="Y72" s="1066"/>
      <c r="Z72" s="1066"/>
      <c r="AA72" s="1066">
        <v>51</v>
      </c>
      <c r="AB72" s="1066"/>
      <c r="AC72" s="1066"/>
      <c r="AD72" s="1066"/>
      <c r="AE72" s="1066"/>
      <c r="AF72" s="1066">
        <v>1299</v>
      </c>
      <c r="AG72" s="1066"/>
      <c r="AH72" s="1066"/>
      <c r="AI72" s="1066"/>
      <c r="AJ72" s="1066"/>
      <c r="AK72" s="1066">
        <v>1598</v>
      </c>
      <c r="AL72" s="1066"/>
      <c r="AM72" s="1066"/>
      <c r="AN72" s="1066"/>
      <c r="AO72" s="1066"/>
      <c r="AP72" s="1066">
        <v>7511</v>
      </c>
      <c r="AQ72" s="1066"/>
      <c r="AR72" s="1066"/>
      <c r="AS72" s="1066"/>
      <c r="AT72" s="1066"/>
      <c r="AU72" s="1066">
        <v>2486</v>
      </c>
      <c r="AV72" s="1066"/>
      <c r="AW72" s="1066"/>
      <c r="AX72" s="1066"/>
      <c r="AY72" s="1066"/>
      <c r="AZ72" s="1067" t="s">
        <v>590</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584</v>
      </c>
      <c r="C73" s="1070"/>
      <c r="D73" s="1070"/>
      <c r="E73" s="1070"/>
      <c r="F73" s="1070"/>
      <c r="G73" s="1070"/>
      <c r="H73" s="1070"/>
      <c r="I73" s="1070"/>
      <c r="J73" s="1070"/>
      <c r="K73" s="1070"/>
      <c r="L73" s="1070"/>
      <c r="M73" s="1070"/>
      <c r="N73" s="1070"/>
      <c r="O73" s="1070"/>
      <c r="P73" s="1071"/>
      <c r="Q73" s="1072">
        <v>8</v>
      </c>
      <c r="R73" s="1066"/>
      <c r="S73" s="1066"/>
      <c r="T73" s="1066"/>
      <c r="U73" s="1066"/>
      <c r="V73" s="1066">
        <v>7</v>
      </c>
      <c r="W73" s="1066"/>
      <c r="X73" s="1066"/>
      <c r="Y73" s="1066"/>
      <c r="Z73" s="1066"/>
      <c r="AA73" s="1066">
        <v>1</v>
      </c>
      <c r="AB73" s="1066"/>
      <c r="AC73" s="1066"/>
      <c r="AD73" s="1066"/>
      <c r="AE73" s="1066"/>
      <c r="AF73" s="1066">
        <v>1</v>
      </c>
      <c r="AG73" s="1066"/>
      <c r="AH73" s="1066"/>
      <c r="AI73" s="1066"/>
      <c r="AJ73" s="1066"/>
      <c r="AK73" s="1066">
        <v>0</v>
      </c>
      <c r="AL73" s="1066"/>
      <c r="AM73" s="1066"/>
      <c r="AN73" s="1066"/>
      <c r="AO73" s="1066"/>
      <c r="AP73" s="1066" t="s">
        <v>518</v>
      </c>
      <c r="AQ73" s="1066"/>
      <c r="AR73" s="1066"/>
      <c r="AS73" s="1066"/>
      <c r="AT73" s="1066"/>
      <c r="AU73" s="1066" t="s">
        <v>518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585</v>
      </c>
      <c r="C74" s="1070"/>
      <c r="D74" s="1070"/>
      <c r="E74" s="1070"/>
      <c r="F74" s="1070"/>
      <c r="G74" s="1070"/>
      <c r="H74" s="1070"/>
      <c r="I74" s="1070"/>
      <c r="J74" s="1070"/>
      <c r="K74" s="1070"/>
      <c r="L74" s="1070"/>
      <c r="M74" s="1070"/>
      <c r="N74" s="1070"/>
      <c r="O74" s="1070"/>
      <c r="P74" s="1071"/>
      <c r="Q74" s="1072">
        <v>148</v>
      </c>
      <c r="R74" s="1066"/>
      <c r="S74" s="1066"/>
      <c r="T74" s="1066"/>
      <c r="U74" s="1066"/>
      <c r="V74" s="1066">
        <v>143</v>
      </c>
      <c r="W74" s="1066"/>
      <c r="X74" s="1066"/>
      <c r="Y74" s="1066"/>
      <c r="Z74" s="1066"/>
      <c r="AA74" s="1066">
        <v>6</v>
      </c>
      <c r="AB74" s="1066"/>
      <c r="AC74" s="1066"/>
      <c r="AD74" s="1066"/>
      <c r="AE74" s="1066"/>
      <c r="AF74" s="1066">
        <v>6</v>
      </c>
      <c r="AG74" s="1066"/>
      <c r="AH74" s="1066"/>
      <c r="AI74" s="1066"/>
      <c r="AJ74" s="1066"/>
      <c r="AK74" s="1066">
        <v>12</v>
      </c>
      <c r="AL74" s="1066"/>
      <c r="AM74" s="1066"/>
      <c r="AN74" s="1066"/>
      <c r="AO74" s="1066"/>
      <c r="AP74" s="1066" t="s">
        <v>518</v>
      </c>
      <c r="AQ74" s="1066"/>
      <c r="AR74" s="1066"/>
      <c r="AS74" s="1066"/>
      <c r="AT74" s="1066"/>
      <c r="AU74" s="1066" t="s">
        <v>518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586</v>
      </c>
      <c r="C75" s="1070"/>
      <c r="D75" s="1070"/>
      <c r="E75" s="1070"/>
      <c r="F75" s="1070"/>
      <c r="G75" s="1070"/>
      <c r="H75" s="1070"/>
      <c r="I75" s="1070"/>
      <c r="J75" s="1070"/>
      <c r="K75" s="1070"/>
      <c r="L75" s="1070"/>
      <c r="M75" s="1070"/>
      <c r="N75" s="1070"/>
      <c r="O75" s="1070"/>
      <c r="P75" s="1071"/>
      <c r="Q75" s="1073">
        <v>534</v>
      </c>
      <c r="R75" s="1074"/>
      <c r="S75" s="1074"/>
      <c r="T75" s="1074"/>
      <c r="U75" s="1075"/>
      <c r="V75" s="1076">
        <v>508</v>
      </c>
      <c r="W75" s="1074"/>
      <c r="X75" s="1074"/>
      <c r="Y75" s="1074"/>
      <c r="Z75" s="1075"/>
      <c r="AA75" s="1076">
        <v>26</v>
      </c>
      <c r="AB75" s="1074"/>
      <c r="AC75" s="1074"/>
      <c r="AD75" s="1074"/>
      <c r="AE75" s="1075"/>
      <c r="AF75" s="1076">
        <v>26</v>
      </c>
      <c r="AG75" s="1074"/>
      <c r="AH75" s="1074"/>
      <c r="AI75" s="1074"/>
      <c r="AJ75" s="1075"/>
      <c r="AK75" s="1076">
        <v>5</v>
      </c>
      <c r="AL75" s="1074"/>
      <c r="AM75" s="1074"/>
      <c r="AN75" s="1074"/>
      <c r="AO75" s="1075"/>
      <c r="AP75" s="1066" t="s">
        <v>518</v>
      </c>
      <c r="AQ75" s="1066"/>
      <c r="AR75" s="1066"/>
      <c r="AS75" s="1066"/>
      <c r="AT75" s="1066"/>
      <c r="AU75" s="1066" t="s">
        <v>518</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587</v>
      </c>
      <c r="C76" s="1070"/>
      <c r="D76" s="1070"/>
      <c r="E76" s="1070"/>
      <c r="F76" s="1070"/>
      <c r="G76" s="1070"/>
      <c r="H76" s="1070"/>
      <c r="I76" s="1070"/>
      <c r="J76" s="1070"/>
      <c r="K76" s="1070"/>
      <c r="L76" s="1070"/>
      <c r="M76" s="1070"/>
      <c r="N76" s="1070"/>
      <c r="O76" s="1070"/>
      <c r="P76" s="1071"/>
      <c r="Q76" s="1073">
        <v>171935</v>
      </c>
      <c r="R76" s="1074"/>
      <c r="S76" s="1074"/>
      <c r="T76" s="1074"/>
      <c r="U76" s="1075"/>
      <c r="V76" s="1076">
        <v>162213</v>
      </c>
      <c r="W76" s="1074"/>
      <c r="X76" s="1074"/>
      <c r="Y76" s="1074"/>
      <c r="Z76" s="1075"/>
      <c r="AA76" s="1076">
        <v>9722</v>
      </c>
      <c r="AB76" s="1074"/>
      <c r="AC76" s="1074"/>
      <c r="AD76" s="1074"/>
      <c r="AE76" s="1075"/>
      <c r="AF76" s="1076">
        <v>9719</v>
      </c>
      <c r="AG76" s="1074"/>
      <c r="AH76" s="1074"/>
      <c r="AI76" s="1074"/>
      <c r="AJ76" s="1075"/>
      <c r="AK76" s="1076">
        <v>4660</v>
      </c>
      <c r="AL76" s="1074"/>
      <c r="AM76" s="1074"/>
      <c r="AN76" s="1074"/>
      <c r="AO76" s="1075"/>
      <c r="AP76" s="1066" t="s">
        <v>518</v>
      </c>
      <c r="AQ76" s="1066"/>
      <c r="AR76" s="1066"/>
      <c r="AS76" s="1066"/>
      <c r="AT76" s="1066"/>
      <c r="AU76" s="1066" t="s">
        <v>518</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588</v>
      </c>
      <c r="C77" s="1070"/>
      <c r="D77" s="1070"/>
      <c r="E77" s="1070"/>
      <c r="F77" s="1070"/>
      <c r="G77" s="1070"/>
      <c r="H77" s="1070"/>
      <c r="I77" s="1070"/>
      <c r="J77" s="1070"/>
      <c r="K77" s="1070"/>
      <c r="L77" s="1070"/>
      <c r="M77" s="1070"/>
      <c r="N77" s="1070"/>
      <c r="O77" s="1070"/>
      <c r="P77" s="1071"/>
      <c r="Q77" s="1073">
        <v>704</v>
      </c>
      <c r="R77" s="1074"/>
      <c r="S77" s="1074"/>
      <c r="T77" s="1074"/>
      <c r="U77" s="1075"/>
      <c r="V77" s="1076">
        <v>685</v>
      </c>
      <c r="W77" s="1074"/>
      <c r="X77" s="1074"/>
      <c r="Y77" s="1074"/>
      <c r="Z77" s="1075"/>
      <c r="AA77" s="1076">
        <v>19</v>
      </c>
      <c r="AB77" s="1074"/>
      <c r="AC77" s="1074"/>
      <c r="AD77" s="1074"/>
      <c r="AE77" s="1075"/>
      <c r="AF77" s="1076">
        <v>19</v>
      </c>
      <c r="AG77" s="1074"/>
      <c r="AH77" s="1074"/>
      <c r="AI77" s="1074"/>
      <c r="AJ77" s="1075"/>
      <c r="AK77" s="1076">
        <v>14</v>
      </c>
      <c r="AL77" s="1074"/>
      <c r="AM77" s="1074"/>
      <c r="AN77" s="1074"/>
      <c r="AO77" s="1075"/>
      <c r="AP77" s="1066" t="s">
        <v>518</v>
      </c>
      <c r="AQ77" s="1066"/>
      <c r="AR77" s="1066"/>
      <c r="AS77" s="1066"/>
      <c r="AT77" s="1066"/>
      <c r="AU77" s="1066" t="s">
        <v>518</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589</v>
      </c>
      <c r="C78" s="1070"/>
      <c r="D78" s="1070"/>
      <c r="E78" s="1070"/>
      <c r="F78" s="1070"/>
      <c r="G78" s="1070"/>
      <c r="H78" s="1070"/>
      <c r="I78" s="1070"/>
      <c r="J78" s="1070"/>
      <c r="K78" s="1070"/>
      <c r="L78" s="1070"/>
      <c r="M78" s="1070"/>
      <c r="N78" s="1070"/>
      <c r="O78" s="1070"/>
      <c r="P78" s="1071"/>
      <c r="Q78" s="1072">
        <v>9867</v>
      </c>
      <c r="R78" s="1066"/>
      <c r="S78" s="1066"/>
      <c r="T78" s="1066"/>
      <c r="U78" s="1066"/>
      <c r="V78" s="1066">
        <v>6844</v>
      </c>
      <c r="W78" s="1066"/>
      <c r="X78" s="1066"/>
      <c r="Y78" s="1066"/>
      <c r="Z78" s="1066"/>
      <c r="AA78" s="1066">
        <v>3023</v>
      </c>
      <c r="AB78" s="1066"/>
      <c r="AC78" s="1066"/>
      <c r="AD78" s="1066"/>
      <c r="AE78" s="1066"/>
      <c r="AF78" s="1066">
        <v>3023</v>
      </c>
      <c r="AG78" s="1066"/>
      <c r="AH78" s="1066"/>
      <c r="AI78" s="1066"/>
      <c r="AJ78" s="1066"/>
      <c r="AK78" s="1066">
        <v>0</v>
      </c>
      <c r="AL78" s="1066"/>
      <c r="AM78" s="1066"/>
      <c r="AN78" s="1066"/>
      <c r="AO78" s="1066"/>
      <c r="AP78" s="1066" t="s">
        <v>518</v>
      </c>
      <c r="AQ78" s="1066"/>
      <c r="AR78" s="1066"/>
      <c r="AS78" s="1066"/>
      <c r="AT78" s="1066"/>
      <c r="AU78" s="1066" t="s">
        <v>518</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386</v>
      </c>
      <c r="B88" s="1039" t="s">
        <v>415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SUM(AF68:AJ78)</f>
        <v>17431</v>
      </c>
      <c r="AG88" s="1054"/>
      <c r="AH88" s="1054"/>
      <c r="AI88" s="1054"/>
      <c r="AJ88" s="1054"/>
      <c r="AK88" s="1058"/>
      <c r="AL88" s="1058"/>
      <c r="AM88" s="1058"/>
      <c r="AN88" s="1058"/>
      <c r="AO88" s="1058"/>
      <c r="AP88" s="1054">
        <f>SUM(AP68:AT78)</f>
        <v>13529</v>
      </c>
      <c r="AQ88" s="1054"/>
      <c r="AR88" s="1054"/>
      <c r="AS88" s="1054"/>
      <c r="AT88" s="1054"/>
      <c r="AU88" s="1054">
        <f>SUM(AU68:AY78)</f>
        <v>2882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416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424</v>
      </c>
      <c r="AB109" s="989"/>
      <c r="AC109" s="989"/>
      <c r="AD109" s="989"/>
      <c r="AE109" s="990"/>
      <c r="AF109" s="991" t="s">
        <v>425</v>
      </c>
      <c r="AG109" s="989"/>
      <c r="AH109" s="989"/>
      <c r="AI109" s="989"/>
      <c r="AJ109" s="990"/>
      <c r="AK109" s="991" t="s">
        <v>302</v>
      </c>
      <c r="AL109" s="989"/>
      <c r="AM109" s="989"/>
      <c r="AN109" s="989"/>
      <c r="AO109" s="990"/>
      <c r="AP109" s="991" t="s">
        <v>426</v>
      </c>
      <c r="AQ109" s="989"/>
      <c r="AR109" s="989"/>
      <c r="AS109" s="989"/>
      <c r="AT109" s="1020"/>
      <c r="AU109" s="988" t="s">
        <v>423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424</v>
      </c>
      <c r="BR109" s="989"/>
      <c r="BS109" s="989"/>
      <c r="BT109" s="989"/>
      <c r="BU109" s="990"/>
      <c r="BV109" s="991" t="s">
        <v>425</v>
      </c>
      <c r="BW109" s="989"/>
      <c r="BX109" s="989"/>
      <c r="BY109" s="989"/>
      <c r="BZ109" s="990"/>
      <c r="CA109" s="991" t="s">
        <v>302</v>
      </c>
      <c r="CB109" s="989"/>
      <c r="CC109" s="989"/>
      <c r="CD109" s="989"/>
      <c r="CE109" s="990"/>
      <c r="CF109" s="1027" t="s">
        <v>426</v>
      </c>
      <c r="CG109" s="1027"/>
      <c r="CH109" s="1027"/>
      <c r="CI109" s="1027"/>
      <c r="CJ109" s="1027"/>
      <c r="CK109" s="991" t="s">
        <v>427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424</v>
      </c>
      <c r="DH109" s="989"/>
      <c r="DI109" s="989"/>
      <c r="DJ109" s="989"/>
      <c r="DK109" s="990"/>
      <c r="DL109" s="991" t="s">
        <v>425</v>
      </c>
      <c r="DM109" s="989"/>
      <c r="DN109" s="989"/>
      <c r="DO109" s="989"/>
      <c r="DP109" s="990"/>
      <c r="DQ109" s="991" t="s">
        <v>302</v>
      </c>
      <c r="DR109" s="989"/>
      <c r="DS109" s="989"/>
      <c r="DT109" s="989"/>
      <c r="DU109" s="990"/>
      <c r="DV109" s="991" t="s">
        <v>426</v>
      </c>
      <c r="DW109" s="989"/>
      <c r="DX109" s="989"/>
      <c r="DY109" s="989"/>
      <c r="DZ109" s="1020"/>
    </row>
    <row r="110" spans="1:131" s="248" customFormat="1" ht="26.25" customHeight="1">
      <c r="A110" s="891" t="s">
        <v>428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3292638</v>
      </c>
      <c r="AB110" s="982"/>
      <c r="AC110" s="982"/>
      <c r="AD110" s="982"/>
      <c r="AE110" s="983"/>
      <c r="AF110" s="984">
        <v>3367118</v>
      </c>
      <c r="AG110" s="982"/>
      <c r="AH110" s="982"/>
      <c r="AI110" s="982"/>
      <c r="AJ110" s="983"/>
      <c r="AK110" s="984">
        <v>3517330</v>
      </c>
      <c r="AL110" s="982"/>
      <c r="AM110" s="982"/>
      <c r="AN110" s="982"/>
      <c r="AO110" s="983"/>
      <c r="AP110" s="985">
        <v>35.299999999999997</v>
      </c>
      <c r="AQ110" s="986"/>
      <c r="AR110" s="986"/>
      <c r="AS110" s="986"/>
      <c r="AT110" s="987"/>
      <c r="AU110" s="1021" t="s">
        <v>72</v>
      </c>
      <c r="AV110" s="1022"/>
      <c r="AW110" s="1022"/>
      <c r="AX110" s="1022"/>
      <c r="AY110" s="1022"/>
      <c r="AZ110" s="947" t="s">
        <v>429</v>
      </c>
      <c r="BA110" s="892"/>
      <c r="BB110" s="892"/>
      <c r="BC110" s="892"/>
      <c r="BD110" s="892"/>
      <c r="BE110" s="892"/>
      <c r="BF110" s="892"/>
      <c r="BG110" s="892"/>
      <c r="BH110" s="892"/>
      <c r="BI110" s="892"/>
      <c r="BJ110" s="892"/>
      <c r="BK110" s="892"/>
      <c r="BL110" s="892"/>
      <c r="BM110" s="892"/>
      <c r="BN110" s="892"/>
      <c r="BO110" s="892"/>
      <c r="BP110" s="893"/>
      <c r="BQ110" s="948">
        <v>36222532</v>
      </c>
      <c r="BR110" s="929"/>
      <c r="BS110" s="929"/>
      <c r="BT110" s="929"/>
      <c r="BU110" s="929"/>
      <c r="BV110" s="929">
        <v>37426971</v>
      </c>
      <c r="BW110" s="929"/>
      <c r="BX110" s="929"/>
      <c r="BY110" s="929"/>
      <c r="BZ110" s="929"/>
      <c r="CA110" s="929">
        <v>39051552</v>
      </c>
      <c r="CB110" s="929"/>
      <c r="CC110" s="929"/>
      <c r="CD110" s="929"/>
      <c r="CE110" s="929"/>
      <c r="CF110" s="953">
        <v>392</v>
      </c>
      <c r="CG110" s="954"/>
      <c r="CH110" s="954"/>
      <c r="CI110" s="954"/>
      <c r="CJ110" s="954"/>
      <c r="CK110" s="1017" t="s">
        <v>430</v>
      </c>
      <c r="CL110" s="903"/>
      <c r="CM110" s="978" t="s">
        <v>431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388</v>
      </c>
      <c r="DH110" s="929"/>
      <c r="DI110" s="929"/>
      <c r="DJ110" s="929"/>
      <c r="DK110" s="929"/>
      <c r="DL110" s="929" t="s">
        <v>432</v>
      </c>
      <c r="DM110" s="929"/>
      <c r="DN110" s="929"/>
      <c r="DO110" s="929"/>
      <c r="DP110" s="929"/>
      <c r="DQ110" s="929" t="s">
        <v>388</v>
      </c>
      <c r="DR110" s="929"/>
      <c r="DS110" s="929"/>
      <c r="DT110" s="929"/>
      <c r="DU110" s="929"/>
      <c r="DV110" s="930" t="s">
        <v>433</v>
      </c>
      <c r="DW110" s="930"/>
      <c r="DX110" s="930"/>
      <c r="DY110" s="930"/>
      <c r="DZ110" s="931"/>
    </row>
    <row r="111" spans="1:131" s="248" customFormat="1" ht="26.25" customHeight="1">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436</v>
      </c>
      <c r="AG111" s="1010"/>
      <c r="AH111" s="1010"/>
      <c r="AI111" s="1010"/>
      <c r="AJ111" s="1011"/>
      <c r="AK111" s="1012" t="s">
        <v>388</v>
      </c>
      <c r="AL111" s="1010"/>
      <c r="AM111" s="1010"/>
      <c r="AN111" s="1010"/>
      <c r="AO111" s="1011"/>
      <c r="AP111" s="1013" t="s">
        <v>436</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191322</v>
      </c>
      <c r="BR111" s="901"/>
      <c r="BS111" s="901"/>
      <c r="BT111" s="901"/>
      <c r="BU111" s="901"/>
      <c r="BV111" s="901">
        <v>187349</v>
      </c>
      <c r="BW111" s="901"/>
      <c r="BX111" s="901"/>
      <c r="BY111" s="901"/>
      <c r="BZ111" s="901"/>
      <c r="CA111" s="901" t="s">
        <v>433</v>
      </c>
      <c r="CB111" s="901"/>
      <c r="CC111" s="901"/>
      <c r="CD111" s="901"/>
      <c r="CE111" s="901"/>
      <c r="CF111" s="962" t="s">
        <v>433</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436</v>
      </c>
      <c r="DH111" s="901"/>
      <c r="DI111" s="901"/>
      <c r="DJ111" s="901"/>
      <c r="DK111" s="901"/>
      <c r="DL111" s="901" t="s">
        <v>406</v>
      </c>
      <c r="DM111" s="901"/>
      <c r="DN111" s="901"/>
      <c r="DO111" s="901"/>
      <c r="DP111" s="901"/>
      <c r="DQ111" s="901" t="s">
        <v>439</v>
      </c>
      <c r="DR111" s="901"/>
      <c r="DS111" s="901"/>
      <c r="DT111" s="901"/>
      <c r="DU111" s="901"/>
      <c r="DV111" s="878" t="s">
        <v>440</v>
      </c>
      <c r="DW111" s="878"/>
      <c r="DX111" s="878"/>
      <c r="DY111" s="878"/>
      <c r="DZ111" s="879"/>
    </row>
    <row r="112" spans="1:131" s="248" customFormat="1" ht="26.25" customHeight="1">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436</v>
      </c>
      <c r="AB112" s="864"/>
      <c r="AC112" s="864"/>
      <c r="AD112" s="864"/>
      <c r="AE112" s="865"/>
      <c r="AF112" s="866" t="s">
        <v>436</v>
      </c>
      <c r="AG112" s="864"/>
      <c r="AH112" s="864"/>
      <c r="AI112" s="864"/>
      <c r="AJ112" s="865"/>
      <c r="AK112" s="866" t="s">
        <v>443</v>
      </c>
      <c r="AL112" s="864"/>
      <c r="AM112" s="864"/>
      <c r="AN112" s="864"/>
      <c r="AO112" s="865"/>
      <c r="AP112" s="911" t="s">
        <v>436</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9216252</v>
      </c>
      <c r="BR112" s="901"/>
      <c r="BS112" s="901"/>
      <c r="BT112" s="901"/>
      <c r="BU112" s="901"/>
      <c r="BV112" s="901">
        <v>8952946</v>
      </c>
      <c r="BW112" s="901"/>
      <c r="BX112" s="901"/>
      <c r="BY112" s="901"/>
      <c r="BZ112" s="901"/>
      <c r="CA112" s="901">
        <v>8657313</v>
      </c>
      <c r="CB112" s="901"/>
      <c r="CC112" s="901"/>
      <c r="CD112" s="901"/>
      <c r="CE112" s="901"/>
      <c r="CF112" s="962">
        <v>86.9</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439</v>
      </c>
      <c r="DM112" s="901"/>
      <c r="DN112" s="901"/>
      <c r="DO112" s="901"/>
      <c r="DP112" s="901"/>
      <c r="DQ112" s="901" t="s">
        <v>435</v>
      </c>
      <c r="DR112" s="901"/>
      <c r="DS112" s="901"/>
      <c r="DT112" s="901"/>
      <c r="DU112" s="901"/>
      <c r="DV112" s="878" t="s">
        <v>436</v>
      </c>
      <c r="DW112" s="878"/>
      <c r="DX112" s="878"/>
      <c r="DY112" s="878"/>
      <c r="DZ112" s="879"/>
    </row>
    <row r="113" spans="1:130" s="248" customFormat="1" ht="26.25" customHeight="1">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624049</v>
      </c>
      <c r="AB113" s="1010"/>
      <c r="AC113" s="1010"/>
      <c r="AD113" s="1010"/>
      <c r="AE113" s="1011"/>
      <c r="AF113" s="1012">
        <v>620100</v>
      </c>
      <c r="AG113" s="1010"/>
      <c r="AH113" s="1010"/>
      <c r="AI113" s="1010"/>
      <c r="AJ113" s="1011"/>
      <c r="AK113" s="1012">
        <v>611445</v>
      </c>
      <c r="AL113" s="1010"/>
      <c r="AM113" s="1010"/>
      <c r="AN113" s="1010"/>
      <c r="AO113" s="1011"/>
      <c r="AP113" s="1013">
        <v>6.1</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2197204</v>
      </c>
      <c r="BR113" s="901"/>
      <c r="BS113" s="901"/>
      <c r="BT113" s="901"/>
      <c r="BU113" s="901"/>
      <c r="BV113" s="901">
        <v>2510659</v>
      </c>
      <c r="BW113" s="901"/>
      <c r="BX113" s="901"/>
      <c r="BY113" s="901"/>
      <c r="BZ113" s="901"/>
      <c r="CA113" s="901">
        <v>2881725</v>
      </c>
      <c r="CB113" s="901"/>
      <c r="CC113" s="901"/>
      <c r="CD113" s="901"/>
      <c r="CE113" s="901"/>
      <c r="CF113" s="962">
        <v>28.9</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449</v>
      </c>
      <c r="DM113" s="864"/>
      <c r="DN113" s="864"/>
      <c r="DO113" s="864"/>
      <c r="DP113" s="865"/>
      <c r="DQ113" s="866" t="s">
        <v>388</v>
      </c>
      <c r="DR113" s="864"/>
      <c r="DS113" s="864"/>
      <c r="DT113" s="864"/>
      <c r="DU113" s="865"/>
      <c r="DV113" s="911" t="s">
        <v>436</v>
      </c>
      <c r="DW113" s="912"/>
      <c r="DX113" s="912"/>
      <c r="DY113" s="912"/>
      <c r="DZ113" s="913"/>
    </row>
    <row r="114" spans="1:130" s="248" customFormat="1" ht="26.25" customHeight="1">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142512</v>
      </c>
      <c r="AB114" s="864"/>
      <c r="AC114" s="864"/>
      <c r="AD114" s="864"/>
      <c r="AE114" s="865"/>
      <c r="AF114" s="866">
        <v>136571</v>
      </c>
      <c r="AG114" s="864"/>
      <c r="AH114" s="864"/>
      <c r="AI114" s="864"/>
      <c r="AJ114" s="865"/>
      <c r="AK114" s="866">
        <v>151627</v>
      </c>
      <c r="AL114" s="864"/>
      <c r="AM114" s="864"/>
      <c r="AN114" s="864"/>
      <c r="AO114" s="865"/>
      <c r="AP114" s="911">
        <v>1.5</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3812562</v>
      </c>
      <c r="BR114" s="901"/>
      <c r="BS114" s="901"/>
      <c r="BT114" s="901"/>
      <c r="BU114" s="901"/>
      <c r="BV114" s="901">
        <v>3662931</v>
      </c>
      <c r="BW114" s="901"/>
      <c r="BX114" s="901"/>
      <c r="BY114" s="901"/>
      <c r="BZ114" s="901"/>
      <c r="CA114" s="901">
        <v>3519702</v>
      </c>
      <c r="CB114" s="901"/>
      <c r="CC114" s="901"/>
      <c r="CD114" s="901"/>
      <c r="CE114" s="901"/>
      <c r="CF114" s="962">
        <v>35.299999999999997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436</v>
      </c>
      <c r="DH114" s="864"/>
      <c r="DI114" s="864"/>
      <c r="DJ114" s="864"/>
      <c r="DK114" s="865"/>
      <c r="DL114" s="866" t="s">
        <v>388</v>
      </c>
      <c r="DM114" s="864"/>
      <c r="DN114" s="864"/>
      <c r="DO114" s="864"/>
      <c r="DP114" s="865"/>
      <c r="DQ114" s="866" t="s">
        <v>443</v>
      </c>
      <c r="DR114" s="864"/>
      <c r="DS114" s="864"/>
      <c r="DT114" s="864"/>
      <c r="DU114" s="865"/>
      <c r="DV114" s="911" t="s">
        <v>436</v>
      </c>
      <c r="DW114" s="912"/>
      <c r="DX114" s="912"/>
      <c r="DY114" s="912"/>
      <c r="DZ114" s="913"/>
    </row>
    <row r="115" spans="1:130" s="248" customFormat="1" ht="26.25" customHeight="1">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5692</v>
      </c>
      <c r="AB115" s="1010"/>
      <c r="AC115" s="1010"/>
      <c r="AD115" s="1010"/>
      <c r="AE115" s="1011"/>
      <c r="AF115" s="1012">
        <v>4582</v>
      </c>
      <c r="AG115" s="1010"/>
      <c r="AH115" s="1010"/>
      <c r="AI115" s="1010"/>
      <c r="AJ115" s="1011"/>
      <c r="AK115" s="1012">
        <v>3130</v>
      </c>
      <c r="AL115" s="1010"/>
      <c r="AM115" s="1010"/>
      <c r="AN115" s="1010"/>
      <c r="AO115" s="1011"/>
      <c r="AP115" s="1013">
        <v>0</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436</v>
      </c>
      <c r="BR115" s="901"/>
      <c r="BS115" s="901"/>
      <c r="BT115" s="901"/>
      <c r="BU115" s="901"/>
      <c r="BV115" s="901" t="s">
        <v>449</v>
      </c>
      <c r="BW115" s="901"/>
      <c r="BX115" s="901"/>
      <c r="BY115" s="901"/>
      <c r="BZ115" s="901"/>
      <c r="CA115" s="901" t="s">
        <v>436</v>
      </c>
      <c r="CB115" s="901"/>
      <c r="CC115" s="901"/>
      <c r="CD115" s="901"/>
      <c r="CE115" s="901"/>
      <c r="CF115" s="962" t="s">
        <v>406</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183880</v>
      </c>
      <c r="DH115" s="864"/>
      <c r="DI115" s="864"/>
      <c r="DJ115" s="864"/>
      <c r="DK115" s="865"/>
      <c r="DL115" s="866">
        <v>184249</v>
      </c>
      <c r="DM115" s="864"/>
      <c r="DN115" s="864"/>
      <c r="DO115" s="864"/>
      <c r="DP115" s="865"/>
      <c r="DQ115" s="866" t="s">
        <v>436</v>
      </c>
      <c r="DR115" s="864"/>
      <c r="DS115" s="864"/>
      <c r="DT115" s="864"/>
      <c r="DU115" s="865"/>
      <c r="DV115" s="911" t="s">
        <v>436</v>
      </c>
      <c r="DW115" s="912"/>
      <c r="DX115" s="912"/>
      <c r="DY115" s="912"/>
      <c r="DZ115" s="913"/>
    </row>
    <row r="116" spans="1:130" s="248" customFormat="1" ht="26.25" customHeight="1">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64</v>
      </c>
      <c r="AB116" s="864"/>
      <c r="AC116" s="864"/>
      <c r="AD116" s="864"/>
      <c r="AE116" s="865"/>
      <c r="AF116" s="866" t="s">
        <v>388</v>
      </c>
      <c r="AG116" s="864"/>
      <c r="AH116" s="864"/>
      <c r="AI116" s="864"/>
      <c r="AJ116" s="865"/>
      <c r="AK116" s="866" t="s">
        <v>443</v>
      </c>
      <c r="AL116" s="864"/>
      <c r="AM116" s="864"/>
      <c r="AN116" s="864"/>
      <c r="AO116" s="865"/>
      <c r="AP116" s="911" t="s">
        <v>440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436</v>
      </c>
      <c r="BR116" s="901"/>
      <c r="BS116" s="901"/>
      <c r="BT116" s="901"/>
      <c r="BU116" s="901"/>
      <c r="BV116" s="901" t="s">
        <v>439</v>
      </c>
      <c r="BW116" s="901"/>
      <c r="BX116" s="901"/>
      <c r="BY116" s="901"/>
      <c r="BZ116" s="901"/>
      <c r="CA116" s="901" t="s">
        <v>439</v>
      </c>
      <c r="CB116" s="901"/>
      <c r="CC116" s="901"/>
      <c r="CD116" s="901"/>
      <c r="CE116" s="901"/>
      <c r="CF116" s="962" t="s">
        <v>388</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436</v>
      </c>
      <c r="DM116" s="864"/>
      <c r="DN116" s="864"/>
      <c r="DO116" s="864"/>
      <c r="DP116" s="865"/>
      <c r="DQ116" s="866" t="s">
        <v>388</v>
      </c>
      <c r="DR116" s="864"/>
      <c r="DS116" s="864"/>
      <c r="DT116" s="864"/>
      <c r="DU116" s="865"/>
      <c r="DV116" s="911" t="s">
        <v>459</v>
      </c>
      <c r="DW116" s="912"/>
      <c r="DX116" s="912"/>
      <c r="DY116" s="912"/>
      <c r="DZ116" s="913"/>
    </row>
    <row r="117" spans="1:130" s="248" customFormat="1" ht="26.25" customHeight="1">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4064955</v>
      </c>
      <c r="AB117" s="996"/>
      <c r="AC117" s="996"/>
      <c r="AD117" s="996"/>
      <c r="AE117" s="997"/>
      <c r="AF117" s="998">
        <v>4128371</v>
      </c>
      <c r="AG117" s="996"/>
      <c r="AH117" s="996"/>
      <c r="AI117" s="996"/>
      <c r="AJ117" s="997"/>
      <c r="AK117" s="998">
        <v>4283532</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459</v>
      </c>
      <c r="BR117" s="901"/>
      <c r="BS117" s="901"/>
      <c r="BT117" s="901"/>
      <c r="BU117" s="901"/>
      <c r="BV117" s="901" t="s">
        <v>436</v>
      </c>
      <c r="BW117" s="901"/>
      <c r="BX117" s="901"/>
      <c r="BY117" s="901"/>
      <c r="BZ117" s="901"/>
      <c r="CA117" s="901" t="s">
        <v>436</v>
      </c>
      <c r="CB117" s="901"/>
      <c r="CC117" s="901"/>
      <c r="CD117" s="901"/>
      <c r="CE117" s="901"/>
      <c r="CF117" s="962" t="s">
        <v>436</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463</v>
      </c>
      <c r="DH117" s="864"/>
      <c r="DI117" s="864"/>
      <c r="DJ117" s="864"/>
      <c r="DK117" s="865"/>
      <c r="DL117" s="866" t="s">
        <v>388</v>
      </c>
      <c r="DM117" s="864"/>
      <c r="DN117" s="864"/>
      <c r="DO117" s="864"/>
      <c r="DP117" s="865"/>
      <c r="DQ117" s="866" t="s">
        <v>439</v>
      </c>
      <c r="DR117" s="864"/>
      <c r="DS117" s="864"/>
      <c r="DT117" s="864"/>
      <c r="DU117" s="865"/>
      <c r="DV117" s="911" t="s">
        <v>388</v>
      </c>
      <c r="DW117" s="912"/>
      <c r="DX117" s="912"/>
      <c r="DY117" s="912"/>
      <c r="DZ117" s="913"/>
    </row>
    <row r="118" spans="1:130" s="248" customFormat="1" ht="26.25" customHeight="1">
      <c r="A118" s="988" t="s">
        <v>427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424</v>
      </c>
      <c r="AB118" s="989"/>
      <c r="AC118" s="989"/>
      <c r="AD118" s="989"/>
      <c r="AE118" s="990"/>
      <c r="AF118" s="991" t="s">
        <v>425</v>
      </c>
      <c r="AG118" s="989"/>
      <c r="AH118" s="989"/>
      <c r="AI118" s="989"/>
      <c r="AJ118" s="990"/>
      <c r="AK118" s="991" t="s">
        <v>302</v>
      </c>
      <c r="AL118" s="989"/>
      <c r="AM118" s="989"/>
      <c r="AN118" s="989"/>
      <c r="AO118" s="990"/>
      <c r="AP118" s="992" t="s">
        <v>426</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436</v>
      </c>
      <c r="BR118" s="932"/>
      <c r="BS118" s="932"/>
      <c r="BT118" s="932"/>
      <c r="BU118" s="932"/>
      <c r="BV118" s="932" t="s">
        <v>459</v>
      </c>
      <c r="BW118" s="932"/>
      <c r="BX118" s="932"/>
      <c r="BY118" s="932"/>
      <c r="BZ118" s="932"/>
      <c r="CA118" s="932" t="s">
        <v>436</v>
      </c>
      <c r="CB118" s="932"/>
      <c r="CC118" s="932"/>
      <c r="CD118" s="932"/>
      <c r="CE118" s="932"/>
      <c r="CF118" s="962" t="s">
        <v>465</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443</v>
      </c>
      <c r="DH118" s="864"/>
      <c r="DI118" s="864"/>
      <c r="DJ118" s="864"/>
      <c r="DK118" s="865"/>
      <c r="DL118" s="866" t="s">
        <v>449</v>
      </c>
      <c r="DM118" s="864"/>
      <c r="DN118" s="864"/>
      <c r="DO118" s="864"/>
      <c r="DP118" s="865"/>
      <c r="DQ118" s="866" t="s">
        <v>439</v>
      </c>
      <c r="DR118" s="864"/>
      <c r="DS118" s="864"/>
      <c r="DT118" s="864"/>
      <c r="DU118" s="865"/>
      <c r="DV118" s="911" t="s">
        <v>436</v>
      </c>
      <c r="DW118" s="912"/>
      <c r="DX118" s="912"/>
      <c r="DY118" s="912"/>
      <c r="DZ118" s="913"/>
    </row>
    <row r="119" spans="1:130" s="248" customFormat="1" ht="26.25" customHeight="1">
      <c r="A119" s="902" t="s">
        <v>430</v>
      </c>
      <c r="B119" s="903"/>
      <c r="C119" s="978" t="s">
        <v>431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435</v>
      </c>
      <c r="AB119" s="982"/>
      <c r="AC119" s="982"/>
      <c r="AD119" s="982"/>
      <c r="AE119" s="983"/>
      <c r="AF119" s="984" t="s">
        <v>459</v>
      </c>
      <c r="AG119" s="982"/>
      <c r="AH119" s="982"/>
      <c r="AI119" s="982"/>
      <c r="AJ119" s="983"/>
      <c r="AK119" s="984" t="s">
        <v>459</v>
      </c>
      <c r="AL119" s="982"/>
      <c r="AM119" s="982"/>
      <c r="AN119" s="982"/>
      <c r="AO119" s="983"/>
      <c r="AP119" s="985" t="s">
        <v>433</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467</v>
      </c>
      <c r="BP119" s="965"/>
      <c r="BQ119" s="969">
        <v>51639872</v>
      </c>
      <c r="BR119" s="932"/>
      <c r="BS119" s="932"/>
      <c r="BT119" s="932"/>
      <c r="BU119" s="932"/>
      <c r="BV119" s="932">
        <v>52740856</v>
      </c>
      <c r="BW119" s="932"/>
      <c r="BX119" s="932"/>
      <c r="BY119" s="932"/>
      <c r="BZ119" s="932"/>
      <c r="CA119" s="932">
        <v>54110292</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7442</v>
      </c>
      <c r="DH119" s="847"/>
      <c r="DI119" s="847"/>
      <c r="DJ119" s="847"/>
      <c r="DK119" s="848"/>
      <c r="DL119" s="849">
        <v>3100</v>
      </c>
      <c r="DM119" s="847"/>
      <c r="DN119" s="847"/>
      <c r="DO119" s="847"/>
      <c r="DP119" s="848"/>
      <c r="DQ119" s="849" t="s">
        <v>443</v>
      </c>
      <c r="DR119" s="847"/>
      <c r="DS119" s="847"/>
      <c r="DT119" s="847"/>
      <c r="DU119" s="848"/>
      <c r="DV119" s="935" t="s">
        <v>443</v>
      </c>
      <c r="DW119" s="936"/>
      <c r="DX119" s="936"/>
      <c r="DY119" s="936"/>
      <c r="DZ119" s="937"/>
    </row>
    <row r="120" spans="1:130" s="248" customFormat="1" ht="26.25" customHeight="1">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433</v>
      </c>
      <c r="AB120" s="864"/>
      <c r="AC120" s="864"/>
      <c r="AD120" s="864"/>
      <c r="AE120" s="865"/>
      <c r="AF120" s="866" t="s">
        <v>449</v>
      </c>
      <c r="AG120" s="864"/>
      <c r="AH120" s="864"/>
      <c r="AI120" s="864"/>
      <c r="AJ120" s="865"/>
      <c r="AK120" s="866" t="s">
        <v>439</v>
      </c>
      <c r="AL120" s="864"/>
      <c r="AM120" s="864"/>
      <c r="AN120" s="864"/>
      <c r="AO120" s="865"/>
      <c r="AP120" s="911" t="s">
        <v>469</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7434380</v>
      </c>
      <c r="BR120" s="929"/>
      <c r="BS120" s="929"/>
      <c r="BT120" s="929"/>
      <c r="BU120" s="929"/>
      <c r="BV120" s="929">
        <v>7222535</v>
      </c>
      <c r="BW120" s="929"/>
      <c r="BX120" s="929"/>
      <c r="BY120" s="929"/>
      <c r="BZ120" s="929"/>
      <c r="CA120" s="929">
        <v>7142508</v>
      </c>
      <c r="CB120" s="929"/>
      <c r="CC120" s="929"/>
      <c r="CD120" s="929"/>
      <c r="CE120" s="929"/>
      <c r="CF120" s="953">
        <v>71.7</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t="s">
        <v>436</v>
      </c>
      <c r="DH120" s="929"/>
      <c r="DI120" s="929"/>
      <c r="DJ120" s="929"/>
      <c r="DK120" s="929"/>
      <c r="DL120" s="929" t="s">
        <v>436</v>
      </c>
      <c r="DM120" s="929"/>
      <c r="DN120" s="929"/>
      <c r="DO120" s="929"/>
      <c r="DP120" s="929"/>
      <c r="DQ120" s="929">
        <v>8657313</v>
      </c>
      <c r="DR120" s="929"/>
      <c r="DS120" s="929"/>
      <c r="DT120" s="929"/>
      <c r="DU120" s="929"/>
      <c r="DV120" s="930">
        <v>86.9</v>
      </c>
      <c r="DW120" s="930"/>
      <c r="DX120" s="930"/>
      <c r="DY120" s="930"/>
      <c r="DZ120" s="931"/>
    </row>
    <row r="121" spans="1:130" s="248" customFormat="1" ht="26.25" customHeight="1">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432</v>
      </c>
      <c r="AG121" s="864"/>
      <c r="AH121" s="864"/>
      <c r="AI121" s="864"/>
      <c r="AJ121" s="865"/>
      <c r="AK121" s="866" t="s">
        <v>388</v>
      </c>
      <c r="AL121" s="864"/>
      <c r="AM121" s="864"/>
      <c r="AN121" s="864"/>
      <c r="AO121" s="865"/>
      <c r="AP121" s="911" t="s">
        <v>432</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2781741</v>
      </c>
      <c r="BR121" s="901"/>
      <c r="BS121" s="901"/>
      <c r="BT121" s="901"/>
      <c r="BU121" s="901"/>
      <c r="BV121" s="901">
        <v>2741388</v>
      </c>
      <c r="BW121" s="901"/>
      <c r="BX121" s="901"/>
      <c r="BY121" s="901"/>
      <c r="BZ121" s="901"/>
      <c r="CA121" s="901">
        <v>2960379</v>
      </c>
      <c r="CB121" s="901"/>
      <c r="CC121" s="901"/>
      <c r="CD121" s="901"/>
      <c r="CE121" s="901"/>
      <c r="CF121" s="962">
        <v>29.7</v>
      </c>
      <c r="CG121" s="963"/>
      <c r="CH121" s="963"/>
      <c r="CI121" s="963"/>
      <c r="CJ121" s="963"/>
      <c r="CK121" s="956"/>
      <c r="CL121" s="942"/>
      <c r="CM121" s="942"/>
      <c r="CN121" s="942"/>
      <c r="CO121" s="943"/>
      <c r="CP121" s="922" t="s">
        <v>400</v>
      </c>
      <c r="CQ121" s="923"/>
      <c r="CR121" s="923"/>
      <c r="CS121" s="923"/>
      <c r="CT121" s="923"/>
      <c r="CU121" s="923"/>
      <c r="CV121" s="923"/>
      <c r="CW121" s="923"/>
      <c r="CX121" s="923"/>
      <c r="CY121" s="923"/>
      <c r="CZ121" s="923"/>
      <c r="DA121" s="923"/>
      <c r="DB121" s="923"/>
      <c r="DC121" s="923"/>
      <c r="DD121" s="923"/>
      <c r="DE121" s="923"/>
      <c r="DF121" s="924"/>
      <c r="DG121" s="900" t="s">
        <v>439</v>
      </c>
      <c r="DH121" s="901"/>
      <c r="DI121" s="901"/>
      <c r="DJ121" s="901"/>
      <c r="DK121" s="901"/>
      <c r="DL121" s="901" t="s">
        <v>436</v>
      </c>
      <c r="DM121" s="901"/>
      <c r="DN121" s="901"/>
      <c r="DO121" s="901"/>
      <c r="DP121" s="901"/>
      <c r="DQ121" s="901" t="s">
        <v>443</v>
      </c>
      <c r="DR121" s="901"/>
      <c r="DS121" s="901"/>
      <c r="DT121" s="901"/>
      <c r="DU121" s="901"/>
      <c r="DV121" s="878" t="s">
        <v>443</v>
      </c>
      <c r="DW121" s="878"/>
      <c r="DX121" s="878"/>
      <c r="DY121" s="878"/>
      <c r="DZ121" s="879"/>
    </row>
    <row r="122" spans="1:130" s="248" customFormat="1" ht="26.25" customHeight="1">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443</v>
      </c>
      <c r="AG122" s="864"/>
      <c r="AH122" s="864"/>
      <c r="AI122" s="864"/>
      <c r="AJ122" s="865"/>
      <c r="AK122" s="866" t="s">
        <v>449</v>
      </c>
      <c r="AL122" s="864"/>
      <c r="AM122" s="864"/>
      <c r="AN122" s="864"/>
      <c r="AO122" s="865"/>
      <c r="AP122" s="911" t="s">
        <v>436</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29308062</v>
      </c>
      <c r="BR122" s="932"/>
      <c r="BS122" s="932"/>
      <c r="BT122" s="932"/>
      <c r="BU122" s="932"/>
      <c r="BV122" s="932">
        <v>29999716</v>
      </c>
      <c r="BW122" s="932"/>
      <c r="BX122" s="932"/>
      <c r="BY122" s="932"/>
      <c r="BZ122" s="932"/>
      <c r="CA122" s="932">
        <v>30636415</v>
      </c>
      <c r="CB122" s="932"/>
      <c r="CC122" s="932"/>
      <c r="CD122" s="932"/>
      <c r="CE122" s="932"/>
      <c r="CF122" s="933">
        <v>307.5</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432</v>
      </c>
      <c r="DH122" s="901"/>
      <c r="DI122" s="901"/>
      <c r="DJ122" s="901"/>
      <c r="DK122" s="901"/>
      <c r="DL122" s="901" t="s">
        <v>432</v>
      </c>
      <c r="DM122" s="901"/>
      <c r="DN122" s="901"/>
      <c r="DO122" s="901"/>
      <c r="DP122" s="901"/>
      <c r="DQ122" s="901" t="s">
        <v>449</v>
      </c>
      <c r="DR122" s="901"/>
      <c r="DS122" s="901"/>
      <c r="DT122" s="901"/>
      <c r="DU122" s="901"/>
      <c r="DV122" s="878" t="s">
        <v>436</v>
      </c>
      <c r="DW122" s="878"/>
      <c r="DX122" s="878"/>
      <c r="DY122" s="878"/>
      <c r="DZ122" s="879"/>
    </row>
    <row r="123" spans="1:130" s="248" customFormat="1" ht="26.25" customHeight="1">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435</v>
      </c>
      <c r="AB123" s="864"/>
      <c r="AC123" s="864"/>
      <c r="AD123" s="864"/>
      <c r="AE123" s="865"/>
      <c r="AF123" s="866" t="s">
        <v>436</v>
      </c>
      <c r="AG123" s="864"/>
      <c r="AH123" s="864"/>
      <c r="AI123" s="864"/>
      <c r="AJ123" s="865"/>
      <c r="AK123" s="866" t="s">
        <v>463</v>
      </c>
      <c r="AL123" s="864"/>
      <c r="AM123" s="864"/>
      <c r="AN123" s="864"/>
      <c r="AO123" s="865"/>
      <c r="AP123" s="911" t="s">
        <v>439</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478</v>
      </c>
      <c r="BP123" s="965"/>
      <c r="BQ123" s="919">
        <v>39524183</v>
      </c>
      <c r="BR123" s="920"/>
      <c r="BS123" s="920"/>
      <c r="BT123" s="920"/>
      <c r="BU123" s="920"/>
      <c r="BV123" s="920">
        <v>39963639</v>
      </c>
      <c r="BW123" s="920"/>
      <c r="BX123" s="920"/>
      <c r="BY123" s="920"/>
      <c r="BZ123" s="920"/>
      <c r="CA123" s="920">
        <v>40739302</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443</v>
      </c>
      <c r="DH123" s="864"/>
      <c r="DI123" s="864"/>
      <c r="DJ123" s="864"/>
      <c r="DK123" s="865"/>
      <c r="DL123" s="866" t="s">
        <v>449</v>
      </c>
      <c r="DM123" s="864"/>
      <c r="DN123" s="864"/>
      <c r="DO123" s="864"/>
      <c r="DP123" s="865"/>
      <c r="DQ123" s="866" t="s">
        <v>465</v>
      </c>
      <c r="DR123" s="864"/>
      <c r="DS123" s="864"/>
      <c r="DT123" s="864"/>
      <c r="DU123" s="865"/>
      <c r="DV123" s="911" t="s">
        <v>436</v>
      </c>
      <c r="DW123" s="912"/>
      <c r="DX123" s="912"/>
      <c r="DY123" s="912"/>
      <c r="DZ123" s="913"/>
    </row>
    <row r="124" spans="1:130" s="248" customFormat="1" ht="26.25" customHeight="1" thickBot="1">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436</v>
      </c>
      <c r="AB124" s="864"/>
      <c r="AC124" s="864"/>
      <c r="AD124" s="864"/>
      <c r="AE124" s="865"/>
      <c r="AF124" s="866" t="s">
        <v>436</v>
      </c>
      <c r="AG124" s="864"/>
      <c r="AH124" s="864"/>
      <c r="AI124" s="864"/>
      <c r="AJ124" s="865"/>
      <c r="AK124" s="866" t="s">
        <v>435</v>
      </c>
      <c r="AL124" s="864"/>
      <c r="AM124" s="864"/>
      <c r="AN124" s="864"/>
      <c r="AO124" s="865"/>
      <c r="AP124" s="911" t="s">
        <v>449</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119.6</v>
      </c>
      <c r="BR124" s="918"/>
      <c r="BS124" s="918"/>
      <c r="BT124" s="918"/>
      <c r="BU124" s="918"/>
      <c r="BV124" s="918">
        <v>129.69999999999999</v>
      </c>
      <c r="BW124" s="918"/>
      <c r="BX124" s="918"/>
      <c r="BY124" s="918"/>
      <c r="BZ124" s="918"/>
      <c r="CA124" s="918">
        <v>134.19999999999999</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9216252</v>
      </c>
      <c r="DH124" s="847"/>
      <c r="DI124" s="847"/>
      <c r="DJ124" s="847"/>
      <c r="DK124" s="848"/>
      <c r="DL124" s="849">
        <v>8952946</v>
      </c>
      <c r="DM124" s="847"/>
      <c r="DN124" s="847"/>
      <c r="DO124" s="847"/>
      <c r="DP124" s="848"/>
      <c r="DQ124" s="849" t="s">
        <v>435</v>
      </c>
      <c r="DR124" s="847"/>
      <c r="DS124" s="847"/>
      <c r="DT124" s="847"/>
      <c r="DU124" s="848"/>
      <c r="DV124" s="935" t="s">
        <v>435</v>
      </c>
      <c r="DW124" s="936"/>
      <c r="DX124" s="936"/>
      <c r="DY124" s="936"/>
      <c r="DZ124" s="937"/>
    </row>
    <row r="125" spans="1:130" s="248" customFormat="1" ht="26.25" customHeight="1">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436</v>
      </c>
      <c r="AB125" s="864"/>
      <c r="AC125" s="864"/>
      <c r="AD125" s="864"/>
      <c r="AE125" s="865"/>
      <c r="AF125" s="866" t="s">
        <v>443</v>
      </c>
      <c r="AG125" s="864"/>
      <c r="AH125" s="864"/>
      <c r="AI125" s="864"/>
      <c r="AJ125" s="865"/>
      <c r="AK125" s="866" t="s">
        <v>443</v>
      </c>
      <c r="AL125" s="864"/>
      <c r="AM125" s="864"/>
      <c r="AN125" s="864"/>
      <c r="AO125" s="865"/>
      <c r="AP125" s="911" t="s">
        <v>435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388</v>
      </c>
      <c r="DH125" s="929"/>
      <c r="DI125" s="929"/>
      <c r="DJ125" s="929"/>
      <c r="DK125" s="929"/>
      <c r="DL125" s="929" t="s">
        <v>443</v>
      </c>
      <c r="DM125" s="929"/>
      <c r="DN125" s="929"/>
      <c r="DO125" s="929"/>
      <c r="DP125" s="929"/>
      <c r="DQ125" s="929" t="s">
        <v>388</v>
      </c>
      <c r="DR125" s="929"/>
      <c r="DS125" s="929"/>
      <c r="DT125" s="929"/>
      <c r="DU125" s="929"/>
      <c r="DV125" s="930" t="s">
        <v>443</v>
      </c>
      <c r="DW125" s="930"/>
      <c r="DX125" s="930"/>
      <c r="DY125" s="930"/>
      <c r="DZ125" s="931"/>
    </row>
    <row r="126" spans="1:130" s="248" customFormat="1" ht="26.25" customHeight="1" thickBot="1">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5399</v>
      </c>
      <c r="AB126" s="864"/>
      <c r="AC126" s="864"/>
      <c r="AD126" s="864"/>
      <c r="AE126" s="865"/>
      <c r="AF126" s="866">
        <v>4291</v>
      </c>
      <c r="AG126" s="864"/>
      <c r="AH126" s="864"/>
      <c r="AI126" s="864"/>
      <c r="AJ126" s="865"/>
      <c r="AK126" s="866">
        <v>3130</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435</v>
      </c>
      <c r="DM126" s="901"/>
      <c r="DN126" s="901"/>
      <c r="DO126" s="901"/>
      <c r="DP126" s="901"/>
      <c r="DQ126" s="901" t="s">
        <v>436</v>
      </c>
      <c r="DR126" s="901"/>
      <c r="DS126" s="901"/>
      <c r="DT126" s="901"/>
      <c r="DU126" s="901"/>
      <c r="DV126" s="878" t="s">
        <v>433</v>
      </c>
      <c r="DW126" s="878"/>
      <c r="DX126" s="878"/>
      <c r="DY126" s="878"/>
      <c r="DZ126" s="879"/>
    </row>
    <row r="127" spans="1:130" s="248" customFormat="1" ht="26.25" customHeight="1">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293</v>
      </c>
      <c r="AB127" s="864"/>
      <c r="AC127" s="864"/>
      <c r="AD127" s="864"/>
      <c r="AE127" s="865"/>
      <c r="AF127" s="866">
        <v>291</v>
      </c>
      <c r="AG127" s="864"/>
      <c r="AH127" s="864"/>
      <c r="AI127" s="864"/>
      <c r="AJ127" s="865"/>
      <c r="AK127" s="866" t="s">
        <v>443</v>
      </c>
      <c r="AL127" s="864"/>
      <c r="AM127" s="864"/>
      <c r="AN127" s="864"/>
      <c r="AO127" s="865"/>
      <c r="AP127" s="911" t="s">
        <v>436</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469</v>
      </c>
      <c r="DH127" s="901"/>
      <c r="DI127" s="901"/>
      <c r="DJ127" s="901"/>
      <c r="DK127" s="901"/>
      <c r="DL127" s="901" t="s">
        <v>435</v>
      </c>
      <c r="DM127" s="901"/>
      <c r="DN127" s="901"/>
      <c r="DO127" s="901"/>
      <c r="DP127" s="901"/>
      <c r="DQ127" s="901" t="s">
        <v>433</v>
      </c>
      <c r="DR127" s="901"/>
      <c r="DS127" s="901"/>
      <c r="DT127" s="901"/>
      <c r="DU127" s="901"/>
      <c r="DV127" s="878" t="s">
        <v>443</v>
      </c>
      <c r="DW127" s="878"/>
      <c r="DX127" s="878"/>
      <c r="DY127" s="878"/>
      <c r="DZ127" s="879"/>
    </row>
    <row r="128" spans="1:130" s="248" customFormat="1" ht="26.25" customHeight="1" thickBot="1">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270010</v>
      </c>
      <c r="AB128" s="885"/>
      <c r="AC128" s="885"/>
      <c r="AD128" s="885"/>
      <c r="AE128" s="886"/>
      <c r="AF128" s="887">
        <v>273436</v>
      </c>
      <c r="AG128" s="885"/>
      <c r="AH128" s="885"/>
      <c r="AI128" s="885"/>
      <c r="AJ128" s="886"/>
      <c r="AK128" s="887">
        <v>278365</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463</v>
      </c>
      <c r="BG128" s="871"/>
      <c r="BH128" s="871"/>
      <c r="BI128" s="871"/>
      <c r="BJ128" s="871"/>
      <c r="BK128" s="871"/>
      <c r="BL128" s="894"/>
      <c r="BM128" s="870">
        <v>12.98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463</v>
      </c>
      <c r="DH128" s="875"/>
      <c r="DI128" s="875"/>
      <c r="DJ128" s="875"/>
      <c r="DK128" s="875"/>
      <c r="DL128" s="875" t="s">
        <v>388</v>
      </c>
      <c r="DM128" s="875"/>
      <c r="DN128" s="875"/>
      <c r="DO128" s="875"/>
      <c r="DP128" s="875"/>
      <c r="DQ128" s="875" t="s">
        <v>436</v>
      </c>
      <c r="DR128" s="875"/>
      <c r="DS128" s="875"/>
      <c r="DT128" s="875"/>
      <c r="DU128" s="875"/>
      <c r="DV128" s="876" t="s">
        <v>388</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12698419</v>
      </c>
      <c r="AB129" s="864"/>
      <c r="AC129" s="864"/>
      <c r="AD129" s="864"/>
      <c r="AE129" s="865"/>
      <c r="AF129" s="866">
        <v>12477277</v>
      </c>
      <c r="AG129" s="864"/>
      <c r="AH129" s="864"/>
      <c r="AI129" s="864"/>
      <c r="AJ129" s="865"/>
      <c r="AK129" s="866">
        <v>12683361</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497</v>
      </c>
      <c r="BG129" s="854"/>
      <c r="BH129" s="854"/>
      <c r="BI129" s="854"/>
      <c r="BJ129" s="854"/>
      <c r="BK129" s="854"/>
      <c r="BL129" s="855"/>
      <c r="BM129" s="853">
        <v>17.98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2568832</v>
      </c>
      <c r="AB130" s="864"/>
      <c r="AC130" s="864"/>
      <c r="AD130" s="864"/>
      <c r="AE130" s="865"/>
      <c r="AF130" s="866">
        <v>2627627</v>
      </c>
      <c r="AG130" s="864"/>
      <c r="AH130" s="864"/>
      <c r="AI130" s="864"/>
      <c r="AJ130" s="865"/>
      <c r="AK130" s="866">
        <v>2720166</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12.4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10129587</v>
      </c>
      <c r="AB131" s="847"/>
      <c r="AC131" s="847"/>
      <c r="AD131" s="847"/>
      <c r="AE131" s="848"/>
      <c r="AF131" s="849">
        <v>9849650</v>
      </c>
      <c r="AG131" s="847"/>
      <c r="AH131" s="847"/>
      <c r="AI131" s="847"/>
      <c r="AJ131" s="848"/>
      <c r="AK131" s="849">
        <v>9963195</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v>134.19999999999999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12.10427434</v>
      </c>
      <c r="AB132" s="827"/>
      <c r="AC132" s="827"/>
      <c r="AD132" s="827"/>
      <c r="AE132" s="828"/>
      <c r="AF132" s="829">
        <v>12.460422449999999</v>
      </c>
      <c r="AG132" s="827"/>
      <c r="AH132" s="827"/>
      <c r="AI132" s="827"/>
      <c r="AJ132" s="828"/>
      <c r="AK132" s="829">
        <v>12.89747917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12</v>
      </c>
      <c r="AB133" s="806"/>
      <c r="AC133" s="806"/>
      <c r="AD133" s="806"/>
      <c r="AE133" s="807"/>
      <c r="AF133" s="805">
        <v>12.2</v>
      </c>
      <c r="AG133" s="806"/>
      <c r="AH133" s="806"/>
      <c r="AI133" s="806"/>
      <c r="AJ133" s="807"/>
      <c r="AK133" s="805">
        <v>12.4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xbNxVTY2l2MtTsPGnN8LhUY9R9IMy7xDrGy9xkYeUXRUYexjOoIuUOsEhB2pNXycdH8jtfCS6y57lt3kQQIow==" saltValue="4O8V+b+jMtxECy1SEc7T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Normal="85" zoomScaleSheetLayoutView="100" workbookViewId="0">
      <selection activeCell="AV25" sqref="AV25"/>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V2KPQYpWgObfvtZvkq57w544IvYimCnJDc03LCwXo7YDgePSCz1a0GFb8xQqZH36KVkOCR+yVB0jUNPfxyoudA==" saltValue="sO90ZPRGN52j+4Vn8OXn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 zoomScale="70" zoomScaleNormal="70" zoomScaleSheetLayoutView="55" workbookViewId="0">
      <selection activeCell="BE3" sqref="BE3"/>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fTxIoR3vVZdfZ1c+67moHIIGG/1fuWrxOYzkrwiLBf1eF4LZ420/DfkCR1tYezFCns89nND/L+TF8guN5OTA==" saltValue="t1LjWbFLoG5NF6EK+Dz+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 sqref="AK3"/>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3325209</v>
      </c>
      <c r="AP9" s="314">
        <v>105855</v>
      </c>
      <c r="AQ9" s="315">
        <v>94370</v>
      </c>
      <c r="AR9" s="316">
        <v>12.2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112671</v>
      </c>
      <c r="AP10" s="317">
        <v>3587</v>
      </c>
      <c r="AQ10" s="318">
        <v>9302</v>
      </c>
      <c r="AR10" s="319">
        <v>-61.4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v>144794</v>
      </c>
      <c r="AP11" s="317">
        <v>4609</v>
      </c>
      <c r="AQ11" s="318">
        <v>1639</v>
      </c>
      <c r="AR11" s="319">
        <v>181.2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518</v>
      </c>
      <c r="AP12" s="317" t="s">
        <v>518</v>
      </c>
      <c r="AQ12" s="318">
        <v>4</v>
      </c>
      <c r="AR12" s="319" t="s">
        <v>518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168788</v>
      </c>
      <c r="AP13" s="317">
        <v>5373</v>
      </c>
      <c r="AQ13" s="318">
        <v>3374</v>
      </c>
      <c r="AR13" s="319">
        <v>59.2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92367</v>
      </c>
      <c r="AP14" s="317">
        <v>2940</v>
      </c>
      <c r="AQ14" s="318">
        <v>2035</v>
      </c>
      <c r="AR14" s="319">
        <v>44.5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-426503</v>
      </c>
      <c r="AP15" s="317">
        <v>-13577</v>
      </c>
      <c r="AQ15" s="318">
        <v>-7711</v>
      </c>
      <c r="AR15" s="319">
        <v>76.099999999999994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3417326</v>
      </c>
      <c r="AP16" s="317">
        <v>108787</v>
      </c>
      <c r="AQ16" s="318">
        <v>103011</v>
      </c>
      <c r="AR16" s="319">
        <v>5.6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11.4</v>
      </c>
      <c r="AP21" s="331">
        <v>9.8800000000000008</v>
      </c>
      <c r="AQ21" s="332">
        <v>1.52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96.1</v>
      </c>
      <c r="AP22" s="336">
        <v>97.4</v>
      </c>
      <c r="AQ22" s="337">
        <v>-1.3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3517330</v>
      </c>
      <c r="AP32" s="345">
        <v>111971</v>
      </c>
      <c r="AQ32" s="346">
        <v>65683</v>
      </c>
      <c r="AR32" s="347">
        <v>70.5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518</v>
      </c>
      <c r="AP33" s="345" t="s">
        <v>518</v>
      </c>
      <c r="AQ33" s="346" t="s">
        <v>518</v>
      </c>
      <c r="AR33" s="347" t="s">
        <v>518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518</v>
      </c>
      <c r="AP34" s="345" t="s">
        <v>518</v>
      </c>
      <c r="AQ34" s="346">
        <v>9</v>
      </c>
      <c r="AR34" s="347" t="s">
        <v>518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611445</v>
      </c>
      <c r="AP35" s="345">
        <v>19465</v>
      </c>
      <c r="AQ35" s="346">
        <v>17466</v>
      </c>
      <c r="AR35" s="347">
        <v>11.4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151627</v>
      </c>
      <c r="AP36" s="345">
        <v>4827</v>
      </c>
      <c r="AQ36" s="346">
        <v>3476</v>
      </c>
      <c r="AR36" s="347">
        <v>38.9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3130</v>
      </c>
      <c r="AP37" s="345">
        <v>100</v>
      </c>
      <c r="AQ37" s="346">
        <v>810</v>
      </c>
      <c r="AR37" s="347">
        <v>-87.7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518</v>
      </c>
      <c r="AP38" s="348" t="s">
        <v>518</v>
      </c>
      <c r="AQ38" s="349">
        <v>2</v>
      </c>
      <c r="AR38" s="337" t="s">
        <v>518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-278365</v>
      </c>
      <c r="AP39" s="345">
        <v>-8861</v>
      </c>
      <c r="AQ39" s="346">
        <v>-2801</v>
      </c>
      <c r="AR39" s="347">
        <v>216.4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-2720166</v>
      </c>
      <c r="AP40" s="345">
        <v>-86594</v>
      </c>
      <c r="AQ40" s="346">
        <v>-61607</v>
      </c>
      <c r="AR40" s="347">
        <v>40.6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1285001</v>
      </c>
      <c r="AP41" s="345">
        <v>40907</v>
      </c>
      <c r="AQ41" s="346">
        <v>23038</v>
      </c>
      <c r="AR41" s="347">
        <v>77.599999999999994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4566690</v>
      </c>
      <c r="AN51" s="367">
        <v>134977</v>
      </c>
      <c r="AO51" s="368">
        <v>42.3</v>
      </c>
      <c r="AP51" s="369">
        <v>78864</v>
      </c>
      <c r="AQ51" s="370">
        <v>-10.4</v>
      </c>
      <c r="AR51" s="371">
        <v>52.7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2331799</v>
      </c>
      <c r="AN52" s="375">
        <v>68921</v>
      </c>
      <c r="AO52" s="376">
        <v>97.6</v>
      </c>
      <c r="AP52" s="377">
        <v>46136</v>
      </c>
      <c r="AQ52" s="378">
        <v>-4.2</v>
      </c>
      <c r="AR52" s="379">
        <v>101.8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3112864</v>
      </c>
      <c r="AN53" s="367">
        <v>93609</v>
      </c>
      <c r="AO53" s="368">
        <v>-30.6</v>
      </c>
      <c r="AP53" s="369">
        <v>85042</v>
      </c>
      <c r="AQ53" s="370">
        <v>7.8</v>
      </c>
      <c r="AR53" s="371">
        <v>-38.4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1501088</v>
      </c>
      <c r="AN54" s="375">
        <v>45140</v>
      </c>
      <c r="AO54" s="376">
        <v>-34.5</v>
      </c>
      <c r="AP54" s="377">
        <v>50806</v>
      </c>
      <c r="AQ54" s="378">
        <v>10.1</v>
      </c>
      <c r="AR54" s="379">
        <v>-44.6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3504860</v>
      </c>
      <c r="AN55" s="367">
        <v>107429</v>
      </c>
      <c r="AO55" s="368">
        <v>14.8</v>
      </c>
      <c r="AP55" s="369">
        <v>83774</v>
      </c>
      <c r="AQ55" s="370">
        <v>-1.5</v>
      </c>
      <c r="AR55" s="371">
        <v>16.3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2163098</v>
      </c>
      <c r="AN56" s="375">
        <v>66302</v>
      </c>
      <c r="AO56" s="376">
        <v>46.9</v>
      </c>
      <c r="AP56" s="377">
        <v>52179</v>
      </c>
      <c r="AQ56" s="378">
        <v>2.7</v>
      </c>
      <c r="AR56" s="379">
        <v>44.2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4694474</v>
      </c>
      <c r="AN57" s="367">
        <v>146711</v>
      </c>
      <c r="AO57" s="368">
        <v>36.6</v>
      </c>
      <c r="AP57" s="369">
        <v>132981</v>
      </c>
      <c r="AQ57" s="370">
        <v>58.7</v>
      </c>
      <c r="AR57" s="371">
        <v>-22.1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2623853</v>
      </c>
      <c r="AN58" s="375">
        <v>82001</v>
      </c>
      <c r="AO58" s="376">
        <v>23.7</v>
      </c>
      <c r="AP58" s="377">
        <v>56973</v>
      </c>
      <c r="AQ58" s="378">
        <v>9.1999999999999993</v>
      </c>
      <c r="AR58" s="379">
        <v>14.5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5692575</v>
      </c>
      <c r="AN59" s="367">
        <v>181217</v>
      </c>
      <c r="AO59" s="368">
        <v>23.5</v>
      </c>
      <c r="AP59" s="369">
        <v>128523</v>
      </c>
      <c r="AQ59" s="370">
        <v>-3.4</v>
      </c>
      <c r="AR59" s="371">
        <v>26.9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2244082</v>
      </c>
      <c r="AN60" s="375">
        <v>71438</v>
      </c>
      <c r="AO60" s="376">
        <v>-12.9</v>
      </c>
      <c r="AP60" s="377">
        <v>56792</v>
      </c>
      <c r="AQ60" s="378">
        <v>-0.3</v>
      </c>
      <c r="AR60" s="379">
        <v>-12.6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4314293</v>
      </c>
      <c r="AN61" s="382">
        <v>132789</v>
      </c>
      <c r="AO61" s="383">
        <v>17.3</v>
      </c>
      <c r="AP61" s="384">
        <v>101837</v>
      </c>
      <c r="AQ61" s="385">
        <v>10.199999999999999</v>
      </c>
      <c r="AR61" s="371">
        <v>7.1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2172784</v>
      </c>
      <c r="AN62" s="375">
        <v>66760</v>
      </c>
      <c r="AO62" s="376">
        <v>24.2</v>
      </c>
      <c r="AP62" s="377">
        <v>52577</v>
      </c>
      <c r="AQ62" s="378">
        <v>3.5</v>
      </c>
      <c r="AR62" s="379">
        <v>20.7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plwsULAQRNHxEijT0Og5d35HhjQbh3qauB8933o01QM47X2fwO7BBNkNbXgXc0VcmwcF3l2Hkdp6CaAwf/G1/w==" saltValue="OqHcklBaAK/M5mubVvjIA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88" zoomScaleNormal="100" zoomScaleSheetLayoutView="55" workbookViewId="0">
      <selection activeCell="BK101" sqref="BK101"/>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557</v>
      </c>
    </row>
    <row r="120" spans="125:125" ht="13.5" hidden="1" customHeight="1"/>
    <row r="121" spans="125:125" ht="13.5" hidden="1" customHeight="1">
      <c r="DU121" s="292"/>
    </row>
  </sheetData>
  <sheetProtection algorithmName="SHA-512" hashValue="/5q3Y7HQ0UbjdQefYJXnx+RBSGp5Wnvn3LAnbsmc2JlIBgGRmxp7rP4PQXIIJ5IX0At0OXdbAO/2hUMneR92mw==" saltValue="O7jucM7IJeLkwUC1joy/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X116" sqref="X116"/>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558</v>
      </c>
    </row>
  </sheetData>
  <sheetProtection algorithmName="SHA-512" hashValue="QLLn0Vs/IEgojXQPJrunJOAUYoR6d2lIr/5yY4pZogXk5/Qcs7wkNbYiDOlWVyVfxZDDJ99B5Kr9L0X7UhleZQ==" saltValue="xyFRGOa7aTAJhBtlN50V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election activeCell="M50" sqref="M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8" t="s">
        <v>3</v>
      </c>
      <c r="D47" s="1238"/>
      <c r="E47" s="1239"/>
      <c r="F47" s="11">
        <v>33.53</v>
      </c>
      <c r="G47" s="12">
        <v>19.440000000000001</v>
      </c>
      <c r="H47" s="12">
        <v>18.97</v>
      </c>
      <c r="I47" s="12">
        <v>17.63</v>
      </c>
      <c r="J47" s="13">
        <v>17.16</v>
      </c>
    </row>
    <row r="48" spans="2:10" ht="57.75" customHeight="1">
      <c r="B48" s="14"/>
      <c r="C48" s="1240" t="s">
        <v>4</v>
      </c>
      <c r="D48" s="1240"/>
      <c r="E48" s="1241"/>
      <c r="F48" s="15">
        <v>4.1399999999999997</v>
      </c>
      <c r="G48" s="16">
        <v>2.95</v>
      </c>
      <c r="H48" s="16">
        <v>2.76</v>
      </c>
      <c r="I48" s="16">
        <v>2.3199999999999998</v>
      </c>
      <c r="J48" s="17">
        <v>4.5999999999999996</v>
      </c>
    </row>
    <row r="49" spans="2:10" ht="57.75" customHeight="1" thickBot="1">
      <c r="B49" s="18"/>
      <c r="C49" s="1242" t="s">
        <v>5</v>
      </c>
      <c r="D49" s="1242"/>
      <c r="E49" s="1243"/>
      <c r="F49" s="19">
        <v>7.25</v>
      </c>
      <c r="G49" s="20" t="s">
        <v>564</v>
      </c>
      <c r="H49" s="20">
        <v>2.86</v>
      </c>
      <c r="I49" s="20" t="s">
        <v>565</v>
      </c>
      <c r="J49" s="21">
        <v>2.14</v>
      </c>
    </row>
    <row r="50" spans="2:10" ht="13.5" customHeight="1"/>
  </sheetData>
  <sheetProtection algorithmName="SHA-512" hashValue="2efTBSm14yz9mQlVTI0CGbaprGGLVWuqLo7zRNcWW5w6lMGvRyme+tDOLBOFiKghbu6XuLJHDOdyrJeHW1HXFw==" saltValue="jMOrK8jPOJtFuu5+2swS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2022-09-14T23:22:45Z</cp:lastPrinted>
  <dcterms:created xsi:type="dcterms:W3CDTF">2022-02-02T03:26:03Z</dcterms:created>
  <dcterms:modified xsi:type="dcterms:W3CDTF">2022-09-14T23:27:51Z</dcterms:modified>
  <cp:category/>
</cp:coreProperties>
</file>