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766\Desktop\【県庁市町村課→各市町村】(〆)令和3年度財政状況資料集の作成について(2回目)\03作業用\"/>
    </mc:Choice>
  </mc:AlternateContent>
  <bookViews>
    <workbookView xWindow="0" yWindow="0" windowWidth="15360" windowHeight="7635" firstSheet="12"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BE35" i="10"/>
  <c r="AM35" i="10"/>
  <c r="C35" i="10"/>
  <c r="BE34" i="10"/>
  <c r="C34" i="10"/>
  <c r="U34" i="10" l="1"/>
  <c r="U35" i="10" s="1"/>
  <c r="U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<sst xmlns="http://schemas.openxmlformats.org/spreadsheetml/2006/main" count="1128" uniqueCount="616">
  <si>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</si>
  <si>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</si>
  <si>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</si>
  <si>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</si>
  <si>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</si>
  <si>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</si>
  <si>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</si>
  <si>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</si>
  <si>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</si>
  <si>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</si>
  <si>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</si>
  <si>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</si>
  <si>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</si>
  <si>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</si>
  <si>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</si>
  <si>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</si>
  <si>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</si>
  <si>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</si>
  <si>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</si>
  <si>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</si>
  <si>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</si>
  <si>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</si>
  <si>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</si>
  <si>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</si>
  <si>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</si>
  <si>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</si>
  <si>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</si>
  <si>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</si>
  <si>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</si>
  <si>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</si>
  <si>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</si>
  <si>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</si>
  <si>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</si>
  <si>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</si>
  <si>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</si>
  <si>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</si>
  <si>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</si>
  <si>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</si>
  <si>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</si>
  <si>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</si>
  <si>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</si>
  <si>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</si>
  <si>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</si>
  <si>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</si>
  <si>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</si>
  <si>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</si>
  <si>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</si>
  <si>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</si>
  <si>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</si>
  <si>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</si>
  <si>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</si>
  <si>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</si>
  <si>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</si>
  <si>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</si>
  <si>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</si>
  <si>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</si>
  <si>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</si>
  <si>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</si>
  <si>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</si>
  <si>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</si>
  <si>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</si>
  <si>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</si>
  <si>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</si>
  <si>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</si>
  <si>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</si>
  <si>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</si>
  <si>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</si>
  <si>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</si>
  <si>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</si>
  <si>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</si>
  <si>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</si>
  <si>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</si>
  <si>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</si>
  <si>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</si>
  <si>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</si>
  <si>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</si>
  <si>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</si>
  <si>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</si>
  <si>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</si>
  <si>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</si>
  <si>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</si>
  <si>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</si>
  <si>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</si>
  <si>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</si>
  <si>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Ⅰ－０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</si>
  <si>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</si>
  <si>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</si>
  <si>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</si>
  <si>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</si>
  <si>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</si>
  <si>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</si>
  <si>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</si>
  <si>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</si>
  <si>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</si>
  <si>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</si>
  <si>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</si>
  <si>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</si>
  <si>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つがる市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</si>
  <si>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</si>
  <si>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</si>
  <si>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</si>
  <si>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</si>
  <si>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</si>
  <si>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</si>
  <si>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</si>
  <si>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</si>
  <si>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</si>
  <si>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</si>
  <si>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</si>
  <si>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</si>
  <si>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</si>
  <si>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</si>
  <si>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</si>
  <si>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</si>
  <si>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</si>
  <si>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</si>
  <si>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</si>
  <si>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</si>
  <si>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</si>
  <si>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</si>
  <si>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</si>
  <si>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</si>
  <si>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</si>
  <si>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</si>
  <si>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</si>
  <si>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</si>
  <si>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</si>
  <si>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</si>
  <si>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</si>
  <si>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</si>
  <si>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</si>
  <si>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</si>
  <si>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</si>
  <si>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</si>
  <si>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</si>
  <si>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</si>
  <si>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</si>
  <si>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</si>
  <si>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</si>
  <si>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</si>
  <si>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</si>
  <si>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</si>
  <si>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</si>
  <si>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</si>
  <si>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</si>
  <si>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</si>
  <si>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</si>
  <si>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</si>
  <si>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</si>
  <si>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</si>
  <si>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</si>
  <si>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</si>
  <si>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</si>
  <si>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</si>
  <si>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</si>
  <si>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</si>
  <si>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</si>
  <si>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</si>
  <si>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</si>
  <si>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</si>
  <si>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</si>
  <si>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</si>
  <si>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</si>
  <si>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</si>
  <si>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</si>
  <si>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</si>
  <si>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</si>
  <si>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</si>
  <si>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</si>
  <si>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</si>
  <si>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</si>
  <si>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</si>
  <si>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</si>
  <si>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</si>
  <si>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</si>
  <si>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</si>
  <si>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</si>
  <si>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</si>
  <si>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</si>
  <si>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</si>
  <si>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</si>
  <si>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</si>
  <si>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</si>
  <si>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</si>
  <si>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</si>
  <si>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</si>
  <si>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</si>
  <si>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</si>
  <si>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</si>
  <si>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</si>
  <si>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</si>
  <si>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</si>
  <si>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</si>
  <si>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</si>
  <si>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</si>
  <si>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</si>
  <si>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</si>
  <si>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</si>
  <si>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</si>
  <si>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</si>
  <si>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</si>
  <si>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</si>
  <si>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</si>
  <si>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</si>
  <si>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</si>
  <si>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</si>
  <si>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</si>
  <si>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</si>
  <si>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</si>
  <si>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</si>
  <si>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</si>
  <si>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</si>
  <si>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青森県つがる市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</si>
  <si>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</si>
  <si>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</si>
  <si>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</si>
  <si>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</si>
  <si>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</si>
  <si>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</si>
  <si>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</si>
  <si>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</si>
  <si>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</si>
  <si>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</si>
  <si>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</si>
  <si>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</si>
  <si>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</si>
  <si>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</si>
  <si>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</si>
  <si>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</si>
  <si>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</si>
  <si>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</si>
  <si>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</si>
  <si>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</si>
  <si>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</si>
  <si>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</si>
  <si>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</si>
  <si>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</si>
  <si>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</si>
  <si>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</si>
  <si>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</si>
  <si>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</si>
  <si>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</si>
  <si>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</si>
  <si>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</si>
  <si>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</si>
  <si>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</si>
  <si>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</si>
  <si>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</si>
  <si>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</si>
  <si>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</si>
  <si>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</si>
  <si>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</si>
  <si>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</si>
  <si>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</si>
  <si>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</si>
  <si>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</si>
  <si>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</si>
  <si>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</si>
  <si>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</si>
  <si>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</si>
  <si>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</si>
  <si>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</si>
  <si>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</si>
  <si>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</si>
  <si>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</si>
  <si>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</si>
  <si>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</si>
  <si>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</si>
  <si>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</si>
  <si>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</si>
  <si>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</si>
  <si>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</si>
  <si>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</si>
  <si>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</si>
  <si>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</si>
  <si>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</si>
  <si>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</si>
  <si>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</si>
  <si>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</si>
  <si>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</si>
  <si>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</si>
  <si>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</si>
  <si>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</si>
  <si>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</si>
  <si>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</si>
  <si>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</si>
  <si>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</si>
  <si>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</si>
  <si>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</si>
  <si>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</si>
  <si>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</si>
  <si>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</si>
  <si>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</si>
  <si>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</si>
  <si>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</si>
  <si>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</si>
  <si>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</si>
  <si>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</si>
  <si>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</si>
  <si>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</si>
  <si>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</si>
  <si>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</si>
  <si>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</si>
  <si>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</si>
  <si>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</si>
  <si>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</si>
  <si>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</si>
  <si>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</si>
  <si>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</si>
  <si>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</si>
  <si>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</si>
  <si>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</si>
  <si>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</si>
  <si>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</si>
  <si>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</si>
  <si>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</si>
  <si>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</si>
  <si>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</si>
  <si>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</si>
  <si>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</si>
  <si>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</si>
  <si>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</si>
  <si>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</si>
  <si>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</si>
  <si>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</si>
  <si>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</si>
  <si>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</si>
  <si>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</si>
  <si>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</si>
  <si>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</si>
  <si>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</si>
  <si>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</si>
  <si>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</si>
  <si>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</si>
  <si>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</si>
  <si>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</si>
  <si>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</si>
  <si>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</si>
  <si>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病院</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</si>
  <si>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</si>
  <si>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</si>
  <si>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</si>
  <si>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</si>
  <si>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</si>
  <si>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</si>
  <si>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</si>
  <si>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</si>
  <si>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</si>
  <si>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</si>
  <si>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</si>
  <si>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</si>
  <si>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</si>
  <si>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</si>
  <si>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</si>
  <si>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</si>
  <si>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</si>
  <si>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</si>
  <si>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</si>
  <si>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</si>
  <si>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</si>
  <si>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</si>
  <si>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</si>
  <si>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</si>
  <si>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</si>
  <si>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</si>
  <si>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</si>
  <si>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</si>
  <si>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</si>
  <si>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青森県つがる市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</si>
  <si>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</si>
  <si>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</si>
  <si>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</si>
  <si>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</si>
  <si>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</si>
  <si>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</si>
  <si>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</si>
  <si>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</si>
  <si>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</si>
  <si>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</si>
  <si>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</si>
  <si>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</si>
  <si>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</si>
  <si>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</si>
  <si>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</si>
  <si>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</si>
  <si>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</si>
  <si>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</si>
  <si>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</si>
  <si>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</si>
  <si>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</si>
  <si>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</si>
  <si>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</si>
  <si>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</si>
  <si>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</si>
  <si>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</si>
  <si>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</si>
  <si>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</si>
  <si>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</si>
  <si>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</si>
  <si>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</si>
  <si>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</si>
  <si>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</si>
  <si>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</si>
  <si>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</si>
  <si>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</si>
  <si>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</si>
  <si>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</si>
  <si>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</si>
  <si>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</si>
  <si>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</si>
  <si>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</si>
  <si>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</si>
  <si>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</si>
  <si>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</si>
  <si>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</si>
  <si>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</si>
  <si>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</si>
  <si>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</si>
  <si>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</si>
  <si>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</si>
  <si>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</si>
  <si>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</si>
  <si>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</si>
  <si>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</si>
  <si>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</si>
  <si>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</si>
  <si>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</si>
  <si>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</si>
  <si>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</si>
  <si>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</si>
  <si>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</si>
  <si>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</si>
  <si>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</si>
  <si>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</si>
  <si>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</si>
  <si>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</si>
  <si>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</si>
  <si>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</si>
  <si>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</si>
  <si>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</si>
  <si>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</si>
  <si>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</si>
  <si>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</si>
  <si>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</si>
  <si>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</si>
  <si>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</si>
  <si>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</si>
  <si>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</si>
  <si>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</si>
  <si>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</si>
  <si>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</si>
  <si>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</si>
  <si>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</si>
  <si>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</si>
  <si>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</si>
  <si>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</si>
  <si>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</si>
  <si>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</si>
  <si>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</si>
  <si>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</si>
  <si>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</si>
  <si>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</si>
  <si>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</si>
  <si>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</si>
  <si>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</si>
  <si>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</si>
  <si>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</si>
  <si>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</si>
  <si>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</si>
  <si>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</si>
  <si>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</si>
  <si>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</si>
  <si>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</si>
  <si>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</si>
  <si>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</si>
  <si>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</si>
  <si>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</si>
  <si>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</si>
  <si>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</si>
  <si>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</si>
  <si>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</si>
  <si>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</si>
  <si>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</si>
  <si>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</si>
  <si>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</si>
  <si>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</si>
  <si>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</si>
  <si>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</si>
  <si>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</si>
  <si>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</si>
  <si>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</si>
  <si>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</si>
  <si>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</si>
  <si>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</si>
  <si>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</si>
  <si>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</si>
  <si>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</si>
  <si>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</si>
  <si>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</si>
  <si>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</si>
  <si>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</si>
  <si>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</si>
  <si>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</si>
  <si>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</si>
  <si>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</si>
  <si>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</si>
  <si>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</si>
  <si>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</si>
  <si>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</si>
  <si>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</si>
  <si>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</si>
  <si>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</si>
  <si>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</si>
  <si>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</si>
  <si>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</si>
  <si>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</si>
  <si>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</si>
  <si>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</si>
  <si>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</si>
  <si>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</si>
  <si>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</si>
  <si>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</si>
  <si>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</si>
  <si>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</si>
  <si>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</si>
  <si>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</si>
  <si>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</si>
  <si>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</si>
  <si>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</si>
  <si>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</si>
  <si>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</si>
  <si>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</si>
  <si>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</si>
  <si>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</si>
  <si>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</si>
  <si>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</si>
  <si>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</si>
  <si>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</si>
  <si>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</si>
  <si>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</si>
  <si>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</si>
  <si>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</si>
  <si>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</si>
  <si>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</si>
  <si>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</si>
  <si>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</si>
  <si>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</si>
  <si>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</si>
  <si>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</si>
  <si>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</si>
  <si>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</si>
  <si>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</si>
  <si>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</si>
  <si>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</si>
  <si>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</si>
  <si>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</si>
  <si>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</si>
  <si>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</si>
  <si>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</si>
  <si>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</si>
  <si>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</si>
  <si>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</si>
  <si>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</si>
  <si>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</si>
  <si>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13.99</t>
  </si>
  <si>
    <t>▲ 2.17</t>
  </si>
  <si>
    <t>一般会計</t>
  </si>
  <si>
    <t>下水道事業会計</t>
  </si>
  <si>
    <t>国民健康保険特別会計</t>
  </si>
  <si>
    <t>介護保険特別会計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</si>
  <si>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</si>
  <si>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</si>
  <si>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</si>
  <si>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</si>
  <si>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</si>
  <si>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</si>
  <si>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</si>
  <si>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</si>
  <si>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</si>
  <si>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公共施設等整備保全基金</t>
    <rPh sb="0" eb="2">
      <t>コウキョウ</t>
    </rPh>
    <rPh sb="2" eb="4">
      <t>シセツ</t>
    </rPh>
    <rPh sb="4" eb="5">
      <t>ナド</t>
    </rPh>
    <rPh sb="5" eb="7">
      <t>セイビ</t>
    </rPh>
    <rPh sb="7" eb="9">
      <t>ホゼン</t>
    </rPh>
    <rPh sb="9" eb="11">
      <t>キキン</t>
    </rPh>
    <phoneticPr fontId="2"/>
  </si>
  <si>
    <t>合併振興基金</t>
    <rPh sb="0" eb="2">
      <t>ガッペイ</t>
    </rPh>
    <rPh sb="2" eb="4">
      <t>シンコウ</t>
    </rPh>
    <rPh sb="4" eb="6">
      <t>キキン</t>
    </rPh>
    <phoneticPr fontId="11"/>
  </si>
  <si>
    <t>農山漁村活性化事業基金</t>
    <rPh sb="0" eb="4">
      <t>ノウサンギョソン</t>
    </rPh>
    <rPh sb="4" eb="6">
      <t>カッセイ</t>
    </rPh>
    <rPh sb="6" eb="7">
      <t>カ</t>
    </rPh>
    <rPh sb="7" eb="9">
      <t>ジギョウ</t>
    </rPh>
    <rPh sb="9" eb="11">
      <t>キキン</t>
    </rPh>
    <phoneticPr fontId="2"/>
  </si>
  <si>
    <t>学校建設基金</t>
    <rPh sb="0" eb="2">
      <t>ガッコウ</t>
    </rPh>
    <rPh sb="2" eb="4">
      <t>ケンセツ</t>
    </rPh>
    <rPh sb="4" eb="6">
      <t>キキン</t>
    </rPh>
    <phoneticPr fontId="5"/>
  </si>
  <si>
    <t>胃がん撲滅健診事業基金</t>
    <rPh sb="0" eb="1">
      <t>イ</t>
    </rPh>
    <rPh sb="3" eb="5">
      <t>ボクメツ</t>
    </rPh>
    <rPh sb="5" eb="7">
      <t>ケンシン</t>
    </rPh>
    <rPh sb="7" eb="9">
      <t>ジギョウ</t>
    </rPh>
    <rPh sb="9" eb="11">
      <t>キキン</t>
    </rPh>
    <phoneticPr fontId="5"/>
  </si>
  <si>
    <t>つがる西北五広域連合一般会計</t>
  </si>
  <si>
    <t>つがる西北五広域連合病院事業会計</t>
  </si>
  <si>
    <t>西北五環境整備事務組合一般会計</t>
  </si>
  <si>
    <t>西北五広域福祉事務組合一般会計</t>
  </si>
  <si>
    <t>津軽広域水道企業団西北事業部水道事業会計</t>
  </si>
  <si>
    <t>青森県市長会館管理組合一般会計</t>
    <rPh sb="0" eb="3">
      <t>アオモリケン</t>
    </rPh>
    <rPh sb="3" eb="5">
      <t>シチョウ</t>
    </rPh>
    <rPh sb="5" eb="7">
      <t>カイカン</t>
    </rPh>
    <rPh sb="7" eb="9">
      <t>カンリ</t>
    </rPh>
    <rPh sb="9" eb="11">
      <t>クミアイ</t>
    </rPh>
    <rPh sb="11" eb="13">
      <t>イッパン</t>
    </rPh>
    <rPh sb="13" eb="15">
      <t>カイケイ</t>
    </rPh>
    <phoneticPr fontId="11"/>
  </si>
  <si>
    <t>青森県交通災害共済組合交通災害共済事業会計</t>
    <rPh sb="0" eb="3">
      <t>アオモリケン</t>
    </rPh>
    <rPh sb="3" eb="5">
      <t>コウツウ</t>
    </rPh>
    <rPh sb="5" eb="7">
      <t>サイガイ</t>
    </rPh>
    <rPh sb="7" eb="9">
      <t>キョウサイ</t>
    </rPh>
    <rPh sb="9" eb="11">
      <t>クミアイ</t>
    </rPh>
    <rPh sb="11" eb="13">
      <t>コウツウ</t>
    </rPh>
    <rPh sb="13" eb="15">
      <t>サイガイ</t>
    </rPh>
    <rPh sb="15" eb="17">
      <t>キョウサイ</t>
    </rPh>
    <rPh sb="17" eb="19">
      <t>ジギョウ</t>
    </rPh>
    <rPh sb="19" eb="21">
      <t>カイケイ</t>
    </rPh>
    <phoneticPr fontId="11"/>
  </si>
  <si>
    <t>青森県後期高齢者医療広域連合一般会計</t>
    <rPh sb="0" eb="3">
      <t>アオモリケン</t>
    </rPh>
    <rPh sb="3" eb="5">
      <t>コウキ</t>
    </rPh>
    <rPh sb="5" eb="8">
      <t>コウレイシャ</t>
    </rPh>
    <rPh sb="8" eb="10">
      <t>イリョウ</t>
    </rPh>
    <rPh sb="10" eb="12">
      <t>コウイキ</t>
    </rPh>
    <rPh sb="12" eb="14">
      <t>レンゴウ</t>
    </rPh>
    <rPh sb="14" eb="16">
      <t>イッパン</t>
    </rPh>
    <rPh sb="16" eb="18">
      <t>カイケイ</t>
    </rPh>
    <phoneticPr fontId="11"/>
  </si>
  <si>
    <t>青森県後期高齢者医療広域連合後期高齢者医療特別会計</t>
    <rPh sb="0" eb="3">
      <t>アオモリケン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11"/>
  </si>
  <si>
    <t>青森県市町村総合事務組合一般会計</t>
    <rPh sb="0" eb="3">
      <t>アオモリケン</t>
    </rPh>
    <rPh sb="3" eb="6">
      <t>シチョウソン</t>
    </rPh>
    <rPh sb="6" eb="8">
      <t>ソウゴウ</t>
    </rPh>
    <rPh sb="8" eb="10">
      <t>ジム</t>
    </rPh>
    <rPh sb="10" eb="12">
      <t>クミアイ</t>
    </rPh>
    <rPh sb="12" eb="14">
      <t>イッパン</t>
    </rPh>
    <rPh sb="14" eb="16">
      <t>カイケイ</t>
    </rPh>
    <phoneticPr fontId="11"/>
  </si>
  <si>
    <t>青森県市町村職員退職手当組合一般会計</t>
    <rPh sb="0" eb="3">
      <t>アオモリケン</t>
    </rPh>
    <rPh sb="3" eb="6">
      <t>シチョウソン</t>
    </rPh>
    <rPh sb="6" eb="8">
      <t>ショクイン</t>
    </rPh>
    <rPh sb="8" eb="10">
      <t>タイショク</t>
    </rPh>
    <rPh sb="10" eb="12">
      <t>テアテ</t>
    </rPh>
    <rPh sb="12" eb="14">
      <t>クミアイ</t>
    </rPh>
    <rPh sb="14" eb="16">
      <t>イッパン</t>
    </rPh>
    <rPh sb="16" eb="18">
      <t>カイケイ</t>
    </rPh>
    <phoneticPr fontId="11"/>
  </si>
  <si>
    <t>屏風山野菜振興会</t>
    <rPh sb="0" eb="2">
      <t>ビョウブ</t>
    </rPh>
    <rPh sb="2" eb="3">
      <t>ザン</t>
    </rPh>
    <rPh sb="3" eb="5">
      <t>ヤサイ</t>
    </rPh>
    <rPh sb="5" eb="8">
      <t>シンコウカイ</t>
    </rPh>
    <phoneticPr fontId="19"/>
  </si>
  <si>
    <t>つがる市土地開発公社</t>
    <rPh sb="3" eb="4">
      <t>シ</t>
    </rPh>
    <rPh sb="4" eb="6">
      <t>トチ</t>
    </rPh>
    <rPh sb="6" eb="8">
      <t>カイハツ</t>
    </rPh>
    <rPh sb="8" eb="10">
      <t>コウシャ</t>
    </rPh>
    <phoneticPr fontId="19"/>
  </si>
  <si>
    <t>つがる地球村</t>
    <rPh sb="3" eb="5">
      <t>チキュウ</t>
    </rPh>
    <rPh sb="5" eb="6">
      <t>ムラ</t>
    </rPh>
    <phoneticPr fontId="19"/>
  </si>
  <si>
    <t>法適用企業</t>
    <rPh sb="0" eb="1">
      <t>ホウ</t>
    </rPh>
    <rPh sb="1" eb="3">
      <t>テキヨウ</t>
    </rPh>
    <rPh sb="3" eb="5">
      <t>キギョウ</t>
    </rPh>
    <phoneticPr fontId="2"/>
  </si>
  <si>
    <t>-</t>
    <phoneticPr fontId="2"/>
  </si>
  <si>
    <t>-</t>
    <phoneticPr fontId="2"/>
  </si>
  <si>
    <t>-</t>
    <phoneticPr fontId="2"/>
  </si>
  <si>
    <t>-</t>
    <phoneticPr fontId="2"/>
  </si>
  <si>
    <t>〇</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</si>
  <si>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</si>
  <si>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</si>
  <si>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</si>
  <si>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普通交付税の追加交付や税収の伸び等により、基金残高及び標準財政規模が増加したため、将来負担比率は一時的に改善された。
　しかし、有形固定資産減価償却率が上昇傾向であることから、今後の維持補修や施設の更新等の増加が懸念されるため、公共施設管理計画に基づき、計画的な施設整備や民間施設の利活用を含めた施策が必要である。</t>
    <rPh sb="1" eb="6">
      <t>フツウコウフゼイ</t>
    </rPh>
    <rPh sb="7" eb="11">
      <t>ツイカコウフ</t>
    </rPh>
    <rPh sb="12" eb="14">
      <t>ゼイシュウ</t>
    </rPh>
    <rPh sb="15" eb="16">
      <t>ノ</t>
    </rPh>
    <rPh sb="17" eb="18">
      <t>トウ</t>
    </rPh>
    <rPh sb="22" eb="26">
      <t>キキンザンダカ</t>
    </rPh>
    <rPh sb="26" eb="27">
      <t>オヨ</t>
    </rPh>
    <rPh sb="28" eb="34">
      <t>ヒョウジュンザイセイキボ</t>
    </rPh>
    <rPh sb="35" eb="37">
      <t>ゾウカ</t>
    </rPh>
    <rPh sb="42" eb="48">
      <t>ショウライフタンヒリツ</t>
    </rPh>
    <rPh sb="49" eb="52">
      <t>イチジテキ</t>
    </rPh>
    <rPh sb="53" eb="55">
      <t>カイゼン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</si>
  <si>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</si>
  <si>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</si>
  <si>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</si>
  <si>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</si>
  <si>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</si>
  <si>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</si>
  <si>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普通交付税の追加交付等により、財政指標の分母となる標準財政規模が増となったため、将来負担比率及び実質公債費比率はともに一時的に改善された。
　今後大型建設事業費の償還開始に伴い、両比率はともに上昇すると見込まれるため、建設事業の適正化を図り、地方債の発行を抑制するとともに、既発債の繰上償還の実施等を検討していく必要がある。　</t>
    <rPh sb="1" eb="3">
      <t>フツウ</t>
    </rPh>
    <rPh sb="3" eb="6">
      <t>コウフゼイ</t>
    </rPh>
    <rPh sb="7" eb="9">
      <t>ツイカ</t>
    </rPh>
    <rPh sb="9" eb="11">
      <t>コウフ</t>
    </rPh>
    <rPh sb="11" eb="12">
      <t>トウ</t>
    </rPh>
    <rPh sb="16" eb="18">
      <t>ザイセイ</t>
    </rPh>
    <rPh sb="18" eb="20">
      <t>シヒョウ</t>
    </rPh>
    <rPh sb="21" eb="23">
      <t>ブンボ</t>
    </rPh>
    <rPh sb="26" eb="28">
      <t>ヒョウジュン</t>
    </rPh>
    <rPh sb="28" eb="30">
      <t>ザイセイ</t>
    </rPh>
    <rPh sb="30" eb="32">
      <t>キボ</t>
    </rPh>
    <rPh sb="33" eb="34">
      <t>ゾウ</t>
    </rPh>
    <rPh sb="41" eb="47">
      <t>ショウライフタンヒリツ</t>
    </rPh>
    <rPh sb="47" eb="48">
      <t>オヨ</t>
    </rPh>
    <rPh sb="49" eb="56">
      <t>ジッシツコウサイヒヒリツ</t>
    </rPh>
    <rPh sb="60" eb="62">
      <t>イチジ</t>
    </rPh>
    <rPh sb="62" eb="63">
      <t>テキ</t>
    </rPh>
    <rPh sb="64" eb="66">
      <t>カイゼン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</si>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</sst>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3"/>
      <color indexed="8"/>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30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48" xfId="16" applyFont="1" applyBorder="1" applyAlignment="1" applyProtection="1">
      <alignment horizontal="left" vertical="top" wrapText="1"/>
      <protection locked="0"/>
    </xf>
    <xf numFmtId="0" fontId="39" fillId="0" borderId="64"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4"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85042</c:v>
                </c:pt>
                <c:pt idx="1">
                  <c:v>83774</c:v>
                </c:pt>
                <c:pt idx="2">
                  <c:v>132981</c:v>
                </c:pt>
                <c:pt idx="3">
                  <c:v>128523</c:v>
                </c:pt>
                <c:pt idx="4">
                  <c:v>92919</c:v>
                </c:pt>
              </c:numCache>
            </c:numRef>
          </c:val>
          <c:smooth val="0"/>
          <c:extLst>
            <c:ext xmlns:c16="http://schemas.microsoft.com/office/drawing/2014/chart" uri="{C3380CC4-5D6E-409C-BE32-E72D297353CC}">
              <c16:uniqueId val="{00000000-1925-4CA4-8C2E-5DC0A76EF26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93609</c:v>
                </c:pt>
                <c:pt idx="1">
                  <c:v>107429</c:v>
                </c:pt>
                <c:pt idx="2">
                  <c:v>146711</c:v>
                </c:pt>
                <c:pt idx="3">
                  <c:v>181217</c:v>
                </c:pt>
                <c:pt idx="4">
                  <c:v>133473</c:v>
                </c:pt>
              </c:numCache>
            </c:numRef>
          </c:val>
          <c:smooth val="0"/>
          <c:extLst>
            <c:ext xmlns:c16="http://schemas.microsoft.com/office/drawing/2014/chart" uri="{C3380CC4-5D6E-409C-BE32-E72D297353CC}">
              <c16:uniqueId val="{00000001-1925-4CA4-8C2E-5DC0A76EF264}"/>
            </c:ext>
          </c:extLst>
        </c:ser>
        <c:dLbls>
          <c:showLegendKey val="0"/>
          <c:showVal val="0"/>
          <c:showCatName val="0"/>
          <c:showSerName val="0"/>
          <c:showPercent val="0"/>
          <c:showBubbleSize val="0"/>
        </c:dLbls>
        <c:marker val="1"/>
        <c:smooth val="0"/>
        <c:axId val="425454000"/>
        <c:axId val="422944328"/>
      </c:lineChart>
      <c:catAx>
        <c:axId val="4254540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2944328"/>
        <c:crosses val="autoZero"/>
        <c:auto val="1"/>
        <c:lblAlgn val="ctr"/>
        <c:lblOffset val="100"/>
        <c:tickLblSkip val="1"/>
        <c:tickMarkSkip val="1"/>
        <c:noMultiLvlLbl val="0"/>
      </c:catAx>
      <c:valAx>
        <c:axId val="422944328"/>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54540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2.95</c:v>
                </c:pt>
                <c:pt idx="1">
                  <c:v>2.76</c:v>
                </c:pt>
                <c:pt idx="2">
                  <c:v>2.3199999999999998</c:v>
                </c:pt>
                <c:pt idx="3">
                  <c:v>4.5999999999999996</c:v>
                </c:pt>
                <c:pt idx="4">
                  <c:v>4.72</c:v>
                </c:pt>
              </c:numCache>
            </c:numRef>
          </c:val>
          <c:extLst>
            <c:ext xmlns:c16="http://schemas.microsoft.com/office/drawing/2014/chart" uri="{C3380CC4-5D6E-409C-BE32-E72D297353CC}">
              <c16:uniqueId val="{00000000-2CE4-4780-83F5-9F2AC6E5C9D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19.440000000000001</c:v>
                </c:pt>
                <c:pt idx="1">
                  <c:v>18.97</c:v>
                </c:pt>
                <c:pt idx="2">
                  <c:v>17.63</c:v>
                </c:pt>
                <c:pt idx="3">
                  <c:v>17.16</c:v>
                </c:pt>
                <c:pt idx="4">
                  <c:v>20.53</c:v>
                </c:pt>
              </c:numCache>
            </c:numRef>
          </c:val>
          <c:extLst>
            <c:ext xmlns:c16="http://schemas.microsoft.com/office/drawing/2014/chart" uri="{C3380CC4-5D6E-409C-BE32-E72D297353CC}">
              <c16:uniqueId val="{00000001-2CE4-4780-83F5-9F2AC6E5C9DA}"/>
            </c:ext>
          </c:extLst>
        </c:ser>
        <c:dLbls>
          <c:showLegendKey val="0"/>
          <c:showVal val="0"/>
          <c:showCatName val="0"/>
          <c:showSerName val="0"/>
          <c:showPercent val="0"/>
          <c:showBubbleSize val="0"/>
        </c:dLbls>
        <c:gapWidth val="250"/>
        <c:overlap val="100"/>
        <c:axId val="421886328"/>
        <c:axId val="4218808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-13.99</c:v>
                </c:pt>
                <c:pt idx="1">
                  <c:v>2.86</c:v>
                </c:pt>
                <c:pt idx="2">
                  <c:v>-2.17</c:v>
                </c:pt>
                <c:pt idx="3">
                  <c:v>2.14</c:v>
                </c:pt>
                <c:pt idx="4">
                  <c:v>4.3600000000000003</c:v>
                </c:pt>
              </c:numCache>
            </c:numRef>
          </c:val>
          <c:smooth val="0"/>
          <c:extLst>
            <c:ext xmlns:c16="http://schemas.microsoft.com/office/drawing/2014/chart" uri="{C3380CC4-5D6E-409C-BE32-E72D297353CC}">
              <c16:uniqueId val="{00000002-2CE4-4780-83F5-9F2AC6E5C9DA}"/>
            </c:ext>
          </c:extLst>
        </c:ser>
        <c:dLbls>
          <c:showLegendKey val="0"/>
          <c:showVal val="0"/>
          <c:showCatName val="0"/>
          <c:showSerName val="0"/>
          <c:showPercent val="0"/>
          <c:showBubbleSize val="0"/>
        </c:dLbls>
        <c:marker val="1"/>
        <c:smooth val="0"/>
        <c:axId val="421886328"/>
        <c:axId val="421880840"/>
      </c:lineChart>
      <c:catAx>
        <c:axId val="421886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1880840"/>
        <c:crosses val="autoZero"/>
        <c:auto val="1"/>
        <c:lblAlgn val="ctr"/>
        <c:lblOffset val="100"/>
        <c:tickLblSkip val="1"/>
        <c:tickMarkSkip val="1"/>
        <c:noMultiLvlLbl val="0"/>
      </c:catAx>
      <c:valAx>
        <c:axId val="421880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1886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0.01</c:v>
                </c:pt>
                <c:pt idx="2">
                  <c:v>#N/A</c:v>
                </c:pt>
                <c:pt idx="3">
                  <c:v>0.01</c:v>
                </c:pt>
                <c:pt idx="4">
                  <c:v>#N/A</c:v>
                </c:pt>
                <c:pt idx="5">
                  <c:v>0.42</c:v>
                </c:pt>
                <c:pt idx="6">
                  <c:v>0</c:v>
                </c:pt>
                <c:pt idx="7">
                  <c:v>0</c:v>
                </c:pt>
                <c:pt idx="8">
                  <c:v>0</c:v>
                </c:pt>
                <c:pt idx="9">
                  <c:v>0</c:v>
                </c:pt>
              </c:numCache>
            </c:numRef>
          </c:val>
          <c:extLst>
            <c:ext xmlns:c16="http://schemas.microsoft.com/office/drawing/2014/chart" uri="{C3380CC4-5D6E-409C-BE32-E72D297353CC}">
              <c16:uniqueId val="{00000000-F398-400D-B7B0-DB2D9C79138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398-400D-B7B0-DB2D9C79138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398-400D-B7B0-DB2D9C79138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398-400D-B7B0-DB2D9C791380}"/>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398-400D-B7B0-DB2D9C791380}"/>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0.03</c:v>
                </c:pt>
                <c:pt idx="2">
                  <c:v>#N/A</c:v>
                </c:pt>
                <c:pt idx="3">
                  <c:v>0.05</c:v>
                </c:pt>
                <c:pt idx="4">
                  <c:v>#N/A</c:v>
                </c:pt>
                <c:pt idx="5">
                  <c:v>0.1</c:v>
                </c:pt>
                <c:pt idx="6">
                  <c:v>#N/A</c:v>
                </c:pt>
                <c:pt idx="7">
                  <c:v>7.0000000000000007E-2</c:v>
                </c:pt>
                <c:pt idx="8">
                  <c:v>#N/A</c:v>
                </c:pt>
                <c:pt idx="9">
                  <c:v>0.11</c:v>
                </c:pt>
              </c:numCache>
            </c:numRef>
          </c:val>
          <c:extLst>
            <c:ext xmlns:c16="http://schemas.microsoft.com/office/drawing/2014/chart" uri="{C3380CC4-5D6E-409C-BE32-E72D297353CC}">
              <c16:uniqueId val="{00000005-F398-400D-B7B0-DB2D9C79138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0.13</c:v>
                </c:pt>
                <c:pt idx="2">
                  <c:v>#N/A</c:v>
                </c:pt>
                <c:pt idx="3">
                  <c:v>0.39</c:v>
                </c:pt>
                <c:pt idx="4">
                  <c:v>#N/A</c:v>
                </c:pt>
                <c:pt idx="5">
                  <c:v>0.01</c:v>
                </c:pt>
                <c:pt idx="6">
                  <c:v>#N/A</c:v>
                </c:pt>
                <c:pt idx="7">
                  <c:v>0.22</c:v>
                </c:pt>
                <c:pt idx="8">
                  <c:v>#N/A</c:v>
                </c:pt>
                <c:pt idx="9">
                  <c:v>0.11</c:v>
                </c:pt>
              </c:numCache>
            </c:numRef>
          </c:val>
          <c:extLst>
            <c:ext xmlns:c16="http://schemas.microsoft.com/office/drawing/2014/chart" uri="{C3380CC4-5D6E-409C-BE32-E72D297353CC}">
              <c16:uniqueId val="{00000006-F398-400D-B7B0-DB2D9C791380}"/>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2.0299999999999998</c:v>
                </c:pt>
                <c:pt idx="2">
                  <c:v>#N/A</c:v>
                </c:pt>
                <c:pt idx="3">
                  <c:v>0.94</c:v>
                </c:pt>
                <c:pt idx="4">
                  <c:v>#N/A</c:v>
                </c:pt>
                <c:pt idx="5">
                  <c:v>0.65</c:v>
                </c:pt>
                <c:pt idx="6">
                  <c:v>#N/A</c:v>
                </c:pt>
                <c:pt idx="7">
                  <c:v>0.8</c:v>
                </c:pt>
                <c:pt idx="8">
                  <c:v>#N/A</c:v>
                </c:pt>
                <c:pt idx="9">
                  <c:v>0.87</c:v>
                </c:pt>
              </c:numCache>
            </c:numRef>
          </c:val>
          <c:extLst>
            <c:ext xmlns:c16="http://schemas.microsoft.com/office/drawing/2014/chart" uri="{C3380CC4-5D6E-409C-BE32-E72D297353CC}">
              <c16:uniqueId val="{00000007-F398-400D-B7B0-DB2D9C791380}"/>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0.93</c:v>
                </c:pt>
                <c:pt idx="8">
                  <c:v>#N/A</c:v>
                </c:pt>
                <c:pt idx="9">
                  <c:v>1.47</c:v>
                </c:pt>
              </c:numCache>
            </c:numRef>
          </c:val>
          <c:extLst>
            <c:ext xmlns:c16="http://schemas.microsoft.com/office/drawing/2014/chart" uri="{C3380CC4-5D6E-409C-BE32-E72D297353CC}">
              <c16:uniqueId val="{00000008-F398-400D-B7B0-DB2D9C79138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2.95</c:v>
                </c:pt>
                <c:pt idx="2">
                  <c:v>#N/A</c:v>
                </c:pt>
                <c:pt idx="3">
                  <c:v>2.76</c:v>
                </c:pt>
                <c:pt idx="4">
                  <c:v>#N/A</c:v>
                </c:pt>
                <c:pt idx="5">
                  <c:v>2.31</c:v>
                </c:pt>
                <c:pt idx="6">
                  <c:v>#N/A</c:v>
                </c:pt>
                <c:pt idx="7">
                  <c:v>4.5999999999999996</c:v>
                </c:pt>
                <c:pt idx="8">
                  <c:v>#N/A</c:v>
                </c:pt>
                <c:pt idx="9">
                  <c:v>4.72</c:v>
                </c:pt>
              </c:numCache>
            </c:numRef>
          </c:val>
          <c:extLst>
            <c:ext xmlns:c16="http://schemas.microsoft.com/office/drawing/2014/chart" uri="{C3380CC4-5D6E-409C-BE32-E72D297353CC}">
              <c16:uniqueId val="{00000009-F398-400D-B7B0-DB2D9C791380}"/>
            </c:ext>
          </c:extLst>
        </c:ser>
        <c:dLbls>
          <c:showLegendKey val="0"/>
          <c:showVal val="0"/>
          <c:showCatName val="0"/>
          <c:showSerName val="0"/>
          <c:showPercent val="0"/>
          <c:showBubbleSize val="0"/>
        </c:dLbls>
        <c:gapWidth val="150"/>
        <c:overlap val="100"/>
        <c:axId val="421881232"/>
        <c:axId val="421884760"/>
      </c:barChart>
      <c:catAx>
        <c:axId val="421881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1884760"/>
        <c:crosses val="autoZero"/>
        <c:auto val="1"/>
        <c:lblAlgn val="ctr"/>
        <c:lblOffset val="100"/>
        <c:tickLblSkip val="1"/>
        <c:tickMarkSkip val="1"/>
        <c:noMultiLvlLbl val="0"/>
      </c:catAx>
      <c:valAx>
        <c:axId val="4218847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18812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2699</c:v>
                </c:pt>
                <c:pt idx="5">
                  <c:v>2838</c:v>
                </c:pt>
                <c:pt idx="8">
                  <c:v>2900</c:v>
                </c:pt>
                <c:pt idx="11">
                  <c:v>2998</c:v>
                </c:pt>
                <c:pt idx="14">
                  <c:v>2993</c:v>
                </c:pt>
              </c:numCache>
            </c:numRef>
          </c:val>
          <c:extLst>
            <c:ext xmlns:c16="http://schemas.microsoft.com/office/drawing/2014/chart" uri="{C3380CC4-5D6E-409C-BE32-E72D297353CC}">
              <c16:uniqueId val="{00000000-1D03-419D-8FE0-62A37AAC037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D03-419D-8FE0-62A37AAC037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47</c:v>
                </c:pt>
                <c:pt idx="3">
                  <c:v>6</c:v>
                </c:pt>
                <c:pt idx="6">
                  <c:v>5</c:v>
                </c:pt>
                <c:pt idx="9">
                  <c:v>3</c:v>
                </c:pt>
                <c:pt idx="12">
                  <c:v>0</c:v>
                </c:pt>
              </c:numCache>
            </c:numRef>
          </c:val>
          <c:extLst>
            <c:ext xmlns:c16="http://schemas.microsoft.com/office/drawing/2014/chart" uri="{C3380CC4-5D6E-409C-BE32-E72D297353CC}">
              <c16:uniqueId val="{00000002-1D03-419D-8FE0-62A37AAC037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125</c:v>
                </c:pt>
                <c:pt idx="3">
                  <c:v>143</c:v>
                </c:pt>
                <c:pt idx="6">
                  <c:v>137</c:v>
                </c:pt>
                <c:pt idx="9">
                  <c:v>152</c:v>
                </c:pt>
                <c:pt idx="12">
                  <c:v>176</c:v>
                </c:pt>
              </c:numCache>
            </c:numRef>
          </c:val>
          <c:extLst>
            <c:ext xmlns:c16="http://schemas.microsoft.com/office/drawing/2014/chart" uri="{C3380CC4-5D6E-409C-BE32-E72D297353CC}">
              <c16:uniqueId val="{00000003-1D03-419D-8FE0-62A37AAC037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594</c:v>
                </c:pt>
                <c:pt idx="3">
                  <c:v>624</c:v>
                </c:pt>
                <c:pt idx="6">
                  <c:v>620</c:v>
                </c:pt>
                <c:pt idx="9">
                  <c:v>611</c:v>
                </c:pt>
                <c:pt idx="12">
                  <c:v>560</c:v>
                </c:pt>
              </c:numCache>
            </c:numRef>
          </c:val>
          <c:extLst>
            <c:ext xmlns:c16="http://schemas.microsoft.com/office/drawing/2014/chart" uri="{C3380CC4-5D6E-409C-BE32-E72D297353CC}">
              <c16:uniqueId val="{00000004-1D03-419D-8FE0-62A37AAC037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03-419D-8FE0-62A37AAC037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D03-419D-8FE0-62A37AAC037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3220</c:v>
                </c:pt>
                <c:pt idx="3">
                  <c:v>3293</c:v>
                </c:pt>
                <c:pt idx="6">
                  <c:v>3367</c:v>
                </c:pt>
                <c:pt idx="9">
                  <c:v>3517</c:v>
                </c:pt>
                <c:pt idx="12">
                  <c:v>3484</c:v>
                </c:pt>
              </c:numCache>
            </c:numRef>
          </c:val>
          <c:extLst>
            <c:ext xmlns:c16="http://schemas.microsoft.com/office/drawing/2014/chart" uri="{C3380CC4-5D6E-409C-BE32-E72D297353CC}">
              <c16:uniqueId val="{00000007-1D03-419D-8FE0-62A37AAC037A}"/>
            </c:ext>
          </c:extLst>
        </c:ser>
        <c:dLbls>
          <c:showLegendKey val="0"/>
          <c:showVal val="0"/>
          <c:showCatName val="0"/>
          <c:showSerName val="0"/>
          <c:showPercent val="0"/>
          <c:showBubbleSize val="0"/>
        </c:dLbls>
        <c:gapWidth val="100"/>
        <c:overlap val="100"/>
        <c:axId val="421885544"/>
        <c:axId val="4218824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1287</c:v>
                </c:pt>
                <c:pt idx="2">
                  <c:v>#N/A</c:v>
                </c:pt>
                <c:pt idx="3">
                  <c:v>#N/A</c:v>
                </c:pt>
                <c:pt idx="4">
                  <c:v>1228</c:v>
                </c:pt>
                <c:pt idx="5">
                  <c:v>#N/A</c:v>
                </c:pt>
                <c:pt idx="6">
                  <c:v>#N/A</c:v>
                </c:pt>
                <c:pt idx="7">
                  <c:v>1229</c:v>
                </c:pt>
                <c:pt idx="8">
                  <c:v>#N/A</c:v>
                </c:pt>
                <c:pt idx="9">
                  <c:v>#N/A</c:v>
                </c:pt>
                <c:pt idx="10">
                  <c:v>1285</c:v>
                </c:pt>
                <c:pt idx="11">
                  <c:v>#N/A</c:v>
                </c:pt>
                <c:pt idx="12">
                  <c:v>#N/A</c:v>
                </c:pt>
                <c:pt idx="13">
                  <c:v>1227</c:v>
                </c:pt>
                <c:pt idx="14">
                  <c:v>#N/A</c:v>
                </c:pt>
              </c:numCache>
            </c:numRef>
          </c:val>
          <c:smooth val="0"/>
          <c:extLst>
            <c:ext xmlns:c16="http://schemas.microsoft.com/office/drawing/2014/chart" uri="{C3380CC4-5D6E-409C-BE32-E72D297353CC}">
              <c16:uniqueId val="{00000008-1D03-419D-8FE0-62A37AAC037A}"/>
            </c:ext>
          </c:extLst>
        </c:ser>
        <c:dLbls>
          <c:showLegendKey val="0"/>
          <c:showVal val="0"/>
          <c:showCatName val="0"/>
          <c:showSerName val="0"/>
          <c:showPercent val="0"/>
          <c:showBubbleSize val="0"/>
        </c:dLbls>
        <c:marker val="1"/>
        <c:smooth val="0"/>
        <c:axId val="421885544"/>
        <c:axId val="421882408"/>
      </c:lineChart>
      <c:catAx>
        <c:axId val="421885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1882408"/>
        <c:crosses val="autoZero"/>
        <c:auto val="1"/>
        <c:lblAlgn val="ctr"/>
        <c:lblOffset val="100"/>
        <c:tickLblSkip val="1"/>
        <c:tickMarkSkip val="1"/>
        <c:noMultiLvlLbl val="0"/>
      </c:catAx>
      <c:valAx>
        <c:axId val="421882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1885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29327</c:v>
                </c:pt>
                <c:pt idx="5">
                  <c:v>29308</c:v>
                </c:pt>
                <c:pt idx="8">
                  <c:v>30000</c:v>
                </c:pt>
                <c:pt idx="11">
                  <c:v>30636</c:v>
                </c:pt>
                <c:pt idx="14">
                  <c:v>30735</c:v>
                </c:pt>
              </c:numCache>
            </c:numRef>
          </c:val>
          <c:extLst>
            <c:ext xmlns:c16="http://schemas.microsoft.com/office/drawing/2014/chart" uri="{C3380CC4-5D6E-409C-BE32-E72D297353CC}">
              <c16:uniqueId val="{00000000-9C5C-4869-8CA8-84B57CC50B3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2786</c:v>
                </c:pt>
                <c:pt idx="5">
                  <c:v>2782</c:v>
                </c:pt>
                <c:pt idx="8">
                  <c:v>2741</c:v>
                </c:pt>
                <c:pt idx="11">
                  <c:v>2960</c:v>
                </c:pt>
                <c:pt idx="14">
                  <c:v>2880</c:v>
                </c:pt>
              </c:numCache>
            </c:numRef>
          </c:val>
          <c:extLst>
            <c:ext xmlns:c16="http://schemas.microsoft.com/office/drawing/2014/chart" uri="{C3380CC4-5D6E-409C-BE32-E72D297353CC}">
              <c16:uniqueId val="{00000001-9C5C-4869-8CA8-84B57CC50B3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7840</c:v>
                </c:pt>
                <c:pt idx="5">
                  <c:v>7434</c:v>
                </c:pt>
                <c:pt idx="8">
                  <c:v>7223</c:v>
                </c:pt>
                <c:pt idx="11">
                  <c:v>7143</c:v>
                </c:pt>
                <c:pt idx="14">
                  <c:v>7976</c:v>
                </c:pt>
              </c:numCache>
            </c:numRef>
          </c:val>
          <c:extLst>
            <c:ext xmlns:c16="http://schemas.microsoft.com/office/drawing/2014/chart" uri="{C3380CC4-5D6E-409C-BE32-E72D297353CC}">
              <c16:uniqueId val="{00000002-9C5C-4869-8CA8-84B57CC50B3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C5C-4869-8CA8-84B57CC50B3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C5C-4869-8CA8-84B57CC50B3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5C-4869-8CA8-84B57CC50B3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4094</c:v>
                </c:pt>
                <c:pt idx="3">
                  <c:v>3813</c:v>
                </c:pt>
                <c:pt idx="6">
                  <c:v>3663</c:v>
                </c:pt>
                <c:pt idx="9">
                  <c:v>3520</c:v>
                </c:pt>
                <c:pt idx="12">
                  <c:v>3401</c:v>
                </c:pt>
              </c:numCache>
            </c:numRef>
          </c:val>
          <c:extLst>
            <c:ext xmlns:c16="http://schemas.microsoft.com/office/drawing/2014/chart" uri="{C3380CC4-5D6E-409C-BE32-E72D297353CC}">
              <c16:uniqueId val="{00000006-9C5C-4869-8CA8-84B57CC50B3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1960</c:v>
                </c:pt>
                <c:pt idx="3">
                  <c:v>2197</c:v>
                </c:pt>
                <c:pt idx="6">
                  <c:v>2511</c:v>
                </c:pt>
                <c:pt idx="9">
                  <c:v>2882</c:v>
                </c:pt>
                <c:pt idx="12">
                  <c:v>2987</c:v>
                </c:pt>
              </c:numCache>
            </c:numRef>
          </c:val>
          <c:extLst>
            <c:ext xmlns:c16="http://schemas.microsoft.com/office/drawing/2014/chart" uri="{C3380CC4-5D6E-409C-BE32-E72D297353CC}">
              <c16:uniqueId val="{00000007-9C5C-4869-8CA8-84B57CC50B3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9511</c:v>
                </c:pt>
                <c:pt idx="3">
                  <c:v>9216</c:v>
                </c:pt>
                <c:pt idx="6">
                  <c:v>8953</c:v>
                </c:pt>
                <c:pt idx="9">
                  <c:v>8657</c:v>
                </c:pt>
                <c:pt idx="12">
                  <c:v>8087</c:v>
                </c:pt>
              </c:numCache>
            </c:numRef>
          </c:val>
          <c:extLst>
            <c:ext xmlns:c16="http://schemas.microsoft.com/office/drawing/2014/chart" uri="{C3380CC4-5D6E-409C-BE32-E72D297353CC}">
              <c16:uniqueId val="{00000008-9C5C-4869-8CA8-84B57CC50B3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134</c:v>
                </c:pt>
                <c:pt idx="3">
                  <c:v>191</c:v>
                </c:pt>
                <c:pt idx="6">
                  <c:v>187</c:v>
                </c:pt>
                <c:pt idx="9">
                  <c:v>0</c:v>
                </c:pt>
                <c:pt idx="12">
                  <c:v>0</c:v>
                </c:pt>
              </c:numCache>
            </c:numRef>
          </c:val>
          <c:extLst>
            <c:ext xmlns:c16="http://schemas.microsoft.com/office/drawing/2014/chart" uri="{C3380CC4-5D6E-409C-BE32-E72D297353CC}">
              <c16:uniqueId val="{00000009-9C5C-4869-8CA8-84B57CC50B3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36204</c:v>
                </c:pt>
                <c:pt idx="3">
                  <c:v>36223</c:v>
                </c:pt>
                <c:pt idx="6">
                  <c:v>37427</c:v>
                </c:pt>
                <c:pt idx="9">
                  <c:v>39052</c:v>
                </c:pt>
                <c:pt idx="12">
                  <c:v>39567</c:v>
                </c:pt>
              </c:numCache>
            </c:numRef>
          </c:val>
          <c:extLst>
            <c:ext xmlns:c16="http://schemas.microsoft.com/office/drawing/2014/chart" uri="{C3380CC4-5D6E-409C-BE32-E72D297353CC}">
              <c16:uniqueId val="{0000000A-9C5C-4869-8CA8-84B57CC50B32}"/>
            </c:ext>
          </c:extLst>
        </c:ser>
        <c:dLbls>
          <c:showLegendKey val="0"/>
          <c:showVal val="0"/>
          <c:showCatName val="0"/>
          <c:showSerName val="0"/>
          <c:showPercent val="0"/>
          <c:showBubbleSize val="0"/>
        </c:dLbls>
        <c:gapWidth val="100"/>
        <c:overlap val="100"/>
        <c:axId val="440353128"/>
        <c:axId val="4403527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11951</c:v>
                </c:pt>
                <c:pt idx="2">
                  <c:v>#N/A</c:v>
                </c:pt>
                <c:pt idx="3">
                  <c:v>#N/A</c:v>
                </c:pt>
                <c:pt idx="4">
                  <c:v>12116</c:v>
                </c:pt>
                <c:pt idx="5">
                  <c:v>#N/A</c:v>
                </c:pt>
                <c:pt idx="6">
                  <c:v>#N/A</c:v>
                </c:pt>
                <c:pt idx="7">
                  <c:v>12777</c:v>
                </c:pt>
                <c:pt idx="8">
                  <c:v>#N/A</c:v>
                </c:pt>
                <c:pt idx="9">
                  <c:v>#N/A</c:v>
                </c:pt>
                <c:pt idx="10">
                  <c:v>13371</c:v>
                </c:pt>
                <c:pt idx="11">
                  <c:v>#N/A</c:v>
                </c:pt>
                <c:pt idx="12">
                  <c:v>#N/A</c:v>
                </c:pt>
                <c:pt idx="13">
                  <c:v>12451</c:v>
                </c:pt>
                <c:pt idx="14">
                  <c:v>#N/A</c:v>
                </c:pt>
              </c:numCache>
            </c:numRef>
          </c:val>
          <c:smooth val="0"/>
          <c:extLst>
            <c:ext xmlns:c16="http://schemas.microsoft.com/office/drawing/2014/chart" uri="{C3380CC4-5D6E-409C-BE32-E72D297353CC}">
              <c16:uniqueId val="{0000000B-9C5C-4869-8CA8-84B57CC50B32}"/>
            </c:ext>
          </c:extLst>
        </c:ser>
        <c:dLbls>
          <c:showLegendKey val="0"/>
          <c:showVal val="0"/>
          <c:showCatName val="0"/>
          <c:showSerName val="0"/>
          <c:showPercent val="0"/>
          <c:showBubbleSize val="0"/>
        </c:dLbls>
        <c:marker val="1"/>
        <c:smooth val="0"/>
        <c:axId val="440353128"/>
        <c:axId val="440352736"/>
      </c:lineChart>
      <c:catAx>
        <c:axId val="440353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40352736"/>
        <c:crosses val="autoZero"/>
        <c:auto val="1"/>
        <c:lblAlgn val="ctr"/>
        <c:lblOffset val="100"/>
        <c:tickLblSkip val="1"/>
        <c:tickMarkSkip val="1"/>
        <c:noMultiLvlLbl val="0"/>
      </c:catAx>
      <c:valAx>
        <c:axId val="4403527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0353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2199</c:v>
                </c:pt>
                <c:pt idx="1">
                  <c:v>2176</c:v>
                </c:pt>
                <c:pt idx="2">
                  <c:v>2712</c:v>
                </c:pt>
              </c:numCache>
            </c:numRef>
          </c:val>
          <c:extLst>
            <c:ext xmlns:c16="http://schemas.microsoft.com/office/drawing/2014/chart" uri="{C3380CC4-5D6E-409C-BE32-E72D297353CC}">
              <c16:uniqueId val="{00000000-70E2-48A5-A2F5-83D223026CC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2958</c:v>
                </c:pt>
                <c:pt idx="1">
                  <c:v>2964</c:v>
                </c:pt>
                <c:pt idx="2">
                  <c:v>3270</c:v>
                </c:pt>
              </c:numCache>
            </c:numRef>
          </c:val>
          <c:extLst>
            <c:ext xmlns:c16="http://schemas.microsoft.com/office/drawing/2014/chart" uri="{C3380CC4-5D6E-409C-BE32-E72D297353CC}">
              <c16:uniqueId val="{00000001-70E2-48A5-A2F5-83D223026CC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4266</c:v>
                </c:pt>
                <c:pt idx="1">
                  <c:v>3971</c:v>
                </c:pt>
                <c:pt idx="2">
                  <c:v>3811</c:v>
                </c:pt>
              </c:numCache>
            </c:numRef>
          </c:val>
          <c:extLst>
            <c:ext xmlns:c16="http://schemas.microsoft.com/office/drawing/2014/chart" uri="{C3380CC4-5D6E-409C-BE32-E72D297353CC}">
              <c16:uniqueId val="{00000002-70E2-48A5-A2F5-83D223026CC4}"/>
            </c:ext>
          </c:extLst>
        </c:ser>
        <c:dLbls>
          <c:showLegendKey val="0"/>
          <c:showVal val="0"/>
          <c:showCatName val="0"/>
          <c:showSerName val="0"/>
          <c:showPercent val="0"/>
          <c:showBubbleSize val="0"/>
        </c:dLbls>
        <c:gapWidth val="120"/>
        <c:overlap val="100"/>
        <c:axId val="440358224"/>
        <c:axId val="440358616"/>
      </c:barChart>
      <c:catAx>
        <c:axId val="440358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40358616"/>
        <c:crosses val="autoZero"/>
        <c:auto val="1"/>
        <c:lblAlgn val="ctr"/>
        <c:lblOffset val="100"/>
        <c:tickLblSkip val="1"/>
        <c:tickMarkSkip val="1"/>
        <c:noMultiLvlLbl val="0"/>
      </c:catAx>
      <c:valAx>
        <c:axId val="4403586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40358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{E2B9099E-6A04-4636-9205-D7495A28E6C8}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A97F-4444-B4DC-514C9498EDB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{BD752222-9EE7-4375-8D24-1A1A02C49B99}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7F-4444-B4DC-514C9498EDB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{F9C8A70E-7E5F-42F6-8803-9C5201BDE363}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7F-4444-B4DC-514C9498EDB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{BB2781C2-F102-45B6-BB29-B5E2C5D039ED}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7F-4444-B4DC-514C9498EDB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{CBE64757-1868-49EA-98FB-F420EA1102E2}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7F-4444-B4DC-514C9498EDB5}"/>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{F2F198EC-CC3E-4F99-930D-37FD734C8A2F}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A97F-4444-B4DC-514C9498EDB5}"/>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{69D42534-64CE-477E-85E4-1615D2AD9351}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A97F-4444-B4DC-514C9498EDB5}"/>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{7D172456-668E-44E6-A9B0-F04AB0558E86}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A97F-4444-B4DC-514C9498EDB5}"/>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{D56F17EA-A5BF-4594-9C8D-D1CB1CA18106}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A97F-4444-B4DC-514C9498EDB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61.2</c:v>
                </c:pt>
                <c:pt idx="8">
                  <c:v>62.6</c:v>
                </c:pt>
                <c:pt idx="16">
                  <c:v>63.7</c:v>
                </c:pt>
                <c:pt idx="24">
                  <c:v>64.7</c:v>
                </c:pt>
                <c:pt idx="32">
                  <c:v>65.900000000000006</c:v>
                </c:pt>
              </c:numCache>
            </c:numRef>
          </c:xVal>
          <c:yVal>
            <c:numRef>
              <c:f>公会計指標分析・財政指標組合せ分析表!$BP$51:$DC$51</c:f>
              <c:numCache>
                <c:formatCode>#,##0.0;"▲ "#,##0.0</c:formatCode>
                <c:ptCount val="40"/>
                <c:pt idx="0">
                  <c:v>113.6</c:v>
                </c:pt>
                <c:pt idx="8">
                  <c:v>119.6</c:v>
                </c:pt>
                <c:pt idx="16">
                  <c:v>129.69999999999999</c:v>
                </c:pt>
                <c:pt idx="24">
                  <c:v>134.19999999999999</c:v>
                </c:pt>
                <c:pt idx="32">
                  <c:v>118.6</c:v>
                </c:pt>
              </c:numCache>
            </c:numRef>
          </c:yVal>
          <c:smooth val="0"/>
          <c:extLst>
            <c:ext xmlns:c16="http://schemas.microsoft.com/office/drawing/2014/chart" uri="{C3380CC4-5D6E-409C-BE32-E72D297353CC}">
              <c16:uniqueId val="{00000009-A97F-4444-B4DC-514C9498EDB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{10611913-F145-4266-BCF5-03E890A87981}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A97F-4444-B4DC-514C9498EDB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{51F3FCB3-1C03-44A8-A47A-88C564745702}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7F-4444-B4DC-514C9498EDB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{E6FC3D0E-5907-4BD8-A99A-4FD8C06AC797}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7F-4444-B4DC-514C9498EDB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{3AD2ACEB-9C8F-4B28-87B7-9133B23F7571}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7F-4444-B4DC-514C9498EDB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{D1BE13F5-DAD1-42E0-9FD2-E52F23D84579}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7F-4444-B4DC-514C9498EDB5}"/>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{E1CA4600-7375-4B3A-8B17-B86EB7D4577C}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A97F-4444-B4DC-514C9498EDB5}"/>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{ACAA871E-1091-4FD0-9C01-5218B376212C}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A97F-4444-B4DC-514C9498EDB5}"/>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{5AC3BA64-7BA2-4402-8E20-06687702AA3B}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A97F-4444-B4DC-514C9498EDB5}"/>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{F671941D-A498-468C-9856-D4713D334015}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A97F-4444-B4DC-514C9498EDB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56.1</c:v>
                </c:pt>
                <c:pt idx="8">
                  <c:v>57.5</c:v>
                </c:pt>
                <c:pt idx="16">
                  <c:v>58.5</c:v>
                </c:pt>
                <c:pt idx="24">
                  <c:v>58.9</c:v>
                </c:pt>
                <c:pt idx="32">
                  <c:v>61.4</c:v>
                </c:pt>
              </c:numCache>
            </c:numRef>
          </c:xVal>
          <c:yVal>
            <c:numRef>
              <c:f>公会計指標分析・財政指標組合せ分析表!$BP$55:$DC$55</c:f>
              <c:numCache>
                <c:formatCode>#,##0.0;"▲ "#,##0.0</c:formatCode>
                <c:ptCount val="40"/>
                <c:pt idx="0">
                  <c:v>19</c:v>
                </c:pt>
                <c:pt idx="8">
                  <c:v>15.3</c:v>
                </c:pt>
                <c:pt idx="16">
                  <c:v>14.9</c:v>
                </c:pt>
                <c:pt idx="24">
                  <c:v>14.5</c:v>
                </c:pt>
                <c:pt idx="32">
                  <c:v>13.3</c:v>
                </c:pt>
              </c:numCache>
            </c:numRef>
          </c:yVal>
          <c:smooth val="0"/>
          <c:extLst>
            <c:ext xmlns:c16="http://schemas.microsoft.com/office/drawing/2014/chart" uri="{C3380CC4-5D6E-409C-BE32-E72D297353CC}">
              <c16:uniqueId val="{00000013-A97F-4444-B4DC-514C9498EDB5}"/>
            </c:ext>
          </c:extLst>
        </c:ser>
        <c:dLbls>
          <c:showLegendKey val="0"/>
          <c:showVal val="1"/>
          <c:showCatName val="0"/>
          <c:showSerName val="0"/>
          <c:showPercent val="0"/>
          <c:showBubbleSize val="0"/>
        </c:dLbls>
        <c:axId val="46179840"/>
        <c:axId val="46181760"/>
      </c:scatterChart>
      <c:valAx>
        <c:axId val="46179840"/>
        <c:scaling>
          <c:orientation val="maxMin"/>
          <c:max val="67"/>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5298388263998047E-2"/>
                  <c:y val="-6.2416647087793951E-2"/>
                </c:manualLayout>
              </c:layout>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{C8B07DBF-CBE7-4D92-B23B-4C9716E359B9}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6A61-414D-8716-0A8AC118441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{99CF63CC-0D17-4B68-8F4C-5E49983BE698}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A61-414D-8716-0A8AC118441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{67C909FE-FD9B-4B6A-A66B-DF6780D5FE31}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A61-414D-8716-0A8AC118441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{30B2E93C-03A7-4185-8FE4-C8FBB1FBBC15}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A61-414D-8716-0A8AC118441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{12E86C54-947B-4E50-A862-347440760D8A}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A61-414D-8716-0A8AC1184412}"/>
                </c:ext>
              </c:extLst>
            </c:dLbl>
            <c:dLbl>
              <c:idx val="8"/>
              <c:layout>
                <c:manualLayout>
                  <c:x val="-3.8097594974223284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{DFF8E0C3-5FF4-4BA5-936B-108BB97FAD15}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6A61-414D-8716-0A8AC1184412}"/>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{92F845CA-F1C9-4718-BF68-54BAB1283769}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6A61-414D-8716-0A8AC1184412}"/>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{265804E5-DAF9-4F76-8C86-0552CBD5ABB0}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6A61-414D-8716-0A8AC1184412}"/>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{EDB57B29-13B7-42E2-AEF2-14040AAEB92D}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6A61-414D-8716-0A8AC118441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11.9</c:v>
                </c:pt>
                <c:pt idx="8">
                  <c:v>12</c:v>
                </c:pt>
                <c:pt idx="16">
                  <c:v>12.2</c:v>
                </c:pt>
                <c:pt idx="24">
                  <c:v>12.4</c:v>
                </c:pt>
                <c:pt idx="32">
                  <c:v>12.3</c:v>
                </c:pt>
              </c:numCache>
            </c:numRef>
          </c:xVal>
          <c:yVal>
            <c:numRef>
              <c:f>公会計指標分析・財政指標組合せ分析表!$BP$73:$DC$73</c:f>
              <c:numCache>
                <c:formatCode>#,##0.0;"▲ "#,##0.0</c:formatCode>
                <c:ptCount val="40"/>
                <c:pt idx="0">
                  <c:v>113.6</c:v>
                </c:pt>
                <c:pt idx="8">
                  <c:v>119.6</c:v>
                </c:pt>
                <c:pt idx="16">
                  <c:v>129.69999999999999</c:v>
                </c:pt>
                <c:pt idx="24">
                  <c:v>134.19999999999999</c:v>
                </c:pt>
                <c:pt idx="32">
                  <c:v>118.6</c:v>
                </c:pt>
              </c:numCache>
            </c:numRef>
          </c:yVal>
          <c:smooth val="0"/>
          <c:extLst>
            <c:ext xmlns:c16="http://schemas.microsoft.com/office/drawing/2014/chart" uri="{C3380CC4-5D6E-409C-BE32-E72D297353CC}">
              <c16:uniqueId val="{00000009-6A61-414D-8716-0A8AC118441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4.197185163164499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{69E8B5D0-AB03-4120-852A-0BBD288B688E}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6A61-414D-8716-0A8AC118441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{6011AD24-D8E5-43C8-8347-50A1BDD4BB70}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A61-414D-8716-0A8AC118441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{487EEA44-2C62-47D5-8A82-53DCE88DA5E3}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A61-414D-8716-0A8AC118441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{7C1D9880-3585-436A-8702-A53E85109ACE}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A61-414D-8716-0A8AC118441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{E18DFCB4-4224-470C-A46A-11EAD6A64749}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A61-414D-8716-0A8AC1184412}"/>
                </c:ext>
              </c:extLst>
            </c:dLbl>
            <c:dLbl>
              <c:idx val="8"/>
              <c:layout>
                <c:manualLayout>
                  <c:x val="0"/>
                  <c:y val="-5.9673835388144587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{C0852151-B5C2-432C-9920-C91DF4059924}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6A61-414D-8716-0A8AC1184412}"/>
                </c:ext>
              </c:extLst>
            </c:dLbl>
            <c:dLbl>
              <c:idx val="16"/>
              <c:layout>
                <c:manualLayout>
                  <c:x val="0"/>
                  <c:y val="3.8812232560019234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{D5117A3B-17B8-440F-89FC-D5166B5BEA1F}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6A61-414D-8716-0A8AC1184412}"/>
                </c:ext>
              </c:extLst>
            </c:dLbl>
            <c:dLbl>
              <c:idx val="24"/>
              <c:layout>
                <c:manualLayout>
                  <c:x val="0"/>
                  <c:y val="-3.222534038127086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{E9F1642F-3875-4BE0-8AE5-C1ACEC07BA2D}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6A61-414D-8716-0A8AC1184412}"/>
                </c:ext>
              </c:extLst>
            </c:dLbl>
            <c:dLbl>
              <c:idx val="32"/>
              <c:layout>
                <c:manualLayout>
                  <c:x val="0"/>
                  <c:y val="1.1115776552890012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{E073A50F-1FE8-4FF1-9AAF-A99A7CC17151}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6A61-414D-8716-0A8AC118441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8.5</c:v>
                </c:pt>
                <c:pt idx="16">
                  <c:v>8.5</c:v>
                </c:pt>
                <c:pt idx="24">
                  <c:v>8.4</c:v>
                </c:pt>
                <c:pt idx="32">
                  <c:v>8.4</c:v>
                </c:pt>
              </c:numCache>
            </c:numRef>
          </c:xVal>
          <c:yVal>
            <c:numRef>
              <c:f>公会計指標分析・財政指標組合せ分析表!$BP$77:$DC$77</c:f>
              <c:numCache>
                <c:formatCode>#,##0.0;"▲ "#,##0.0</c:formatCode>
                <c:ptCount val="40"/>
                <c:pt idx="0">
                  <c:v>19</c:v>
                </c:pt>
                <c:pt idx="8">
                  <c:v>15.3</c:v>
                </c:pt>
                <c:pt idx="16">
                  <c:v>14.9</c:v>
                </c:pt>
                <c:pt idx="24">
                  <c:v>14.5</c:v>
                </c:pt>
                <c:pt idx="32">
                  <c:v>13.3</c:v>
                </c:pt>
              </c:numCache>
            </c:numRef>
          </c:yVal>
          <c:smooth val="0"/>
          <c:extLst>
            <c:ext xmlns:c16="http://schemas.microsoft.com/office/drawing/2014/chart" uri="{C3380CC4-5D6E-409C-BE32-E72D297353CC}">
              <c16:uniqueId val="{00000013-6A61-414D-8716-0A8AC1184412}"/>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青森県つがる市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一般会計の元利償還金は、令和</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３</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年度においては</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微減となっているが、今後も大規模建設事業の償還が控えているため、増加傾向となる。</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下水道・水道・病院等に係る準元利償還金</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は今後、減少</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傾向となっている。一方、これらの元利償還金等から控除する算入公債費等は、交付税算入率が高い地方債の活用により</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前年度と同水準となっており、令和３年度においては、公営企業債の元利償還金に対する繰入金が大幅に減少したため、</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分子は</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4.5</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％の大幅な</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減</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となった。</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分母となる標準財政規模を意図的に調整することは難しいため、制御が可能である分子の縮減を課題として、建設事業の抑制や繰上償還の実施により、実質公債費比率の上昇を抑える必要がある。</a:t>
          </a:r>
          <a:endParaRPr lang="ja-JP" altLang="ja-JP" sz="1300">
            <a:effectLst/>
            <a:latin typeface="ＭＳ Ｐ明朝" panose="02020600040205080304" pitchFamily="18" charset="-128"/>
            <a:ea typeface="ＭＳ Ｐ明朝" panose="02020600040205080304" pitchFamily="18"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該当なし</a:t>
          </a:r>
          <a:endParaRPr lang="ja-JP" altLang="ja-JP" sz="1300">
            <a:effectLst/>
            <a:latin typeface="ＭＳ Ｐ明朝" panose="02020600040205080304" pitchFamily="18" charset="-128"/>
            <a:ea typeface="ＭＳ Ｐ明朝" panose="02020600040205080304" pitchFamily="18"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青森県つがる市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将来負担額は、一般会計の地方債現在高が高い水準にあること、また上水及び下水道会計の地方債現在高に対する負担が増加していること</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に</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より、平成</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29</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年度より高い水準を維持しながら推移して</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いる。</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充当可能財源は、平成</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30</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年度以降は財政調整基金及び減債基金の取崩しにより減少して</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いるが</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令和３年度においては、充当可能基金の増加により、</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将来負担率の分子である実質的な将来負担額</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が減少</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に転じて令和</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２</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年度からは大幅に</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減少している</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状況である。</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今後は近年の将来負担額の増加が顕著であることを踏まえ、建設事業の抑制や公営企業会計における建設費負担の適正化のための使用料見直しを視野にいれる等、将来負担を軽減する方策が必要である。</a:t>
          </a:r>
          <a:endParaRPr lang="ja-JP" altLang="ja-JP" sz="1300">
            <a:effectLst/>
            <a:latin typeface="ＭＳ Ｐ明朝" panose="02020600040205080304" pitchFamily="18" charset="-128"/>
            <a:ea typeface="ＭＳ Ｐ明朝" panose="02020600040205080304" pitchFamily="18"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青森県つがる市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（増減理由）</a:t>
          </a:r>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基金全体としては、特定目的基金を事業の実施に合わせて取崩しているが、継続的な財政調整基金と減債基金の積増しに</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　より、平成</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29</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年度までは残高が総額</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10,000</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百万超の水準にあり、過去最大の基金残高を保有している状況であった。</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　　平成</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30</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年度以降は、財政調整基金、減債基金、合併振興基金等の取崩しにより、総額は</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10,000</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百万</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円を下回ったが</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、令和</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３</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年</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　度末残高においては</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普通交付税の再算定による増加により</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前年度</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から</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7.5</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増</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の</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9,793</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百万円となった。</a:t>
          </a:r>
          <a:endParaRPr lang="ja-JP" altLang="ja-JP" sz="1300">
            <a:effectLst/>
            <a:latin typeface="ＭＳ Ｐ明朝" panose="02020600040205080304" pitchFamily="18" charset="-128"/>
            <a:ea typeface="ＭＳ Ｐ明朝" panose="02020600040205080304" pitchFamily="18" charset="-128"/>
          </a:endParaRPr>
        </a:p>
        <a:p>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（今後の方針）</a:t>
          </a:r>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使途特定の基金については、事業の進捗に合わせて取崩していくこととし、一方で随時、有効な財源を活用した積立てを</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　検討する。</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　　財政調整基金や減債基金については、財源不足の補填や公債費低減のために、機動的に取崩していくこととし、一方で残</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　高の減少を緩やかにするためにも、経費節減等によりその原資を捻出し、積増しを実施する。</a:t>
          </a:r>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（基金の使途）　公共施設等整備保全基金－公共施設等の整備及び保全に要する経費</a:t>
          </a:r>
          <a:endParaRPr lang="ja-JP" altLang="ja-JP" sz="1200">
            <a:effectLst/>
            <a:latin typeface="ＭＳ Ｐ明朝" panose="02020600040205080304" pitchFamily="18" charset="-128"/>
            <a:ea typeface="ＭＳ Ｐ明朝" panose="02020600040205080304" pitchFamily="18" charset="-128"/>
          </a:endParaRPr>
        </a:p>
        <a:p>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en-US" sz="12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合併振興基金－新市建設計画に定められた事業に要する経費</a:t>
          </a:r>
          <a:endParaRPr lang="ja-JP" altLang="ja-JP" sz="1200">
            <a:effectLst/>
            <a:latin typeface="ＭＳ Ｐ明朝" panose="02020600040205080304" pitchFamily="18" charset="-128"/>
            <a:ea typeface="ＭＳ Ｐ明朝" panose="02020600040205080304" pitchFamily="18" charset="-128"/>
          </a:endParaRPr>
        </a:p>
        <a:p>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en-US" sz="12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農山漁村活性化事業基金－再生可能エネルギー発電設備の整備と併せて促進する農林水産業へ寄与する地域振興事業</a:t>
          </a:r>
          <a:endParaRPr kumimoji="1" lang="en-US" altLang="ja-JP" sz="12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2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に要する経費</a:t>
          </a:r>
          <a:endParaRPr lang="ja-JP" altLang="ja-JP" sz="1200">
            <a:effectLst/>
            <a:latin typeface="ＭＳ Ｐ明朝" panose="02020600040205080304" pitchFamily="18" charset="-128"/>
            <a:ea typeface="ＭＳ Ｐ明朝" panose="02020600040205080304" pitchFamily="18" charset="-128"/>
          </a:endParaRPr>
        </a:p>
        <a:p>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en-US" sz="12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胃がん撲滅健診事業基金－市民の健康増進を図ることを目的とした</a:t>
          </a:r>
          <a:r>
            <a:rPr kumimoji="1" lang="ja-JP" altLang="en-US" sz="1200">
              <a:solidFill>
                <a:schemeClr val="dk1"/>
              </a:solidFill>
              <a:effectLst/>
              <a:latin typeface="ＭＳ Ｐ明朝" panose="02020600040205080304" pitchFamily="18" charset="-128"/>
              <a:ea typeface="ＭＳ Ｐ明朝" panose="02020600040205080304" pitchFamily="18" charset="-128"/>
              <a:cs typeface="+mn-cs"/>
            </a:rPr>
            <a:t>胃がん撲滅健診事業</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に要する経費　　　　</a:t>
          </a:r>
          <a:endParaRPr kumimoji="1" lang="en-US" altLang="ja-JP" sz="12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2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学校建設基金－</a:t>
          </a:r>
          <a:r>
            <a:rPr kumimoji="1" lang="ja-JP" altLang="en-US" sz="1200">
              <a:solidFill>
                <a:schemeClr val="dk1"/>
              </a:solidFill>
              <a:effectLst/>
              <a:latin typeface="ＭＳ Ｐ明朝" panose="02020600040205080304" pitchFamily="18" charset="-128"/>
              <a:ea typeface="ＭＳ Ｐ明朝" panose="02020600040205080304" pitchFamily="18" charset="-128"/>
              <a:cs typeface="+mn-cs"/>
            </a:rPr>
            <a:t>学校建設事業</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に要する経費　　　　</a:t>
          </a:r>
          <a:endParaRPr lang="ja-JP" altLang="ja-JP" sz="1200">
            <a:effectLst/>
            <a:latin typeface="ＭＳ Ｐ明朝" panose="02020600040205080304" pitchFamily="18" charset="-128"/>
            <a:ea typeface="ＭＳ Ｐ明朝" panose="02020600040205080304" pitchFamily="18" charset="-128"/>
          </a:endParaRPr>
        </a:p>
        <a:p>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（増減理由）</a:t>
          </a:r>
          <a:endParaRPr lang="ja-JP" altLang="ja-JP" sz="1200">
            <a:effectLst/>
            <a:latin typeface="ＭＳ Ｐ明朝" panose="02020600040205080304" pitchFamily="18" charset="-128"/>
            <a:ea typeface="ＭＳ Ｐ明朝" panose="02020600040205080304" pitchFamily="18" charset="-128"/>
          </a:endParaRPr>
        </a:p>
        <a:p>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　　令和元年度　各事業の実施に合わせて</a:t>
          </a:r>
          <a:r>
            <a:rPr kumimoji="1" lang="en-US" altLang="ja-JP" sz="1200">
              <a:solidFill>
                <a:schemeClr val="dk1"/>
              </a:solidFill>
              <a:effectLst/>
              <a:latin typeface="ＭＳ Ｐ明朝" panose="02020600040205080304" pitchFamily="18" charset="-128"/>
              <a:ea typeface="ＭＳ Ｐ明朝" panose="02020600040205080304" pitchFamily="18" charset="-128"/>
              <a:cs typeface="+mn-cs"/>
            </a:rPr>
            <a:t>231</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百万円を取崩ししているが、農業振興基金等への積立てにより、年度末残高は</a:t>
          </a:r>
          <a:r>
            <a:rPr kumimoji="1" lang="en-US" altLang="ja-JP" sz="1200">
              <a:solidFill>
                <a:schemeClr val="dk1"/>
              </a:solidFill>
              <a:effectLst/>
              <a:latin typeface="ＭＳ Ｐ明朝" panose="02020600040205080304" pitchFamily="18" charset="-128"/>
              <a:ea typeface="ＭＳ Ｐ明朝" panose="02020600040205080304" pitchFamily="18" charset="-128"/>
              <a:cs typeface="+mn-cs"/>
            </a:rPr>
            <a:t>208</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百万円減</a:t>
          </a:r>
          <a:endParaRPr kumimoji="1" lang="en-US" altLang="ja-JP" sz="12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2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の</a:t>
          </a:r>
          <a:r>
            <a:rPr kumimoji="1" lang="en-US" altLang="ja-JP" sz="1200">
              <a:solidFill>
                <a:schemeClr val="dk1"/>
              </a:solidFill>
              <a:effectLst/>
              <a:latin typeface="ＭＳ Ｐ明朝" panose="02020600040205080304" pitchFamily="18" charset="-128"/>
              <a:ea typeface="ＭＳ Ｐ明朝" panose="02020600040205080304" pitchFamily="18" charset="-128"/>
              <a:cs typeface="+mn-cs"/>
            </a:rPr>
            <a:t>4,266</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百万円となっている。また当年度末において基金残高を処分し尽くした、自治組織活動助成事業基金、子ども医療費助</a:t>
          </a:r>
          <a:endParaRPr kumimoji="1" lang="en-US" altLang="ja-JP" sz="12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2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成事業基金、まつり基金は廃止としている。</a:t>
          </a:r>
          <a:endParaRPr lang="ja-JP" altLang="ja-JP" sz="1200">
            <a:effectLst/>
            <a:latin typeface="ＭＳ Ｐ明朝" panose="02020600040205080304" pitchFamily="18" charset="-128"/>
            <a:ea typeface="ＭＳ Ｐ明朝" panose="02020600040205080304" pitchFamily="18" charset="-128"/>
          </a:endParaRPr>
        </a:p>
        <a:p>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　　令和２年度　各事業の実施に合わせた取崩しに加えて、平成</a:t>
          </a:r>
          <a:r>
            <a:rPr kumimoji="1" lang="en-US" altLang="ja-JP" sz="1200">
              <a:solidFill>
                <a:schemeClr val="dk1"/>
              </a:solidFill>
              <a:effectLst/>
              <a:latin typeface="ＭＳ Ｐ明朝" panose="02020600040205080304" pitchFamily="18" charset="-128"/>
              <a:ea typeface="ＭＳ Ｐ明朝" panose="02020600040205080304" pitchFamily="18" charset="-128"/>
              <a:cs typeface="+mn-cs"/>
            </a:rPr>
            <a:t>29</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年度に設置した公共施設等整備保全基金の活用が新たに始まったため、</a:t>
          </a:r>
          <a:endParaRPr kumimoji="1" lang="en-US" altLang="ja-JP" sz="12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2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総額で</a:t>
          </a:r>
          <a:r>
            <a:rPr kumimoji="1" lang="en-US" altLang="ja-JP" sz="1200">
              <a:solidFill>
                <a:schemeClr val="dk1"/>
              </a:solidFill>
              <a:effectLst/>
              <a:latin typeface="ＭＳ Ｐ明朝" panose="02020600040205080304" pitchFamily="18" charset="-128"/>
              <a:ea typeface="ＭＳ Ｐ明朝" panose="02020600040205080304" pitchFamily="18" charset="-128"/>
              <a:cs typeface="+mn-cs"/>
            </a:rPr>
            <a:t>383</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百万円を取崩ししている。一方、新設した農山漁村活性化事業基金に積立てを実施しているため、年度末残高は</a:t>
          </a:r>
          <a:endParaRPr kumimoji="1" lang="en-US" altLang="ja-JP" sz="12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200">
              <a:solidFill>
                <a:schemeClr val="dk1"/>
              </a:solidFill>
              <a:effectLst/>
              <a:latin typeface="ＭＳ Ｐ明朝" panose="02020600040205080304" pitchFamily="18" charset="-128"/>
              <a:ea typeface="ＭＳ Ｐ明朝" panose="02020600040205080304" pitchFamily="18" charset="-128"/>
              <a:cs typeface="+mn-cs"/>
            </a:rPr>
            <a:t>　　　　　　　　</a:t>
          </a:r>
          <a:r>
            <a:rPr kumimoji="1" lang="en-US" altLang="ja-JP" sz="1200">
              <a:solidFill>
                <a:schemeClr val="dk1"/>
              </a:solidFill>
              <a:effectLst/>
              <a:latin typeface="ＭＳ Ｐ明朝" panose="02020600040205080304" pitchFamily="18" charset="-128"/>
              <a:ea typeface="ＭＳ Ｐ明朝" panose="02020600040205080304" pitchFamily="18" charset="-128"/>
              <a:cs typeface="+mn-cs"/>
            </a:rPr>
            <a:t>295</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百万円減の</a:t>
          </a:r>
          <a:r>
            <a:rPr kumimoji="1" lang="en-US" altLang="ja-JP" sz="1200">
              <a:solidFill>
                <a:schemeClr val="dk1"/>
              </a:solidFill>
              <a:effectLst/>
              <a:latin typeface="ＭＳ Ｐ明朝" panose="02020600040205080304" pitchFamily="18" charset="-128"/>
              <a:ea typeface="ＭＳ Ｐ明朝" panose="02020600040205080304" pitchFamily="18" charset="-128"/>
              <a:cs typeface="+mn-cs"/>
            </a:rPr>
            <a:t>3,971</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百万円となっている。</a:t>
          </a:r>
          <a:endParaRPr kumimoji="1" lang="en-US" altLang="ja-JP" sz="12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2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令和</a:t>
          </a:r>
          <a:r>
            <a:rPr kumimoji="1" lang="ja-JP" altLang="en-US" sz="1200">
              <a:solidFill>
                <a:schemeClr val="dk1"/>
              </a:solidFill>
              <a:effectLst/>
              <a:latin typeface="ＭＳ Ｐ明朝" panose="02020600040205080304" pitchFamily="18" charset="-128"/>
              <a:ea typeface="ＭＳ Ｐ明朝" panose="02020600040205080304" pitchFamily="18" charset="-128"/>
              <a:cs typeface="+mn-cs"/>
            </a:rPr>
            <a:t>３</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年度　各事業の実施に合わせ</a:t>
          </a:r>
          <a:r>
            <a:rPr kumimoji="1" lang="ja-JP" altLang="en-US" sz="1200">
              <a:solidFill>
                <a:schemeClr val="dk1"/>
              </a:solidFill>
              <a:effectLst/>
              <a:latin typeface="ＭＳ Ｐ明朝" panose="02020600040205080304" pitchFamily="18" charset="-128"/>
              <a:ea typeface="ＭＳ Ｐ明朝" panose="02020600040205080304" pitchFamily="18" charset="-128"/>
              <a:cs typeface="+mn-cs"/>
            </a:rPr>
            <a:t>て</a:t>
          </a:r>
          <a:r>
            <a:rPr kumimoji="1" lang="en-US" altLang="ja-JP" sz="1200">
              <a:solidFill>
                <a:schemeClr val="dk1"/>
              </a:solidFill>
              <a:effectLst/>
              <a:latin typeface="ＭＳ Ｐ明朝" panose="02020600040205080304" pitchFamily="18" charset="-128"/>
              <a:ea typeface="ＭＳ Ｐ明朝" panose="02020600040205080304" pitchFamily="18" charset="-128"/>
              <a:cs typeface="+mn-cs"/>
            </a:rPr>
            <a:t>263</a:t>
          </a:r>
          <a:r>
            <a:rPr kumimoji="1" lang="ja-JP" altLang="en-US" sz="1200">
              <a:solidFill>
                <a:schemeClr val="dk1"/>
              </a:solidFill>
              <a:effectLst/>
              <a:latin typeface="ＭＳ Ｐ明朝" panose="02020600040205080304" pitchFamily="18" charset="-128"/>
              <a:ea typeface="ＭＳ Ｐ明朝" panose="02020600040205080304" pitchFamily="18" charset="-128"/>
              <a:cs typeface="+mn-cs"/>
            </a:rPr>
            <a:t>百万円を取崩ししているが、農山漁村活性化事業基金に積立てにより、</a:t>
          </a:r>
          <a:r>
            <a:rPr kumimoji="1" lang="en-US" altLang="ja-JP" sz="1200">
              <a:solidFill>
                <a:schemeClr val="dk1"/>
              </a:solidFill>
              <a:effectLst/>
              <a:latin typeface="ＭＳ Ｐ明朝" panose="02020600040205080304" pitchFamily="18" charset="-128"/>
              <a:ea typeface="ＭＳ Ｐ明朝" panose="02020600040205080304" pitchFamily="18" charset="-128"/>
              <a:cs typeface="+mn-cs"/>
            </a:rPr>
            <a:t>160</a:t>
          </a:r>
          <a:r>
            <a:rPr kumimoji="1" lang="ja-JP" altLang="en-US" sz="1200">
              <a:solidFill>
                <a:schemeClr val="dk1"/>
              </a:solidFill>
              <a:effectLst/>
              <a:latin typeface="ＭＳ Ｐ明朝" panose="02020600040205080304" pitchFamily="18" charset="-128"/>
              <a:ea typeface="ＭＳ Ｐ明朝" panose="02020600040205080304" pitchFamily="18" charset="-128"/>
              <a:cs typeface="+mn-cs"/>
            </a:rPr>
            <a:t>百万円の</a:t>
          </a:r>
          <a:r>
            <a:rPr kumimoji="1" lang="en-US" altLang="ja-JP" sz="1200">
              <a:solidFill>
                <a:schemeClr val="dk1"/>
              </a:solidFill>
              <a:effectLst/>
              <a:latin typeface="ＭＳ Ｐ明朝" panose="02020600040205080304" pitchFamily="18" charset="-128"/>
              <a:ea typeface="ＭＳ Ｐ明朝" panose="02020600040205080304" pitchFamily="18" charset="-128"/>
              <a:cs typeface="+mn-cs"/>
            </a:rPr>
            <a:t>3,811</a:t>
          </a:r>
          <a:r>
            <a:rPr kumimoji="1" lang="ja-JP" altLang="en-US" sz="1200">
              <a:solidFill>
                <a:schemeClr val="dk1"/>
              </a:solidFill>
              <a:effectLst/>
              <a:latin typeface="ＭＳ Ｐ明朝" panose="02020600040205080304" pitchFamily="18" charset="-128"/>
              <a:ea typeface="ＭＳ Ｐ明朝" panose="02020600040205080304" pitchFamily="18" charset="-128"/>
              <a:cs typeface="+mn-cs"/>
            </a:rPr>
            <a:t>百万円</a:t>
          </a:r>
          <a:endParaRPr kumimoji="1" lang="en-US" altLang="ja-JP" sz="12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200">
              <a:solidFill>
                <a:schemeClr val="dk1"/>
              </a:solidFill>
              <a:effectLst/>
              <a:latin typeface="ＭＳ Ｐ明朝" panose="02020600040205080304" pitchFamily="18" charset="-128"/>
              <a:ea typeface="ＭＳ Ｐ明朝" panose="02020600040205080304" pitchFamily="18" charset="-128"/>
              <a:cs typeface="+mn-cs"/>
            </a:rPr>
            <a:t>　　　　　　　　となっている。また当年度末において基金残高を処分し尽くした、地域福祉基金、農業振興基金、市営住宅建設基金は廃止としている。</a:t>
          </a:r>
          <a:endParaRPr lang="ja-JP" altLang="ja-JP" sz="1200">
            <a:effectLst/>
            <a:latin typeface="ＭＳ Ｐ明朝" panose="02020600040205080304" pitchFamily="18" charset="-128"/>
            <a:ea typeface="ＭＳ Ｐ明朝" panose="02020600040205080304" pitchFamily="18" charset="-128"/>
          </a:endParaRPr>
        </a:p>
        <a:p>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（今後の方針）</a:t>
          </a:r>
          <a:endParaRPr lang="ja-JP" altLang="ja-JP" sz="1200">
            <a:effectLst/>
            <a:latin typeface="ＭＳ Ｐ明朝" panose="02020600040205080304" pitchFamily="18" charset="-128"/>
            <a:ea typeface="ＭＳ Ｐ明朝" panose="02020600040205080304" pitchFamily="18" charset="-128"/>
          </a:endParaRPr>
        </a:p>
        <a:p>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　　今後も事業の進捗に合わせて、随時取崩しを行い最大限の活用を図る。また、公共施設等整備保全基金については、中長期的に公共施設</a:t>
          </a:r>
          <a:endParaRPr kumimoji="1" lang="en-US" altLang="ja-JP" sz="12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2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の更新整備・維持改修・統合廃止に要する費用を補填するための財源として積極的に活用し、農山漁村活性化事業基金については、今後も</a:t>
          </a:r>
          <a:endParaRPr kumimoji="1" lang="en-US" altLang="ja-JP" sz="12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2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200">
              <a:solidFill>
                <a:schemeClr val="dk1"/>
              </a:solidFill>
              <a:effectLst/>
              <a:latin typeface="ＭＳ Ｐ明朝" panose="02020600040205080304" pitchFamily="18" charset="-128"/>
              <a:ea typeface="ＭＳ Ｐ明朝" panose="02020600040205080304" pitchFamily="18" charset="-128"/>
              <a:cs typeface="+mn-cs"/>
            </a:rPr>
            <a:t>一定額での積立てが見込まれるため、計画的に活用して事業を推進する。</a:t>
          </a:r>
          <a:endParaRPr lang="ja-JP" altLang="ja-JP" sz="1200">
            <a:effectLst/>
            <a:latin typeface="ＭＳ Ｐ明朝" panose="02020600040205080304" pitchFamily="18" charset="-128"/>
            <a:ea typeface="ＭＳ Ｐ明朝" panose="02020600040205080304" pitchFamily="18"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（増減理由）</a:t>
          </a:r>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令和元年度　財源不足対応として</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211</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百万円を取崩ししたため、年度末残高は前年度より</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8.7</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％減の</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2,199</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百万円となっている。</a:t>
          </a:r>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　　令和２年度　財源不足対応として</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24</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百万円を取崩ししたため、年度末残高は前年度より</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1.0</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％減の</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2,176</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百万円となっている。</a:t>
          </a:r>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令和３</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年度　剰余金及び</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普通交付税の再算定</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により、</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536</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百万円</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の積立てを実現しており、</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年度末残高は前年度より</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24.6</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増</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の</a:t>
          </a:r>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2,712</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百万円となっている。</a:t>
          </a:r>
          <a:endParaRPr lang="ja-JP" altLang="ja-JP" sz="1300">
            <a:effectLst/>
            <a:latin typeface="ＭＳ Ｐ明朝" panose="02020600040205080304" pitchFamily="18" charset="-128"/>
            <a:ea typeface="ＭＳ Ｐ明朝" panose="02020600040205080304" pitchFamily="18" charset="-128"/>
          </a:endParaRPr>
        </a:p>
        <a:p>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（今後の方針）</a:t>
          </a:r>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今後も歳入においては厳しい状況が続くことが予想され、慢性的な財源不足を補填するために更なる取崩しが見込まれて</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　おり、以前の積立て局面からの転換で取崩し局面が続く見通しである。行政改革や施設統廃合を進めることで、経費を節減</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　して取崩し額の縮減を図り、残高の維持若しくは緩やかな減少となるよう努める。</a:t>
          </a:r>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増減理由）</a:t>
          </a:r>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令和元年度　基金運用収入により</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15</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百万円を積立てしたが、公債費負担の増加に対応するために</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20</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百万円を取崩したため、</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　　　　　　　　年度末残高は</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4</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百万円減の</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2,958</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百万円となっている。</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　　令和２年度　基金運用収入により</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6</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百万円を積立てし、取崩しを実施していないため、年度末残高は</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6</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百万円増の</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2,964</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百万円</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　　　　　　　　となっている。</a:t>
          </a:r>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令和３</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年度　剰余金等により</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306</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百万円を積立て</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し、</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取崩しを実施していないため、年度末残高は</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306</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百万円</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増</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の</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3,270</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百万円</a:t>
          </a:r>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となっている。</a:t>
          </a:r>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（今後の方針）</a:t>
          </a:r>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　　</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これまで同様、繰上償還の原資とするほか、地方債残高の増加による世代間の公債費負担の平準化を図るため、適宜必要に</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　応じて取崩しを行う。</a:t>
          </a:r>
          <a:endParaRPr lang="ja-JP" altLang="ja-JP" sz="1300">
            <a:effectLst/>
            <a:latin typeface="ＭＳ Ｐ明朝" panose="02020600040205080304" pitchFamily="18" charset="-128"/>
            <a:ea typeface="ＭＳ Ｐ明朝" panose="02020600040205080304" pitchFamily="18" charset="-128"/>
          </a:endParaRPr>
        </a:p>
        <a:p>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青森県つがる市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30,777
30,676
253.55
26,556,252
25,912,815
624,144
13,210,307
39,567,347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118.6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減価償却累計額の伸びが資産形成額の伸びを上回ったため、有形固定資産減価償却率が上昇し、老朽化が進んでいる。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類似団体より有形固定資産減価償却率が高いため、今後の維持補修や施設の更新等の増加が懸念されることから、公共施設管理計画に基づき、計画的な施設整備や民間施設の利活用を含めた施策が必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2" name="直線コネクタ 51"/>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3" name="テキスト ボックス 52"/>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4" name="直線コネクタ 53"/>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5" name="テキスト ボックス 54"/>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56" name="直線コネクタ 55"/>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57" name="テキスト ボックス 56"/>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8" name="直線コネクタ 5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59" name="テキスト ボックス 5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150178</xdr:rowOff>
    </xdr:from>
    <xdr:to>
      <xdr:col>23</xdr:col>
      <xdr:colOff>85090</xdr:colOff>
      <xdr:row>33</xdr:row>
      <xdr:rowOff>105093</xdr:rowOff>
    </xdr:to>
    <xdr:cxnSp macro="">
      <xdr:nvCxnSpPr>
        <xdr:cNvPr id="61" name="直線コネクタ 60"/>
        <xdr:cNvCxnSpPr/>
      </xdr:nvCxnSpPr>
      <xdr:spPr>
        <a:xfrm flipV="1">
          <a:off x="4760595" y="5379403"/>
          <a:ext cx="1270" cy="1155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108920</xdr:rowOff>
    </xdr:from>
    <xdr:ext cx="405111" cy="259045"/>
    <xdr:sp macro="" textlink="">
      <xdr:nvSpPr>
        <xdr:cNvPr id="62" name="有形固定資産減価償却率最小値テキスト"/>
        <xdr:cNvSpPr txBox="1"/>
      </xdr:nvSpPr>
      <xdr:spPr>
        <a:xfrm>
          <a:off x="4813300" y="653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105093</xdr:rowOff>
    </xdr:from>
    <xdr:to>
      <xdr:col>23</xdr:col>
      <xdr:colOff>174625</xdr:colOff>
      <xdr:row>33</xdr:row>
      <xdr:rowOff>105093</xdr:rowOff>
    </xdr:to>
    <xdr:cxnSp macro="">
      <xdr:nvCxnSpPr>
        <xdr:cNvPr id="63" name="直線コネクタ 62"/>
        <xdr:cNvCxnSpPr/>
      </xdr:nvCxnSpPr>
      <xdr:spPr>
        <a:xfrm>
          <a:off x="4673600" y="653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96855</xdr:rowOff>
    </xdr:from>
    <xdr:ext cx="405111" cy="259045"/>
    <xdr:sp macro="" textlink="">
      <xdr:nvSpPr>
        <xdr:cNvPr id="64" name="有形固定資産減価償却率最大値テキスト"/>
        <xdr:cNvSpPr txBox="1"/>
      </xdr:nvSpPr>
      <xdr:spPr>
        <a:xfrm>
          <a:off x="4813300" y="5154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150178</xdr:rowOff>
    </xdr:from>
    <xdr:to>
      <xdr:col>23</xdr:col>
      <xdr:colOff>174625</xdr:colOff>
      <xdr:row>26</xdr:row>
      <xdr:rowOff>150178</xdr:rowOff>
    </xdr:to>
    <xdr:cxnSp macro="">
      <xdr:nvCxnSpPr>
        <xdr:cNvPr id="65" name="直線コネクタ 64"/>
        <xdr:cNvCxnSpPr/>
      </xdr:nvCxnSpPr>
      <xdr:spPr>
        <a:xfrm>
          <a:off x="4673600" y="5379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165117</xdr:rowOff>
    </xdr:from>
    <xdr:ext cx="405111" cy="259045"/>
    <xdr:sp macro="" textlink="">
      <xdr:nvSpPr>
        <xdr:cNvPr id="66" name="有形固定資産減価償却率平均値テキスト"/>
        <xdr:cNvSpPr txBox="1"/>
      </xdr:nvSpPr>
      <xdr:spPr>
        <a:xfrm>
          <a:off x="4813300" y="5908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67" name="フローチャート: 判断 66"/>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7303</xdr:rowOff>
    </xdr:from>
    <xdr:to>
      <xdr:col>19</xdr:col>
      <xdr:colOff>187325</xdr:colOff>
      <xdr:row>30</xdr:row>
      <xdr:rowOff>108903</xdr:rowOff>
    </xdr:to>
    <xdr:sp macro="" textlink="">
      <xdr:nvSpPr>
        <xdr:cNvPr id="68" name="フローチャート: 判断 67"/>
        <xdr:cNvSpPr/>
      </xdr:nvSpPr>
      <xdr:spPr>
        <a:xfrm>
          <a:off x="4000500" y="5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157163</xdr:rowOff>
    </xdr:from>
    <xdr:to>
      <xdr:col>15</xdr:col>
      <xdr:colOff>187325</xdr:colOff>
      <xdr:row>30</xdr:row>
      <xdr:rowOff>87313</xdr:rowOff>
    </xdr:to>
    <xdr:sp macro="" textlink="">
      <xdr:nvSpPr>
        <xdr:cNvPr id="69" name="フローチャート: 判断 68"/>
        <xdr:cNvSpPr/>
      </xdr:nvSpPr>
      <xdr:spPr>
        <a:xfrm>
          <a:off x="3238500" y="590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103188</xdr:rowOff>
    </xdr:from>
    <xdr:to>
      <xdr:col>11</xdr:col>
      <xdr:colOff>187325</xdr:colOff>
      <xdr:row>30</xdr:row>
      <xdr:rowOff>33338</xdr:rowOff>
    </xdr:to>
    <xdr:sp macro="" textlink="">
      <xdr:nvSpPr>
        <xdr:cNvPr id="70" name="フローチャート: 判断 69"/>
        <xdr:cNvSpPr/>
      </xdr:nvSpPr>
      <xdr:spPr>
        <a:xfrm>
          <a:off x="2476500" y="584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27622</xdr:rowOff>
    </xdr:from>
    <xdr:to>
      <xdr:col>7</xdr:col>
      <xdr:colOff>187325</xdr:colOff>
      <xdr:row>29</xdr:row>
      <xdr:rowOff>129222</xdr:rowOff>
    </xdr:to>
    <xdr:sp macro="" textlink="">
      <xdr:nvSpPr>
        <xdr:cNvPr id="71" name="フローチャート: 判断 70"/>
        <xdr:cNvSpPr/>
      </xdr:nvSpPr>
      <xdr:spPr>
        <a:xfrm>
          <a:off x="1714500" y="577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42228</xdr:rowOff>
    </xdr:from>
    <xdr:to>
      <xdr:col>23</xdr:col>
      <xdr:colOff>136525</xdr:colOff>
      <xdr:row>32</xdr:row>
      <xdr:rowOff>143828</xdr:rowOff>
    </xdr:to>
    <xdr:sp macro="" textlink="">
      <xdr:nvSpPr>
        <xdr:cNvPr id="77" name="楕円 76"/>
        <xdr:cNvSpPr/>
      </xdr:nvSpPr>
      <xdr:spPr>
        <a:xfrm>
          <a:off x="4711700" y="630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20655</xdr:rowOff>
    </xdr:from>
    <xdr:ext cx="405111" cy="259045"/>
    <xdr:sp macro="" textlink="">
      <xdr:nvSpPr>
        <xdr:cNvPr id="78" name="有形固定資産減価償却率該当値テキスト"/>
        <xdr:cNvSpPr txBox="1"/>
      </xdr:nvSpPr>
      <xdr:spPr>
        <a:xfrm>
          <a:off x="4813300" y="6278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148908</xdr:rowOff>
    </xdr:from>
    <xdr:to>
      <xdr:col>19</xdr:col>
      <xdr:colOff>187325</xdr:colOff>
      <xdr:row>32</xdr:row>
      <xdr:rowOff>79058</xdr:rowOff>
    </xdr:to>
    <xdr:sp macro="" textlink="">
      <xdr:nvSpPr>
        <xdr:cNvPr id="79" name="楕円 78"/>
        <xdr:cNvSpPr/>
      </xdr:nvSpPr>
      <xdr:spPr>
        <a:xfrm>
          <a:off x="4000500" y="623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28258</xdr:rowOff>
    </xdr:from>
    <xdr:to>
      <xdr:col>23</xdr:col>
      <xdr:colOff>85725</xdr:colOff>
      <xdr:row>32</xdr:row>
      <xdr:rowOff>93028</xdr:rowOff>
    </xdr:to>
    <xdr:cxnSp macro="">
      <xdr:nvCxnSpPr>
        <xdr:cNvPr id="80" name="直線コネクタ 79"/>
        <xdr:cNvCxnSpPr/>
      </xdr:nvCxnSpPr>
      <xdr:spPr>
        <a:xfrm>
          <a:off x="4051300" y="6286183"/>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94933</xdr:rowOff>
    </xdr:from>
    <xdr:to>
      <xdr:col>15</xdr:col>
      <xdr:colOff>187325</xdr:colOff>
      <xdr:row>32</xdr:row>
      <xdr:rowOff>25083</xdr:rowOff>
    </xdr:to>
    <xdr:sp macro="" textlink="">
      <xdr:nvSpPr>
        <xdr:cNvPr id="81" name="楕円 80"/>
        <xdr:cNvSpPr/>
      </xdr:nvSpPr>
      <xdr:spPr>
        <a:xfrm>
          <a:off x="3238500" y="618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145733</xdr:rowOff>
    </xdr:from>
    <xdr:to>
      <xdr:col>19</xdr:col>
      <xdr:colOff>136525</xdr:colOff>
      <xdr:row>32</xdr:row>
      <xdr:rowOff>28258</xdr:rowOff>
    </xdr:to>
    <xdr:cxnSp macro="">
      <xdr:nvCxnSpPr>
        <xdr:cNvPr id="82" name="直線コネクタ 81"/>
        <xdr:cNvCxnSpPr/>
      </xdr:nvCxnSpPr>
      <xdr:spPr>
        <a:xfrm>
          <a:off x="3289300" y="6232208"/>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35560</xdr:rowOff>
    </xdr:from>
    <xdr:to>
      <xdr:col>11</xdr:col>
      <xdr:colOff>187325</xdr:colOff>
      <xdr:row>31</xdr:row>
      <xdr:rowOff>137160</xdr:rowOff>
    </xdr:to>
    <xdr:sp macro="" textlink="">
      <xdr:nvSpPr>
        <xdr:cNvPr id="83" name="楕円 82"/>
        <xdr:cNvSpPr/>
      </xdr:nvSpPr>
      <xdr:spPr>
        <a:xfrm>
          <a:off x="24765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86360</xdr:rowOff>
    </xdr:from>
    <xdr:to>
      <xdr:col>15</xdr:col>
      <xdr:colOff>136525</xdr:colOff>
      <xdr:row>31</xdr:row>
      <xdr:rowOff>145733</xdr:rowOff>
    </xdr:to>
    <xdr:cxnSp macro="">
      <xdr:nvCxnSpPr>
        <xdr:cNvPr id="84" name="直線コネクタ 83"/>
        <xdr:cNvCxnSpPr/>
      </xdr:nvCxnSpPr>
      <xdr:spPr>
        <a:xfrm>
          <a:off x="2527300" y="6172835"/>
          <a:ext cx="762000" cy="5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131445</xdr:rowOff>
    </xdr:from>
    <xdr:to>
      <xdr:col>7</xdr:col>
      <xdr:colOff>187325</xdr:colOff>
      <xdr:row>31</xdr:row>
      <xdr:rowOff>61595</xdr:rowOff>
    </xdr:to>
    <xdr:sp macro="" textlink="">
      <xdr:nvSpPr>
        <xdr:cNvPr id="85" name="楕円 84"/>
        <xdr:cNvSpPr/>
      </xdr:nvSpPr>
      <xdr:spPr>
        <a:xfrm>
          <a:off x="1714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10795</xdr:rowOff>
    </xdr:from>
    <xdr:to>
      <xdr:col>11</xdr:col>
      <xdr:colOff>136525</xdr:colOff>
      <xdr:row>31</xdr:row>
      <xdr:rowOff>86360</xdr:rowOff>
    </xdr:to>
    <xdr:cxnSp macro="">
      <xdr:nvCxnSpPr>
        <xdr:cNvPr id="86" name="直線コネクタ 85"/>
        <xdr:cNvCxnSpPr/>
      </xdr:nvCxnSpPr>
      <xdr:spPr>
        <a:xfrm>
          <a:off x="1765300" y="6097270"/>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125430</xdr:rowOff>
    </xdr:from>
    <xdr:ext cx="405111" cy="259045"/>
    <xdr:sp macro="" textlink="">
      <xdr:nvSpPr>
        <xdr:cNvPr id="87" name="n_1aveValue有形固定資産減価償却率"/>
        <xdr:cNvSpPr txBox="1"/>
      </xdr:nvSpPr>
      <xdr:spPr>
        <a:xfrm>
          <a:off x="3836044" y="569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103840</xdr:rowOff>
    </xdr:from>
    <xdr:ext cx="405111" cy="259045"/>
    <xdr:sp macro="" textlink="">
      <xdr:nvSpPr>
        <xdr:cNvPr id="88" name="n_2aveValue有形固定資産減価償却率"/>
        <xdr:cNvSpPr txBox="1"/>
      </xdr:nvSpPr>
      <xdr:spPr>
        <a:xfrm>
          <a:off x="3086744" y="5675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49865</xdr:rowOff>
    </xdr:from>
    <xdr:ext cx="405111" cy="259045"/>
    <xdr:sp macro="" textlink="">
      <xdr:nvSpPr>
        <xdr:cNvPr id="89" name="n_3aveValue有形固定資産減価償却率"/>
        <xdr:cNvSpPr txBox="1"/>
      </xdr:nvSpPr>
      <xdr:spPr>
        <a:xfrm>
          <a:off x="2324744" y="562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145749</xdr:rowOff>
    </xdr:from>
    <xdr:ext cx="405111" cy="259045"/>
    <xdr:sp macro="" textlink="">
      <xdr:nvSpPr>
        <xdr:cNvPr id="90" name="n_4aveValue有形固定資産減価償却率"/>
        <xdr:cNvSpPr txBox="1"/>
      </xdr:nvSpPr>
      <xdr:spPr>
        <a:xfrm>
          <a:off x="1562744" y="554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70185</xdr:rowOff>
    </xdr:from>
    <xdr:ext cx="405111" cy="259045"/>
    <xdr:sp macro="" textlink="">
      <xdr:nvSpPr>
        <xdr:cNvPr id="91" name="n_1mainValue有形固定資産減価償却率"/>
        <xdr:cNvSpPr txBox="1"/>
      </xdr:nvSpPr>
      <xdr:spPr>
        <a:xfrm>
          <a:off x="3836044" y="6328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16210</xdr:rowOff>
    </xdr:from>
    <xdr:ext cx="405111" cy="259045"/>
    <xdr:sp macro="" textlink="">
      <xdr:nvSpPr>
        <xdr:cNvPr id="92" name="n_2mainValue有形固定資産減価償却率"/>
        <xdr:cNvSpPr txBox="1"/>
      </xdr:nvSpPr>
      <xdr:spPr>
        <a:xfrm>
          <a:off x="3086744" y="6274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128287</xdr:rowOff>
    </xdr:from>
    <xdr:ext cx="405111" cy="259045"/>
    <xdr:sp macro="" textlink="">
      <xdr:nvSpPr>
        <xdr:cNvPr id="93" name="n_3mainValue有形固定資産減価償却率"/>
        <xdr:cNvSpPr txBox="1"/>
      </xdr:nvSpPr>
      <xdr:spPr>
        <a:xfrm>
          <a:off x="2324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94" name="n_4mainValue有形固定資産減価償却率"/>
        <xdr:cNvSpPr txBox="1"/>
      </xdr:nvSpPr>
      <xdr:spPr>
        <a:xfrm>
          <a:off x="1562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[ 822.9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大型建設事業費の償還により公債費残高が増加し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税収の伸び等により比率は一時的に改善された。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今後、業務収入等の分母の増加が難しいことから、業務支出の節減に努める必要がある。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2" name="テキスト ボックス 111"/>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8" name="テキスト ボックス 11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0" name="テキスト ボックス 119"/>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2" name="テキスト ボックス 121"/>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58780</xdr:rowOff>
    </xdr:from>
    <xdr:to>
      <xdr:col>76</xdr:col>
      <xdr:colOff>21589</xdr:colOff>
      <xdr:row>34</xdr:row>
      <xdr:rowOff>23241</xdr:rowOff>
    </xdr:to>
    <xdr:cxnSp macro="">
      <xdr:nvCxnSpPr>
        <xdr:cNvPr id="124" name="直線コネクタ 123"/>
        <xdr:cNvCxnSpPr/>
      </xdr:nvCxnSpPr>
      <xdr:spPr>
        <a:xfrm flipV="1">
          <a:off x="14793595" y="5288005"/>
          <a:ext cx="1269" cy="133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27068</xdr:rowOff>
    </xdr:from>
    <xdr:ext cx="469744" cy="259045"/>
    <xdr:sp macro="" textlink="">
      <xdr:nvSpPr>
        <xdr:cNvPr id="125" name="債務償還比率最小値テキスト"/>
        <xdr:cNvSpPr txBox="1"/>
      </xdr:nvSpPr>
      <xdr:spPr>
        <a:xfrm>
          <a:off x="14846300" y="662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23241</xdr:rowOff>
    </xdr:from>
    <xdr:to>
      <xdr:col>76</xdr:col>
      <xdr:colOff>111125</xdr:colOff>
      <xdr:row>34</xdr:row>
      <xdr:rowOff>23241</xdr:rowOff>
    </xdr:to>
    <xdr:cxnSp macro="">
      <xdr:nvCxnSpPr>
        <xdr:cNvPr id="126" name="直線コネクタ 125"/>
        <xdr:cNvCxnSpPr/>
      </xdr:nvCxnSpPr>
      <xdr:spPr>
        <a:xfrm>
          <a:off x="14706600" y="662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5457</xdr:rowOff>
    </xdr:from>
    <xdr:ext cx="469744" cy="259045"/>
    <xdr:sp macro="" textlink="">
      <xdr:nvSpPr>
        <xdr:cNvPr id="127" name="債務償還比率最大値テキスト"/>
        <xdr:cNvSpPr txBox="1"/>
      </xdr:nvSpPr>
      <xdr:spPr>
        <a:xfrm>
          <a:off x="14846300" y="506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58780</xdr:rowOff>
    </xdr:from>
    <xdr:to>
      <xdr:col>76</xdr:col>
      <xdr:colOff>111125</xdr:colOff>
      <xdr:row>26</xdr:row>
      <xdr:rowOff>58780</xdr:rowOff>
    </xdr:to>
    <xdr:cxnSp macro="">
      <xdr:nvCxnSpPr>
        <xdr:cNvPr id="128" name="直線コネクタ 127"/>
        <xdr:cNvCxnSpPr/>
      </xdr:nvCxnSpPr>
      <xdr:spPr>
        <a:xfrm>
          <a:off x="14706600" y="528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71010</xdr:rowOff>
    </xdr:from>
    <xdr:ext cx="469744" cy="259045"/>
    <xdr:sp macro="" textlink="">
      <xdr:nvSpPr>
        <xdr:cNvPr id="129" name="債務償還比率平均値テキスト"/>
        <xdr:cNvSpPr txBox="1"/>
      </xdr:nvSpPr>
      <xdr:spPr>
        <a:xfrm>
          <a:off x="14846300" y="56431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48133</xdr:rowOff>
    </xdr:from>
    <xdr:to>
      <xdr:col>76</xdr:col>
      <xdr:colOff>73025</xdr:colOff>
      <xdr:row>29</xdr:row>
      <xdr:rowOff>149733</xdr:rowOff>
    </xdr:to>
    <xdr:sp macro="" textlink="">
      <xdr:nvSpPr>
        <xdr:cNvPr id="130" name="フローチャート: 判断 129"/>
        <xdr:cNvSpPr/>
      </xdr:nvSpPr>
      <xdr:spPr>
        <a:xfrm>
          <a:off x="147447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30872</xdr:rowOff>
    </xdr:from>
    <xdr:to>
      <xdr:col>72</xdr:col>
      <xdr:colOff>123825</xdr:colOff>
      <xdr:row>30</xdr:row>
      <xdr:rowOff>132472</xdr:rowOff>
    </xdr:to>
    <xdr:sp macro="" textlink="">
      <xdr:nvSpPr>
        <xdr:cNvPr id="131" name="フローチャート: 判断 130"/>
        <xdr:cNvSpPr/>
      </xdr:nvSpPr>
      <xdr:spPr>
        <a:xfrm>
          <a:off x="14033500" y="594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79809</xdr:rowOff>
    </xdr:from>
    <xdr:to>
      <xdr:col>68</xdr:col>
      <xdr:colOff>123825</xdr:colOff>
      <xdr:row>31</xdr:row>
      <xdr:rowOff>9959</xdr:rowOff>
    </xdr:to>
    <xdr:sp macro="" textlink="">
      <xdr:nvSpPr>
        <xdr:cNvPr id="132" name="フローチャート: 判断 131"/>
        <xdr:cNvSpPr/>
      </xdr:nvSpPr>
      <xdr:spPr>
        <a:xfrm>
          <a:off x="13271500" y="5994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40227</xdr:rowOff>
    </xdr:from>
    <xdr:to>
      <xdr:col>64</xdr:col>
      <xdr:colOff>123825</xdr:colOff>
      <xdr:row>30</xdr:row>
      <xdr:rowOff>141827</xdr:rowOff>
    </xdr:to>
    <xdr:sp macro="" textlink="">
      <xdr:nvSpPr>
        <xdr:cNvPr id="133" name="フローチャート: 判断 132"/>
        <xdr:cNvSpPr/>
      </xdr:nvSpPr>
      <xdr:spPr>
        <a:xfrm>
          <a:off x="12509500" y="595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15759</xdr:rowOff>
    </xdr:from>
    <xdr:to>
      <xdr:col>60</xdr:col>
      <xdr:colOff>123825</xdr:colOff>
      <xdr:row>30</xdr:row>
      <xdr:rowOff>117359</xdr:rowOff>
    </xdr:to>
    <xdr:sp macro="" textlink="">
      <xdr:nvSpPr>
        <xdr:cNvPr id="134" name="フローチャート: 判断 133"/>
        <xdr:cNvSpPr/>
      </xdr:nvSpPr>
      <xdr:spPr>
        <a:xfrm>
          <a:off x="11747500" y="593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124809</xdr:rowOff>
    </xdr:from>
    <xdr:to>
      <xdr:col>76</xdr:col>
      <xdr:colOff>73025</xdr:colOff>
      <xdr:row>33</xdr:row>
      <xdr:rowOff>54959</xdr:rowOff>
    </xdr:to>
    <xdr:sp macro="" textlink="">
      <xdr:nvSpPr>
        <xdr:cNvPr id="140" name="楕円 139"/>
        <xdr:cNvSpPr/>
      </xdr:nvSpPr>
      <xdr:spPr>
        <a:xfrm>
          <a:off x="14744700" y="638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103236</xdr:rowOff>
    </xdr:from>
    <xdr:ext cx="469744" cy="259045"/>
    <xdr:sp macro="" textlink="">
      <xdr:nvSpPr>
        <xdr:cNvPr id="141" name="債務償還比率該当値テキスト"/>
        <xdr:cNvSpPr txBox="1"/>
      </xdr:nvSpPr>
      <xdr:spPr>
        <a:xfrm>
          <a:off x="14846300" y="636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161343</xdr:rowOff>
    </xdr:from>
    <xdr:to>
      <xdr:col>72</xdr:col>
      <xdr:colOff>123825</xdr:colOff>
      <xdr:row>34</xdr:row>
      <xdr:rowOff>91493</xdr:rowOff>
    </xdr:to>
    <xdr:sp macro="" textlink="">
      <xdr:nvSpPr>
        <xdr:cNvPr id="142" name="楕円 141"/>
        <xdr:cNvSpPr/>
      </xdr:nvSpPr>
      <xdr:spPr>
        <a:xfrm>
          <a:off x="14033500" y="659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4159</xdr:rowOff>
    </xdr:from>
    <xdr:to>
      <xdr:col>76</xdr:col>
      <xdr:colOff>22225</xdr:colOff>
      <xdr:row>34</xdr:row>
      <xdr:rowOff>40693</xdr:rowOff>
    </xdr:to>
    <xdr:cxnSp macro="">
      <xdr:nvCxnSpPr>
        <xdr:cNvPr id="143" name="直線コネクタ 142"/>
        <xdr:cNvCxnSpPr/>
      </xdr:nvCxnSpPr>
      <xdr:spPr>
        <a:xfrm flipV="1">
          <a:off x="14084300" y="6433534"/>
          <a:ext cx="711200" cy="20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136154</xdr:rowOff>
    </xdr:from>
    <xdr:to>
      <xdr:col>68</xdr:col>
      <xdr:colOff>123825</xdr:colOff>
      <xdr:row>34</xdr:row>
      <xdr:rowOff>66304</xdr:rowOff>
    </xdr:to>
    <xdr:sp macro="" textlink="">
      <xdr:nvSpPr>
        <xdr:cNvPr id="144" name="楕円 143"/>
        <xdr:cNvSpPr/>
      </xdr:nvSpPr>
      <xdr:spPr>
        <a:xfrm>
          <a:off x="13271500" y="656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34</xdr:row>
      <xdr:rowOff>15504</xdr:rowOff>
    </xdr:from>
    <xdr:to>
      <xdr:col>72</xdr:col>
      <xdr:colOff>73025</xdr:colOff>
      <xdr:row>34</xdr:row>
      <xdr:rowOff>40693</xdr:rowOff>
    </xdr:to>
    <xdr:cxnSp macro="">
      <xdr:nvCxnSpPr>
        <xdr:cNvPr id="145" name="直線コネクタ 144"/>
        <xdr:cNvCxnSpPr/>
      </xdr:nvCxnSpPr>
      <xdr:spPr>
        <a:xfrm>
          <a:off x="13322300" y="6616329"/>
          <a:ext cx="762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22627</xdr:rowOff>
    </xdr:from>
    <xdr:to>
      <xdr:col>64</xdr:col>
      <xdr:colOff>123825</xdr:colOff>
      <xdr:row>33</xdr:row>
      <xdr:rowOff>124227</xdr:rowOff>
    </xdr:to>
    <xdr:sp macro="" textlink="">
      <xdr:nvSpPr>
        <xdr:cNvPr id="146" name="楕円 145"/>
        <xdr:cNvSpPr/>
      </xdr:nvSpPr>
      <xdr:spPr>
        <a:xfrm>
          <a:off x="12509500" y="645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73427</xdr:rowOff>
    </xdr:from>
    <xdr:to>
      <xdr:col>68</xdr:col>
      <xdr:colOff>73025</xdr:colOff>
      <xdr:row>34</xdr:row>
      <xdr:rowOff>15504</xdr:rowOff>
    </xdr:to>
    <xdr:cxnSp macro="">
      <xdr:nvCxnSpPr>
        <xdr:cNvPr id="147" name="直線コネクタ 146"/>
        <xdr:cNvCxnSpPr/>
      </xdr:nvCxnSpPr>
      <xdr:spPr>
        <a:xfrm>
          <a:off x="12560300" y="6502802"/>
          <a:ext cx="762000" cy="11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126069</xdr:rowOff>
    </xdr:from>
    <xdr:to>
      <xdr:col>60</xdr:col>
      <xdr:colOff>123825</xdr:colOff>
      <xdr:row>33</xdr:row>
      <xdr:rowOff>56219</xdr:rowOff>
    </xdr:to>
    <xdr:sp macro="" textlink="">
      <xdr:nvSpPr>
        <xdr:cNvPr id="148" name="楕円 147"/>
        <xdr:cNvSpPr/>
      </xdr:nvSpPr>
      <xdr:spPr>
        <a:xfrm>
          <a:off x="11747500" y="63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5419</xdr:rowOff>
    </xdr:from>
    <xdr:to>
      <xdr:col>64</xdr:col>
      <xdr:colOff>73025</xdr:colOff>
      <xdr:row>33</xdr:row>
      <xdr:rowOff>73427</xdr:rowOff>
    </xdr:to>
    <xdr:cxnSp macro="">
      <xdr:nvCxnSpPr>
        <xdr:cNvPr id="149" name="直線コネクタ 148"/>
        <xdr:cNvCxnSpPr/>
      </xdr:nvCxnSpPr>
      <xdr:spPr>
        <a:xfrm>
          <a:off x="11798300" y="6434794"/>
          <a:ext cx="762000" cy="6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148999</xdr:rowOff>
    </xdr:from>
    <xdr:ext cx="469744" cy="259045"/>
    <xdr:sp macro="" textlink="">
      <xdr:nvSpPr>
        <xdr:cNvPr id="150" name="n_1aveValue債務償還比率"/>
        <xdr:cNvSpPr txBox="1"/>
      </xdr:nvSpPr>
      <xdr:spPr>
        <a:xfrm>
          <a:off x="13836727" y="572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26486</xdr:rowOff>
    </xdr:from>
    <xdr:ext cx="469744" cy="259045"/>
    <xdr:sp macro="" textlink="">
      <xdr:nvSpPr>
        <xdr:cNvPr id="151" name="n_2aveValue債務償還比率"/>
        <xdr:cNvSpPr txBox="1"/>
      </xdr:nvSpPr>
      <xdr:spPr>
        <a:xfrm>
          <a:off x="13087427" y="577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158354</xdr:rowOff>
    </xdr:from>
    <xdr:ext cx="469744" cy="259045"/>
    <xdr:sp macro="" textlink="">
      <xdr:nvSpPr>
        <xdr:cNvPr id="152" name="n_3aveValue債務償還比率"/>
        <xdr:cNvSpPr txBox="1"/>
      </xdr:nvSpPr>
      <xdr:spPr>
        <a:xfrm>
          <a:off x="12325427" y="5730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133886</xdr:rowOff>
    </xdr:from>
    <xdr:ext cx="469744" cy="259045"/>
    <xdr:sp macro="" textlink="">
      <xdr:nvSpPr>
        <xdr:cNvPr id="153" name="n_4aveValue債務償還比率"/>
        <xdr:cNvSpPr txBox="1"/>
      </xdr:nvSpPr>
      <xdr:spPr>
        <a:xfrm>
          <a:off x="11563427" y="5706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82620</xdr:rowOff>
    </xdr:from>
    <xdr:ext cx="469744" cy="259045"/>
    <xdr:sp macro="" textlink="">
      <xdr:nvSpPr>
        <xdr:cNvPr id="154" name="n_1mainValue債務償還比率"/>
        <xdr:cNvSpPr txBox="1"/>
      </xdr:nvSpPr>
      <xdr:spPr>
        <a:xfrm>
          <a:off x="13836727" y="668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57431</xdr:rowOff>
    </xdr:from>
    <xdr:ext cx="469744" cy="259045"/>
    <xdr:sp macro="" textlink="">
      <xdr:nvSpPr>
        <xdr:cNvPr id="155" name="n_2mainValue債務償還比率"/>
        <xdr:cNvSpPr txBox="1"/>
      </xdr:nvSpPr>
      <xdr:spPr>
        <a:xfrm>
          <a:off x="13087427" y="665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115354</xdr:rowOff>
    </xdr:from>
    <xdr:ext cx="469744" cy="259045"/>
    <xdr:sp macro="" textlink="">
      <xdr:nvSpPr>
        <xdr:cNvPr id="156" name="n_3mainValue債務償還比率"/>
        <xdr:cNvSpPr txBox="1"/>
      </xdr:nvSpPr>
      <xdr:spPr>
        <a:xfrm>
          <a:off x="12325427" y="654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47346</xdr:rowOff>
    </xdr:from>
    <xdr:ext cx="469744" cy="259045"/>
    <xdr:sp macro="" textlink="">
      <xdr:nvSpPr>
        <xdr:cNvPr id="157" name="n_4mainValue債務償還比率"/>
        <xdr:cNvSpPr txBox="1"/>
      </xdr:nvSpPr>
      <xdr:spPr>
        <a:xfrm>
          <a:off x="11563427" y="647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青森県つがる市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30,777
30,676
253.55
26,556,252
25,912,815
624,144
13,210,307
39,567,347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118.6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48442</xdr:rowOff>
    </xdr:from>
    <xdr:to>
      <xdr:col>24</xdr:col>
      <xdr:colOff>62865</xdr:colOff>
      <xdr:row>41</xdr:row>
      <xdr:rowOff>133350</xdr:rowOff>
    </xdr:to>
    <xdr:cxnSp macro="">
      <xdr:nvCxnSpPr>
        <xdr:cNvPr id="59" name="直線コネクタ 58"/>
        <xdr:cNvCxnSpPr/>
      </xdr:nvCxnSpPr>
      <xdr:spPr>
        <a:xfrm flipV="1">
          <a:off x="4634865" y="5706292"/>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60" name="【道路】&#10;有形固定資産減価償却率最小値テキスト"/>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61" name="直線コネクタ 60"/>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166569</xdr:rowOff>
    </xdr:from>
    <xdr:ext cx="405111" cy="259045"/>
    <xdr:sp macro="" textlink="">
      <xdr:nvSpPr>
        <xdr:cNvPr id="62" name="【道路】&#10;有形固定資産減価償却率最大値テキスト"/>
        <xdr:cNvSpPr txBox="1"/>
      </xdr:nvSpPr>
      <xdr:spPr>
        <a:xfrm>
          <a:off x="4673600" y="548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48442</xdr:rowOff>
    </xdr:from>
    <xdr:to>
      <xdr:col>24</xdr:col>
      <xdr:colOff>152400</xdr:colOff>
      <xdr:row>33</xdr:row>
      <xdr:rowOff>48442</xdr:rowOff>
    </xdr:to>
    <xdr:cxnSp macro="">
      <xdr:nvCxnSpPr>
        <xdr:cNvPr id="63" name="直線コネクタ 62"/>
        <xdr:cNvCxnSpPr/>
      </xdr:nvCxnSpPr>
      <xdr:spPr>
        <a:xfrm>
          <a:off x="4546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149514</xdr:rowOff>
    </xdr:from>
    <xdr:ext cx="405111" cy="259045"/>
    <xdr:sp macro="" textlink="">
      <xdr:nvSpPr>
        <xdr:cNvPr id="64" name="【道路】&#10;有形固定資産減価償却率平均値テキスト"/>
        <xdr:cNvSpPr txBox="1"/>
      </xdr:nvSpPr>
      <xdr:spPr>
        <a:xfrm>
          <a:off x="4673600" y="6150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126637</xdr:rowOff>
    </xdr:from>
    <xdr:to>
      <xdr:col>24</xdr:col>
      <xdr:colOff>114300</xdr:colOff>
      <xdr:row>37</xdr:row>
      <xdr:rowOff>56787</xdr:rowOff>
    </xdr:to>
    <xdr:sp macro="" textlink="">
      <xdr:nvSpPr>
        <xdr:cNvPr id="65" name="フローチャート: 判断 64"/>
        <xdr:cNvSpPr/>
      </xdr:nvSpPr>
      <xdr:spPr>
        <a:xfrm>
          <a:off x="4584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48260</xdr:rowOff>
    </xdr:from>
    <xdr:to>
      <xdr:col>20</xdr:col>
      <xdr:colOff>38100</xdr:colOff>
      <xdr:row>36</xdr:row>
      <xdr:rowOff>149860</xdr:rowOff>
    </xdr:to>
    <xdr:sp macro="" textlink="">
      <xdr:nvSpPr>
        <xdr:cNvPr id="66" name="フローチャート: 判断 65"/>
        <xdr:cNvSpPr/>
      </xdr:nvSpPr>
      <xdr:spPr>
        <a:xfrm>
          <a:off x="3746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22134</xdr:rowOff>
    </xdr:from>
    <xdr:to>
      <xdr:col>15</xdr:col>
      <xdr:colOff>101600</xdr:colOff>
      <xdr:row>36</xdr:row>
      <xdr:rowOff>123734</xdr:rowOff>
    </xdr:to>
    <xdr:sp macro="" textlink="">
      <xdr:nvSpPr>
        <xdr:cNvPr id="67" name="フローチャート: 判断 66"/>
        <xdr:cNvSpPr/>
      </xdr:nvSpPr>
      <xdr:spPr>
        <a:xfrm>
          <a:off x="2857500" y="619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128270</xdr:rowOff>
    </xdr:from>
    <xdr:to>
      <xdr:col>10</xdr:col>
      <xdr:colOff>165100</xdr:colOff>
      <xdr:row>36</xdr:row>
      <xdr:rowOff>58420</xdr:rowOff>
    </xdr:to>
    <xdr:sp macro="" textlink="">
      <xdr:nvSpPr>
        <xdr:cNvPr id="68" name="フローチャート: 判断 67"/>
        <xdr:cNvSpPr/>
      </xdr:nvSpPr>
      <xdr:spPr>
        <a:xfrm>
          <a:off x="196850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59690</xdr:rowOff>
    </xdr:from>
    <xdr:to>
      <xdr:col>6</xdr:col>
      <xdr:colOff>38100</xdr:colOff>
      <xdr:row>35</xdr:row>
      <xdr:rowOff>161290</xdr:rowOff>
    </xdr:to>
    <xdr:sp macro="" textlink="">
      <xdr:nvSpPr>
        <xdr:cNvPr id="69" name="フローチャート: 判断 68"/>
        <xdr:cNvSpPr/>
      </xdr:nvSpPr>
      <xdr:spPr>
        <a:xfrm>
          <a:off x="107950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134801</xdr:rowOff>
    </xdr:from>
    <xdr:to>
      <xdr:col>24</xdr:col>
      <xdr:colOff>114300</xdr:colOff>
      <xdr:row>38</xdr:row>
      <xdr:rowOff>64951</xdr:rowOff>
    </xdr:to>
    <xdr:sp macro="" textlink="">
      <xdr:nvSpPr>
        <xdr:cNvPr id="75" name="楕円 74"/>
        <xdr:cNvSpPr/>
      </xdr:nvSpPr>
      <xdr:spPr>
        <a:xfrm>
          <a:off x="45847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113228</xdr:rowOff>
    </xdr:from>
    <xdr:ext cx="405111" cy="259045"/>
    <xdr:sp macro="" textlink="">
      <xdr:nvSpPr>
        <xdr:cNvPr id="76" name="【道路】&#10;有形固定資産減価償却率該当値テキスト"/>
        <xdr:cNvSpPr txBox="1"/>
      </xdr:nvSpPr>
      <xdr:spPr>
        <a:xfrm>
          <a:off x="4673600" y="645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76019</xdr:rowOff>
    </xdr:from>
    <xdr:to>
      <xdr:col>20</xdr:col>
      <xdr:colOff>38100</xdr:colOff>
      <xdr:row>38</xdr:row>
      <xdr:rowOff>6169</xdr:rowOff>
    </xdr:to>
    <xdr:sp macro="" textlink="">
      <xdr:nvSpPr>
        <xdr:cNvPr id="77" name="楕円 76"/>
        <xdr:cNvSpPr/>
      </xdr:nvSpPr>
      <xdr:spPr>
        <a:xfrm>
          <a:off x="3746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126819</xdr:rowOff>
    </xdr:from>
    <xdr:to>
      <xdr:col>24</xdr:col>
      <xdr:colOff>63500</xdr:colOff>
      <xdr:row>38</xdr:row>
      <xdr:rowOff>14151</xdr:rowOff>
    </xdr:to>
    <xdr:cxnSp macro="">
      <xdr:nvCxnSpPr>
        <xdr:cNvPr id="78" name="直線コネクタ 77"/>
        <xdr:cNvCxnSpPr/>
      </xdr:nvCxnSpPr>
      <xdr:spPr>
        <a:xfrm>
          <a:off x="3797300" y="6470469"/>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43361</xdr:rowOff>
    </xdr:from>
    <xdr:to>
      <xdr:col>15</xdr:col>
      <xdr:colOff>101600</xdr:colOff>
      <xdr:row>37</xdr:row>
      <xdr:rowOff>144961</xdr:rowOff>
    </xdr:to>
    <xdr:sp macro="" textlink="">
      <xdr:nvSpPr>
        <xdr:cNvPr id="79" name="楕円 78"/>
        <xdr:cNvSpPr/>
      </xdr:nvSpPr>
      <xdr:spPr>
        <a:xfrm>
          <a:off x="28575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94161</xdr:rowOff>
    </xdr:from>
    <xdr:to>
      <xdr:col>19</xdr:col>
      <xdr:colOff>177800</xdr:colOff>
      <xdr:row>37</xdr:row>
      <xdr:rowOff>126819</xdr:rowOff>
    </xdr:to>
    <xdr:cxnSp macro="">
      <xdr:nvCxnSpPr>
        <xdr:cNvPr id="80" name="直線コネクタ 79"/>
        <xdr:cNvCxnSpPr/>
      </xdr:nvCxnSpPr>
      <xdr:spPr>
        <a:xfrm>
          <a:off x="2908300" y="643781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139700</xdr:rowOff>
    </xdr:from>
    <xdr:to>
      <xdr:col>10</xdr:col>
      <xdr:colOff>165100</xdr:colOff>
      <xdr:row>37</xdr:row>
      <xdr:rowOff>69850</xdr:rowOff>
    </xdr:to>
    <xdr:sp macro="" textlink="">
      <xdr:nvSpPr>
        <xdr:cNvPr id="81" name="楕円 80"/>
        <xdr:cNvSpPr/>
      </xdr:nvSpPr>
      <xdr:spPr>
        <a:xfrm>
          <a:off x="1968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19050</xdr:rowOff>
    </xdr:from>
    <xdr:to>
      <xdr:col>15</xdr:col>
      <xdr:colOff>50800</xdr:colOff>
      <xdr:row>37</xdr:row>
      <xdr:rowOff>94161</xdr:rowOff>
    </xdr:to>
    <xdr:cxnSp macro="">
      <xdr:nvCxnSpPr>
        <xdr:cNvPr id="82" name="直線コネクタ 81"/>
        <xdr:cNvCxnSpPr/>
      </xdr:nvCxnSpPr>
      <xdr:spPr>
        <a:xfrm>
          <a:off x="2019300" y="6362700"/>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97246</xdr:rowOff>
    </xdr:from>
    <xdr:to>
      <xdr:col>6</xdr:col>
      <xdr:colOff>38100</xdr:colOff>
      <xdr:row>37</xdr:row>
      <xdr:rowOff>27396</xdr:rowOff>
    </xdr:to>
    <xdr:sp macro="" textlink="">
      <xdr:nvSpPr>
        <xdr:cNvPr id="83" name="楕円 82"/>
        <xdr:cNvSpPr/>
      </xdr:nvSpPr>
      <xdr:spPr>
        <a:xfrm>
          <a:off x="1079500" y="62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148046</xdr:rowOff>
    </xdr:from>
    <xdr:to>
      <xdr:col>10</xdr:col>
      <xdr:colOff>114300</xdr:colOff>
      <xdr:row>37</xdr:row>
      <xdr:rowOff>19050</xdr:rowOff>
    </xdr:to>
    <xdr:cxnSp macro="">
      <xdr:nvCxnSpPr>
        <xdr:cNvPr id="84" name="直線コネクタ 83"/>
        <xdr:cNvCxnSpPr/>
      </xdr:nvCxnSpPr>
      <xdr:spPr>
        <a:xfrm>
          <a:off x="1130300" y="632024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166387</xdr:rowOff>
    </xdr:from>
    <xdr:ext cx="405111" cy="259045"/>
    <xdr:sp macro="" textlink="">
      <xdr:nvSpPr>
        <xdr:cNvPr id="85" name="n_1aveValue【道路】&#10;有形固定資産減価償却率"/>
        <xdr:cNvSpPr txBox="1"/>
      </xdr:nvSpPr>
      <xdr:spPr>
        <a:xfrm>
          <a:off x="3582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140261</xdr:rowOff>
    </xdr:from>
    <xdr:ext cx="405111" cy="259045"/>
    <xdr:sp macro="" textlink="">
      <xdr:nvSpPr>
        <xdr:cNvPr id="86" name="n_2aveValue【道路】&#10;有形固定資産減価償却率"/>
        <xdr:cNvSpPr txBox="1"/>
      </xdr:nvSpPr>
      <xdr:spPr>
        <a:xfrm>
          <a:off x="2705744" y="596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74947</xdr:rowOff>
    </xdr:from>
    <xdr:ext cx="405111" cy="259045"/>
    <xdr:sp macro="" textlink="">
      <xdr:nvSpPr>
        <xdr:cNvPr id="87" name="n_3aveValue【道路】&#10;有形固定資産減価償却率"/>
        <xdr:cNvSpPr txBox="1"/>
      </xdr:nvSpPr>
      <xdr:spPr>
        <a:xfrm>
          <a:off x="18167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6367</xdr:rowOff>
    </xdr:from>
    <xdr:ext cx="405111" cy="259045"/>
    <xdr:sp macro="" textlink="">
      <xdr:nvSpPr>
        <xdr:cNvPr id="88" name="n_4aveValue【道路】&#10;有形固定資産減価償却率"/>
        <xdr:cNvSpPr txBox="1"/>
      </xdr:nvSpPr>
      <xdr:spPr>
        <a:xfrm>
          <a:off x="9277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168746</xdr:rowOff>
    </xdr:from>
    <xdr:ext cx="405111" cy="259045"/>
    <xdr:sp macro="" textlink="">
      <xdr:nvSpPr>
        <xdr:cNvPr id="89" name="n_1mainValue【道路】&#10;有形固定資産減価償却率"/>
        <xdr:cNvSpPr txBox="1"/>
      </xdr:nvSpPr>
      <xdr:spPr>
        <a:xfrm>
          <a:off x="35820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136089</xdr:rowOff>
    </xdr:from>
    <xdr:ext cx="405111" cy="259045"/>
    <xdr:sp macro="" textlink="">
      <xdr:nvSpPr>
        <xdr:cNvPr id="90" name="n_2mainValue【道路】&#10;有形固定資産減価償却率"/>
        <xdr:cNvSpPr txBox="1"/>
      </xdr:nvSpPr>
      <xdr:spPr>
        <a:xfrm>
          <a:off x="2705744" y="647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91" name="n_3mainValue【道路】&#10;有形固定資産減価償却率"/>
        <xdr:cNvSpPr txBox="1"/>
      </xdr:nvSpPr>
      <xdr:spPr>
        <a:xfrm>
          <a:off x="1816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18523</xdr:rowOff>
    </xdr:from>
    <xdr:ext cx="405111" cy="259045"/>
    <xdr:sp macro="" textlink="">
      <xdr:nvSpPr>
        <xdr:cNvPr id="92" name="n_4mainValue【道路】&#10;有形固定資産減価償却率"/>
        <xdr:cNvSpPr txBox="1"/>
      </xdr:nvSpPr>
      <xdr:spPr>
        <a:xfrm>
          <a:off x="927744" y="636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3" name="直線コネクタ 10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4" name="テキスト ボックス 10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5" name="直線コネクタ 10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6" name="テキスト ボックス 105"/>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7" name="直線コネクタ 10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8" name="テキスト ボックス 107"/>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9" name="直線コネクタ 10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10" name="テキスト ボックス 109"/>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14341</xdr:rowOff>
    </xdr:from>
    <xdr:to>
      <xdr:col>54</xdr:col>
      <xdr:colOff>189865</xdr:colOff>
      <xdr:row>40</xdr:row>
      <xdr:rowOff>130858</xdr:rowOff>
    </xdr:to>
    <xdr:cxnSp macro="">
      <xdr:nvCxnSpPr>
        <xdr:cNvPr id="114" name="直線コネクタ 113"/>
        <xdr:cNvCxnSpPr/>
      </xdr:nvCxnSpPr>
      <xdr:spPr>
        <a:xfrm flipV="1">
          <a:off x="10476865" y="5672191"/>
          <a:ext cx="0" cy="1316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134685</xdr:rowOff>
    </xdr:from>
    <xdr:ext cx="469744" cy="259045"/>
    <xdr:sp macro="" textlink="">
      <xdr:nvSpPr>
        <xdr:cNvPr id="115" name="【道路】&#10;一人当たり延長最小値テキスト"/>
        <xdr:cNvSpPr txBox="1"/>
      </xdr:nvSpPr>
      <xdr:spPr>
        <a:xfrm>
          <a:off x="10515600" y="699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130858</xdr:rowOff>
    </xdr:from>
    <xdr:to>
      <xdr:col>55</xdr:col>
      <xdr:colOff>88900</xdr:colOff>
      <xdr:row>40</xdr:row>
      <xdr:rowOff>130858</xdr:rowOff>
    </xdr:to>
    <xdr:cxnSp macro="">
      <xdr:nvCxnSpPr>
        <xdr:cNvPr id="116" name="直線コネクタ 115"/>
        <xdr:cNvCxnSpPr/>
      </xdr:nvCxnSpPr>
      <xdr:spPr>
        <a:xfrm>
          <a:off x="10388600" y="698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132468</xdr:rowOff>
    </xdr:from>
    <xdr:ext cx="534377" cy="259045"/>
    <xdr:sp macro="" textlink="">
      <xdr:nvSpPr>
        <xdr:cNvPr id="117" name="【道路】&#10;一人当たり延長最大値テキスト"/>
        <xdr:cNvSpPr txBox="1"/>
      </xdr:nvSpPr>
      <xdr:spPr>
        <a:xfrm>
          <a:off x="10515600" y="544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14341</xdr:rowOff>
    </xdr:from>
    <xdr:to>
      <xdr:col>55</xdr:col>
      <xdr:colOff>88900</xdr:colOff>
      <xdr:row>33</xdr:row>
      <xdr:rowOff>14341</xdr:rowOff>
    </xdr:to>
    <xdr:cxnSp macro="">
      <xdr:nvCxnSpPr>
        <xdr:cNvPr id="118" name="直線コネクタ 117"/>
        <xdr:cNvCxnSpPr/>
      </xdr:nvCxnSpPr>
      <xdr:spPr>
        <a:xfrm>
          <a:off x="10388600" y="567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37053</xdr:rowOff>
    </xdr:from>
    <xdr:ext cx="534377" cy="259045"/>
    <xdr:sp macro="" textlink="">
      <xdr:nvSpPr>
        <xdr:cNvPr id="119" name="【道路】&#10;一人当たり延長平均値テキスト"/>
        <xdr:cNvSpPr txBox="1"/>
      </xdr:nvSpPr>
      <xdr:spPr>
        <a:xfrm>
          <a:off x="10515600" y="6209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14176</xdr:rowOff>
    </xdr:from>
    <xdr:to>
      <xdr:col>55</xdr:col>
      <xdr:colOff>50800</xdr:colOff>
      <xdr:row>37</xdr:row>
      <xdr:rowOff>115776</xdr:rowOff>
    </xdr:to>
    <xdr:sp macro="" textlink="">
      <xdr:nvSpPr>
        <xdr:cNvPr id="120" name="フローチャート: 判断 119"/>
        <xdr:cNvSpPr/>
      </xdr:nvSpPr>
      <xdr:spPr>
        <a:xfrm>
          <a:off x="10426700" y="635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31252</xdr:rowOff>
    </xdr:from>
    <xdr:to>
      <xdr:col>50</xdr:col>
      <xdr:colOff>165100</xdr:colOff>
      <xdr:row>37</xdr:row>
      <xdr:rowOff>132852</xdr:rowOff>
    </xdr:to>
    <xdr:sp macro="" textlink="">
      <xdr:nvSpPr>
        <xdr:cNvPr id="121" name="フローチャート: 判断 120"/>
        <xdr:cNvSpPr/>
      </xdr:nvSpPr>
      <xdr:spPr>
        <a:xfrm>
          <a:off x="9588500" y="637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65428</xdr:rowOff>
    </xdr:from>
    <xdr:to>
      <xdr:col>46</xdr:col>
      <xdr:colOff>38100</xdr:colOff>
      <xdr:row>37</xdr:row>
      <xdr:rowOff>167028</xdr:rowOff>
    </xdr:to>
    <xdr:sp macro="" textlink="">
      <xdr:nvSpPr>
        <xdr:cNvPr id="122" name="フローチャート: 判断 121"/>
        <xdr:cNvSpPr/>
      </xdr:nvSpPr>
      <xdr:spPr>
        <a:xfrm>
          <a:off x="8699500" y="640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92220</xdr:rowOff>
    </xdr:from>
    <xdr:to>
      <xdr:col>41</xdr:col>
      <xdr:colOff>101600</xdr:colOff>
      <xdr:row>38</xdr:row>
      <xdr:rowOff>22370</xdr:rowOff>
    </xdr:to>
    <xdr:sp macro="" textlink="">
      <xdr:nvSpPr>
        <xdr:cNvPr id="123" name="フローチャート: 判断 122"/>
        <xdr:cNvSpPr/>
      </xdr:nvSpPr>
      <xdr:spPr>
        <a:xfrm>
          <a:off x="7810500" y="64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119926</xdr:rowOff>
    </xdr:from>
    <xdr:to>
      <xdr:col>36</xdr:col>
      <xdr:colOff>165100</xdr:colOff>
      <xdr:row>38</xdr:row>
      <xdr:rowOff>50076</xdr:rowOff>
    </xdr:to>
    <xdr:sp macro="" textlink="">
      <xdr:nvSpPr>
        <xdr:cNvPr id="124" name="フローチャート: 判断 123"/>
        <xdr:cNvSpPr/>
      </xdr:nvSpPr>
      <xdr:spPr>
        <a:xfrm>
          <a:off x="6921500" y="646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116269</xdr:rowOff>
    </xdr:from>
    <xdr:to>
      <xdr:col>55</xdr:col>
      <xdr:colOff>50800</xdr:colOff>
      <xdr:row>39</xdr:row>
      <xdr:rowOff>46419</xdr:rowOff>
    </xdr:to>
    <xdr:sp macro="" textlink="">
      <xdr:nvSpPr>
        <xdr:cNvPr id="130" name="楕円 129"/>
        <xdr:cNvSpPr/>
      </xdr:nvSpPr>
      <xdr:spPr>
        <a:xfrm>
          <a:off x="10426700" y="663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94696</xdr:rowOff>
    </xdr:from>
    <xdr:ext cx="534377" cy="259045"/>
    <xdr:sp macro="" textlink="">
      <xdr:nvSpPr>
        <xdr:cNvPr id="131" name="【道路】&#10;一人当たり延長該当値テキスト"/>
        <xdr:cNvSpPr txBox="1"/>
      </xdr:nvSpPr>
      <xdr:spPr>
        <a:xfrm>
          <a:off x="10515600" y="660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126007</xdr:rowOff>
    </xdr:from>
    <xdr:to>
      <xdr:col>50</xdr:col>
      <xdr:colOff>165100</xdr:colOff>
      <xdr:row>39</xdr:row>
      <xdr:rowOff>56157</xdr:rowOff>
    </xdr:to>
    <xdr:sp macro="" textlink="">
      <xdr:nvSpPr>
        <xdr:cNvPr id="132" name="楕円 131"/>
        <xdr:cNvSpPr/>
      </xdr:nvSpPr>
      <xdr:spPr>
        <a:xfrm>
          <a:off x="9588500" y="664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167069</xdr:rowOff>
    </xdr:from>
    <xdr:to>
      <xdr:col>55</xdr:col>
      <xdr:colOff>0</xdr:colOff>
      <xdr:row>39</xdr:row>
      <xdr:rowOff>5357</xdr:rowOff>
    </xdr:to>
    <xdr:cxnSp macro="">
      <xdr:nvCxnSpPr>
        <xdr:cNvPr id="133" name="直線コネクタ 132"/>
        <xdr:cNvCxnSpPr/>
      </xdr:nvCxnSpPr>
      <xdr:spPr>
        <a:xfrm flipV="1">
          <a:off x="9639300" y="6682169"/>
          <a:ext cx="838200" cy="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134602</xdr:rowOff>
    </xdr:from>
    <xdr:to>
      <xdr:col>46</xdr:col>
      <xdr:colOff>38100</xdr:colOff>
      <xdr:row>39</xdr:row>
      <xdr:rowOff>64752</xdr:rowOff>
    </xdr:to>
    <xdr:sp macro="" textlink="">
      <xdr:nvSpPr>
        <xdr:cNvPr id="134" name="楕円 133"/>
        <xdr:cNvSpPr/>
      </xdr:nvSpPr>
      <xdr:spPr>
        <a:xfrm>
          <a:off x="8699500" y="664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5357</xdr:rowOff>
    </xdr:from>
    <xdr:to>
      <xdr:col>50</xdr:col>
      <xdr:colOff>114300</xdr:colOff>
      <xdr:row>39</xdr:row>
      <xdr:rowOff>13952</xdr:rowOff>
    </xdr:to>
    <xdr:cxnSp macro="">
      <xdr:nvCxnSpPr>
        <xdr:cNvPr id="135" name="直線コネクタ 134"/>
        <xdr:cNvCxnSpPr/>
      </xdr:nvCxnSpPr>
      <xdr:spPr>
        <a:xfrm flipV="1">
          <a:off x="8750300" y="6691907"/>
          <a:ext cx="8890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144089</xdr:rowOff>
    </xdr:from>
    <xdr:to>
      <xdr:col>41</xdr:col>
      <xdr:colOff>101600</xdr:colOff>
      <xdr:row>39</xdr:row>
      <xdr:rowOff>74239</xdr:rowOff>
    </xdr:to>
    <xdr:sp macro="" textlink="">
      <xdr:nvSpPr>
        <xdr:cNvPr id="136" name="楕円 135"/>
        <xdr:cNvSpPr/>
      </xdr:nvSpPr>
      <xdr:spPr>
        <a:xfrm>
          <a:off x="7810500" y="665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13952</xdr:rowOff>
    </xdr:from>
    <xdr:to>
      <xdr:col>45</xdr:col>
      <xdr:colOff>177800</xdr:colOff>
      <xdr:row>39</xdr:row>
      <xdr:rowOff>23439</xdr:rowOff>
    </xdr:to>
    <xdr:cxnSp macro="">
      <xdr:nvCxnSpPr>
        <xdr:cNvPr id="137" name="直線コネクタ 136"/>
        <xdr:cNvCxnSpPr/>
      </xdr:nvCxnSpPr>
      <xdr:spPr>
        <a:xfrm flipV="1">
          <a:off x="7861300" y="6700502"/>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150741</xdr:rowOff>
    </xdr:from>
    <xdr:to>
      <xdr:col>36</xdr:col>
      <xdr:colOff>165100</xdr:colOff>
      <xdr:row>39</xdr:row>
      <xdr:rowOff>80891</xdr:rowOff>
    </xdr:to>
    <xdr:sp macro="" textlink="">
      <xdr:nvSpPr>
        <xdr:cNvPr id="138" name="楕円 137"/>
        <xdr:cNvSpPr/>
      </xdr:nvSpPr>
      <xdr:spPr>
        <a:xfrm>
          <a:off x="6921500" y="666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23439</xdr:rowOff>
    </xdr:from>
    <xdr:to>
      <xdr:col>41</xdr:col>
      <xdr:colOff>50800</xdr:colOff>
      <xdr:row>39</xdr:row>
      <xdr:rowOff>30091</xdr:rowOff>
    </xdr:to>
    <xdr:cxnSp macro="">
      <xdr:nvCxnSpPr>
        <xdr:cNvPr id="139" name="直線コネクタ 138"/>
        <xdr:cNvCxnSpPr/>
      </xdr:nvCxnSpPr>
      <xdr:spPr>
        <a:xfrm flipV="1">
          <a:off x="6972300" y="6709989"/>
          <a:ext cx="889000" cy="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35</xdr:row>
      <xdr:rowOff>149379</xdr:rowOff>
    </xdr:from>
    <xdr:ext cx="534377" cy="259045"/>
    <xdr:sp macro="" textlink="">
      <xdr:nvSpPr>
        <xdr:cNvPr id="140" name="n_1aveValue【道路】&#10;一人当たり延長"/>
        <xdr:cNvSpPr txBox="1"/>
      </xdr:nvSpPr>
      <xdr:spPr>
        <a:xfrm>
          <a:off x="9359411" y="615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12105</xdr:rowOff>
    </xdr:from>
    <xdr:ext cx="534377" cy="259045"/>
    <xdr:sp macro="" textlink="">
      <xdr:nvSpPr>
        <xdr:cNvPr id="141" name="n_2aveValue【道路】&#10;一人当たり延長"/>
        <xdr:cNvSpPr txBox="1"/>
      </xdr:nvSpPr>
      <xdr:spPr>
        <a:xfrm>
          <a:off x="8483111" y="618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38897</xdr:rowOff>
    </xdr:from>
    <xdr:ext cx="534377" cy="259045"/>
    <xdr:sp macro="" textlink="">
      <xdr:nvSpPr>
        <xdr:cNvPr id="142" name="n_3aveValue【道路】&#10;一人当たり延長"/>
        <xdr:cNvSpPr txBox="1"/>
      </xdr:nvSpPr>
      <xdr:spPr>
        <a:xfrm>
          <a:off x="7594111" y="621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66603</xdr:rowOff>
    </xdr:from>
    <xdr:ext cx="534377" cy="259045"/>
    <xdr:sp macro="" textlink="">
      <xdr:nvSpPr>
        <xdr:cNvPr id="143" name="n_4aveValue【道路】&#10;一人当たり延長"/>
        <xdr:cNvSpPr txBox="1"/>
      </xdr:nvSpPr>
      <xdr:spPr>
        <a:xfrm>
          <a:off x="6705111" y="623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47284</xdr:rowOff>
    </xdr:from>
    <xdr:ext cx="534377" cy="259045"/>
    <xdr:sp macro="" textlink="">
      <xdr:nvSpPr>
        <xdr:cNvPr id="144" name="n_1mainValue【道路】&#10;一人当たり延長"/>
        <xdr:cNvSpPr txBox="1"/>
      </xdr:nvSpPr>
      <xdr:spPr>
        <a:xfrm>
          <a:off x="9359411" y="673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55879</xdr:rowOff>
    </xdr:from>
    <xdr:ext cx="534377" cy="259045"/>
    <xdr:sp macro="" textlink="">
      <xdr:nvSpPr>
        <xdr:cNvPr id="145" name="n_2mainValue【道路】&#10;一人当たり延長"/>
        <xdr:cNvSpPr txBox="1"/>
      </xdr:nvSpPr>
      <xdr:spPr>
        <a:xfrm>
          <a:off x="8483111" y="6742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65366</xdr:rowOff>
    </xdr:from>
    <xdr:ext cx="534377" cy="259045"/>
    <xdr:sp macro="" textlink="">
      <xdr:nvSpPr>
        <xdr:cNvPr id="146" name="n_3mainValue【道路】&#10;一人当たり延長"/>
        <xdr:cNvSpPr txBox="1"/>
      </xdr:nvSpPr>
      <xdr:spPr>
        <a:xfrm>
          <a:off x="7594111" y="675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72018</xdr:rowOff>
    </xdr:from>
    <xdr:ext cx="534377" cy="259045"/>
    <xdr:sp macro="" textlink="">
      <xdr:nvSpPr>
        <xdr:cNvPr id="147" name="n_4mainValue【道路】&#10;一人当たり延長"/>
        <xdr:cNvSpPr txBox="1"/>
      </xdr:nvSpPr>
      <xdr:spPr>
        <a:xfrm>
          <a:off x="6705111" y="675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49530</xdr:rowOff>
    </xdr:from>
    <xdr:to>
      <xdr:col>24</xdr:col>
      <xdr:colOff>62865</xdr:colOff>
      <xdr:row>64</xdr:row>
      <xdr:rowOff>93345</xdr:rowOff>
    </xdr:to>
    <xdr:cxnSp macro="">
      <xdr:nvCxnSpPr>
        <xdr:cNvPr id="171" name="直線コネクタ 170"/>
        <xdr:cNvCxnSpPr/>
      </xdr:nvCxnSpPr>
      <xdr:spPr>
        <a:xfrm flipV="1">
          <a:off x="4634865" y="965073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97172</xdr:rowOff>
    </xdr:from>
    <xdr:ext cx="405111" cy="259045"/>
    <xdr:sp macro="" textlink="">
      <xdr:nvSpPr>
        <xdr:cNvPr id="172" name="【橋りょう・トンネル】&#10;有形固定資産減価償却率最小値テキスト"/>
        <xdr:cNvSpPr txBox="1"/>
      </xdr:nvSpPr>
      <xdr:spPr>
        <a:xfrm>
          <a:off x="4673600" y="1106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93345</xdr:rowOff>
    </xdr:from>
    <xdr:to>
      <xdr:col>24</xdr:col>
      <xdr:colOff>152400</xdr:colOff>
      <xdr:row>64</xdr:row>
      <xdr:rowOff>93345</xdr:rowOff>
    </xdr:to>
    <xdr:cxnSp macro="">
      <xdr:nvCxnSpPr>
        <xdr:cNvPr id="173" name="直線コネクタ 172"/>
        <xdr:cNvCxnSpPr/>
      </xdr:nvCxnSpPr>
      <xdr:spPr>
        <a:xfrm>
          <a:off x="4546600" y="11066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167657</xdr:rowOff>
    </xdr:from>
    <xdr:ext cx="340478" cy="259045"/>
    <xdr:sp macro="" textlink="">
      <xdr:nvSpPr>
        <xdr:cNvPr id="174" name="【橋りょう・トンネル】&#10;有形固定資産減価償却率最大値テキスト"/>
        <xdr:cNvSpPr txBox="1"/>
      </xdr:nvSpPr>
      <xdr:spPr>
        <a:xfrm>
          <a:off x="4673600" y="94259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49530</xdr:rowOff>
    </xdr:from>
    <xdr:to>
      <xdr:col>24</xdr:col>
      <xdr:colOff>152400</xdr:colOff>
      <xdr:row>56</xdr:row>
      <xdr:rowOff>49530</xdr:rowOff>
    </xdr:to>
    <xdr:cxnSp macro="">
      <xdr:nvCxnSpPr>
        <xdr:cNvPr id="175" name="直線コネクタ 174"/>
        <xdr:cNvCxnSpPr/>
      </xdr:nvCxnSpPr>
      <xdr:spPr>
        <a:xfrm>
          <a:off x="4546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114952</xdr:rowOff>
    </xdr:from>
    <xdr:ext cx="405111" cy="259045"/>
    <xdr:sp macro="" textlink="">
      <xdr:nvSpPr>
        <xdr:cNvPr id="176" name="【橋りょう・トンネル】&#10;有形固定資産減価償却率平均値テキスト"/>
        <xdr:cNvSpPr txBox="1"/>
      </xdr:nvSpPr>
      <xdr:spPr>
        <a:xfrm>
          <a:off x="4673600" y="10573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92075</xdr:rowOff>
    </xdr:from>
    <xdr:to>
      <xdr:col>24</xdr:col>
      <xdr:colOff>114300</xdr:colOff>
      <xdr:row>63</xdr:row>
      <xdr:rowOff>22225</xdr:rowOff>
    </xdr:to>
    <xdr:sp macro="" textlink="">
      <xdr:nvSpPr>
        <xdr:cNvPr id="177" name="フローチャート: 判断 176"/>
        <xdr:cNvSpPr/>
      </xdr:nvSpPr>
      <xdr:spPr>
        <a:xfrm>
          <a:off x="4584700" y="1072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50165</xdr:rowOff>
    </xdr:from>
    <xdr:to>
      <xdr:col>20</xdr:col>
      <xdr:colOff>38100</xdr:colOff>
      <xdr:row>62</xdr:row>
      <xdr:rowOff>151765</xdr:rowOff>
    </xdr:to>
    <xdr:sp macro="" textlink="">
      <xdr:nvSpPr>
        <xdr:cNvPr id="178" name="フローチャート: 判断 177"/>
        <xdr:cNvSpPr/>
      </xdr:nvSpPr>
      <xdr:spPr>
        <a:xfrm>
          <a:off x="37465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27305</xdr:rowOff>
    </xdr:from>
    <xdr:to>
      <xdr:col>15</xdr:col>
      <xdr:colOff>101600</xdr:colOff>
      <xdr:row>62</xdr:row>
      <xdr:rowOff>128905</xdr:rowOff>
    </xdr:to>
    <xdr:sp macro="" textlink="">
      <xdr:nvSpPr>
        <xdr:cNvPr id="179" name="フローチャート: 判断 178"/>
        <xdr:cNvSpPr/>
      </xdr:nvSpPr>
      <xdr:spPr>
        <a:xfrm>
          <a:off x="2857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149225</xdr:rowOff>
    </xdr:from>
    <xdr:to>
      <xdr:col>10</xdr:col>
      <xdr:colOff>165100</xdr:colOff>
      <xdr:row>62</xdr:row>
      <xdr:rowOff>79375</xdr:rowOff>
    </xdr:to>
    <xdr:sp macro="" textlink="">
      <xdr:nvSpPr>
        <xdr:cNvPr id="180" name="フローチャート: 判断 179"/>
        <xdr:cNvSpPr/>
      </xdr:nvSpPr>
      <xdr:spPr>
        <a:xfrm>
          <a:off x="1968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153035</xdr:rowOff>
    </xdr:from>
    <xdr:to>
      <xdr:col>6</xdr:col>
      <xdr:colOff>38100</xdr:colOff>
      <xdr:row>62</xdr:row>
      <xdr:rowOff>83185</xdr:rowOff>
    </xdr:to>
    <xdr:sp macro="" textlink="">
      <xdr:nvSpPr>
        <xdr:cNvPr id="181" name="フローチャート: 判断 180"/>
        <xdr:cNvSpPr/>
      </xdr:nvSpPr>
      <xdr:spPr>
        <a:xfrm>
          <a:off x="1079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93980</xdr:rowOff>
    </xdr:from>
    <xdr:to>
      <xdr:col>24</xdr:col>
      <xdr:colOff>114300</xdr:colOff>
      <xdr:row>63</xdr:row>
      <xdr:rowOff>24130</xdr:rowOff>
    </xdr:to>
    <xdr:sp macro="" textlink="">
      <xdr:nvSpPr>
        <xdr:cNvPr id="187" name="楕円 186"/>
        <xdr:cNvSpPr/>
      </xdr:nvSpPr>
      <xdr:spPr>
        <a:xfrm>
          <a:off x="45847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72407</xdr:rowOff>
    </xdr:from>
    <xdr:ext cx="405111" cy="259045"/>
    <xdr:sp macro="" textlink="">
      <xdr:nvSpPr>
        <xdr:cNvPr id="188" name="【橋りょう・トンネル】&#10;有形固定資産減価償却率該当値テキスト"/>
        <xdr:cNvSpPr txBox="1"/>
      </xdr:nvSpPr>
      <xdr:spPr>
        <a:xfrm>
          <a:off x="4673600"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130175</xdr:rowOff>
    </xdr:from>
    <xdr:to>
      <xdr:col>20</xdr:col>
      <xdr:colOff>38100</xdr:colOff>
      <xdr:row>63</xdr:row>
      <xdr:rowOff>60325</xdr:rowOff>
    </xdr:to>
    <xdr:sp macro="" textlink="">
      <xdr:nvSpPr>
        <xdr:cNvPr id="189" name="楕円 188"/>
        <xdr:cNvSpPr/>
      </xdr:nvSpPr>
      <xdr:spPr>
        <a:xfrm>
          <a:off x="37465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144780</xdr:rowOff>
    </xdr:from>
    <xdr:to>
      <xdr:col>24</xdr:col>
      <xdr:colOff>63500</xdr:colOff>
      <xdr:row>63</xdr:row>
      <xdr:rowOff>9525</xdr:rowOff>
    </xdr:to>
    <xdr:cxnSp macro="">
      <xdr:nvCxnSpPr>
        <xdr:cNvPr id="190" name="直線コネクタ 189"/>
        <xdr:cNvCxnSpPr/>
      </xdr:nvCxnSpPr>
      <xdr:spPr>
        <a:xfrm flipV="1">
          <a:off x="3797300" y="107746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153035</xdr:rowOff>
    </xdr:from>
    <xdr:to>
      <xdr:col>15</xdr:col>
      <xdr:colOff>101600</xdr:colOff>
      <xdr:row>63</xdr:row>
      <xdr:rowOff>83185</xdr:rowOff>
    </xdr:to>
    <xdr:sp macro="" textlink="">
      <xdr:nvSpPr>
        <xdr:cNvPr id="191" name="楕円 190"/>
        <xdr:cNvSpPr/>
      </xdr:nvSpPr>
      <xdr:spPr>
        <a:xfrm>
          <a:off x="2857500" y="107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9525</xdr:rowOff>
    </xdr:from>
    <xdr:to>
      <xdr:col>19</xdr:col>
      <xdr:colOff>177800</xdr:colOff>
      <xdr:row>63</xdr:row>
      <xdr:rowOff>32385</xdr:rowOff>
    </xdr:to>
    <xdr:cxnSp macro="">
      <xdr:nvCxnSpPr>
        <xdr:cNvPr id="192" name="直線コネクタ 191"/>
        <xdr:cNvCxnSpPr/>
      </xdr:nvCxnSpPr>
      <xdr:spPr>
        <a:xfrm flipV="1">
          <a:off x="2908300" y="108108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90170</xdr:rowOff>
    </xdr:from>
    <xdr:to>
      <xdr:col>10</xdr:col>
      <xdr:colOff>165100</xdr:colOff>
      <xdr:row>63</xdr:row>
      <xdr:rowOff>20320</xdr:rowOff>
    </xdr:to>
    <xdr:sp macro="" textlink="">
      <xdr:nvSpPr>
        <xdr:cNvPr id="193" name="楕円 192"/>
        <xdr:cNvSpPr/>
      </xdr:nvSpPr>
      <xdr:spPr>
        <a:xfrm>
          <a:off x="1968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140970</xdr:rowOff>
    </xdr:from>
    <xdr:to>
      <xdr:col>15</xdr:col>
      <xdr:colOff>50800</xdr:colOff>
      <xdr:row>63</xdr:row>
      <xdr:rowOff>32385</xdr:rowOff>
    </xdr:to>
    <xdr:cxnSp macro="">
      <xdr:nvCxnSpPr>
        <xdr:cNvPr id="194" name="直線コネクタ 193"/>
        <xdr:cNvCxnSpPr/>
      </xdr:nvCxnSpPr>
      <xdr:spPr>
        <a:xfrm>
          <a:off x="2019300" y="1077087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88265</xdr:rowOff>
    </xdr:from>
    <xdr:to>
      <xdr:col>6</xdr:col>
      <xdr:colOff>38100</xdr:colOff>
      <xdr:row>63</xdr:row>
      <xdr:rowOff>18415</xdr:rowOff>
    </xdr:to>
    <xdr:sp macro="" textlink="">
      <xdr:nvSpPr>
        <xdr:cNvPr id="195" name="楕円 194"/>
        <xdr:cNvSpPr/>
      </xdr:nvSpPr>
      <xdr:spPr>
        <a:xfrm>
          <a:off x="1079500" y="107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139065</xdr:rowOff>
    </xdr:from>
    <xdr:to>
      <xdr:col>10</xdr:col>
      <xdr:colOff>114300</xdr:colOff>
      <xdr:row>62</xdr:row>
      <xdr:rowOff>140970</xdr:rowOff>
    </xdr:to>
    <xdr:cxnSp macro="">
      <xdr:nvCxnSpPr>
        <xdr:cNvPr id="196" name="直線コネクタ 195"/>
        <xdr:cNvCxnSpPr/>
      </xdr:nvCxnSpPr>
      <xdr:spPr>
        <a:xfrm>
          <a:off x="1130300" y="107689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168292</xdr:rowOff>
    </xdr:from>
    <xdr:ext cx="405111" cy="259045"/>
    <xdr:sp macro="" textlink="">
      <xdr:nvSpPr>
        <xdr:cNvPr id="197" name="n_1aveValue【橋りょう・トンネル】&#10;有形固定資産減価償却率"/>
        <xdr:cNvSpPr txBox="1"/>
      </xdr:nvSpPr>
      <xdr:spPr>
        <a:xfrm>
          <a:off x="3582044" y="1045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145432</xdr:rowOff>
    </xdr:from>
    <xdr:ext cx="405111" cy="259045"/>
    <xdr:sp macro="" textlink="">
      <xdr:nvSpPr>
        <xdr:cNvPr id="198" name="n_2aveValue【橋りょう・トンネル】&#10;有形固定資産減価償却率"/>
        <xdr:cNvSpPr txBox="1"/>
      </xdr:nvSpPr>
      <xdr:spPr>
        <a:xfrm>
          <a:off x="2705744" y="1043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95902</xdr:rowOff>
    </xdr:from>
    <xdr:ext cx="405111" cy="259045"/>
    <xdr:sp macro="" textlink="">
      <xdr:nvSpPr>
        <xdr:cNvPr id="199" name="n_3aveValue【橋りょう・トンネル】&#10;有形固定資産減価償却率"/>
        <xdr:cNvSpPr txBox="1"/>
      </xdr:nvSpPr>
      <xdr:spPr>
        <a:xfrm>
          <a:off x="1816744" y="1038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99712</xdr:rowOff>
    </xdr:from>
    <xdr:ext cx="405111" cy="259045"/>
    <xdr:sp macro="" textlink="">
      <xdr:nvSpPr>
        <xdr:cNvPr id="200" name="n_4aveValue【橋りょう・トンネル】&#10;有形固定資産減価償却率"/>
        <xdr:cNvSpPr txBox="1"/>
      </xdr:nvSpPr>
      <xdr:spPr>
        <a:xfrm>
          <a:off x="927744" y="10386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51452</xdr:rowOff>
    </xdr:from>
    <xdr:ext cx="405111" cy="259045"/>
    <xdr:sp macro="" textlink="">
      <xdr:nvSpPr>
        <xdr:cNvPr id="201" name="n_1mainValue【橋りょう・トンネル】&#10;有形固定資産減価償却率"/>
        <xdr:cNvSpPr txBox="1"/>
      </xdr:nvSpPr>
      <xdr:spPr>
        <a:xfrm>
          <a:off x="3582044" y="1085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74312</xdr:rowOff>
    </xdr:from>
    <xdr:ext cx="405111" cy="259045"/>
    <xdr:sp macro="" textlink="">
      <xdr:nvSpPr>
        <xdr:cNvPr id="202" name="n_2mainValue【橋りょう・トンネル】&#10;有形固定資産減価償却率"/>
        <xdr:cNvSpPr txBox="1"/>
      </xdr:nvSpPr>
      <xdr:spPr>
        <a:xfrm>
          <a:off x="2705744" y="1087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11447</xdr:rowOff>
    </xdr:from>
    <xdr:ext cx="405111" cy="259045"/>
    <xdr:sp macro="" textlink="">
      <xdr:nvSpPr>
        <xdr:cNvPr id="203" name="n_3mainValue【橋りょう・トンネル】&#10;有形固定資産減価償却率"/>
        <xdr:cNvSpPr txBox="1"/>
      </xdr:nvSpPr>
      <xdr:spPr>
        <a:xfrm>
          <a:off x="1816744" y="1081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9542</xdr:rowOff>
    </xdr:from>
    <xdr:ext cx="405111" cy="259045"/>
    <xdr:sp macro="" textlink="">
      <xdr:nvSpPr>
        <xdr:cNvPr id="204" name="n_4mainValue【橋りょう・トンネル】&#10;有形固定資産減価償却率"/>
        <xdr:cNvSpPr txBox="1"/>
      </xdr:nvSpPr>
      <xdr:spPr>
        <a:xfrm>
          <a:off x="927744"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0" name="テキスト ボックス 219"/>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2" name="テキスト ボックス 221"/>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4" name="テキスト ボックス 22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110378</xdr:rowOff>
    </xdr:from>
    <xdr:to>
      <xdr:col>54</xdr:col>
      <xdr:colOff>189865</xdr:colOff>
      <xdr:row>63</xdr:row>
      <xdr:rowOff>156857</xdr:rowOff>
    </xdr:to>
    <xdr:cxnSp macro="">
      <xdr:nvCxnSpPr>
        <xdr:cNvPr id="226" name="直線コネクタ 225"/>
        <xdr:cNvCxnSpPr/>
      </xdr:nvCxnSpPr>
      <xdr:spPr>
        <a:xfrm flipV="1">
          <a:off x="10476865" y="9540128"/>
          <a:ext cx="0" cy="141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160684</xdr:rowOff>
    </xdr:from>
    <xdr:ext cx="534377" cy="259045"/>
    <xdr:sp macro="" textlink="">
      <xdr:nvSpPr>
        <xdr:cNvPr id="227" name="【橋りょう・トンネル】&#10;一人当たり有形固定資産（償却資産）額最小値テキスト"/>
        <xdr:cNvSpPr txBox="1"/>
      </xdr:nvSpPr>
      <xdr:spPr>
        <a:xfrm>
          <a:off x="10515600" y="1096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156857</xdr:rowOff>
    </xdr:from>
    <xdr:to>
      <xdr:col>55</xdr:col>
      <xdr:colOff>88900</xdr:colOff>
      <xdr:row>63</xdr:row>
      <xdr:rowOff>156857</xdr:rowOff>
    </xdr:to>
    <xdr:cxnSp macro="">
      <xdr:nvCxnSpPr>
        <xdr:cNvPr id="228" name="直線コネクタ 227"/>
        <xdr:cNvCxnSpPr/>
      </xdr:nvCxnSpPr>
      <xdr:spPr>
        <a:xfrm>
          <a:off x="10388600" y="10958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57055</xdr:rowOff>
    </xdr:from>
    <xdr:ext cx="690189" cy="259045"/>
    <xdr:sp macro="" textlink="">
      <xdr:nvSpPr>
        <xdr:cNvPr id="229" name="【橋りょう・トンネル】&#10;一人当たり有形固定資産（償却資産）額最大値テキスト"/>
        <xdr:cNvSpPr txBox="1"/>
      </xdr:nvSpPr>
      <xdr:spPr>
        <a:xfrm>
          <a:off x="10515600" y="93153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110378</xdr:rowOff>
    </xdr:from>
    <xdr:to>
      <xdr:col>55</xdr:col>
      <xdr:colOff>88900</xdr:colOff>
      <xdr:row>55</xdr:row>
      <xdr:rowOff>110378</xdr:rowOff>
    </xdr:to>
    <xdr:cxnSp macro="">
      <xdr:nvCxnSpPr>
        <xdr:cNvPr id="230" name="直線コネクタ 229"/>
        <xdr:cNvCxnSpPr/>
      </xdr:nvCxnSpPr>
      <xdr:spPr>
        <a:xfrm>
          <a:off x="10388600" y="954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6166</xdr:rowOff>
    </xdr:from>
    <xdr:ext cx="599010" cy="259045"/>
    <xdr:sp macro="" textlink="">
      <xdr:nvSpPr>
        <xdr:cNvPr id="231" name="【橋りょう・トンネル】&#10;一人当たり有形固定資産（償却資産）額平均値テキスト"/>
        <xdr:cNvSpPr txBox="1"/>
      </xdr:nvSpPr>
      <xdr:spPr>
        <a:xfrm>
          <a:off x="10515600" y="10464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154739</xdr:rowOff>
    </xdr:from>
    <xdr:to>
      <xdr:col>55</xdr:col>
      <xdr:colOff>50800</xdr:colOff>
      <xdr:row>62</xdr:row>
      <xdr:rowOff>84889</xdr:rowOff>
    </xdr:to>
    <xdr:sp macro="" textlink="">
      <xdr:nvSpPr>
        <xdr:cNvPr id="232" name="フローチャート: 判断 231"/>
        <xdr:cNvSpPr/>
      </xdr:nvSpPr>
      <xdr:spPr>
        <a:xfrm>
          <a:off x="10426700" y="106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151342</xdr:rowOff>
    </xdr:from>
    <xdr:to>
      <xdr:col>50</xdr:col>
      <xdr:colOff>165100</xdr:colOff>
      <xdr:row>62</xdr:row>
      <xdr:rowOff>81492</xdr:rowOff>
    </xdr:to>
    <xdr:sp macro="" textlink="">
      <xdr:nvSpPr>
        <xdr:cNvPr id="233" name="フローチャート: 判断 232"/>
        <xdr:cNvSpPr/>
      </xdr:nvSpPr>
      <xdr:spPr>
        <a:xfrm>
          <a:off x="9588500" y="106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159878</xdr:rowOff>
    </xdr:from>
    <xdr:to>
      <xdr:col>46</xdr:col>
      <xdr:colOff>38100</xdr:colOff>
      <xdr:row>62</xdr:row>
      <xdr:rowOff>90028</xdr:rowOff>
    </xdr:to>
    <xdr:sp macro="" textlink="">
      <xdr:nvSpPr>
        <xdr:cNvPr id="234" name="フローチャート: 判断 233"/>
        <xdr:cNvSpPr/>
      </xdr:nvSpPr>
      <xdr:spPr>
        <a:xfrm>
          <a:off x="8699500" y="1061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11171</xdr:rowOff>
    </xdr:from>
    <xdr:to>
      <xdr:col>41</xdr:col>
      <xdr:colOff>101600</xdr:colOff>
      <xdr:row>62</xdr:row>
      <xdr:rowOff>112771</xdr:rowOff>
    </xdr:to>
    <xdr:sp macro="" textlink="">
      <xdr:nvSpPr>
        <xdr:cNvPr id="235" name="フローチャート: 判断 234"/>
        <xdr:cNvSpPr/>
      </xdr:nvSpPr>
      <xdr:spPr>
        <a:xfrm>
          <a:off x="7810500" y="10641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40067</xdr:rowOff>
    </xdr:from>
    <xdr:to>
      <xdr:col>36</xdr:col>
      <xdr:colOff>165100</xdr:colOff>
      <xdr:row>62</xdr:row>
      <xdr:rowOff>141667</xdr:rowOff>
    </xdr:to>
    <xdr:sp macro="" textlink="">
      <xdr:nvSpPr>
        <xdr:cNvPr id="236" name="フローチャート: 判断 235"/>
        <xdr:cNvSpPr/>
      </xdr:nvSpPr>
      <xdr:spPr>
        <a:xfrm>
          <a:off x="6921500" y="1066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134434</xdr:rowOff>
    </xdr:from>
    <xdr:to>
      <xdr:col>55</xdr:col>
      <xdr:colOff>50800</xdr:colOff>
      <xdr:row>63</xdr:row>
      <xdr:rowOff>64584</xdr:rowOff>
    </xdr:to>
    <xdr:sp macro="" textlink="">
      <xdr:nvSpPr>
        <xdr:cNvPr id="242" name="楕円 241"/>
        <xdr:cNvSpPr/>
      </xdr:nvSpPr>
      <xdr:spPr>
        <a:xfrm>
          <a:off x="10426700" y="1076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112861</xdr:rowOff>
    </xdr:from>
    <xdr:ext cx="599010" cy="259045"/>
    <xdr:sp macro="" textlink="">
      <xdr:nvSpPr>
        <xdr:cNvPr id="243" name="【橋りょう・トンネル】&#10;一人当たり有形固定資産（償却資産）額該当値テキスト"/>
        <xdr:cNvSpPr txBox="1"/>
      </xdr:nvSpPr>
      <xdr:spPr>
        <a:xfrm>
          <a:off x="10515600" y="1074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145702</xdr:rowOff>
    </xdr:from>
    <xdr:to>
      <xdr:col>50</xdr:col>
      <xdr:colOff>165100</xdr:colOff>
      <xdr:row>63</xdr:row>
      <xdr:rowOff>75852</xdr:rowOff>
    </xdr:to>
    <xdr:sp macro="" textlink="">
      <xdr:nvSpPr>
        <xdr:cNvPr id="244" name="楕円 243"/>
        <xdr:cNvSpPr/>
      </xdr:nvSpPr>
      <xdr:spPr>
        <a:xfrm>
          <a:off x="9588500" y="107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13784</xdr:rowOff>
    </xdr:from>
    <xdr:to>
      <xdr:col>55</xdr:col>
      <xdr:colOff>0</xdr:colOff>
      <xdr:row>63</xdr:row>
      <xdr:rowOff>25052</xdr:rowOff>
    </xdr:to>
    <xdr:cxnSp macro="">
      <xdr:nvCxnSpPr>
        <xdr:cNvPr id="245" name="直線コネクタ 244"/>
        <xdr:cNvCxnSpPr/>
      </xdr:nvCxnSpPr>
      <xdr:spPr>
        <a:xfrm flipV="1">
          <a:off x="9639300" y="10815134"/>
          <a:ext cx="838200" cy="1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154938</xdr:rowOff>
    </xdr:from>
    <xdr:to>
      <xdr:col>46</xdr:col>
      <xdr:colOff>38100</xdr:colOff>
      <xdr:row>63</xdr:row>
      <xdr:rowOff>85088</xdr:rowOff>
    </xdr:to>
    <xdr:sp macro="" textlink="">
      <xdr:nvSpPr>
        <xdr:cNvPr id="246" name="楕円 245"/>
        <xdr:cNvSpPr/>
      </xdr:nvSpPr>
      <xdr:spPr>
        <a:xfrm>
          <a:off x="8699500" y="1078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25052</xdr:rowOff>
    </xdr:from>
    <xdr:to>
      <xdr:col>50</xdr:col>
      <xdr:colOff>114300</xdr:colOff>
      <xdr:row>63</xdr:row>
      <xdr:rowOff>34288</xdr:rowOff>
    </xdr:to>
    <xdr:cxnSp macro="">
      <xdr:nvCxnSpPr>
        <xdr:cNvPr id="247" name="直線コネクタ 246"/>
        <xdr:cNvCxnSpPr/>
      </xdr:nvCxnSpPr>
      <xdr:spPr>
        <a:xfrm flipV="1">
          <a:off x="8750300" y="10826402"/>
          <a:ext cx="889000" cy="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157574</xdr:rowOff>
    </xdr:from>
    <xdr:to>
      <xdr:col>41</xdr:col>
      <xdr:colOff>101600</xdr:colOff>
      <xdr:row>63</xdr:row>
      <xdr:rowOff>87724</xdr:rowOff>
    </xdr:to>
    <xdr:sp macro="" textlink="">
      <xdr:nvSpPr>
        <xdr:cNvPr id="248" name="楕円 247"/>
        <xdr:cNvSpPr/>
      </xdr:nvSpPr>
      <xdr:spPr>
        <a:xfrm>
          <a:off x="7810500" y="1078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34288</xdr:rowOff>
    </xdr:from>
    <xdr:to>
      <xdr:col>45</xdr:col>
      <xdr:colOff>177800</xdr:colOff>
      <xdr:row>63</xdr:row>
      <xdr:rowOff>36924</xdr:rowOff>
    </xdr:to>
    <xdr:cxnSp macro="">
      <xdr:nvCxnSpPr>
        <xdr:cNvPr id="249" name="直線コネクタ 248"/>
        <xdr:cNvCxnSpPr/>
      </xdr:nvCxnSpPr>
      <xdr:spPr>
        <a:xfrm flipV="1">
          <a:off x="7861300" y="10835638"/>
          <a:ext cx="889000" cy="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160119</xdr:rowOff>
    </xdr:from>
    <xdr:to>
      <xdr:col>36</xdr:col>
      <xdr:colOff>165100</xdr:colOff>
      <xdr:row>63</xdr:row>
      <xdr:rowOff>90269</xdr:rowOff>
    </xdr:to>
    <xdr:sp macro="" textlink="">
      <xdr:nvSpPr>
        <xdr:cNvPr id="250" name="楕円 249"/>
        <xdr:cNvSpPr/>
      </xdr:nvSpPr>
      <xdr:spPr>
        <a:xfrm>
          <a:off x="6921500" y="1079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36924</xdr:rowOff>
    </xdr:from>
    <xdr:to>
      <xdr:col>41</xdr:col>
      <xdr:colOff>50800</xdr:colOff>
      <xdr:row>63</xdr:row>
      <xdr:rowOff>39469</xdr:rowOff>
    </xdr:to>
    <xdr:cxnSp macro="">
      <xdr:nvCxnSpPr>
        <xdr:cNvPr id="251" name="直線コネクタ 250"/>
        <xdr:cNvCxnSpPr/>
      </xdr:nvCxnSpPr>
      <xdr:spPr>
        <a:xfrm flipV="1">
          <a:off x="6972300" y="10838274"/>
          <a:ext cx="889000" cy="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98019</xdr:rowOff>
    </xdr:from>
    <xdr:ext cx="599010" cy="259045"/>
    <xdr:sp macro="" textlink="">
      <xdr:nvSpPr>
        <xdr:cNvPr id="252" name="n_1aveValue【橋りょう・トンネル】&#10;一人当たり有形固定資産（償却資産）額"/>
        <xdr:cNvSpPr txBox="1"/>
      </xdr:nvSpPr>
      <xdr:spPr>
        <a:xfrm>
          <a:off x="9327095" y="1038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106555</xdr:rowOff>
    </xdr:from>
    <xdr:ext cx="599010" cy="259045"/>
    <xdr:sp macro="" textlink="">
      <xdr:nvSpPr>
        <xdr:cNvPr id="253" name="n_2aveValue【橋りょう・トンネル】&#10;一人当たり有形固定資産（償却資産）額"/>
        <xdr:cNvSpPr txBox="1"/>
      </xdr:nvSpPr>
      <xdr:spPr>
        <a:xfrm>
          <a:off x="8450795" y="1039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129298</xdr:rowOff>
    </xdr:from>
    <xdr:ext cx="599010" cy="259045"/>
    <xdr:sp macro="" textlink="">
      <xdr:nvSpPr>
        <xdr:cNvPr id="254" name="n_3aveValue【橋りょう・トンネル】&#10;一人当たり有形固定資産（償却資産）額"/>
        <xdr:cNvSpPr txBox="1"/>
      </xdr:nvSpPr>
      <xdr:spPr>
        <a:xfrm>
          <a:off x="7561795" y="104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158194</xdr:rowOff>
    </xdr:from>
    <xdr:ext cx="599010" cy="259045"/>
    <xdr:sp macro="" textlink="">
      <xdr:nvSpPr>
        <xdr:cNvPr id="255" name="n_4aveValue【橋りょう・トンネル】&#10;一人当たり有形固定資産（償却資産）額"/>
        <xdr:cNvSpPr txBox="1"/>
      </xdr:nvSpPr>
      <xdr:spPr>
        <a:xfrm>
          <a:off x="6672795" y="1044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66979</xdr:rowOff>
    </xdr:from>
    <xdr:ext cx="599010" cy="259045"/>
    <xdr:sp macro="" textlink="">
      <xdr:nvSpPr>
        <xdr:cNvPr id="256" name="n_1mainValue【橋りょう・トンネル】&#10;一人当たり有形固定資産（償却資産）額"/>
        <xdr:cNvSpPr txBox="1"/>
      </xdr:nvSpPr>
      <xdr:spPr>
        <a:xfrm>
          <a:off x="9327095" y="1086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76215</xdr:rowOff>
    </xdr:from>
    <xdr:ext cx="599010" cy="259045"/>
    <xdr:sp macro="" textlink="">
      <xdr:nvSpPr>
        <xdr:cNvPr id="257" name="n_2mainValue【橋りょう・トンネル】&#10;一人当たり有形固定資産（償却資産）額"/>
        <xdr:cNvSpPr txBox="1"/>
      </xdr:nvSpPr>
      <xdr:spPr>
        <a:xfrm>
          <a:off x="8450795" y="10877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78851</xdr:rowOff>
    </xdr:from>
    <xdr:ext cx="599010" cy="259045"/>
    <xdr:sp macro="" textlink="">
      <xdr:nvSpPr>
        <xdr:cNvPr id="258" name="n_3mainValue【橋りょう・トンネル】&#10;一人当たり有形固定資産（償却資産）額"/>
        <xdr:cNvSpPr txBox="1"/>
      </xdr:nvSpPr>
      <xdr:spPr>
        <a:xfrm>
          <a:off x="7561795" y="10880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81396</xdr:rowOff>
    </xdr:from>
    <xdr:ext cx="599010" cy="259045"/>
    <xdr:sp macro="" textlink="">
      <xdr:nvSpPr>
        <xdr:cNvPr id="259" name="n_4mainValue【橋りょう・トンネル】&#10;一人当たり有形固定資産（償却資産）額"/>
        <xdr:cNvSpPr txBox="1"/>
      </xdr:nvSpPr>
      <xdr:spPr>
        <a:xfrm>
          <a:off x="6672795" y="1088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147828</xdr:rowOff>
    </xdr:from>
    <xdr:to>
      <xdr:col>24</xdr:col>
      <xdr:colOff>62865</xdr:colOff>
      <xdr:row>86</xdr:row>
      <xdr:rowOff>10668</xdr:rowOff>
    </xdr:to>
    <xdr:cxnSp macro="">
      <xdr:nvCxnSpPr>
        <xdr:cNvPr id="282" name="直線コネクタ 281"/>
        <xdr:cNvCxnSpPr/>
      </xdr:nvCxnSpPr>
      <xdr:spPr>
        <a:xfrm flipV="1">
          <a:off x="4634865" y="13520928"/>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14495</xdr:rowOff>
    </xdr:from>
    <xdr:ext cx="405111" cy="259045"/>
    <xdr:sp macro="" textlink="">
      <xdr:nvSpPr>
        <xdr:cNvPr id="283" name="【公営住宅】&#10;有形固定資産減価償却率最小値テキスト"/>
        <xdr:cNvSpPr txBox="1"/>
      </xdr:nvSpPr>
      <xdr:spPr>
        <a:xfrm>
          <a:off x="4673600" y="1475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xdr:rowOff>
    </xdr:from>
    <xdr:to>
      <xdr:col>24</xdr:col>
      <xdr:colOff>152400</xdr:colOff>
      <xdr:row>86</xdr:row>
      <xdr:rowOff>10668</xdr:rowOff>
    </xdr:to>
    <xdr:cxnSp macro="">
      <xdr:nvCxnSpPr>
        <xdr:cNvPr id="284" name="直線コネクタ 283"/>
        <xdr:cNvCxnSpPr/>
      </xdr:nvCxnSpPr>
      <xdr:spPr>
        <a:xfrm>
          <a:off x="4546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94505</xdr:rowOff>
    </xdr:from>
    <xdr:ext cx="405111" cy="259045"/>
    <xdr:sp macro="" textlink="">
      <xdr:nvSpPr>
        <xdr:cNvPr id="285" name="【公営住宅】&#10;有形固定資産減価償却率最大値テキスト"/>
        <xdr:cNvSpPr txBox="1"/>
      </xdr:nvSpPr>
      <xdr:spPr>
        <a:xfrm>
          <a:off x="4673600" y="13296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147828</xdr:rowOff>
    </xdr:from>
    <xdr:to>
      <xdr:col>24</xdr:col>
      <xdr:colOff>152400</xdr:colOff>
      <xdr:row>78</xdr:row>
      <xdr:rowOff>147828</xdr:rowOff>
    </xdr:to>
    <xdr:cxnSp macro="">
      <xdr:nvCxnSpPr>
        <xdr:cNvPr id="286" name="直線コネクタ 285"/>
        <xdr:cNvCxnSpPr/>
      </xdr:nvCxnSpPr>
      <xdr:spPr>
        <a:xfrm>
          <a:off x="4546600" y="1352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9162</xdr:rowOff>
    </xdr:from>
    <xdr:ext cx="405111" cy="259045"/>
    <xdr:sp macro="" textlink="">
      <xdr:nvSpPr>
        <xdr:cNvPr id="287" name="【公営住宅】&#10;有形固定資産減価償却率平均値テキスト"/>
        <xdr:cNvSpPr txBox="1"/>
      </xdr:nvSpPr>
      <xdr:spPr>
        <a:xfrm>
          <a:off x="4673600" y="14068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30735</xdr:rowOff>
    </xdr:from>
    <xdr:to>
      <xdr:col>24</xdr:col>
      <xdr:colOff>114300</xdr:colOff>
      <xdr:row>82</xdr:row>
      <xdr:rowOff>132335</xdr:rowOff>
    </xdr:to>
    <xdr:sp macro="" textlink="">
      <xdr:nvSpPr>
        <xdr:cNvPr id="288" name="フローチャート: 判断 287"/>
        <xdr:cNvSpPr/>
      </xdr:nvSpPr>
      <xdr:spPr>
        <a:xfrm>
          <a:off x="4584700" y="1408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122174</xdr:rowOff>
    </xdr:from>
    <xdr:to>
      <xdr:col>20</xdr:col>
      <xdr:colOff>38100</xdr:colOff>
      <xdr:row>82</xdr:row>
      <xdr:rowOff>52324</xdr:rowOff>
    </xdr:to>
    <xdr:sp macro="" textlink="">
      <xdr:nvSpPr>
        <xdr:cNvPr id="289" name="フローチャート: 判断 288"/>
        <xdr:cNvSpPr/>
      </xdr:nvSpPr>
      <xdr:spPr>
        <a:xfrm>
          <a:off x="37465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103887</xdr:rowOff>
    </xdr:from>
    <xdr:to>
      <xdr:col>15</xdr:col>
      <xdr:colOff>101600</xdr:colOff>
      <xdr:row>82</xdr:row>
      <xdr:rowOff>34037</xdr:rowOff>
    </xdr:to>
    <xdr:sp macro="" textlink="">
      <xdr:nvSpPr>
        <xdr:cNvPr id="290" name="フローチャート: 判断 289"/>
        <xdr:cNvSpPr/>
      </xdr:nvSpPr>
      <xdr:spPr>
        <a:xfrm>
          <a:off x="2857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158750</xdr:rowOff>
    </xdr:from>
    <xdr:to>
      <xdr:col>10</xdr:col>
      <xdr:colOff>165100</xdr:colOff>
      <xdr:row>82</xdr:row>
      <xdr:rowOff>88900</xdr:rowOff>
    </xdr:to>
    <xdr:sp macro="" textlink="">
      <xdr:nvSpPr>
        <xdr:cNvPr id="291" name="フローチャート: 判断 290"/>
        <xdr:cNvSpPr/>
      </xdr:nvSpPr>
      <xdr:spPr>
        <a:xfrm>
          <a:off x="1968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122174</xdr:rowOff>
    </xdr:from>
    <xdr:to>
      <xdr:col>6</xdr:col>
      <xdr:colOff>38100</xdr:colOff>
      <xdr:row>82</xdr:row>
      <xdr:rowOff>52324</xdr:rowOff>
    </xdr:to>
    <xdr:sp macro="" textlink="">
      <xdr:nvSpPr>
        <xdr:cNvPr id="292" name="フローチャート: 判断 291"/>
        <xdr:cNvSpPr/>
      </xdr:nvSpPr>
      <xdr:spPr>
        <a:xfrm>
          <a:off x="10795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135889</xdr:rowOff>
    </xdr:from>
    <xdr:to>
      <xdr:col>24</xdr:col>
      <xdr:colOff>114300</xdr:colOff>
      <xdr:row>82</xdr:row>
      <xdr:rowOff>66039</xdr:rowOff>
    </xdr:to>
    <xdr:sp macro="" textlink="">
      <xdr:nvSpPr>
        <xdr:cNvPr id="298" name="楕円 297"/>
        <xdr:cNvSpPr/>
      </xdr:nvSpPr>
      <xdr:spPr>
        <a:xfrm>
          <a:off x="45847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158766</xdr:rowOff>
    </xdr:from>
    <xdr:ext cx="405111" cy="259045"/>
    <xdr:sp macro="" textlink="">
      <xdr:nvSpPr>
        <xdr:cNvPr id="299" name="【公営住宅】&#10;有形固定資産減価償却率該当値テキスト"/>
        <xdr:cNvSpPr txBox="1"/>
      </xdr:nvSpPr>
      <xdr:spPr>
        <a:xfrm>
          <a:off x="4673600"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110744</xdr:rowOff>
    </xdr:from>
    <xdr:to>
      <xdr:col>20</xdr:col>
      <xdr:colOff>38100</xdr:colOff>
      <xdr:row>82</xdr:row>
      <xdr:rowOff>40894</xdr:rowOff>
    </xdr:to>
    <xdr:sp macro="" textlink="">
      <xdr:nvSpPr>
        <xdr:cNvPr id="300" name="楕円 299"/>
        <xdr:cNvSpPr/>
      </xdr:nvSpPr>
      <xdr:spPr>
        <a:xfrm>
          <a:off x="3746500" y="1399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161544</xdr:rowOff>
    </xdr:from>
    <xdr:to>
      <xdr:col>24</xdr:col>
      <xdr:colOff>63500</xdr:colOff>
      <xdr:row>82</xdr:row>
      <xdr:rowOff>15239</xdr:rowOff>
    </xdr:to>
    <xdr:cxnSp macro="">
      <xdr:nvCxnSpPr>
        <xdr:cNvPr id="301" name="直線コネクタ 300"/>
        <xdr:cNvCxnSpPr/>
      </xdr:nvCxnSpPr>
      <xdr:spPr>
        <a:xfrm>
          <a:off x="3797300" y="14048994"/>
          <a:ext cx="8382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165608</xdr:rowOff>
    </xdr:from>
    <xdr:to>
      <xdr:col>15</xdr:col>
      <xdr:colOff>101600</xdr:colOff>
      <xdr:row>82</xdr:row>
      <xdr:rowOff>95758</xdr:rowOff>
    </xdr:to>
    <xdr:sp macro="" textlink="">
      <xdr:nvSpPr>
        <xdr:cNvPr id="302" name="楕円 301"/>
        <xdr:cNvSpPr/>
      </xdr:nvSpPr>
      <xdr:spPr>
        <a:xfrm>
          <a:off x="2857500" y="1405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161544</xdr:rowOff>
    </xdr:from>
    <xdr:to>
      <xdr:col>19</xdr:col>
      <xdr:colOff>177800</xdr:colOff>
      <xdr:row>82</xdr:row>
      <xdr:rowOff>44958</xdr:rowOff>
    </xdr:to>
    <xdr:cxnSp macro="">
      <xdr:nvCxnSpPr>
        <xdr:cNvPr id="303" name="直線コネクタ 302"/>
        <xdr:cNvCxnSpPr/>
      </xdr:nvCxnSpPr>
      <xdr:spPr>
        <a:xfrm flipV="1">
          <a:off x="2908300" y="1404899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122174</xdr:rowOff>
    </xdr:from>
    <xdr:to>
      <xdr:col>10</xdr:col>
      <xdr:colOff>165100</xdr:colOff>
      <xdr:row>82</xdr:row>
      <xdr:rowOff>52324</xdr:rowOff>
    </xdr:to>
    <xdr:sp macro="" textlink="">
      <xdr:nvSpPr>
        <xdr:cNvPr id="304" name="楕円 303"/>
        <xdr:cNvSpPr/>
      </xdr:nvSpPr>
      <xdr:spPr>
        <a:xfrm>
          <a:off x="1968500" y="1400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1524</xdr:rowOff>
    </xdr:from>
    <xdr:to>
      <xdr:col>15</xdr:col>
      <xdr:colOff>50800</xdr:colOff>
      <xdr:row>82</xdr:row>
      <xdr:rowOff>44958</xdr:rowOff>
    </xdr:to>
    <xdr:cxnSp macro="">
      <xdr:nvCxnSpPr>
        <xdr:cNvPr id="305" name="直線コネクタ 304"/>
        <xdr:cNvCxnSpPr/>
      </xdr:nvCxnSpPr>
      <xdr:spPr>
        <a:xfrm>
          <a:off x="2019300" y="1406042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113030</xdr:rowOff>
    </xdr:from>
    <xdr:to>
      <xdr:col>6</xdr:col>
      <xdr:colOff>38100</xdr:colOff>
      <xdr:row>82</xdr:row>
      <xdr:rowOff>43180</xdr:rowOff>
    </xdr:to>
    <xdr:sp macro="" textlink="">
      <xdr:nvSpPr>
        <xdr:cNvPr id="306" name="楕円 305"/>
        <xdr:cNvSpPr/>
      </xdr:nvSpPr>
      <xdr:spPr>
        <a:xfrm>
          <a:off x="1079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163830</xdr:rowOff>
    </xdr:from>
    <xdr:to>
      <xdr:col>10</xdr:col>
      <xdr:colOff>114300</xdr:colOff>
      <xdr:row>82</xdr:row>
      <xdr:rowOff>1524</xdr:rowOff>
    </xdr:to>
    <xdr:cxnSp macro="">
      <xdr:nvCxnSpPr>
        <xdr:cNvPr id="307" name="直線コネクタ 306"/>
        <xdr:cNvCxnSpPr/>
      </xdr:nvCxnSpPr>
      <xdr:spPr>
        <a:xfrm>
          <a:off x="1130300" y="140512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43451</xdr:rowOff>
    </xdr:from>
    <xdr:ext cx="405111" cy="259045"/>
    <xdr:sp macro="" textlink="">
      <xdr:nvSpPr>
        <xdr:cNvPr id="308" name="n_1aveValue【公営住宅】&#10;有形固定資産減価償却率"/>
        <xdr:cNvSpPr txBox="1"/>
      </xdr:nvSpPr>
      <xdr:spPr>
        <a:xfrm>
          <a:off x="3582044" y="1410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50564</xdr:rowOff>
    </xdr:from>
    <xdr:ext cx="405111" cy="259045"/>
    <xdr:sp macro="" textlink="">
      <xdr:nvSpPr>
        <xdr:cNvPr id="309" name="n_2aveValue【公営住宅】&#10;有形固定資産減価償却率"/>
        <xdr:cNvSpPr txBox="1"/>
      </xdr:nvSpPr>
      <xdr:spPr>
        <a:xfrm>
          <a:off x="2705744" y="13766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80027</xdr:rowOff>
    </xdr:from>
    <xdr:ext cx="405111" cy="259045"/>
    <xdr:sp macro="" textlink="">
      <xdr:nvSpPr>
        <xdr:cNvPr id="310" name="n_3aveValue【公営住宅】&#10;有形固定資産減価償却率"/>
        <xdr:cNvSpPr txBox="1"/>
      </xdr:nvSpPr>
      <xdr:spPr>
        <a:xfrm>
          <a:off x="1816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43451</xdr:rowOff>
    </xdr:from>
    <xdr:ext cx="405111" cy="259045"/>
    <xdr:sp macro="" textlink="">
      <xdr:nvSpPr>
        <xdr:cNvPr id="311" name="n_4aveValue【公営住宅】&#10;有形固定資産減価償却率"/>
        <xdr:cNvSpPr txBox="1"/>
      </xdr:nvSpPr>
      <xdr:spPr>
        <a:xfrm>
          <a:off x="927744" y="1410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57421</xdr:rowOff>
    </xdr:from>
    <xdr:ext cx="405111" cy="259045"/>
    <xdr:sp macro="" textlink="">
      <xdr:nvSpPr>
        <xdr:cNvPr id="312" name="n_1mainValue【公営住宅】&#10;有形固定資産減価償却率"/>
        <xdr:cNvSpPr txBox="1"/>
      </xdr:nvSpPr>
      <xdr:spPr>
        <a:xfrm>
          <a:off x="3582044" y="1377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86885</xdr:rowOff>
    </xdr:from>
    <xdr:ext cx="405111" cy="259045"/>
    <xdr:sp macro="" textlink="">
      <xdr:nvSpPr>
        <xdr:cNvPr id="313" name="n_2mainValue【公営住宅】&#10;有形固定資産減価償却率"/>
        <xdr:cNvSpPr txBox="1"/>
      </xdr:nvSpPr>
      <xdr:spPr>
        <a:xfrm>
          <a:off x="2705744" y="1414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68851</xdr:rowOff>
    </xdr:from>
    <xdr:ext cx="405111" cy="259045"/>
    <xdr:sp macro="" textlink="">
      <xdr:nvSpPr>
        <xdr:cNvPr id="314" name="n_3mainValue【公営住宅】&#10;有形固定資産減価償却率"/>
        <xdr:cNvSpPr txBox="1"/>
      </xdr:nvSpPr>
      <xdr:spPr>
        <a:xfrm>
          <a:off x="1816744" y="1378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59707</xdr:rowOff>
    </xdr:from>
    <xdr:ext cx="405111" cy="259045"/>
    <xdr:sp macro="" textlink="">
      <xdr:nvSpPr>
        <xdr:cNvPr id="315" name="n_4mainValue【公営住宅】&#10;有形固定資産減価償却率"/>
        <xdr:cNvSpPr txBox="1"/>
      </xdr:nvSpPr>
      <xdr:spPr>
        <a:xfrm>
          <a:off x="927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123597</xdr:rowOff>
    </xdr:from>
    <xdr:to>
      <xdr:col>54</xdr:col>
      <xdr:colOff>189865</xdr:colOff>
      <xdr:row>85</xdr:row>
      <xdr:rowOff>164288</xdr:rowOff>
    </xdr:to>
    <xdr:cxnSp macro="">
      <xdr:nvCxnSpPr>
        <xdr:cNvPr id="337" name="直線コネクタ 336"/>
        <xdr:cNvCxnSpPr/>
      </xdr:nvCxnSpPr>
      <xdr:spPr>
        <a:xfrm flipV="1">
          <a:off x="10476865" y="13325247"/>
          <a:ext cx="0"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168115</xdr:rowOff>
    </xdr:from>
    <xdr:ext cx="469744" cy="259045"/>
    <xdr:sp macro="" textlink="">
      <xdr:nvSpPr>
        <xdr:cNvPr id="338" name="【公営住宅】&#10;一人当たり面積最小値テキスト"/>
        <xdr:cNvSpPr txBox="1"/>
      </xdr:nvSpPr>
      <xdr:spPr>
        <a:xfrm>
          <a:off x="10515600" y="1474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164288</xdr:rowOff>
    </xdr:from>
    <xdr:to>
      <xdr:col>55</xdr:col>
      <xdr:colOff>88900</xdr:colOff>
      <xdr:row>85</xdr:row>
      <xdr:rowOff>164288</xdr:rowOff>
    </xdr:to>
    <xdr:cxnSp macro="">
      <xdr:nvCxnSpPr>
        <xdr:cNvPr id="339" name="直線コネクタ 338"/>
        <xdr:cNvCxnSpPr/>
      </xdr:nvCxnSpPr>
      <xdr:spPr>
        <a:xfrm>
          <a:off x="10388600" y="1473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70274</xdr:rowOff>
    </xdr:from>
    <xdr:ext cx="469744" cy="259045"/>
    <xdr:sp macro="" textlink="">
      <xdr:nvSpPr>
        <xdr:cNvPr id="340" name="【公営住宅】&#10;一人当たり面積最大値テキスト"/>
        <xdr:cNvSpPr txBox="1"/>
      </xdr:nvSpPr>
      <xdr:spPr>
        <a:xfrm>
          <a:off x="10515600" y="1310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123597</xdr:rowOff>
    </xdr:from>
    <xdr:to>
      <xdr:col>55</xdr:col>
      <xdr:colOff>88900</xdr:colOff>
      <xdr:row>77</xdr:row>
      <xdr:rowOff>123597</xdr:rowOff>
    </xdr:to>
    <xdr:cxnSp macro="">
      <xdr:nvCxnSpPr>
        <xdr:cNvPr id="341" name="直線コネクタ 340"/>
        <xdr:cNvCxnSpPr/>
      </xdr:nvCxnSpPr>
      <xdr:spPr>
        <a:xfrm>
          <a:off x="10388600" y="1332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18763</xdr:rowOff>
    </xdr:from>
    <xdr:ext cx="469744" cy="259045"/>
    <xdr:sp macro="" textlink="">
      <xdr:nvSpPr>
        <xdr:cNvPr id="342" name="【公営住宅】&#10;一人当たり面積平均値テキスト"/>
        <xdr:cNvSpPr txBox="1"/>
      </xdr:nvSpPr>
      <xdr:spPr>
        <a:xfrm>
          <a:off x="10515600" y="14249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40336</xdr:rowOff>
    </xdr:from>
    <xdr:to>
      <xdr:col>55</xdr:col>
      <xdr:colOff>50800</xdr:colOff>
      <xdr:row>83</xdr:row>
      <xdr:rowOff>141936</xdr:rowOff>
    </xdr:to>
    <xdr:sp macro="" textlink="">
      <xdr:nvSpPr>
        <xdr:cNvPr id="343" name="フローチャート: 判断 342"/>
        <xdr:cNvSpPr/>
      </xdr:nvSpPr>
      <xdr:spPr>
        <a:xfrm>
          <a:off x="10426700" y="1427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75540</xdr:rowOff>
    </xdr:from>
    <xdr:to>
      <xdr:col>50</xdr:col>
      <xdr:colOff>165100</xdr:colOff>
      <xdr:row>84</xdr:row>
      <xdr:rowOff>5690</xdr:rowOff>
    </xdr:to>
    <xdr:sp macro="" textlink="">
      <xdr:nvSpPr>
        <xdr:cNvPr id="344" name="フローチャート: 判断 343"/>
        <xdr:cNvSpPr/>
      </xdr:nvSpPr>
      <xdr:spPr>
        <a:xfrm>
          <a:off x="9588500" y="1430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64567</xdr:rowOff>
    </xdr:from>
    <xdr:to>
      <xdr:col>46</xdr:col>
      <xdr:colOff>38100</xdr:colOff>
      <xdr:row>83</xdr:row>
      <xdr:rowOff>166167</xdr:rowOff>
    </xdr:to>
    <xdr:sp macro="" textlink="">
      <xdr:nvSpPr>
        <xdr:cNvPr id="345" name="フローチャート: 判断 344"/>
        <xdr:cNvSpPr/>
      </xdr:nvSpPr>
      <xdr:spPr>
        <a:xfrm>
          <a:off x="8699500" y="1429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116687</xdr:rowOff>
    </xdr:from>
    <xdr:to>
      <xdr:col>41</xdr:col>
      <xdr:colOff>101600</xdr:colOff>
      <xdr:row>84</xdr:row>
      <xdr:rowOff>46837</xdr:rowOff>
    </xdr:to>
    <xdr:sp macro="" textlink="">
      <xdr:nvSpPr>
        <xdr:cNvPr id="346" name="フローチャート: 判断 345"/>
        <xdr:cNvSpPr/>
      </xdr:nvSpPr>
      <xdr:spPr>
        <a:xfrm>
          <a:off x="7810500" y="1434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112573</xdr:rowOff>
    </xdr:from>
    <xdr:to>
      <xdr:col>36</xdr:col>
      <xdr:colOff>165100</xdr:colOff>
      <xdr:row>84</xdr:row>
      <xdr:rowOff>42723</xdr:rowOff>
    </xdr:to>
    <xdr:sp macro="" textlink="">
      <xdr:nvSpPr>
        <xdr:cNvPr id="347" name="フローチャート: 判断 346"/>
        <xdr:cNvSpPr/>
      </xdr:nvSpPr>
      <xdr:spPr>
        <a:xfrm>
          <a:off x="6921500" y="1434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119431</xdr:rowOff>
    </xdr:from>
    <xdr:to>
      <xdr:col>55</xdr:col>
      <xdr:colOff>50800</xdr:colOff>
      <xdr:row>80</xdr:row>
      <xdr:rowOff>49581</xdr:rowOff>
    </xdr:to>
    <xdr:sp macro="" textlink="">
      <xdr:nvSpPr>
        <xdr:cNvPr id="353" name="楕円 352"/>
        <xdr:cNvSpPr/>
      </xdr:nvSpPr>
      <xdr:spPr>
        <a:xfrm>
          <a:off x="10426700" y="1366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142308</xdr:rowOff>
    </xdr:from>
    <xdr:ext cx="469744" cy="259045"/>
    <xdr:sp macro="" textlink="">
      <xdr:nvSpPr>
        <xdr:cNvPr id="354" name="【公営住宅】&#10;一人当たり面積該当値テキスト"/>
        <xdr:cNvSpPr txBox="1"/>
      </xdr:nvSpPr>
      <xdr:spPr>
        <a:xfrm>
          <a:off x="10515600" y="1351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140919</xdr:rowOff>
    </xdr:from>
    <xdr:to>
      <xdr:col>50</xdr:col>
      <xdr:colOff>165100</xdr:colOff>
      <xdr:row>80</xdr:row>
      <xdr:rowOff>71069</xdr:rowOff>
    </xdr:to>
    <xdr:sp macro="" textlink="">
      <xdr:nvSpPr>
        <xdr:cNvPr id="355" name="楕円 354"/>
        <xdr:cNvSpPr/>
      </xdr:nvSpPr>
      <xdr:spPr>
        <a:xfrm>
          <a:off x="9588500" y="1368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170231</xdr:rowOff>
    </xdr:from>
    <xdr:to>
      <xdr:col>55</xdr:col>
      <xdr:colOff>0</xdr:colOff>
      <xdr:row>80</xdr:row>
      <xdr:rowOff>20269</xdr:rowOff>
    </xdr:to>
    <xdr:cxnSp macro="">
      <xdr:nvCxnSpPr>
        <xdr:cNvPr id="356" name="直線コネクタ 355"/>
        <xdr:cNvCxnSpPr/>
      </xdr:nvCxnSpPr>
      <xdr:spPr>
        <a:xfrm flipV="1">
          <a:off x="9639300" y="13714781"/>
          <a:ext cx="8382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160122</xdr:rowOff>
    </xdr:from>
    <xdr:to>
      <xdr:col>46</xdr:col>
      <xdr:colOff>38100</xdr:colOff>
      <xdr:row>80</xdr:row>
      <xdr:rowOff>90272</xdr:rowOff>
    </xdr:to>
    <xdr:sp macro="" textlink="">
      <xdr:nvSpPr>
        <xdr:cNvPr id="357" name="楕円 356"/>
        <xdr:cNvSpPr/>
      </xdr:nvSpPr>
      <xdr:spPr>
        <a:xfrm>
          <a:off x="8699500" y="1370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20269</xdr:rowOff>
    </xdr:from>
    <xdr:to>
      <xdr:col>50</xdr:col>
      <xdr:colOff>114300</xdr:colOff>
      <xdr:row>80</xdr:row>
      <xdr:rowOff>39472</xdr:rowOff>
    </xdr:to>
    <xdr:cxnSp macro="">
      <xdr:nvCxnSpPr>
        <xdr:cNvPr id="358" name="直線コネクタ 357"/>
        <xdr:cNvCxnSpPr/>
      </xdr:nvCxnSpPr>
      <xdr:spPr>
        <a:xfrm flipV="1">
          <a:off x="8750300" y="13736269"/>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8331</xdr:rowOff>
    </xdr:from>
    <xdr:to>
      <xdr:col>41</xdr:col>
      <xdr:colOff>101600</xdr:colOff>
      <xdr:row>80</xdr:row>
      <xdr:rowOff>109931</xdr:rowOff>
    </xdr:to>
    <xdr:sp macro="" textlink="">
      <xdr:nvSpPr>
        <xdr:cNvPr id="359" name="楕円 358"/>
        <xdr:cNvSpPr/>
      </xdr:nvSpPr>
      <xdr:spPr>
        <a:xfrm>
          <a:off x="7810500" y="1372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39472</xdr:rowOff>
    </xdr:from>
    <xdr:to>
      <xdr:col>45</xdr:col>
      <xdr:colOff>177800</xdr:colOff>
      <xdr:row>80</xdr:row>
      <xdr:rowOff>59131</xdr:rowOff>
    </xdr:to>
    <xdr:cxnSp macro="">
      <xdr:nvCxnSpPr>
        <xdr:cNvPr id="360" name="直線コネクタ 359"/>
        <xdr:cNvCxnSpPr/>
      </xdr:nvCxnSpPr>
      <xdr:spPr>
        <a:xfrm flipV="1">
          <a:off x="7861300" y="13755472"/>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167436</xdr:rowOff>
    </xdr:from>
    <xdr:to>
      <xdr:col>36</xdr:col>
      <xdr:colOff>165100</xdr:colOff>
      <xdr:row>80</xdr:row>
      <xdr:rowOff>97586</xdr:rowOff>
    </xdr:to>
    <xdr:sp macro="" textlink="">
      <xdr:nvSpPr>
        <xdr:cNvPr id="361" name="楕円 360"/>
        <xdr:cNvSpPr/>
      </xdr:nvSpPr>
      <xdr:spPr>
        <a:xfrm>
          <a:off x="6921500" y="137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46786</xdr:rowOff>
    </xdr:from>
    <xdr:to>
      <xdr:col>41</xdr:col>
      <xdr:colOff>50800</xdr:colOff>
      <xdr:row>80</xdr:row>
      <xdr:rowOff>59131</xdr:rowOff>
    </xdr:to>
    <xdr:cxnSp macro="">
      <xdr:nvCxnSpPr>
        <xdr:cNvPr id="362" name="直線コネクタ 361"/>
        <xdr:cNvCxnSpPr/>
      </xdr:nvCxnSpPr>
      <xdr:spPr>
        <a:xfrm>
          <a:off x="6972300" y="13762786"/>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168267</xdr:rowOff>
    </xdr:from>
    <xdr:ext cx="469744" cy="259045"/>
    <xdr:sp macro="" textlink="">
      <xdr:nvSpPr>
        <xdr:cNvPr id="363" name="n_1aveValue【公営住宅】&#10;一人当たり面積"/>
        <xdr:cNvSpPr txBox="1"/>
      </xdr:nvSpPr>
      <xdr:spPr>
        <a:xfrm>
          <a:off x="9391727" y="1439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157294</xdr:rowOff>
    </xdr:from>
    <xdr:ext cx="469744" cy="259045"/>
    <xdr:sp macro="" textlink="">
      <xdr:nvSpPr>
        <xdr:cNvPr id="364" name="n_2aveValue【公営住宅】&#10;一人当たり面積"/>
        <xdr:cNvSpPr txBox="1"/>
      </xdr:nvSpPr>
      <xdr:spPr>
        <a:xfrm>
          <a:off x="8515427" y="143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37964</xdr:rowOff>
    </xdr:from>
    <xdr:ext cx="469744" cy="259045"/>
    <xdr:sp macro="" textlink="">
      <xdr:nvSpPr>
        <xdr:cNvPr id="365" name="n_3aveValue【公営住宅】&#10;一人当たり面積"/>
        <xdr:cNvSpPr txBox="1"/>
      </xdr:nvSpPr>
      <xdr:spPr>
        <a:xfrm>
          <a:off x="7626427" y="1443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33850</xdr:rowOff>
    </xdr:from>
    <xdr:ext cx="469744" cy="259045"/>
    <xdr:sp macro="" textlink="">
      <xdr:nvSpPr>
        <xdr:cNvPr id="366" name="n_4aveValue【公営住宅】&#10;一人当たり面積"/>
        <xdr:cNvSpPr txBox="1"/>
      </xdr:nvSpPr>
      <xdr:spPr>
        <a:xfrm>
          <a:off x="6737427" y="1443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87596</xdr:rowOff>
    </xdr:from>
    <xdr:ext cx="469744" cy="259045"/>
    <xdr:sp macro="" textlink="">
      <xdr:nvSpPr>
        <xdr:cNvPr id="367" name="n_1mainValue【公営住宅】&#10;一人当たり面積"/>
        <xdr:cNvSpPr txBox="1"/>
      </xdr:nvSpPr>
      <xdr:spPr>
        <a:xfrm>
          <a:off x="9391727" y="1346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106799</xdr:rowOff>
    </xdr:from>
    <xdr:ext cx="469744" cy="259045"/>
    <xdr:sp macro="" textlink="">
      <xdr:nvSpPr>
        <xdr:cNvPr id="368" name="n_2mainValue【公営住宅】&#10;一人当たり面積"/>
        <xdr:cNvSpPr txBox="1"/>
      </xdr:nvSpPr>
      <xdr:spPr>
        <a:xfrm>
          <a:off x="8515427" y="1347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126458</xdr:rowOff>
    </xdr:from>
    <xdr:ext cx="469744" cy="259045"/>
    <xdr:sp macro="" textlink="">
      <xdr:nvSpPr>
        <xdr:cNvPr id="369" name="n_3mainValue【公営住宅】&#10;一人当たり面積"/>
        <xdr:cNvSpPr txBox="1"/>
      </xdr:nvSpPr>
      <xdr:spPr>
        <a:xfrm>
          <a:off x="7626427" y="1349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114113</xdr:rowOff>
    </xdr:from>
    <xdr:ext cx="469744" cy="259045"/>
    <xdr:sp macro="" textlink="">
      <xdr:nvSpPr>
        <xdr:cNvPr id="370" name="n_4mainValue【公営住宅】&#10;一人当たり面積"/>
        <xdr:cNvSpPr txBox="1"/>
      </xdr:nvSpPr>
      <xdr:spPr>
        <a:xfrm>
          <a:off x="6737427" y="1348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2" name="直線コネクタ 38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3" name="テキスト ボックス 38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4" name="直線コネクタ 38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5" name="テキスト ボックス 38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6" name="直線コネクタ 38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7" name="テキスト ボックス 38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8" name="直線コネクタ 38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9" name="テキスト ボックス 38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0" name="直線コネクタ 38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1" name="テキスト ボックス 39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2" name="直線コネクタ 39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3" name="テキスト ボックス 39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20682</xdr:rowOff>
    </xdr:to>
    <xdr:cxnSp macro="">
      <xdr:nvCxnSpPr>
        <xdr:cNvPr id="396" name="直線コネクタ 395"/>
        <xdr:cNvCxnSpPr/>
      </xdr:nvCxnSpPr>
      <xdr:spPr>
        <a:xfrm flipV="1">
          <a:off x="4634865" y="17090571"/>
          <a:ext cx="0" cy="1618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24509</xdr:rowOff>
    </xdr:from>
    <xdr:ext cx="405111" cy="259045"/>
    <xdr:sp macro="" textlink="">
      <xdr:nvSpPr>
        <xdr:cNvPr id="397" name="【港湾・漁港】&#10;有形固定資産減価償却率最小値テキスト"/>
        <xdr:cNvSpPr txBox="1"/>
      </xdr:nvSpPr>
      <xdr:spPr>
        <a:xfrm>
          <a:off x="4673600" y="1871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20682</xdr:rowOff>
    </xdr:from>
    <xdr:to>
      <xdr:col>24</xdr:col>
      <xdr:colOff>152400</xdr:colOff>
      <xdr:row>109</xdr:row>
      <xdr:rowOff>20682</xdr:rowOff>
    </xdr:to>
    <xdr:cxnSp macro="">
      <xdr:nvCxnSpPr>
        <xdr:cNvPr id="398" name="直線コネクタ 397"/>
        <xdr:cNvCxnSpPr/>
      </xdr:nvCxnSpPr>
      <xdr:spPr>
        <a:xfrm>
          <a:off x="4546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399" name="【港湾・漁港】&#10;有形固定資産減価償却率最大値テキスト"/>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0" name="直線コネクタ 399"/>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11991</xdr:rowOff>
    </xdr:from>
    <xdr:ext cx="405111" cy="259045"/>
    <xdr:sp macro="" textlink="">
      <xdr:nvSpPr>
        <xdr:cNvPr id="401" name="【港湾・漁港】&#10;有形固定資産減価償却率平均値テキスト"/>
        <xdr:cNvSpPr txBox="1"/>
      </xdr:nvSpPr>
      <xdr:spPr>
        <a:xfrm>
          <a:off x="4673600" y="18014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33564</xdr:rowOff>
    </xdr:from>
    <xdr:to>
      <xdr:col>24</xdr:col>
      <xdr:colOff>114300</xdr:colOff>
      <xdr:row>105</xdr:row>
      <xdr:rowOff>135164</xdr:rowOff>
    </xdr:to>
    <xdr:sp macro="" textlink="">
      <xdr:nvSpPr>
        <xdr:cNvPr id="402" name="フローチャート: 判断 401"/>
        <xdr:cNvSpPr/>
      </xdr:nvSpPr>
      <xdr:spPr>
        <a:xfrm>
          <a:off x="4584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77651</xdr:rowOff>
    </xdr:from>
    <xdr:to>
      <xdr:col>20</xdr:col>
      <xdr:colOff>38100</xdr:colOff>
      <xdr:row>104</xdr:row>
      <xdr:rowOff>7801</xdr:rowOff>
    </xdr:to>
    <xdr:sp macro="" textlink="">
      <xdr:nvSpPr>
        <xdr:cNvPr id="403" name="フローチャート: 判断 402"/>
        <xdr:cNvSpPr/>
      </xdr:nvSpPr>
      <xdr:spPr>
        <a:xfrm>
          <a:off x="3746500" y="1773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15602</xdr:rowOff>
    </xdr:from>
    <xdr:to>
      <xdr:col>15</xdr:col>
      <xdr:colOff>101600</xdr:colOff>
      <xdr:row>103</xdr:row>
      <xdr:rowOff>117202</xdr:rowOff>
    </xdr:to>
    <xdr:sp macro="" textlink="">
      <xdr:nvSpPr>
        <xdr:cNvPr id="404" name="フローチャート: 判断 403"/>
        <xdr:cNvSpPr/>
      </xdr:nvSpPr>
      <xdr:spPr>
        <a:xfrm>
          <a:off x="2857500" y="1767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142966</xdr:rowOff>
    </xdr:from>
    <xdr:to>
      <xdr:col>10</xdr:col>
      <xdr:colOff>165100</xdr:colOff>
      <xdr:row>104</xdr:row>
      <xdr:rowOff>73116</xdr:rowOff>
    </xdr:to>
    <xdr:sp macro="" textlink="">
      <xdr:nvSpPr>
        <xdr:cNvPr id="405" name="フローチャート: 判断 404"/>
        <xdr:cNvSpPr/>
      </xdr:nvSpPr>
      <xdr:spPr>
        <a:xfrm>
          <a:off x="1968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131536</xdr:rowOff>
    </xdr:from>
    <xdr:to>
      <xdr:col>6</xdr:col>
      <xdr:colOff>38100</xdr:colOff>
      <xdr:row>105</xdr:row>
      <xdr:rowOff>61686</xdr:rowOff>
    </xdr:to>
    <xdr:sp macro="" textlink="">
      <xdr:nvSpPr>
        <xdr:cNvPr id="406" name="フローチャート: 判断 405"/>
        <xdr:cNvSpPr/>
      </xdr:nvSpPr>
      <xdr:spPr>
        <a:xfrm>
          <a:off x="1079500" y="179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72752</xdr:rowOff>
    </xdr:from>
    <xdr:to>
      <xdr:col>24</xdr:col>
      <xdr:colOff>114300</xdr:colOff>
      <xdr:row>104</xdr:row>
      <xdr:rowOff>2902</xdr:rowOff>
    </xdr:to>
    <xdr:sp macro="" textlink="">
      <xdr:nvSpPr>
        <xdr:cNvPr id="412" name="楕円 411"/>
        <xdr:cNvSpPr/>
      </xdr:nvSpPr>
      <xdr:spPr>
        <a:xfrm>
          <a:off x="4584700" y="177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95629</xdr:rowOff>
    </xdr:from>
    <xdr:ext cx="405111" cy="259045"/>
    <xdr:sp macro="" textlink="">
      <xdr:nvSpPr>
        <xdr:cNvPr id="413" name="【港湾・漁港】&#10;有形固定資産減価償却率該当値テキスト"/>
        <xdr:cNvSpPr txBox="1"/>
      </xdr:nvSpPr>
      <xdr:spPr>
        <a:xfrm>
          <a:off x="4673600" y="1758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43362</xdr:rowOff>
    </xdr:from>
    <xdr:to>
      <xdr:col>20</xdr:col>
      <xdr:colOff>38100</xdr:colOff>
      <xdr:row>103</xdr:row>
      <xdr:rowOff>144962</xdr:rowOff>
    </xdr:to>
    <xdr:sp macro="" textlink="">
      <xdr:nvSpPr>
        <xdr:cNvPr id="414" name="楕円 413"/>
        <xdr:cNvSpPr/>
      </xdr:nvSpPr>
      <xdr:spPr>
        <a:xfrm>
          <a:off x="3746500" y="177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94162</xdr:rowOff>
    </xdr:from>
    <xdr:to>
      <xdr:col>24</xdr:col>
      <xdr:colOff>63500</xdr:colOff>
      <xdr:row>103</xdr:row>
      <xdr:rowOff>123552</xdr:rowOff>
    </xdr:to>
    <xdr:cxnSp macro="">
      <xdr:nvCxnSpPr>
        <xdr:cNvPr id="415" name="直線コネクタ 414"/>
        <xdr:cNvCxnSpPr/>
      </xdr:nvCxnSpPr>
      <xdr:spPr>
        <a:xfrm>
          <a:off x="3797300" y="17753512"/>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18869</xdr:rowOff>
    </xdr:from>
    <xdr:to>
      <xdr:col>15</xdr:col>
      <xdr:colOff>101600</xdr:colOff>
      <xdr:row>103</xdr:row>
      <xdr:rowOff>120469</xdr:rowOff>
    </xdr:to>
    <xdr:sp macro="" textlink="">
      <xdr:nvSpPr>
        <xdr:cNvPr id="416" name="楕円 415"/>
        <xdr:cNvSpPr/>
      </xdr:nvSpPr>
      <xdr:spPr>
        <a:xfrm>
          <a:off x="2857500" y="1767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69669</xdr:rowOff>
    </xdr:from>
    <xdr:to>
      <xdr:col>19</xdr:col>
      <xdr:colOff>177800</xdr:colOff>
      <xdr:row>103</xdr:row>
      <xdr:rowOff>94162</xdr:rowOff>
    </xdr:to>
    <xdr:cxnSp macro="">
      <xdr:nvCxnSpPr>
        <xdr:cNvPr id="417" name="直線コネクタ 416"/>
        <xdr:cNvCxnSpPr/>
      </xdr:nvCxnSpPr>
      <xdr:spPr>
        <a:xfrm>
          <a:off x="2908300" y="1772901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156029</xdr:rowOff>
    </xdr:from>
    <xdr:to>
      <xdr:col>10</xdr:col>
      <xdr:colOff>165100</xdr:colOff>
      <xdr:row>103</xdr:row>
      <xdr:rowOff>86179</xdr:rowOff>
    </xdr:to>
    <xdr:sp macro="" textlink="">
      <xdr:nvSpPr>
        <xdr:cNvPr id="418" name="楕円 417"/>
        <xdr:cNvSpPr/>
      </xdr:nvSpPr>
      <xdr:spPr>
        <a:xfrm>
          <a:off x="1968500" y="1764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35379</xdr:rowOff>
    </xdr:from>
    <xdr:to>
      <xdr:col>15</xdr:col>
      <xdr:colOff>50800</xdr:colOff>
      <xdr:row>103</xdr:row>
      <xdr:rowOff>69669</xdr:rowOff>
    </xdr:to>
    <xdr:cxnSp macro="">
      <xdr:nvCxnSpPr>
        <xdr:cNvPr id="419" name="直線コネクタ 418"/>
        <xdr:cNvCxnSpPr/>
      </xdr:nvCxnSpPr>
      <xdr:spPr>
        <a:xfrm>
          <a:off x="2019300" y="1769472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125005</xdr:rowOff>
    </xdr:from>
    <xdr:to>
      <xdr:col>6</xdr:col>
      <xdr:colOff>38100</xdr:colOff>
      <xdr:row>103</xdr:row>
      <xdr:rowOff>55155</xdr:rowOff>
    </xdr:to>
    <xdr:sp macro="" textlink="">
      <xdr:nvSpPr>
        <xdr:cNvPr id="420" name="楕円 419"/>
        <xdr:cNvSpPr/>
      </xdr:nvSpPr>
      <xdr:spPr>
        <a:xfrm>
          <a:off x="1079500" y="176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4355</xdr:rowOff>
    </xdr:from>
    <xdr:to>
      <xdr:col>10</xdr:col>
      <xdr:colOff>114300</xdr:colOff>
      <xdr:row>103</xdr:row>
      <xdr:rowOff>35379</xdr:rowOff>
    </xdr:to>
    <xdr:cxnSp macro="">
      <xdr:nvCxnSpPr>
        <xdr:cNvPr id="421" name="直線コネクタ 420"/>
        <xdr:cNvCxnSpPr/>
      </xdr:nvCxnSpPr>
      <xdr:spPr>
        <a:xfrm>
          <a:off x="1130300" y="17663705"/>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170378</xdr:rowOff>
    </xdr:from>
    <xdr:ext cx="405111" cy="259045"/>
    <xdr:sp macro="" textlink="">
      <xdr:nvSpPr>
        <xdr:cNvPr id="422" name="n_1aveValue【港湾・漁港】&#10;有形固定資産減価償却率"/>
        <xdr:cNvSpPr txBox="1"/>
      </xdr:nvSpPr>
      <xdr:spPr>
        <a:xfrm>
          <a:off x="3582044" y="17829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133729</xdr:rowOff>
    </xdr:from>
    <xdr:ext cx="405111" cy="259045"/>
    <xdr:sp macro="" textlink="">
      <xdr:nvSpPr>
        <xdr:cNvPr id="423" name="n_2aveValue【港湾・漁港】&#10;有形固定資産減価償却率"/>
        <xdr:cNvSpPr txBox="1"/>
      </xdr:nvSpPr>
      <xdr:spPr>
        <a:xfrm>
          <a:off x="2705744" y="1745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64243</xdr:rowOff>
    </xdr:from>
    <xdr:ext cx="405111" cy="259045"/>
    <xdr:sp macro="" textlink="">
      <xdr:nvSpPr>
        <xdr:cNvPr id="424" name="n_3aveValue【港湾・漁港】&#10;有形固定資産減価償却率"/>
        <xdr:cNvSpPr txBox="1"/>
      </xdr:nvSpPr>
      <xdr:spPr>
        <a:xfrm>
          <a:off x="1816744" y="1789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52813</xdr:rowOff>
    </xdr:from>
    <xdr:ext cx="405111" cy="259045"/>
    <xdr:sp macro="" textlink="">
      <xdr:nvSpPr>
        <xdr:cNvPr id="425" name="n_4aveValue【港湾・漁港】&#10;有形固定資産減価償却率"/>
        <xdr:cNvSpPr txBox="1"/>
      </xdr:nvSpPr>
      <xdr:spPr>
        <a:xfrm>
          <a:off x="927744" y="1805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161489</xdr:rowOff>
    </xdr:from>
    <xdr:ext cx="405111" cy="259045"/>
    <xdr:sp macro="" textlink="">
      <xdr:nvSpPr>
        <xdr:cNvPr id="426" name="n_1mainValue【港湾・漁港】&#10;有形固定資産減価償却率"/>
        <xdr:cNvSpPr txBox="1"/>
      </xdr:nvSpPr>
      <xdr:spPr>
        <a:xfrm>
          <a:off x="3582044" y="1747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111596</xdr:rowOff>
    </xdr:from>
    <xdr:ext cx="405111" cy="259045"/>
    <xdr:sp macro="" textlink="">
      <xdr:nvSpPr>
        <xdr:cNvPr id="427" name="n_2mainValue【港湾・漁港】&#10;有形固定資産減価償却率"/>
        <xdr:cNvSpPr txBox="1"/>
      </xdr:nvSpPr>
      <xdr:spPr>
        <a:xfrm>
          <a:off x="2705744" y="1777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102706</xdr:rowOff>
    </xdr:from>
    <xdr:ext cx="405111" cy="259045"/>
    <xdr:sp macro="" textlink="">
      <xdr:nvSpPr>
        <xdr:cNvPr id="428" name="n_3mainValue【港湾・漁港】&#10;有形固定資産減価償却率"/>
        <xdr:cNvSpPr txBox="1"/>
      </xdr:nvSpPr>
      <xdr:spPr>
        <a:xfrm>
          <a:off x="1816744" y="1741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71682</xdr:rowOff>
    </xdr:from>
    <xdr:ext cx="405111" cy="259045"/>
    <xdr:sp macro="" textlink="">
      <xdr:nvSpPr>
        <xdr:cNvPr id="429" name="n_4mainValue【港湾・漁港】&#10;有形固定資産減価償却率"/>
        <xdr:cNvSpPr txBox="1"/>
      </xdr:nvSpPr>
      <xdr:spPr>
        <a:xfrm>
          <a:off x="927744" y="1738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1" name="テキスト ボックス 440"/>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3" name="テキスト ボックス 442"/>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5" name="テキスト ボックス 444"/>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7" name="テキスト ボックス 446"/>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49" name="テキスト ボックス 448"/>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1" name="テキスト ボックス 450"/>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12233</xdr:rowOff>
    </xdr:from>
    <xdr:to>
      <xdr:col>54</xdr:col>
      <xdr:colOff>189865</xdr:colOff>
      <xdr:row>108</xdr:row>
      <xdr:rowOff>152400</xdr:rowOff>
    </xdr:to>
    <xdr:cxnSp macro="">
      <xdr:nvCxnSpPr>
        <xdr:cNvPr id="453" name="直線コネクタ 452"/>
        <xdr:cNvCxnSpPr/>
      </xdr:nvCxnSpPr>
      <xdr:spPr>
        <a:xfrm flipV="1">
          <a:off x="10476865" y="17328683"/>
          <a:ext cx="0" cy="1340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156227</xdr:rowOff>
    </xdr:from>
    <xdr:ext cx="249299" cy="259045"/>
    <xdr:sp macro="" textlink="">
      <xdr:nvSpPr>
        <xdr:cNvPr id="454" name="【港湾・漁港】&#10;一人当たり有形固定資産（償却資産）額最小値テキスト"/>
        <xdr:cNvSpPr txBox="1"/>
      </xdr:nvSpPr>
      <xdr:spPr>
        <a:xfrm>
          <a:off x="10515600" y="1867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152400</xdr:rowOff>
    </xdr:from>
    <xdr:to>
      <xdr:col>55</xdr:col>
      <xdr:colOff>88900</xdr:colOff>
      <xdr:row>108</xdr:row>
      <xdr:rowOff>152400</xdr:rowOff>
    </xdr:to>
    <xdr:cxnSp macro="">
      <xdr:nvCxnSpPr>
        <xdr:cNvPr id="455" name="直線コネクタ 454"/>
        <xdr:cNvCxnSpPr/>
      </xdr:nvCxnSpPr>
      <xdr:spPr>
        <a:xfrm>
          <a:off x="10388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130360</xdr:rowOff>
    </xdr:from>
    <xdr:ext cx="599010" cy="259045"/>
    <xdr:sp macro="" textlink="">
      <xdr:nvSpPr>
        <xdr:cNvPr id="456" name="【港湾・漁港】&#10;一人当たり有形固定資産（償却資産）額最大値テキスト"/>
        <xdr:cNvSpPr txBox="1"/>
      </xdr:nvSpPr>
      <xdr:spPr>
        <a:xfrm>
          <a:off x="10515600" y="1710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12233</xdr:rowOff>
    </xdr:from>
    <xdr:to>
      <xdr:col>55</xdr:col>
      <xdr:colOff>88900</xdr:colOff>
      <xdr:row>101</xdr:row>
      <xdr:rowOff>12233</xdr:rowOff>
    </xdr:to>
    <xdr:cxnSp macro="">
      <xdr:nvCxnSpPr>
        <xdr:cNvPr id="457" name="直線コネクタ 456"/>
        <xdr:cNvCxnSpPr/>
      </xdr:nvCxnSpPr>
      <xdr:spPr>
        <a:xfrm>
          <a:off x="10388600" y="1732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97321</xdr:rowOff>
    </xdr:from>
    <xdr:ext cx="599010" cy="259045"/>
    <xdr:sp macro="" textlink="">
      <xdr:nvSpPr>
        <xdr:cNvPr id="458" name="【港湾・漁港】&#10;一人当たり有形固定資産（償却資産）額平均値テキスト"/>
        <xdr:cNvSpPr txBox="1"/>
      </xdr:nvSpPr>
      <xdr:spPr>
        <a:xfrm>
          <a:off x="10515600" y="179281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118894</xdr:rowOff>
    </xdr:from>
    <xdr:to>
      <xdr:col>55</xdr:col>
      <xdr:colOff>50800</xdr:colOff>
      <xdr:row>105</xdr:row>
      <xdr:rowOff>49044</xdr:rowOff>
    </xdr:to>
    <xdr:sp macro="" textlink="">
      <xdr:nvSpPr>
        <xdr:cNvPr id="459" name="フローチャート: 判断 458"/>
        <xdr:cNvSpPr/>
      </xdr:nvSpPr>
      <xdr:spPr>
        <a:xfrm>
          <a:off x="10426700" y="1794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164629</xdr:rowOff>
    </xdr:from>
    <xdr:to>
      <xdr:col>50</xdr:col>
      <xdr:colOff>165100</xdr:colOff>
      <xdr:row>104</xdr:row>
      <xdr:rowOff>94779</xdr:rowOff>
    </xdr:to>
    <xdr:sp macro="" textlink="">
      <xdr:nvSpPr>
        <xdr:cNvPr id="460" name="フローチャート: 判断 459"/>
        <xdr:cNvSpPr/>
      </xdr:nvSpPr>
      <xdr:spPr>
        <a:xfrm>
          <a:off x="9588500" y="1782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8941</xdr:rowOff>
    </xdr:from>
    <xdr:to>
      <xdr:col>46</xdr:col>
      <xdr:colOff>38100</xdr:colOff>
      <xdr:row>104</xdr:row>
      <xdr:rowOff>110541</xdr:rowOff>
    </xdr:to>
    <xdr:sp macro="" textlink="">
      <xdr:nvSpPr>
        <xdr:cNvPr id="461" name="フローチャート: 判断 460"/>
        <xdr:cNvSpPr/>
      </xdr:nvSpPr>
      <xdr:spPr>
        <a:xfrm>
          <a:off x="8699500" y="178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121096</xdr:rowOff>
    </xdr:from>
    <xdr:to>
      <xdr:col>41</xdr:col>
      <xdr:colOff>101600</xdr:colOff>
      <xdr:row>106</xdr:row>
      <xdr:rowOff>51246</xdr:rowOff>
    </xdr:to>
    <xdr:sp macro="" textlink="">
      <xdr:nvSpPr>
        <xdr:cNvPr id="462" name="フローチャート: 判断 461"/>
        <xdr:cNvSpPr/>
      </xdr:nvSpPr>
      <xdr:spPr>
        <a:xfrm>
          <a:off x="7810500" y="1812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128220</xdr:rowOff>
    </xdr:from>
    <xdr:to>
      <xdr:col>36</xdr:col>
      <xdr:colOff>165100</xdr:colOff>
      <xdr:row>106</xdr:row>
      <xdr:rowOff>58370</xdr:rowOff>
    </xdr:to>
    <xdr:sp macro="" textlink="">
      <xdr:nvSpPr>
        <xdr:cNvPr id="463" name="フローチャート: 判断 462"/>
        <xdr:cNvSpPr/>
      </xdr:nvSpPr>
      <xdr:spPr>
        <a:xfrm>
          <a:off x="6921500" y="181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129550</xdr:rowOff>
    </xdr:from>
    <xdr:to>
      <xdr:col>55</xdr:col>
      <xdr:colOff>50800</xdr:colOff>
      <xdr:row>102</xdr:row>
      <xdr:rowOff>59700</xdr:rowOff>
    </xdr:to>
    <xdr:sp macro="" textlink="">
      <xdr:nvSpPr>
        <xdr:cNvPr id="469" name="楕円 468"/>
        <xdr:cNvSpPr/>
      </xdr:nvSpPr>
      <xdr:spPr>
        <a:xfrm>
          <a:off x="10426700" y="1744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152427</xdr:rowOff>
    </xdr:from>
    <xdr:ext cx="599010" cy="259045"/>
    <xdr:sp macro="" textlink="">
      <xdr:nvSpPr>
        <xdr:cNvPr id="470" name="【港湾・漁港】&#10;一人当たり有形固定資産（償却資産）額該当値テキスト"/>
        <xdr:cNvSpPr txBox="1"/>
      </xdr:nvSpPr>
      <xdr:spPr>
        <a:xfrm>
          <a:off x="10515600" y="17297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157911</xdr:rowOff>
    </xdr:from>
    <xdr:to>
      <xdr:col>50</xdr:col>
      <xdr:colOff>165100</xdr:colOff>
      <xdr:row>102</xdr:row>
      <xdr:rowOff>88061</xdr:rowOff>
    </xdr:to>
    <xdr:sp macro="" textlink="">
      <xdr:nvSpPr>
        <xdr:cNvPr id="471" name="楕円 470"/>
        <xdr:cNvSpPr/>
      </xdr:nvSpPr>
      <xdr:spPr>
        <a:xfrm>
          <a:off x="9588500" y="174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8900</xdr:rowOff>
    </xdr:from>
    <xdr:to>
      <xdr:col>55</xdr:col>
      <xdr:colOff>0</xdr:colOff>
      <xdr:row>102</xdr:row>
      <xdr:rowOff>37261</xdr:rowOff>
    </xdr:to>
    <xdr:cxnSp macro="">
      <xdr:nvCxnSpPr>
        <xdr:cNvPr id="472" name="直線コネクタ 471"/>
        <xdr:cNvCxnSpPr/>
      </xdr:nvCxnSpPr>
      <xdr:spPr>
        <a:xfrm flipV="1">
          <a:off x="9639300" y="17496800"/>
          <a:ext cx="838200" cy="2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12218</xdr:rowOff>
    </xdr:from>
    <xdr:to>
      <xdr:col>46</xdr:col>
      <xdr:colOff>38100</xdr:colOff>
      <xdr:row>102</xdr:row>
      <xdr:rowOff>113818</xdr:rowOff>
    </xdr:to>
    <xdr:sp macro="" textlink="">
      <xdr:nvSpPr>
        <xdr:cNvPr id="473" name="楕円 472"/>
        <xdr:cNvSpPr/>
      </xdr:nvSpPr>
      <xdr:spPr>
        <a:xfrm>
          <a:off x="8699500" y="1750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37261</xdr:rowOff>
    </xdr:from>
    <xdr:to>
      <xdr:col>50</xdr:col>
      <xdr:colOff>114300</xdr:colOff>
      <xdr:row>102</xdr:row>
      <xdr:rowOff>63018</xdr:rowOff>
    </xdr:to>
    <xdr:cxnSp macro="">
      <xdr:nvCxnSpPr>
        <xdr:cNvPr id="474" name="直線コネクタ 473"/>
        <xdr:cNvCxnSpPr/>
      </xdr:nvCxnSpPr>
      <xdr:spPr>
        <a:xfrm flipV="1">
          <a:off x="8750300" y="17525161"/>
          <a:ext cx="889000" cy="2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36041</xdr:rowOff>
    </xdr:from>
    <xdr:to>
      <xdr:col>41</xdr:col>
      <xdr:colOff>101600</xdr:colOff>
      <xdr:row>102</xdr:row>
      <xdr:rowOff>137641</xdr:rowOff>
    </xdr:to>
    <xdr:sp macro="" textlink="">
      <xdr:nvSpPr>
        <xdr:cNvPr id="475" name="楕円 474"/>
        <xdr:cNvSpPr/>
      </xdr:nvSpPr>
      <xdr:spPr>
        <a:xfrm>
          <a:off x="7810500" y="1752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63018</xdr:rowOff>
    </xdr:from>
    <xdr:to>
      <xdr:col>45</xdr:col>
      <xdr:colOff>177800</xdr:colOff>
      <xdr:row>102</xdr:row>
      <xdr:rowOff>86841</xdr:rowOff>
    </xdr:to>
    <xdr:cxnSp macro="">
      <xdr:nvCxnSpPr>
        <xdr:cNvPr id="476" name="直線コネクタ 475"/>
        <xdr:cNvCxnSpPr/>
      </xdr:nvCxnSpPr>
      <xdr:spPr>
        <a:xfrm flipV="1">
          <a:off x="7861300" y="17550918"/>
          <a:ext cx="889000" cy="2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64579</xdr:rowOff>
    </xdr:from>
    <xdr:to>
      <xdr:col>36</xdr:col>
      <xdr:colOff>165100</xdr:colOff>
      <xdr:row>102</xdr:row>
      <xdr:rowOff>166179</xdr:rowOff>
    </xdr:to>
    <xdr:sp macro="" textlink="">
      <xdr:nvSpPr>
        <xdr:cNvPr id="477" name="楕円 476"/>
        <xdr:cNvSpPr/>
      </xdr:nvSpPr>
      <xdr:spPr>
        <a:xfrm>
          <a:off x="6921500" y="1755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86841</xdr:rowOff>
    </xdr:from>
    <xdr:to>
      <xdr:col>41</xdr:col>
      <xdr:colOff>50800</xdr:colOff>
      <xdr:row>102</xdr:row>
      <xdr:rowOff>115379</xdr:rowOff>
    </xdr:to>
    <xdr:cxnSp macro="">
      <xdr:nvCxnSpPr>
        <xdr:cNvPr id="478" name="直線コネクタ 477"/>
        <xdr:cNvCxnSpPr/>
      </xdr:nvCxnSpPr>
      <xdr:spPr>
        <a:xfrm flipV="1">
          <a:off x="6972300" y="17574741"/>
          <a:ext cx="889000" cy="2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85906</xdr:rowOff>
    </xdr:from>
    <xdr:ext cx="599010" cy="259045"/>
    <xdr:sp macro="" textlink="">
      <xdr:nvSpPr>
        <xdr:cNvPr id="479" name="n_1aveValue【港湾・漁港】&#10;一人当たり有形固定資産（償却資産）額"/>
        <xdr:cNvSpPr txBox="1"/>
      </xdr:nvSpPr>
      <xdr:spPr>
        <a:xfrm>
          <a:off x="9327095" y="17916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101668</xdr:rowOff>
    </xdr:from>
    <xdr:ext cx="599010" cy="259045"/>
    <xdr:sp macro="" textlink="">
      <xdr:nvSpPr>
        <xdr:cNvPr id="480" name="n_2aveValue【港湾・漁港】&#10;一人当たり有形固定資産（償却資産）額"/>
        <xdr:cNvSpPr txBox="1"/>
      </xdr:nvSpPr>
      <xdr:spPr>
        <a:xfrm>
          <a:off x="8450795" y="1793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42373</xdr:rowOff>
    </xdr:from>
    <xdr:ext cx="599010" cy="259045"/>
    <xdr:sp macro="" textlink="">
      <xdr:nvSpPr>
        <xdr:cNvPr id="481" name="n_3aveValue【港湾・漁港】&#10;一人当たり有形固定資産（償却資産）額"/>
        <xdr:cNvSpPr txBox="1"/>
      </xdr:nvSpPr>
      <xdr:spPr>
        <a:xfrm>
          <a:off x="7561795" y="18216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49497</xdr:rowOff>
    </xdr:from>
    <xdr:ext cx="599010" cy="259045"/>
    <xdr:sp macro="" textlink="">
      <xdr:nvSpPr>
        <xdr:cNvPr id="482" name="n_4aveValue【港湾・漁港】&#10;一人当たり有形固定資産（償却資産）額"/>
        <xdr:cNvSpPr txBox="1"/>
      </xdr:nvSpPr>
      <xdr:spPr>
        <a:xfrm>
          <a:off x="6672795" y="18223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100</xdr:row>
      <xdr:rowOff>104588</xdr:rowOff>
    </xdr:from>
    <xdr:ext cx="599010" cy="259045"/>
    <xdr:sp macro="" textlink="">
      <xdr:nvSpPr>
        <xdr:cNvPr id="483" name="n_1mainValue【港湾・漁港】&#10;一人当たり有形固定資産（償却資産）額"/>
        <xdr:cNvSpPr txBox="1"/>
      </xdr:nvSpPr>
      <xdr:spPr>
        <a:xfrm>
          <a:off x="9327095" y="1724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100</xdr:row>
      <xdr:rowOff>130345</xdr:rowOff>
    </xdr:from>
    <xdr:ext cx="599010" cy="259045"/>
    <xdr:sp macro="" textlink="">
      <xdr:nvSpPr>
        <xdr:cNvPr id="484" name="n_2mainValue【港湾・漁港】&#10;一人当たり有形固定資産（償却資産）額"/>
        <xdr:cNvSpPr txBox="1"/>
      </xdr:nvSpPr>
      <xdr:spPr>
        <a:xfrm>
          <a:off x="8450795" y="1727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100</xdr:row>
      <xdr:rowOff>154168</xdr:rowOff>
    </xdr:from>
    <xdr:ext cx="599010" cy="259045"/>
    <xdr:sp macro="" textlink="">
      <xdr:nvSpPr>
        <xdr:cNvPr id="485" name="n_3mainValue【港湾・漁港】&#10;一人当たり有形固定資産（償却資産）額"/>
        <xdr:cNvSpPr txBox="1"/>
      </xdr:nvSpPr>
      <xdr:spPr>
        <a:xfrm>
          <a:off x="7561795" y="17299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101</xdr:row>
      <xdr:rowOff>11256</xdr:rowOff>
    </xdr:from>
    <xdr:ext cx="599010" cy="259045"/>
    <xdr:sp macro="" textlink="">
      <xdr:nvSpPr>
        <xdr:cNvPr id="486" name="n_4mainValue【港湾・漁港】&#10;一人当たり有形固定資産（償却資産）額"/>
        <xdr:cNvSpPr txBox="1"/>
      </xdr:nvSpPr>
      <xdr:spPr>
        <a:xfrm>
          <a:off x="6672795" y="173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7" name="テキスト ボックス 50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9" name="テキスト ボックス 50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160020</xdr:rowOff>
    </xdr:from>
    <xdr:to>
      <xdr:col>85</xdr:col>
      <xdr:colOff>126364</xdr:colOff>
      <xdr:row>42</xdr:row>
      <xdr:rowOff>38100</xdr:rowOff>
    </xdr:to>
    <xdr:cxnSp macro="">
      <xdr:nvCxnSpPr>
        <xdr:cNvPr id="511" name="直線コネクタ 510"/>
        <xdr:cNvCxnSpPr/>
      </xdr:nvCxnSpPr>
      <xdr:spPr>
        <a:xfrm flipV="1">
          <a:off x="16318864" y="58178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2"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3" name="直線コネクタ 512"/>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106697</xdr:rowOff>
    </xdr:from>
    <xdr:ext cx="405111" cy="259045"/>
    <xdr:sp macro="" textlink="">
      <xdr:nvSpPr>
        <xdr:cNvPr id="514" name="【認定こども園・幼稚園・保育所】&#10;有形固定資産減価償却率最大値テキスト"/>
        <xdr:cNvSpPr txBox="1"/>
      </xdr:nvSpPr>
      <xdr:spPr>
        <a:xfrm>
          <a:off x="163576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160020</xdr:rowOff>
    </xdr:from>
    <xdr:to>
      <xdr:col>86</xdr:col>
      <xdr:colOff>25400</xdr:colOff>
      <xdr:row>33</xdr:row>
      <xdr:rowOff>160020</xdr:rowOff>
    </xdr:to>
    <xdr:cxnSp macro="">
      <xdr:nvCxnSpPr>
        <xdr:cNvPr id="515" name="直線コネクタ 514"/>
        <xdr:cNvCxnSpPr/>
      </xdr:nvCxnSpPr>
      <xdr:spPr>
        <a:xfrm>
          <a:off x="16230600" y="581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42562</xdr:rowOff>
    </xdr:from>
    <xdr:ext cx="405111" cy="259045"/>
    <xdr:sp macro="" textlink="">
      <xdr:nvSpPr>
        <xdr:cNvPr id="516" name="【認定こども園・幼稚園・保育所】&#10;有形固定資産減価償却率平均値テキスト"/>
        <xdr:cNvSpPr txBox="1"/>
      </xdr:nvSpPr>
      <xdr:spPr>
        <a:xfrm>
          <a:off x="16357600" y="6214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19685</xdr:rowOff>
    </xdr:from>
    <xdr:to>
      <xdr:col>85</xdr:col>
      <xdr:colOff>177800</xdr:colOff>
      <xdr:row>37</xdr:row>
      <xdr:rowOff>121285</xdr:rowOff>
    </xdr:to>
    <xdr:sp macro="" textlink="">
      <xdr:nvSpPr>
        <xdr:cNvPr id="517" name="フローチャート: 判断 516"/>
        <xdr:cNvSpPr/>
      </xdr:nvSpPr>
      <xdr:spPr>
        <a:xfrm>
          <a:off x="162687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518" name="フローチャート: 判断 517"/>
        <xdr:cNvSpPr/>
      </xdr:nvSpPr>
      <xdr:spPr>
        <a:xfrm>
          <a:off x="15430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141605</xdr:rowOff>
    </xdr:from>
    <xdr:to>
      <xdr:col>76</xdr:col>
      <xdr:colOff>165100</xdr:colOff>
      <xdr:row>37</xdr:row>
      <xdr:rowOff>71755</xdr:rowOff>
    </xdr:to>
    <xdr:sp macro="" textlink="">
      <xdr:nvSpPr>
        <xdr:cNvPr id="519" name="フローチャート: 判断 518"/>
        <xdr:cNvSpPr/>
      </xdr:nvSpPr>
      <xdr:spPr>
        <a:xfrm>
          <a:off x="14541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156845</xdr:rowOff>
    </xdr:from>
    <xdr:to>
      <xdr:col>72</xdr:col>
      <xdr:colOff>38100</xdr:colOff>
      <xdr:row>37</xdr:row>
      <xdr:rowOff>86995</xdr:rowOff>
    </xdr:to>
    <xdr:sp macro="" textlink="">
      <xdr:nvSpPr>
        <xdr:cNvPr id="520" name="フローチャート: 判断 519"/>
        <xdr:cNvSpPr/>
      </xdr:nvSpPr>
      <xdr:spPr>
        <a:xfrm>
          <a:off x="13652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137795</xdr:rowOff>
    </xdr:from>
    <xdr:to>
      <xdr:col>67</xdr:col>
      <xdr:colOff>101600</xdr:colOff>
      <xdr:row>37</xdr:row>
      <xdr:rowOff>67945</xdr:rowOff>
    </xdr:to>
    <xdr:sp macro="" textlink="">
      <xdr:nvSpPr>
        <xdr:cNvPr id="521" name="フローチャート: 判断 520"/>
        <xdr:cNvSpPr/>
      </xdr:nvSpPr>
      <xdr:spPr>
        <a:xfrm>
          <a:off x="12763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166370</xdr:rowOff>
    </xdr:from>
    <xdr:to>
      <xdr:col>85</xdr:col>
      <xdr:colOff>177800</xdr:colOff>
      <xdr:row>41</xdr:row>
      <xdr:rowOff>96520</xdr:rowOff>
    </xdr:to>
    <xdr:sp macro="" textlink="">
      <xdr:nvSpPr>
        <xdr:cNvPr id="527" name="楕円 526"/>
        <xdr:cNvSpPr/>
      </xdr:nvSpPr>
      <xdr:spPr>
        <a:xfrm>
          <a:off x="162687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144797</xdr:rowOff>
    </xdr:from>
    <xdr:ext cx="405111" cy="259045"/>
    <xdr:sp macro="" textlink="">
      <xdr:nvSpPr>
        <xdr:cNvPr id="528" name="【認定こども園・幼稚園・保育所】&#10;有形固定資産減価償却率該当値テキスト"/>
        <xdr:cNvSpPr txBox="1"/>
      </xdr:nvSpPr>
      <xdr:spPr>
        <a:xfrm>
          <a:off x="16357600" y="700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139700</xdr:rowOff>
    </xdr:from>
    <xdr:to>
      <xdr:col>81</xdr:col>
      <xdr:colOff>101600</xdr:colOff>
      <xdr:row>41</xdr:row>
      <xdr:rowOff>69850</xdr:rowOff>
    </xdr:to>
    <xdr:sp macro="" textlink="">
      <xdr:nvSpPr>
        <xdr:cNvPr id="529" name="楕円 528"/>
        <xdr:cNvSpPr/>
      </xdr:nvSpPr>
      <xdr:spPr>
        <a:xfrm>
          <a:off x="15430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19050</xdr:rowOff>
    </xdr:from>
    <xdr:to>
      <xdr:col>85</xdr:col>
      <xdr:colOff>127000</xdr:colOff>
      <xdr:row>41</xdr:row>
      <xdr:rowOff>45720</xdr:rowOff>
    </xdr:to>
    <xdr:cxnSp macro="">
      <xdr:nvCxnSpPr>
        <xdr:cNvPr id="530" name="直線コネクタ 529"/>
        <xdr:cNvCxnSpPr/>
      </xdr:nvCxnSpPr>
      <xdr:spPr>
        <a:xfrm>
          <a:off x="15481300" y="70485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116840</xdr:rowOff>
    </xdr:from>
    <xdr:to>
      <xdr:col>76</xdr:col>
      <xdr:colOff>165100</xdr:colOff>
      <xdr:row>41</xdr:row>
      <xdr:rowOff>46990</xdr:rowOff>
    </xdr:to>
    <xdr:sp macro="" textlink="">
      <xdr:nvSpPr>
        <xdr:cNvPr id="531" name="楕円 530"/>
        <xdr:cNvSpPr/>
      </xdr:nvSpPr>
      <xdr:spPr>
        <a:xfrm>
          <a:off x="14541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167640</xdr:rowOff>
    </xdr:from>
    <xdr:to>
      <xdr:col>81</xdr:col>
      <xdr:colOff>50800</xdr:colOff>
      <xdr:row>41</xdr:row>
      <xdr:rowOff>19050</xdr:rowOff>
    </xdr:to>
    <xdr:cxnSp macro="">
      <xdr:nvCxnSpPr>
        <xdr:cNvPr id="532" name="直線コネクタ 531"/>
        <xdr:cNvCxnSpPr/>
      </xdr:nvCxnSpPr>
      <xdr:spPr>
        <a:xfrm>
          <a:off x="14592300" y="7025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76835</xdr:rowOff>
    </xdr:from>
    <xdr:to>
      <xdr:col>72</xdr:col>
      <xdr:colOff>38100</xdr:colOff>
      <xdr:row>41</xdr:row>
      <xdr:rowOff>6985</xdr:rowOff>
    </xdr:to>
    <xdr:sp macro="" textlink="">
      <xdr:nvSpPr>
        <xdr:cNvPr id="533" name="楕円 532"/>
        <xdr:cNvSpPr/>
      </xdr:nvSpPr>
      <xdr:spPr>
        <a:xfrm>
          <a:off x="13652500" y="693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127635</xdr:rowOff>
    </xdr:from>
    <xdr:to>
      <xdr:col>76</xdr:col>
      <xdr:colOff>114300</xdr:colOff>
      <xdr:row>40</xdr:row>
      <xdr:rowOff>167640</xdr:rowOff>
    </xdr:to>
    <xdr:cxnSp macro="">
      <xdr:nvCxnSpPr>
        <xdr:cNvPr id="534" name="直線コネクタ 533"/>
        <xdr:cNvCxnSpPr/>
      </xdr:nvCxnSpPr>
      <xdr:spPr>
        <a:xfrm>
          <a:off x="13703300" y="69856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40640</xdr:rowOff>
    </xdr:from>
    <xdr:to>
      <xdr:col>67</xdr:col>
      <xdr:colOff>101600</xdr:colOff>
      <xdr:row>40</xdr:row>
      <xdr:rowOff>142240</xdr:rowOff>
    </xdr:to>
    <xdr:sp macro="" textlink="">
      <xdr:nvSpPr>
        <xdr:cNvPr id="535" name="楕円 534"/>
        <xdr:cNvSpPr/>
      </xdr:nvSpPr>
      <xdr:spPr>
        <a:xfrm>
          <a:off x="12763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91440</xdr:rowOff>
    </xdr:from>
    <xdr:to>
      <xdr:col>71</xdr:col>
      <xdr:colOff>177800</xdr:colOff>
      <xdr:row>40</xdr:row>
      <xdr:rowOff>127635</xdr:rowOff>
    </xdr:to>
    <xdr:cxnSp macro="">
      <xdr:nvCxnSpPr>
        <xdr:cNvPr id="536" name="直線コネクタ 535"/>
        <xdr:cNvCxnSpPr/>
      </xdr:nvCxnSpPr>
      <xdr:spPr>
        <a:xfrm>
          <a:off x="12814300" y="69494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74947</xdr:rowOff>
    </xdr:from>
    <xdr:ext cx="405111" cy="259045"/>
    <xdr:sp macro="" textlink="">
      <xdr:nvSpPr>
        <xdr:cNvPr id="537" name="n_1aveValue【認定こども園・幼稚園・保育所】&#10;有形固定資産減価償却率"/>
        <xdr:cNvSpPr txBox="1"/>
      </xdr:nvSpPr>
      <xdr:spPr>
        <a:xfrm>
          <a:off x="15266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88282</xdr:rowOff>
    </xdr:from>
    <xdr:ext cx="405111" cy="259045"/>
    <xdr:sp macro="" textlink="">
      <xdr:nvSpPr>
        <xdr:cNvPr id="538" name="n_2aveValue【認定こども園・幼稚園・保育所】&#10;有形固定資産減価償却率"/>
        <xdr:cNvSpPr txBox="1"/>
      </xdr:nvSpPr>
      <xdr:spPr>
        <a:xfrm>
          <a:off x="143897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103522</xdr:rowOff>
    </xdr:from>
    <xdr:ext cx="405111" cy="259045"/>
    <xdr:sp macro="" textlink="">
      <xdr:nvSpPr>
        <xdr:cNvPr id="539" name="n_3aveValue【認定こども園・幼稚園・保育所】&#10;有形固定資産減価償却率"/>
        <xdr:cNvSpPr txBox="1"/>
      </xdr:nvSpPr>
      <xdr:spPr>
        <a:xfrm>
          <a:off x="13500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84472</xdr:rowOff>
    </xdr:from>
    <xdr:ext cx="405111" cy="259045"/>
    <xdr:sp macro="" textlink="">
      <xdr:nvSpPr>
        <xdr:cNvPr id="540" name="n_4aveValue【認定こども園・幼稚園・保育所】&#10;有形固定資産減価償却率"/>
        <xdr:cNvSpPr txBox="1"/>
      </xdr:nvSpPr>
      <xdr:spPr>
        <a:xfrm>
          <a:off x="12611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60977</xdr:rowOff>
    </xdr:from>
    <xdr:ext cx="405111" cy="259045"/>
    <xdr:sp macro="" textlink="">
      <xdr:nvSpPr>
        <xdr:cNvPr id="541" name="n_1mainValue【認定こども園・幼稚園・保育所】&#10;有形固定資産減価償却率"/>
        <xdr:cNvSpPr txBox="1"/>
      </xdr:nvSpPr>
      <xdr:spPr>
        <a:xfrm>
          <a:off x="152660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38117</xdr:rowOff>
    </xdr:from>
    <xdr:ext cx="405111" cy="259045"/>
    <xdr:sp macro="" textlink="">
      <xdr:nvSpPr>
        <xdr:cNvPr id="542" name="n_2mainValue【認定こども園・幼稚園・保育所】&#10;有形固定資産減価償却率"/>
        <xdr:cNvSpPr txBox="1"/>
      </xdr:nvSpPr>
      <xdr:spPr>
        <a:xfrm>
          <a:off x="143897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169562</xdr:rowOff>
    </xdr:from>
    <xdr:ext cx="405111" cy="259045"/>
    <xdr:sp macro="" textlink="">
      <xdr:nvSpPr>
        <xdr:cNvPr id="543" name="n_3mainValue【認定こども園・幼稚園・保育所】&#10;有形固定資産減価償却率"/>
        <xdr:cNvSpPr txBox="1"/>
      </xdr:nvSpPr>
      <xdr:spPr>
        <a:xfrm>
          <a:off x="13500744"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133367</xdr:rowOff>
    </xdr:from>
    <xdr:ext cx="405111" cy="259045"/>
    <xdr:sp macro="" textlink="">
      <xdr:nvSpPr>
        <xdr:cNvPr id="544" name="n_4mainValue【認定こども園・幼稚園・保育所】&#10;有形固定資産減価償却率"/>
        <xdr:cNvSpPr txBox="1"/>
      </xdr:nvSpPr>
      <xdr:spPr>
        <a:xfrm>
          <a:off x="12611744" y="699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6" name="テキスト ボックス 55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8" name="テキスト ボックス 55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0" name="テキスト ボックス 55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2" name="テキスト ボックス 56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4" name="テキスト ボックス 56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6" name="テキスト ボックス 56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68580</xdr:rowOff>
    </xdr:from>
    <xdr:to>
      <xdr:col>116</xdr:col>
      <xdr:colOff>62864</xdr:colOff>
      <xdr:row>41</xdr:row>
      <xdr:rowOff>106680</xdr:rowOff>
    </xdr:to>
    <xdr:cxnSp macro="">
      <xdr:nvCxnSpPr>
        <xdr:cNvPr id="568" name="直線コネクタ 567"/>
        <xdr:cNvCxnSpPr/>
      </xdr:nvCxnSpPr>
      <xdr:spPr>
        <a:xfrm flipV="1">
          <a:off x="22160864" y="572643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110507</xdr:rowOff>
    </xdr:from>
    <xdr:ext cx="469744" cy="259045"/>
    <xdr:sp macro="" textlink="">
      <xdr:nvSpPr>
        <xdr:cNvPr id="569" name="【認定こども園・幼稚園・保育所】&#10;一人当たり面積最小値テキスト"/>
        <xdr:cNvSpPr txBox="1"/>
      </xdr:nvSpPr>
      <xdr:spPr>
        <a:xfrm>
          <a:off x="22199600" y="713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106680</xdr:rowOff>
    </xdr:from>
    <xdr:to>
      <xdr:col>116</xdr:col>
      <xdr:colOff>152400</xdr:colOff>
      <xdr:row>41</xdr:row>
      <xdr:rowOff>106680</xdr:rowOff>
    </xdr:to>
    <xdr:cxnSp macro="">
      <xdr:nvCxnSpPr>
        <xdr:cNvPr id="570" name="直線コネクタ 569"/>
        <xdr:cNvCxnSpPr/>
      </xdr:nvCxnSpPr>
      <xdr:spPr>
        <a:xfrm>
          <a:off x="22072600" y="713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15257</xdr:rowOff>
    </xdr:from>
    <xdr:ext cx="469744" cy="259045"/>
    <xdr:sp macro="" textlink="">
      <xdr:nvSpPr>
        <xdr:cNvPr id="571" name="【認定こども園・幼稚園・保育所】&#10;一人当たり面積最大値テキスト"/>
        <xdr:cNvSpPr txBox="1"/>
      </xdr:nvSpPr>
      <xdr:spPr>
        <a:xfrm>
          <a:off x="22199600" y="55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68580</xdr:rowOff>
    </xdr:from>
    <xdr:to>
      <xdr:col>116</xdr:col>
      <xdr:colOff>152400</xdr:colOff>
      <xdr:row>33</xdr:row>
      <xdr:rowOff>68580</xdr:rowOff>
    </xdr:to>
    <xdr:cxnSp macro="">
      <xdr:nvCxnSpPr>
        <xdr:cNvPr id="572" name="直線コネクタ 571"/>
        <xdr:cNvCxnSpPr/>
      </xdr:nvCxnSpPr>
      <xdr:spPr>
        <a:xfrm>
          <a:off x="22072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29227</xdr:rowOff>
    </xdr:from>
    <xdr:ext cx="469744" cy="259045"/>
    <xdr:sp macro="" textlink="">
      <xdr:nvSpPr>
        <xdr:cNvPr id="573" name="【認定こども園・幼稚園・保育所】&#10;一人当たり面積平均値テキスト"/>
        <xdr:cNvSpPr txBox="1"/>
      </xdr:nvSpPr>
      <xdr:spPr>
        <a:xfrm>
          <a:off x="22199600" y="6372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6350</xdr:rowOff>
    </xdr:from>
    <xdr:to>
      <xdr:col>116</xdr:col>
      <xdr:colOff>114300</xdr:colOff>
      <xdr:row>38</xdr:row>
      <xdr:rowOff>107950</xdr:rowOff>
    </xdr:to>
    <xdr:sp macro="" textlink="">
      <xdr:nvSpPr>
        <xdr:cNvPr id="574" name="フローチャート: 判断 573"/>
        <xdr:cNvSpPr/>
      </xdr:nvSpPr>
      <xdr:spPr>
        <a:xfrm>
          <a:off x="22110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29210</xdr:rowOff>
    </xdr:from>
    <xdr:to>
      <xdr:col>112</xdr:col>
      <xdr:colOff>38100</xdr:colOff>
      <xdr:row>38</xdr:row>
      <xdr:rowOff>130810</xdr:rowOff>
    </xdr:to>
    <xdr:sp macro="" textlink="">
      <xdr:nvSpPr>
        <xdr:cNvPr id="575" name="フローチャート: 判断 574"/>
        <xdr:cNvSpPr/>
      </xdr:nvSpPr>
      <xdr:spPr>
        <a:xfrm>
          <a:off x="21272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25400</xdr:rowOff>
    </xdr:from>
    <xdr:to>
      <xdr:col>107</xdr:col>
      <xdr:colOff>101600</xdr:colOff>
      <xdr:row>38</xdr:row>
      <xdr:rowOff>127000</xdr:rowOff>
    </xdr:to>
    <xdr:sp macro="" textlink="">
      <xdr:nvSpPr>
        <xdr:cNvPr id="576" name="フローチャート: 判断 575"/>
        <xdr:cNvSpPr/>
      </xdr:nvSpPr>
      <xdr:spPr>
        <a:xfrm>
          <a:off x="2038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44450</xdr:rowOff>
    </xdr:from>
    <xdr:to>
      <xdr:col>102</xdr:col>
      <xdr:colOff>165100</xdr:colOff>
      <xdr:row>38</xdr:row>
      <xdr:rowOff>146050</xdr:rowOff>
    </xdr:to>
    <xdr:sp macro="" textlink="">
      <xdr:nvSpPr>
        <xdr:cNvPr id="577" name="フローチャート: 判断 576"/>
        <xdr:cNvSpPr/>
      </xdr:nvSpPr>
      <xdr:spPr>
        <a:xfrm>
          <a:off x="19494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33020</xdr:rowOff>
    </xdr:from>
    <xdr:to>
      <xdr:col>98</xdr:col>
      <xdr:colOff>38100</xdr:colOff>
      <xdr:row>38</xdr:row>
      <xdr:rowOff>134620</xdr:rowOff>
    </xdr:to>
    <xdr:sp macro="" textlink="">
      <xdr:nvSpPr>
        <xdr:cNvPr id="578" name="フローチャート: 判断 577"/>
        <xdr:cNvSpPr/>
      </xdr:nvSpPr>
      <xdr:spPr>
        <a:xfrm>
          <a:off x="18605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124460</xdr:rowOff>
    </xdr:from>
    <xdr:to>
      <xdr:col>116</xdr:col>
      <xdr:colOff>114300</xdr:colOff>
      <xdr:row>39</xdr:row>
      <xdr:rowOff>54610</xdr:rowOff>
    </xdr:to>
    <xdr:sp macro="" textlink="">
      <xdr:nvSpPr>
        <xdr:cNvPr id="584" name="楕円 583"/>
        <xdr:cNvSpPr/>
      </xdr:nvSpPr>
      <xdr:spPr>
        <a:xfrm>
          <a:off x="221107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102887</xdr:rowOff>
    </xdr:from>
    <xdr:ext cx="469744" cy="259045"/>
    <xdr:sp macro="" textlink="">
      <xdr:nvSpPr>
        <xdr:cNvPr id="585" name="【認定こども園・幼稚園・保育所】&#10;一人当たり面積該当値テキスト"/>
        <xdr:cNvSpPr txBox="1"/>
      </xdr:nvSpPr>
      <xdr:spPr>
        <a:xfrm>
          <a:off x="22199600" y="661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135890</xdr:rowOff>
    </xdr:from>
    <xdr:to>
      <xdr:col>112</xdr:col>
      <xdr:colOff>38100</xdr:colOff>
      <xdr:row>39</xdr:row>
      <xdr:rowOff>66040</xdr:rowOff>
    </xdr:to>
    <xdr:sp macro="" textlink="">
      <xdr:nvSpPr>
        <xdr:cNvPr id="586" name="楕円 585"/>
        <xdr:cNvSpPr/>
      </xdr:nvSpPr>
      <xdr:spPr>
        <a:xfrm>
          <a:off x="21272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3810</xdr:rowOff>
    </xdr:from>
    <xdr:to>
      <xdr:col>116</xdr:col>
      <xdr:colOff>63500</xdr:colOff>
      <xdr:row>39</xdr:row>
      <xdr:rowOff>15240</xdr:rowOff>
    </xdr:to>
    <xdr:cxnSp macro="">
      <xdr:nvCxnSpPr>
        <xdr:cNvPr id="587" name="直線コネクタ 586"/>
        <xdr:cNvCxnSpPr/>
      </xdr:nvCxnSpPr>
      <xdr:spPr>
        <a:xfrm flipV="1">
          <a:off x="21323300" y="66903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147320</xdr:rowOff>
    </xdr:from>
    <xdr:to>
      <xdr:col>107</xdr:col>
      <xdr:colOff>101600</xdr:colOff>
      <xdr:row>39</xdr:row>
      <xdr:rowOff>77470</xdr:rowOff>
    </xdr:to>
    <xdr:sp macro="" textlink="">
      <xdr:nvSpPr>
        <xdr:cNvPr id="588" name="楕円 587"/>
        <xdr:cNvSpPr/>
      </xdr:nvSpPr>
      <xdr:spPr>
        <a:xfrm>
          <a:off x="20383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15240</xdr:rowOff>
    </xdr:from>
    <xdr:to>
      <xdr:col>111</xdr:col>
      <xdr:colOff>177800</xdr:colOff>
      <xdr:row>39</xdr:row>
      <xdr:rowOff>26670</xdr:rowOff>
    </xdr:to>
    <xdr:cxnSp macro="">
      <xdr:nvCxnSpPr>
        <xdr:cNvPr id="589" name="直線コネクタ 588"/>
        <xdr:cNvCxnSpPr/>
      </xdr:nvCxnSpPr>
      <xdr:spPr>
        <a:xfrm flipV="1">
          <a:off x="20434300" y="67017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590" name="楕円 589"/>
        <xdr:cNvSpPr/>
      </xdr:nvSpPr>
      <xdr:spPr>
        <a:xfrm>
          <a:off x="19494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26670</xdr:rowOff>
    </xdr:from>
    <xdr:to>
      <xdr:col>107</xdr:col>
      <xdr:colOff>50800</xdr:colOff>
      <xdr:row>39</xdr:row>
      <xdr:rowOff>34290</xdr:rowOff>
    </xdr:to>
    <xdr:cxnSp macro="">
      <xdr:nvCxnSpPr>
        <xdr:cNvPr id="591" name="直線コネクタ 590"/>
        <xdr:cNvCxnSpPr/>
      </xdr:nvCxnSpPr>
      <xdr:spPr>
        <a:xfrm flipV="1">
          <a:off x="19545300" y="6713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166370</xdr:rowOff>
    </xdr:from>
    <xdr:to>
      <xdr:col>98</xdr:col>
      <xdr:colOff>38100</xdr:colOff>
      <xdr:row>39</xdr:row>
      <xdr:rowOff>96520</xdr:rowOff>
    </xdr:to>
    <xdr:sp macro="" textlink="">
      <xdr:nvSpPr>
        <xdr:cNvPr id="592" name="楕円 591"/>
        <xdr:cNvSpPr/>
      </xdr:nvSpPr>
      <xdr:spPr>
        <a:xfrm>
          <a:off x="18605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34290</xdr:rowOff>
    </xdr:from>
    <xdr:to>
      <xdr:col>102</xdr:col>
      <xdr:colOff>114300</xdr:colOff>
      <xdr:row>39</xdr:row>
      <xdr:rowOff>45720</xdr:rowOff>
    </xdr:to>
    <xdr:cxnSp macro="">
      <xdr:nvCxnSpPr>
        <xdr:cNvPr id="593" name="直線コネクタ 592"/>
        <xdr:cNvCxnSpPr/>
      </xdr:nvCxnSpPr>
      <xdr:spPr>
        <a:xfrm flipV="1">
          <a:off x="18656300" y="67208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147337</xdr:rowOff>
    </xdr:from>
    <xdr:ext cx="469744" cy="259045"/>
    <xdr:sp macro="" textlink="">
      <xdr:nvSpPr>
        <xdr:cNvPr id="594" name="n_1aveValue【認定こども園・幼稚園・保育所】&#10;一人当たり面積"/>
        <xdr:cNvSpPr txBox="1"/>
      </xdr:nvSpPr>
      <xdr:spPr>
        <a:xfrm>
          <a:off x="2107572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143527</xdr:rowOff>
    </xdr:from>
    <xdr:ext cx="469744" cy="259045"/>
    <xdr:sp macro="" textlink="">
      <xdr:nvSpPr>
        <xdr:cNvPr id="595" name="n_2aveValue【認定こども園・幼稚園・保育所】&#10;一人当たり面積"/>
        <xdr:cNvSpPr txBox="1"/>
      </xdr:nvSpPr>
      <xdr:spPr>
        <a:xfrm>
          <a:off x="20199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162577</xdr:rowOff>
    </xdr:from>
    <xdr:ext cx="469744" cy="259045"/>
    <xdr:sp macro="" textlink="">
      <xdr:nvSpPr>
        <xdr:cNvPr id="596" name="n_3aveValue【認定こども園・幼稚園・保育所】&#10;一人当たり面積"/>
        <xdr:cNvSpPr txBox="1"/>
      </xdr:nvSpPr>
      <xdr:spPr>
        <a:xfrm>
          <a:off x="1931042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151147</xdr:rowOff>
    </xdr:from>
    <xdr:ext cx="469744" cy="259045"/>
    <xdr:sp macro="" textlink="">
      <xdr:nvSpPr>
        <xdr:cNvPr id="597" name="n_4aveValue【認定こども園・幼稚園・保育所】&#10;一人当たり面積"/>
        <xdr:cNvSpPr txBox="1"/>
      </xdr:nvSpPr>
      <xdr:spPr>
        <a:xfrm>
          <a:off x="18421427"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57167</xdr:rowOff>
    </xdr:from>
    <xdr:ext cx="469744" cy="259045"/>
    <xdr:sp macro="" textlink="">
      <xdr:nvSpPr>
        <xdr:cNvPr id="598" name="n_1mainValue【認定こども園・幼稚園・保育所】&#10;一人当たり面積"/>
        <xdr:cNvSpPr txBox="1"/>
      </xdr:nvSpPr>
      <xdr:spPr>
        <a:xfrm>
          <a:off x="21075727" y="674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68597</xdr:rowOff>
    </xdr:from>
    <xdr:ext cx="469744" cy="259045"/>
    <xdr:sp macro="" textlink="">
      <xdr:nvSpPr>
        <xdr:cNvPr id="599" name="n_2mainValue【認定こども園・幼稚園・保育所】&#10;一人当たり面積"/>
        <xdr:cNvSpPr txBox="1"/>
      </xdr:nvSpPr>
      <xdr:spPr>
        <a:xfrm>
          <a:off x="201994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76217</xdr:rowOff>
    </xdr:from>
    <xdr:ext cx="469744" cy="259045"/>
    <xdr:sp macro="" textlink="">
      <xdr:nvSpPr>
        <xdr:cNvPr id="600" name="n_3mainValue【認定こども園・幼稚園・保育所】&#10;一人当たり面積"/>
        <xdr:cNvSpPr txBox="1"/>
      </xdr:nvSpPr>
      <xdr:spPr>
        <a:xfrm>
          <a:off x="19310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87647</xdr:rowOff>
    </xdr:from>
    <xdr:ext cx="469744" cy="259045"/>
    <xdr:sp macro="" textlink="">
      <xdr:nvSpPr>
        <xdr:cNvPr id="601" name="n_4mainValue【認定こども園・幼稚園・保育所】&#10;一人当たり面積"/>
        <xdr:cNvSpPr txBox="1"/>
      </xdr:nvSpPr>
      <xdr:spPr>
        <a:xfrm>
          <a:off x="18421427" y="677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613" name="直線コネクタ 612"/>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614" name="テキスト ボックス 613"/>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15" name="直線コネクタ 614"/>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16" name="テキスト ボックス 615"/>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617" name="直線コネクタ 616"/>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618" name="テキスト ボックス 617"/>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9" name="直線コネクタ 61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0" name="テキスト ボックス 61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621" name="直線コネクタ 620"/>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622" name="テキスト ボックス 621"/>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23" name="直線コネクタ 622"/>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24" name="テキスト ボックス 623"/>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625" name="直線コネクタ 624"/>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626" name="テキスト ボックス 625"/>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8" name="テキスト ボックス 6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120015</xdr:rowOff>
    </xdr:from>
    <xdr:to>
      <xdr:col>85</xdr:col>
      <xdr:colOff>126364</xdr:colOff>
      <xdr:row>63</xdr:row>
      <xdr:rowOff>137160</xdr:rowOff>
    </xdr:to>
    <xdr:cxnSp macro="">
      <xdr:nvCxnSpPr>
        <xdr:cNvPr id="630" name="直線コネクタ 629"/>
        <xdr:cNvCxnSpPr/>
      </xdr:nvCxnSpPr>
      <xdr:spPr>
        <a:xfrm flipV="1">
          <a:off x="16318864" y="9549765"/>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140987</xdr:rowOff>
    </xdr:from>
    <xdr:ext cx="405111" cy="259045"/>
    <xdr:sp macro="" textlink="">
      <xdr:nvSpPr>
        <xdr:cNvPr id="631" name="【学校施設】&#10;有形固定資産減価償却率最小値テキスト"/>
        <xdr:cNvSpPr txBox="1"/>
      </xdr:nvSpPr>
      <xdr:spPr>
        <a:xfrm>
          <a:off x="16357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137160</xdr:rowOff>
    </xdr:from>
    <xdr:to>
      <xdr:col>86</xdr:col>
      <xdr:colOff>25400</xdr:colOff>
      <xdr:row>63</xdr:row>
      <xdr:rowOff>137160</xdr:rowOff>
    </xdr:to>
    <xdr:cxnSp macro="">
      <xdr:nvCxnSpPr>
        <xdr:cNvPr id="632" name="直線コネクタ 631"/>
        <xdr:cNvCxnSpPr/>
      </xdr:nvCxnSpPr>
      <xdr:spPr>
        <a:xfrm>
          <a:off x="16230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66692</xdr:rowOff>
    </xdr:from>
    <xdr:ext cx="405111" cy="259045"/>
    <xdr:sp macro="" textlink="">
      <xdr:nvSpPr>
        <xdr:cNvPr id="633" name="【学校施設】&#10;有形固定資産減価償却率最大値テキスト"/>
        <xdr:cNvSpPr txBox="1"/>
      </xdr:nvSpPr>
      <xdr:spPr>
        <a:xfrm>
          <a:off x="16357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120015</xdr:rowOff>
    </xdr:from>
    <xdr:to>
      <xdr:col>86</xdr:col>
      <xdr:colOff>25400</xdr:colOff>
      <xdr:row>55</xdr:row>
      <xdr:rowOff>120015</xdr:rowOff>
    </xdr:to>
    <xdr:cxnSp macro="">
      <xdr:nvCxnSpPr>
        <xdr:cNvPr id="634" name="直線コネクタ 633"/>
        <xdr:cNvCxnSpPr/>
      </xdr:nvCxnSpPr>
      <xdr:spPr>
        <a:xfrm>
          <a:off x="16230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107649</xdr:rowOff>
    </xdr:from>
    <xdr:ext cx="405111" cy="259045"/>
    <xdr:sp macro="" textlink="">
      <xdr:nvSpPr>
        <xdr:cNvPr id="635" name="【学校施設】&#10;有形固定資産減価償却率平均値テキスト"/>
        <xdr:cNvSpPr txBox="1"/>
      </xdr:nvSpPr>
      <xdr:spPr>
        <a:xfrm>
          <a:off x="16357600" y="10223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129222</xdr:rowOff>
    </xdr:from>
    <xdr:to>
      <xdr:col>85</xdr:col>
      <xdr:colOff>177800</xdr:colOff>
      <xdr:row>60</xdr:row>
      <xdr:rowOff>59372</xdr:rowOff>
    </xdr:to>
    <xdr:sp macro="" textlink="">
      <xdr:nvSpPr>
        <xdr:cNvPr id="636" name="フローチャート: 判断 635"/>
        <xdr:cNvSpPr/>
      </xdr:nvSpPr>
      <xdr:spPr>
        <a:xfrm>
          <a:off x="16268700" y="1024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40640</xdr:rowOff>
    </xdr:from>
    <xdr:to>
      <xdr:col>81</xdr:col>
      <xdr:colOff>101600</xdr:colOff>
      <xdr:row>59</xdr:row>
      <xdr:rowOff>142240</xdr:rowOff>
    </xdr:to>
    <xdr:sp macro="" textlink="">
      <xdr:nvSpPr>
        <xdr:cNvPr id="637" name="フローチャート: 判断 636"/>
        <xdr:cNvSpPr/>
      </xdr:nvSpPr>
      <xdr:spPr>
        <a:xfrm>
          <a:off x="154305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74930</xdr:rowOff>
    </xdr:from>
    <xdr:to>
      <xdr:col>76</xdr:col>
      <xdr:colOff>165100</xdr:colOff>
      <xdr:row>60</xdr:row>
      <xdr:rowOff>5080</xdr:rowOff>
    </xdr:to>
    <xdr:sp macro="" textlink="">
      <xdr:nvSpPr>
        <xdr:cNvPr id="638" name="フローチャート: 判断 637"/>
        <xdr:cNvSpPr/>
      </xdr:nvSpPr>
      <xdr:spPr>
        <a:xfrm>
          <a:off x="14541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123507</xdr:rowOff>
    </xdr:from>
    <xdr:to>
      <xdr:col>72</xdr:col>
      <xdr:colOff>38100</xdr:colOff>
      <xdr:row>60</xdr:row>
      <xdr:rowOff>53657</xdr:rowOff>
    </xdr:to>
    <xdr:sp macro="" textlink="">
      <xdr:nvSpPr>
        <xdr:cNvPr id="639" name="フローチャート: 判断 638"/>
        <xdr:cNvSpPr/>
      </xdr:nvSpPr>
      <xdr:spPr>
        <a:xfrm>
          <a:off x="13652500" y="1023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89218</xdr:rowOff>
    </xdr:from>
    <xdr:to>
      <xdr:col>67</xdr:col>
      <xdr:colOff>101600</xdr:colOff>
      <xdr:row>60</xdr:row>
      <xdr:rowOff>19368</xdr:rowOff>
    </xdr:to>
    <xdr:sp macro="" textlink="">
      <xdr:nvSpPr>
        <xdr:cNvPr id="640" name="フローチャート: 判断 639"/>
        <xdr:cNvSpPr/>
      </xdr:nvSpPr>
      <xdr:spPr>
        <a:xfrm>
          <a:off x="12763500" y="10204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97790</xdr:rowOff>
    </xdr:from>
    <xdr:to>
      <xdr:col>85</xdr:col>
      <xdr:colOff>177800</xdr:colOff>
      <xdr:row>58</xdr:row>
      <xdr:rowOff>27940</xdr:rowOff>
    </xdr:to>
    <xdr:sp macro="" textlink="">
      <xdr:nvSpPr>
        <xdr:cNvPr id="646" name="楕円 645"/>
        <xdr:cNvSpPr/>
      </xdr:nvSpPr>
      <xdr:spPr>
        <a:xfrm>
          <a:off x="162687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120667</xdr:rowOff>
    </xdr:from>
    <xdr:ext cx="405111" cy="259045"/>
    <xdr:sp macro="" textlink="">
      <xdr:nvSpPr>
        <xdr:cNvPr id="647" name="【学校施設】&#10;有形固定資産減価償却率該当値テキスト"/>
        <xdr:cNvSpPr txBox="1"/>
      </xdr:nvSpPr>
      <xdr:spPr>
        <a:xfrm>
          <a:off x="16357600"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26353</xdr:rowOff>
    </xdr:from>
    <xdr:to>
      <xdr:col>81</xdr:col>
      <xdr:colOff>101600</xdr:colOff>
      <xdr:row>57</xdr:row>
      <xdr:rowOff>127953</xdr:rowOff>
    </xdr:to>
    <xdr:sp macro="" textlink="">
      <xdr:nvSpPr>
        <xdr:cNvPr id="648" name="楕円 647"/>
        <xdr:cNvSpPr/>
      </xdr:nvSpPr>
      <xdr:spPr>
        <a:xfrm>
          <a:off x="15430500" y="979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77153</xdr:rowOff>
    </xdr:from>
    <xdr:to>
      <xdr:col>85</xdr:col>
      <xdr:colOff>127000</xdr:colOff>
      <xdr:row>57</xdr:row>
      <xdr:rowOff>148590</xdr:rowOff>
    </xdr:to>
    <xdr:cxnSp macro="">
      <xdr:nvCxnSpPr>
        <xdr:cNvPr id="649" name="直線コネクタ 648"/>
        <xdr:cNvCxnSpPr/>
      </xdr:nvCxnSpPr>
      <xdr:spPr>
        <a:xfrm>
          <a:off x="15481300" y="9849803"/>
          <a:ext cx="8382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137795</xdr:rowOff>
    </xdr:from>
    <xdr:to>
      <xdr:col>76</xdr:col>
      <xdr:colOff>165100</xdr:colOff>
      <xdr:row>57</xdr:row>
      <xdr:rowOff>67945</xdr:rowOff>
    </xdr:to>
    <xdr:sp macro="" textlink="">
      <xdr:nvSpPr>
        <xdr:cNvPr id="650" name="楕円 649"/>
        <xdr:cNvSpPr/>
      </xdr:nvSpPr>
      <xdr:spPr>
        <a:xfrm>
          <a:off x="1454150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17145</xdr:rowOff>
    </xdr:from>
    <xdr:to>
      <xdr:col>81</xdr:col>
      <xdr:colOff>50800</xdr:colOff>
      <xdr:row>57</xdr:row>
      <xdr:rowOff>77153</xdr:rowOff>
    </xdr:to>
    <xdr:cxnSp macro="">
      <xdr:nvCxnSpPr>
        <xdr:cNvPr id="651" name="直線コネクタ 650"/>
        <xdr:cNvCxnSpPr/>
      </xdr:nvCxnSpPr>
      <xdr:spPr>
        <a:xfrm>
          <a:off x="14592300" y="9789795"/>
          <a:ext cx="8890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89218</xdr:rowOff>
    </xdr:from>
    <xdr:to>
      <xdr:col>72</xdr:col>
      <xdr:colOff>38100</xdr:colOff>
      <xdr:row>57</xdr:row>
      <xdr:rowOff>19368</xdr:rowOff>
    </xdr:to>
    <xdr:sp macro="" textlink="">
      <xdr:nvSpPr>
        <xdr:cNvPr id="652" name="楕円 651"/>
        <xdr:cNvSpPr/>
      </xdr:nvSpPr>
      <xdr:spPr>
        <a:xfrm>
          <a:off x="13652500" y="969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140018</xdr:rowOff>
    </xdr:from>
    <xdr:to>
      <xdr:col>76</xdr:col>
      <xdr:colOff>114300</xdr:colOff>
      <xdr:row>57</xdr:row>
      <xdr:rowOff>17145</xdr:rowOff>
    </xdr:to>
    <xdr:cxnSp macro="">
      <xdr:nvCxnSpPr>
        <xdr:cNvPr id="653" name="直線コネクタ 652"/>
        <xdr:cNvCxnSpPr/>
      </xdr:nvCxnSpPr>
      <xdr:spPr>
        <a:xfrm>
          <a:off x="13703300" y="9741218"/>
          <a:ext cx="8890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20638</xdr:rowOff>
    </xdr:from>
    <xdr:to>
      <xdr:col>67</xdr:col>
      <xdr:colOff>101600</xdr:colOff>
      <xdr:row>56</xdr:row>
      <xdr:rowOff>122238</xdr:rowOff>
    </xdr:to>
    <xdr:sp macro="" textlink="">
      <xdr:nvSpPr>
        <xdr:cNvPr id="654" name="楕円 653"/>
        <xdr:cNvSpPr/>
      </xdr:nvSpPr>
      <xdr:spPr>
        <a:xfrm>
          <a:off x="12763500" y="962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71438</xdr:rowOff>
    </xdr:from>
    <xdr:to>
      <xdr:col>71</xdr:col>
      <xdr:colOff>177800</xdr:colOff>
      <xdr:row>56</xdr:row>
      <xdr:rowOff>140018</xdr:rowOff>
    </xdr:to>
    <xdr:cxnSp macro="">
      <xdr:nvCxnSpPr>
        <xdr:cNvPr id="655" name="直線コネクタ 654"/>
        <xdr:cNvCxnSpPr/>
      </xdr:nvCxnSpPr>
      <xdr:spPr>
        <a:xfrm>
          <a:off x="12814300" y="967263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133367</xdr:rowOff>
    </xdr:from>
    <xdr:ext cx="405111" cy="259045"/>
    <xdr:sp macro="" textlink="">
      <xdr:nvSpPr>
        <xdr:cNvPr id="656" name="n_1aveValue【学校施設】&#10;有形固定資産減価償却率"/>
        <xdr:cNvSpPr txBox="1"/>
      </xdr:nvSpPr>
      <xdr:spPr>
        <a:xfrm>
          <a:off x="15266044"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167657</xdr:rowOff>
    </xdr:from>
    <xdr:ext cx="405111" cy="259045"/>
    <xdr:sp macro="" textlink="">
      <xdr:nvSpPr>
        <xdr:cNvPr id="657" name="n_2aveValue【学校施設】&#10;有形固定資産減価償却率"/>
        <xdr:cNvSpPr txBox="1"/>
      </xdr:nvSpPr>
      <xdr:spPr>
        <a:xfrm>
          <a:off x="14389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44784</xdr:rowOff>
    </xdr:from>
    <xdr:ext cx="405111" cy="259045"/>
    <xdr:sp macro="" textlink="">
      <xdr:nvSpPr>
        <xdr:cNvPr id="658" name="n_3aveValue【学校施設】&#10;有形固定資産減価償却率"/>
        <xdr:cNvSpPr txBox="1"/>
      </xdr:nvSpPr>
      <xdr:spPr>
        <a:xfrm>
          <a:off x="13500744" y="10331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10495</xdr:rowOff>
    </xdr:from>
    <xdr:ext cx="405111" cy="259045"/>
    <xdr:sp macro="" textlink="">
      <xdr:nvSpPr>
        <xdr:cNvPr id="659" name="n_4aveValue【学校施設】&#10;有形固定資産減価償却率"/>
        <xdr:cNvSpPr txBox="1"/>
      </xdr:nvSpPr>
      <xdr:spPr>
        <a:xfrm>
          <a:off x="12611744" y="10297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144480</xdr:rowOff>
    </xdr:from>
    <xdr:ext cx="405111" cy="259045"/>
    <xdr:sp macro="" textlink="">
      <xdr:nvSpPr>
        <xdr:cNvPr id="660" name="n_1mainValue【学校施設】&#10;有形固定資産減価償却率"/>
        <xdr:cNvSpPr txBox="1"/>
      </xdr:nvSpPr>
      <xdr:spPr>
        <a:xfrm>
          <a:off x="15266044" y="9574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84472</xdr:rowOff>
    </xdr:from>
    <xdr:ext cx="405111" cy="259045"/>
    <xdr:sp macro="" textlink="">
      <xdr:nvSpPr>
        <xdr:cNvPr id="661" name="n_2mainValue【学校施設】&#10;有形固定資産減価償却率"/>
        <xdr:cNvSpPr txBox="1"/>
      </xdr:nvSpPr>
      <xdr:spPr>
        <a:xfrm>
          <a:off x="14389744" y="951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35895</xdr:rowOff>
    </xdr:from>
    <xdr:ext cx="405111" cy="259045"/>
    <xdr:sp macro="" textlink="">
      <xdr:nvSpPr>
        <xdr:cNvPr id="662" name="n_3mainValue【学校施設】&#10;有形固定資産減価償却率"/>
        <xdr:cNvSpPr txBox="1"/>
      </xdr:nvSpPr>
      <xdr:spPr>
        <a:xfrm>
          <a:off x="13500744" y="9465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138765</xdr:rowOff>
    </xdr:from>
    <xdr:ext cx="405111" cy="259045"/>
    <xdr:sp macro="" textlink="">
      <xdr:nvSpPr>
        <xdr:cNvPr id="663" name="n_4mainValue【学校施設】&#10;有形固定資産減価償却率"/>
        <xdr:cNvSpPr txBox="1"/>
      </xdr:nvSpPr>
      <xdr:spPr>
        <a:xfrm>
          <a:off x="12611744" y="9397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4" name="テキスト ボックス 67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5" name="直線コネクタ 67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6" name="テキスト ボックス 67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7" name="直線コネクタ 67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8" name="テキスト ボックス 67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9" name="直線コネクタ 67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0" name="テキスト ボックス 67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1" name="直線コネクタ 68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2" name="テキスト ボックス 68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31547</xdr:rowOff>
    </xdr:from>
    <xdr:to>
      <xdr:col>116</xdr:col>
      <xdr:colOff>62864</xdr:colOff>
      <xdr:row>62</xdr:row>
      <xdr:rowOff>126644</xdr:rowOff>
    </xdr:to>
    <xdr:cxnSp macro="">
      <xdr:nvCxnSpPr>
        <xdr:cNvPr id="686" name="直線コネクタ 685"/>
        <xdr:cNvCxnSpPr/>
      </xdr:nvCxnSpPr>
      <xdr:spPr>
        <a:xfrm flipV="1">
          <a:off x="22160864" y="9632747"/>
          <a:ext cx="0" cy="112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130471</xdr:rowOff>
    </xdr:from>
    <xdr:ext cx="469744" cy="259045"/>
    <xdr:sp macro="" textlink="">
      <xdr:nvSpPr>
        <xdr:cNvPr id="687" name="【学校施設】&#10;一人当たり面積最小値テキスト"/>
        <xdr:cNvSpPr txBox="1"/>
      </xdr:nvSpPr>
      <xdr:spPr>
        <a:xfrm>
          <a:off x="22199600" y="1076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126644</xdr:rowOff>
    </xdr:from>
    <xdr:to>
      <xdr:col>116</xdr:col>
      <xdr:colOff>152400</xdr:colOff>
      <xdr:row>62</xdr:row>
      <xdr:rowOff>126644</xdr:rowOff>
    </xdr:to>
    <xdr:cxnSp macro="">
      <xdr:nvCxnSpPr>
        <xdr:cNvPr id="688" name="直線コネクタ 687"/>
        <xdr:cNvCxnSpPr/>
      </xdr:nvCxnSpPr>
      <xdr:spPr>
        <a:xfrm>
          <a:off x="22072600" y="1075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149674</xdr:rowOff>
    </xdr:from>
    <xdr:ext cx="469744" cy="259045"/>
    <xdr:sp macro="" textlink="">
      <xdr:nvSpPr>
        <xdr:cNvPr id="689" name="【学校施設】&#10;一人当たり面積最大値テキスト"/>
        <xdr:cNvSpPr txBox="1"/>
      </xdr:nvSpPr>
      <xdr:spPr>
        <a:xfrm>
          <a:off x="22199600" y="9407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31547</xdr:rowOff>
    </xdr:from>
    <xdr:to>
      <xdr:col>116</xdr:col>
      <xdr:colOff>152400</xdr:colOff>
      <xdr:row>56</xdr:row>
      <xdr:rowOff>31547</xdr:rowOff>
    </xdr:to>
    <xdr:cxnSp macro="">
      <xdr:nvCxnSpPr>
        <xdr:cNvPr id="690" name="直線コネクタ 689"/>
        <xdr:cNvCxnSpPr/>
      </xdr:nvCxnSpPr>
      <xdr:spPr>
        <a:xfrm>
          <a:off x="22072600" y="963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158056</xdr:rowOff>
    </xdr:from>
    <xdr:ext cx="469744" cy="259045"/>
    <xdr:sp macro="" textlink="">
      <xdr:nvSpPr>
        <xdr:cNvPr id="691" name="【学校施設】&#10;一人当たり面積平均値テキスト"/>
        <xdr:cNvSpPr txBox="1"/>
      </xdr:nvSpPr>
      <xdr:spPr>
        <a:xfrm>
          <a:off x="22199600" y="10273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8179</xdr:rowOff>
    </xdr:from>
    <xdr:to>
      <xdr:col>116</xdr:col>
      <xdr:colOff>114300</xdr:colOff>
      <xdr:row>60</xdr:row>
      <xdr:rowOff>109779</xdr:rowOff>
    </xdr:to>
    <xdr:sp macro="" textlink="">
      <xdr:nvSpPr>
        <xdr:cNvPr id="692" name="フローチャート: 判断 691"/>
        <xdr:cNvSpPr/>
      </xdr:nvSpPr>
      <xdr:spPr>
        <a:xfrm>
          <a:off x="22110700" y="1029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28296</xdr:rowOff>
    </xdr:from>
    <xdr:to>
      <xdr:col>112</xdr:col>
      <xdr:colOff>38100</xdr:colOff>
      <xdr:row>60</xdr:row>
      <xdr:rowOff>129896</xdr:rowOff>
    </xdr:to>
    <xdr:sp macro="" textlink="">
      <xdr:nvSpPr>
        <xdr:cNvPr id="693" name="フローチャート: 判断 692"/>
        <xdr:cNvSpPr/>
      </xdr:nvSpPr>
      <xdr:spPr>
        <a:xfrm>
          <a:off x="21272500" y="1031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34239</xdr:rowOff>
    </xdr:from>
    <xdr:to>
      <xdr:col>107</xdr:col>
      <xdr:colOff>101600</xdr:colOff>
      <xdr:row>60</xdr:row>
      <xdr:rowOff>135839</xdr:rowOff>
    </xdr:to>
    <xdr:sp macro="" textlink="">
      <xdr:nvSpPr>
        <xdr:cNvPr id="694" name="フローチャート: 判断 693"/>
        <xdr:cNvSpPr/>
      </xdr:nvSpPr>
      <xdr:spPr>
        <a:xfrm>
          <a:off x="20383500" y="1032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76302</xdr:rowOff>
    </xdr:from>
    <xdr:to>
      <xdr:col>102</xdr:col>
      <xdr:colOff>165100</xdr:colOff>
      <xdr:row>61</xdr:row>
      <xdr:rowOff>6452</xdr:rowOff>
    </xdr:to>
    <xdr:sp macro="" textlink="">
      <xdr:nvSpPr>
        <xdr:cNvPr id="695" name="フローチャート: 判断 694"/>
        <xdr:cNvSpPr/>
      </xdr:nvSpPr>
      <xdr:spPr>
        <a:xfrm>
          <a:off x="19494500" y="103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97790</xdr:rowOff>
    </xdr:from>
    <xdr:to>
      <xdr:col>98</xdr:col>
      <xdr:colOff>38100</xdr:colOff>
      <xdr:row>61</xdr:row>
      <xdr:rowOff>27940</xdr:rowOff>
    </xdr:to>
    <xdr:sp macro="" textlink="">
      <xdr:nvSpPr>
        <xdr:cNvPr id="696" name="フローチャート: 判断 695"/>
        <xdr:cNvSpPr/>
      </xdr:nvSpPr>
      <xdr:spPr>
        <a:xfrm>
          <a:off x="18605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152197</xdr:rowOff>
    </xdr:from>
    <xdr:to>
      <xdr:col>116</xdr:col>
      <xdr:colOff>114300</xdr:colOff>
      <xdr:row>56</xdr:row>
      <xdr:rowOff>82347</xdr:rowOff>
    </xdr:to>
    <xdr:sp macro="" textlink="">
      <xdr:nvSpPr>
        <xdr:cNvPr id="702" name="楕円 701"/>
        <xdr:cNvSpPr/>
      </xdr:nvSpPr>
      <xdr:spPr>
        <a:xfrm>
          <a:off x="22110700" y="958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105224</xdr:rowOff>
    </xdr:from>
    <xdr:ext cx="469744" cy="259045"/>
    <xdr:sp macro="" textlink="">
      <xdr:nvSpPr>
        <xdr:cNvPr id="703" name="【学校施設】&#10;一人当たり面積該当値テキスト"/>
        <xdr:cNvSpPr txBox="1"/>
      </xdr:nvSpPr>
      <xdr:spPr>
        <a:xfrm>
          <a:off x="22199600" y="953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17323</xdr:rowOff>
    </xdr:from>
    <xdr:to>
      <xdr:col>112</xdr:col>
      <xdr:colOff>38100</xdr:colOff>
      <xdr:row>56</xdr:row>
      <xdr:rowOff>118923</xdr:rowOff>
    </xdr:to>
    <xdr:sp macro="" textlink="">
      <xdr:nvSpPr>
        <xdr:cNvPr id="704" name="楕円 703"/>
        <xdr:cNvSpPr/>
      </xdr:nvSpPr>
      <xdr:spPr>
        <a:xfrm>
          <a:off x="21272500" y="961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31547</xdr:rowOff>
    </xdr:from>
    <xdr:to>
      <xdr:col>116</xdr:col>
      <xdr:colOff>63500</xdr:colOff>
      <xdr:row>56</xdr:row>
      <xdr:rowOff>68123</xdr:rowOff>
    </xdr:to>
    <xdr:cxnSp macro="">
      <xdr:nvCxnSpPr>
        <xdr:cNvPr id="705" name="直線コネクタ 704"/>
        <xdr:cNvCxnSpPr/>
      </xdr:nvCxnSpPr>
      <xdr:spPr>
        <a:xfrm flipV="1">
          <a:off x="21323300" y="9632747"/>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49326</xdr:rowOff>
    </xdr:from>
    <xdr:to>
      <xdr:col>107</xdr:col>
      <xdr:colOff>101600</xdr:colOff>
      <xdr:row>56</xdr:row>
      <xdr:rowOff>150926</xdr:rowOff>
    </xdr:to>
    <xdr:sp macro="" textlink="">
      <xdr:nvSpPr>
        <xdr:cNvPr id="706" name="楕円 705"/>
        <xdr:cNvSpPr/>
      </xdr:nvSpPr>
      <xdr:spPr>
        <a:xfrm>
          <a:off x="20383500" y="965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68123</xdr:rowOff>
    </xdr:from>
    <xdr:to>
      <xdr:col>111</xdr:col>
      <xdr:colOff>177800</xdr:colOff>
      <xdr:row>56</xdr:row>
      <xdr:rowOff>100126</xdr:rowOff>
    </xdr:to>
    <xdr:cxnSp macro="">
      <xdr:nvCxnSpPr>
        <xdr:cNvPr id="707" name="直線コネクタ 706"/>
        <xdr:cNvCxnSpPr/>
      </xdr:nvCxnSpPr>
      <xdr:spPr>
        <a:xfrm flipV="1">
          <a:off x="20434300" y="9669323"/>
          <a:ext cx="889000" cy="3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82703</xdr:rowOff>
    </xdr:from>
    <xdr:to>
      <xdr:col>102</xdr:col>
      <xdr:colOff>165100</xdr:colOff>
      <xdr:row>57</xdr:row>
      <xdr:rowOff>12853</xdr:rowOff>
    </xdr:to>
    <xdr:sp macro="" textlink="">
      <xdr:nvSpPr>
        <xdr:cNvPr id="708" name="楕円 707"/>
        <xdr:cNvSpPr/>
      </xdr:nvSpPr>
      <xdr:spPr>
        <a:xfrm>
          <a:off x="19494500" y="968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100126</xdr:rowOff>
    </xdr:from>
    <xdr:to>
      <xdr:col>107</xdr:col>
      <xdr:colOff>50800</xdr:colOff>
      <xdr:row>56</xdr:row>
      <xdr:rowOff>133503</xdr:rowOff>
    </xdr:to>
    <xdr:cxnSp macro="">
      <xdr:nvCxnSpPr>
        <xdr:cNvPr id="709" name="直線コネクタ 708"/>
        <xdr:cNvCxnSpPr/>
      </xdr:nvCxnSpPr>
      <xdr:spPr>
        <a:xfrm flipV="1">
          <a:off x="19545300" y="9701326"/>
          <a:ext cx="889000" cy="3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114706</xdr:rowOff>
    </xdr:from>
    <xdr:to>
      <xdr:col>98</xdr:col>
      <xdr:colOff>38100</xdr:colOff>
      <xdr:row>57</xdr:row>
      <xdr:rowOff>44856</xdr:rowOff>
    </xdr:to>
    <xdr:sp macro="" textlink="">
      <xdr:nvSpPr>
        <xdr:cNvPr id="710" name="楕円 709"/>
        <xdr:cNvSpPr/>
      </xdr:nvSpPr>
      <xdr:spPr>
        <a:xfrm>
          <a:off x="18605500" y="971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133503</xdr:rowOff>
    </xdr:from>
    <xdr:to>
      <xdr:col>102</xdr:col>
      <xdr:colOff>114300</xdr:colOff>
      <xdr:row>56</xdr:row>
      <xdr:rowOff>165506</xdr:rowOff>
    </xdr:to>
    <xdr:cxnSp macro="">
      <xdr:nvCxnSpPr>
        <xdr:cNvPr id="711" name="直線コネクタ 710"/>
        <xdr:cNvCxnSpPr/>
      </xdr:nvCxnSpPr>
      <xdr:spPr>
        <a:xfrm flipV="1">
          <a:off x="18656300" y="9734703"/>
          <a:ext cx="889000" cy="3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121023</xdr:rowOff>
    </xdr:from>
    <xdr:ext cx="469744" cy="259045"/>
    <xdr:sp macro="" textlink="">
      <xdr:nvSpPr>
        <xdr:cNvPr id="712" name="n_1aveValue【学校施設】&#10;一人当たり面積"/>
        <xdr:cNvSpPr txBox="1"/>
      </xdr:nvSpPr>
      <xdr:spPr>
        <a:xfrm>
          <a:off x="21075727" y="104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126966</xdr:rowOff>
    </xdr:from>
    <xdr:ext cx="469744" cy="259045"/>
    <xdr:sp macro="" textlink="">
      <xdr:nvSpPr>
        <xdr:cNvPr id="713" name="n_2aveValue【学校施設】&#10;一人当たり面積"/>
        <xdr:cNvSpPr txBox="1"/>
      </xdr:nvSpPr>
      <xdr:spPr>
        <a:xfrm>
          <a:off x="20199427" y="1041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169029</xdr:rowOff>
    </xdr:from>
    <xdr:ext cx="469744" cy="259045"/>
    <xdr:sp macro="" textlink="">
      <xdr:nvSpPr>
        <xdr:cNvPr id="714" name="n_3aveValue【学校施設】&#10;一人当たり面積"/>
        <xdr:cNvSpPr txBox="1"/>
      </xdr:nvSpPr>
      <xdr:spPr>
        <a:xfrm>
          <a:off x="19310427" y="1045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19067</xdr:rowOff>
    </xdr:from>
    <xdr:ext cx="469744" cy="259045"/>
    <xdr:sp macro="" textlink="">
      <xdr:nvSpPr>
        <xdr:cNvPr id="715" name="n_4aveValue【学校施設】&#10;一人当たり面積"/>
        <xdr:cNvSpPr txBox="1"/>
      </xdr:nvSpPr>
      <xdr:spPr>
        <a:xfrm>
          <a:off x="18421427"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135450</xdr:rowOff>
    </xdr:from>
    <xdr:ext cx="469744" cy="259045"/>
    <xdr:sp macro="" textlink="">
      <xdr:nvSpPr>
        <xdr:cNvPr id="716" name="n_1mainValue【学校施設】&#10;一人当たり面積"/>
        <xdr:cNvSpPr txBox="1"/>
      </xdr:nvSpPr>
      <xdr:spPr>
        <a:xfrm>
          <a:off x="21075727" y="939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167453</xdr:rowOff>
    </xdr:from>
    <xdr:ext cx="469744" cy="259045"/>
    <xdr:sp macro="" textlink="">
      <xdr:nvSpPr>
        <xdr:cNvPr id="717" name="n_2mainValue【学校施設】&#10;一人当たり面積"/>
        <xdr:cNvSpPr txBox="1"/>
      </xdr:nvSpPr>
      <xdr:spPr>
        <a:xfrm>
          <a:off x="20199427" y="942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29380</xdr:rowOff>
    </xdr:from>
    <xdr:ext cx="469744" cy="259045"/>
    <xdr:sp macro="" textlink="">
      <xdr:nvSpPr>
        <xdr:cNvPr id="718" name="n_3mainValue【学校施設】&#10;一人当たり面積"/>
        <xdr:cNvSpPr txBox="1"/>
      </xdr:nvSpPr>
      <xdr:spPr>
        <a:xfrm>
          <a:off x="19310427" y="945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61383</xdr:rowOff>
    </xdr:from>
    <xdr:ext cx="469744" cy="259045"/>
    <xdr:sp macro="" textlink="">
      <xdr:nvSpPr>
        <xdr:cNvPr id="719" name="n_4mainValue【学校施設】&#10;一人当たり面積"/>
        <xdr:cNvSpPr txBox="1"/>
      </xdr:nvSpPr>
      <xdr:spPr>
        <a:xfrm>
          <a:off x="18421427" y="9491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1" name="直線コネクタ 73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2" name="テキスト ボックス 73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3" name="直線コネクタ 73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4" name="テキスト ボックス 73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5" name="直線コネクタ 73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6" name="テキスト ボックス 73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7" name="直線コネクタ 73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8" name="テキスト ボックス 73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9" name="直線コネクタ 73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0" name="テキスト ボックス 73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2" name="テキスト ボックス 74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32386</xdr:rowOff>
    </xdr:from>
    <xdr:to>
      <xdr:col>85</xdr:col>
      <xdr:colOff>126364</xdr:colOff>
      <xdr:row>86</xdr:row>
      <xdr:rowOff>89536</xdr:rowOff>
    </xdr:to>
    <xdr:cxnSp macro="">
      <xdr:nvCxnSpPr>
        <xdr:cNvPr id="744" name="直線コネクタ 743"/>
        <xdr:cNvCxnSpPr/>
      </xdr:nvCxnSpPr>
      <xdr:spPr>
        <a:xfrm flipV="1">
          <a:off x="16318864" y="1357693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93363</xdr:rowOff>
    </xdr:from>
    <xdr:ext cx="405111" cy="259045"/>
    <xdr:sp macro="" textlink="">
      <xdr:nvSpPr>
        <xdr:cNvPr id="745" name="【児童館】&#10;有形固定資産減価償却率最小値テキスト"/>
        <xdr:cNvSpPr txBox="1"/>
      </xdr:nvSpPr>
      <xdr:spPr>
        <a:xfrm>
          <a:off x="16357600" y="1483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89536</xdr:rowOff>
    </xdr:from>
    <xdr:to>
      <xdr:col>86</xdr:col>
      <xdr:colOff>25400</xdr:colOff>
      <xdr:row>86</xdr:row>
      <xdr:rowOff>89536</xdr:rowOff>
    </xdr:to>
    <xdr:cxnSp macro="">
      <xdr:nvCxnSpPr>
        <xdr:cNvPr id="746" name="直線コネクタ 745"/>
        <xdr:cNvCxnSpPr/>
      </xdr:nvCxnSpPr>
      <xdr:spPr>
        <a:xfrm>
          <a:off x="16230600" y="1483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150513</xdr:rowOff>
    </xdr:from>
    <xdr:ext cx="405111" cy="259045"/>
    <xdr:sp macro="" textlink="">
      <xdr:nvSpPr>
        <xdr:cNvPr id="747" name="【児童館】&#10;有形固定資産減価償却率最大値テキスト"/>
        <xdr:cNvSpPr txBox="1"/>
      </xdr:nvSpPr>
      <xdr:spPr>
        <a:xfrm>
          <a:off x="16357600" y="13352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32386</xdr:rowOff>
    </xdr:from>
    <xdr:to>
      <xdr:col>86</xdr:col>
      <xdr:colOff>25400</xdr:colOff>
      <xdr:row>79</xdr:row>
      <xdr:rowOff>32386</xdr:rowOff>
    </xdr:to>
    <xdr:cxnSp macro="">
      <xdr:nvCxnSpPr>
        <xdr:cNvPr id="748" name="直線コネクタ 747"/>
        <xdr:cNvCxnSpPr/>
      </xdr:nvCxnSpPr>
      <xdr:spPr>
        <a:xfrm>
          <a:off x="16230600" y="1357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81932</xdr:rowOff>
    </xdr:from>
    <xdr:ext cx="405111" cy="259045"/>
    <xdr:sp macro="" textlink="">
      <xdr:nvSpPr>
        <xdr:cNvPr id="749" name="【児童館】&#10;有形固定資産減価償却率平均値テキスト"/>
        <xdr:cNvSpPr txBox="1"/>
      </xdr:nvSpPr>
      <xdr:spPr>
        <a:xfrm>
          <a:off x="16357600" y="1414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103505</xdr:rowOff>
    </xdr:from>
    <xdr:to>
      <xdr:col>85</xdr:col>
      <xdr:colOff>177800</xdr:colOff>
      <xdr:row>83</xdr:row>
      <xdr:rowOff>33655</xdr:rowOff>
    </xdr:to>
    <xdr:sp macro="" textlink="">
      <xdr:nvSpPr>
        <xdr:cNvPr id="750" name="フローチャート: 判断 749"/>
        <xdr:cNvSpPr/>
      </xdr:nvSpPr>
      <xdr:spPr>
        <a:xfrm>
          <a:off x="162687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36830</xdr:rowOff>
    </xdr:from>
    <xdr:to>
      <xdr:col>81</xdr:col>
      <xdr:colOff>101600</xdr:colOff>
      <xdr:row>82</xdr:row>
      <xdr:rowOff>138430</xdr:rowOff>
    </xdr:to>
    <xdr:sp macro="" textlink="">
      <xdr:nvSpPr>
        <xdr:cNvPr id="751" name="フローチャート: 判断 750"/>
        <xdr:cNvSpPr/>
      </xdr:nvSpPr>
      <xdr:spPr>
        <a:xfrm>
          <a:off x="15430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34925</xdr:rowOff>
    </xdr:from>
    <xdr:to>
      <xdr:col>76</xdr:col>
      <xdr:colOff>165100</xdr:colOff>
      <xdr:row>82</xdr:row>
      <xdr:rowOff>136525</xdr:rowOff>
    </xdr:to>
    <xdr:sp macro="" textlink="">
      <xdr:nvSpPr>
        <xdr:cNvPr id="752" name="フローチャート: 判断 751"/>
        <xdr:cNvSpPr/>
      </xdr:nvSpPr>
      <xdr:spPr>
        <a:xfrm>
          <a:off x="14541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753" name="フローチャート: 判断 752"/>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78739</xdr:rowOff>
    </xdr:from>
    <xdr:to>
      <xdr:col>67</xdr:col>
      <xdr:colOff>101600</xdr:colOff>
      <xdr:row>82</xdr:row>
      <xdr:rowOff>8889</xdr:rowOff>
    </xdr:to>
    <xdr:sp macro="" textlink="">
      <xdr:nvSpPr>
        <xdr:cNvPr id="754" name="フローチャート: 判断 753"/>
        <xdr:cNvSpPr/>
      </xdr:nvSpPr>
      <xdr:spPr>
        <a:xfrm>
          <a:off x="12763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147320</xdr:rowOff>
    </xdr:from>
    <xdr:to>
      <xdr:col>85</xdr:col>
      <xdr:colOff>177800</xdr:colOff>
      <xdr:row>80</xdr:row>
      <xdr:rowOff>77470</xdr:rowOff>
    </xdr:to>
    <xdr:sp macro="" textlink="">
      <xdr:nvSpPr>
        <xdr:cNvPr id="760" name="楕円 759"/>
        <xdr:cNvSpPr/>
      </xdr:nvSpPr>
      <xdr:spPr>
        <a:xfrm>
          <a:off x="162687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170197</xdr:rowOff>
    </xdr:from>
    <xdr:ext cx="405111" cy="259045"/>
    <xdr:sp macro="" textlink="">
      <xdr:nvSpPr>
        <xdr:cNvPr id="761" name="【児童館】&#10;有形固定資産減価償却率該当値テキスト"/>
        <xdr:cNvSpPr txBox="1"/>
      </xdr:nvSpPr>
      <xdr:spPr>
        <a:xfrm>
          <a:off x="16357600"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59689</xdr:rowOff>
    </xdr:from>
    <xdr:to>
      <xdr:col>81</xdr:col>
      <xdr:colOff>101600</xdr:colOff>
      <xdr:row>79</xdr:row>
      <xdr:rowOff>161289</xdr:rowOff>
    </xdr:to>
    <xdr:sp macro="" textlink="">
      <xdr:nvSpPr>
        <xdr:cNvPr id="762" name="楕円 761"/>
        <xdr:cNvSpPr/>
      </xdr:nvSpPr>
      <xdr:spPr>
        <a:xfrm>
          <a:off x="15430500" y="1360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110489</xdr:rowOff>
    </xdr:from>
    <xdr:to>
      <xdr:col>85</xdr:col>
      <xdr:colOff>127000</xdr:colOff>
      <xdr:row>80</xdr:row>
      <xdr:rowOff>26670</xdr:rowOff>
    </xdr:to>
    <xdr:cxnSp macro="">
      <xdr:nvCxnSpPr>
        <xdr:cNvPr id="763" name="直線コネクタ 762"/>
        <xdr:cNvCxnSpPr/>
      </xdr:nvCxnSpPr>
      <xdr:spPr>
        <a:xfrm>
          <a:off x="15481300" y="13655039"/>
          <a:ext cx="8382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143511</xdr:rowOff>
    </xdr:from>
    <xdr:to>
      <xdr:col>76</xdr:col>
      <xdr:colOff>165100</xdr:colOff>
      <xdr:row>79</xdr:row>
      <xdr:rowOff>73661</xdr:rowOff>
    </xdr:to>
    <xdr:sp macro="" textlink="">
      <xdr:nvSpPr>
        <xdr:cNvPr id="764" name="楕円 763"/>
        <xdr:cNvSpPr/>
      </xdr:nvSpPr>
      <xdr:spPr>
        <a:xfrm>
          <a:off x="14541500" y="1351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22861</xdr:rowOff>
    </xdr:from>
    <xdr:to>
      <xdr:col>81</xdr:col>
      <xdr:colOff>50800</xdr:colOff>
      <xdr:row>79</xdr:row>
      <xdr:rowOff>110489</xdr:rowOff>
    </xdr:to>
    <xdr:cxnSp macro="">
      <xdr:nvCxnSpPr>
        <xdr:cNvPr id="765" name="直線コネクタ 764"/>
        <xdr:cNvCxnSpPr/>
      </xdr:nvCxnSpPr>
      <xdr:spPr>
        <a:xfrm>
          <a:off x="14592300" y="13567411"/>
          <a:ext cx="8890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55880</xdr:rowOff>
    </xdr:from>
    <xdr:to>
      <xdr:col>72</xdr:col>
      <xdr:colOff>38100</xdr:colOff>
      <xdr:row>78</xdr:row>
      <xdr:rowOff>157480</xdr:rowOff>
    </xdr:to>
    <xdr:sp macro="" textlink="">
      <xdr:nvSpPr>
        <xdr:cNvPr id="766" name="楕円 765"/>
        <xdr:cNvSpPr/>
      </xdr:nvSpPr>
      <xdr:spPr>
        <a:xfrm>
          <a:off x="136525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106680</xdr:rowOff>
    </xdr:from>
    <xdr:to>
      <xdr:col>76</xdr:col>
      <xdr:colOff>114300</xdr:colOff>
      <xdr:row>79</xdr:row>
      <xdr:rowOff>22861</xdr:rowOff>
    </xdr:to>
    <xdr:cxnSp macro="">
      <xdr:nvCxnSpPr>
        <xdr:cNvPr id="767" name="直線コネクタ 766"/>
        <xdr:cNvCxnSpPr/>
      </xdr:nvCxnSpPr>
      <xdr:spPr>
        <a:xfrm>
          <a:off x="13703300" y="1347978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139700</xdr:rowOff>
    </xdr:from>
    <xdr:to>
      <xdr:col>67</xdr:col>
      <xdr:colOff>101600</xdr:colOff>
      <xdr:row>78</xdr:row>
      <xdr:rowOff>69850</xdr:rowOff>
    </xdr:to>
    <xdr:sp macro="" textlink="">
      <xdr:nvSpPr>
        <xdr:cNvPr id="768" name="楕円 767"/>
        <xdr:cNvSpPr/>
      </xdr:nvSpPr>
      <xdr:spPr>
        <a:xfrm>
          <a:off x="12763500" y="1334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19050</xdr:rowOff>
    </xdr:from>
    <xdr:to>
      <xdr:col>71</xdr:col>
      <xdr:colOff>177800</xdr:colOff>
      <xdr:row>78</xdr:row>
      <xdr:rowOff>106680</xdr:rowOff>
    </xdr:to>
    <xdr:cxnSp macro="">
      <xdr:nvCxnSpPr>
        <xdr:cNvPr id="769" name="直線コネクタ 768"/>
        <xdr:cNvCxnSpPr/>
      </xdr:nvCxnSpPr>
      <xdr:spPr>
        <a:xfrm>
          <a:off x="12814300" y="1339215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129557</xdr:rowOff>
    </xdr:from>
    <xdr:ext cx="405111" cy="259045"/>
    <xdr:sp macro="" textlink="">
      <xdr:nvSpPr>
        <xdr:cNvPr id="770" name="n_1aveValue【児童館】&#10;有形固定資産減価償却率"/>
        <xdr:cNvSpPr txBox="1"/>
      </xdr:nvSpPr>
      <xdr:spPr>
        <a:xfrm>
          <a:off x="152660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127652</xdr:rowOff>
    </xdr:from>
    <xdr:ext cx="405111" cy="259045"/>
    <xdr:sp macro="" textlink="">
      <xdr:nvSpPr>
        <xdr:cNvPr id="771" name="n_2aveValue【児童館】&#10;有形固定資産減価償却率"/>
        <xdr:cNvSpPr txBox="1"/>
      </xdr:nvSpPr>
      <xdr:spPr>
        <a:xfrm>
          <a:off x="14389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55263</xdr:rowOff>
    </xdr:from>
    <xdr:ext cx="405111" cy="259045"/>
    <xdr:sp macro="" textlink="">
      <xdr:nvSpPr>
        <xdr:cNvPr id="772" name="n_3aveValue【児童館】&#10;有形固定資産減価償却率"/>
        <xdr:cNvSpPr txBox="1"/>
      </xdr:nvSpPr>
      <xdr:spPr>
        <a:xfrm>
          <a:off x="13500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xdr:rowOff>
    </xdr:from>
    <xdr:ext cx="405111" cy="259045"/>
    <xdr:sp macro="" textlink="">
      <xdr:nvSpPr>
        <xdr:cNvPr id="773" name="n_4aveValue【児童館】&#10;有形固定資産減価償却率"/>
        <xdr:cNvSpPr txBox="1"/>
      </xdr:nvSpPr>
      <xdr:spPr>
        <a:xfrm>
          <a:off x="126117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6366</xdr:rowOff>
    </xdr:from>
    <xdr:ext cx="405111" cy="259045"/>
    <xdr:sp macro="" textlink="">
      <xdr:nvSpPr>
        <xdr:cNvPr id="774" name="n_1mainValue【児童館】&#10;有形固定資産減価償却率"/>
        <xdr:cNvSpPr txBox="1"/>
      </xdr:nvSpPr>
      <xdr:spPr>
        <a:xfrm>
          <a:off x="15266044" y="1337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90188</xdr:rowOff>
    </xdr:from>
    <xdr:ext cx="405111" cy="259045"/>
    <xdr:sp macro="" textlink="">
      <xdr:nvSpPr>
        <xdr:cNvPr id="775" name="n_2mainValue【児童館】&#10;有形固定資産減価償却率"/>
        <xdr:cNvSpPr txBox="1"/>
      </xdr:nvSpPr>
      <xdr:spPr>
        <a:xfrm>
          <a:off x="14389744" y="1329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2557</xdr:rowOff>
    </xdr:from>
    <xdr:ext cx="405111" cy="259045"/>
    <xdr:sp macro="" textlink="">
      <xdr:nvSpPr>
        <xdr:cNvPr id="776" name="n_3mainValue【児童館】&#10;有形固定資産減価償却率"/>
        <xdr:cNvSpPr txBox="1"/>
      </xdr:nvSpPr>
      <xdr:spPr>
        <a:xfrm>
          <a:off x="13500744" y="1320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86377</xdr:rowOff>
    </xdr:from>
    <xdr:ext cx="405111" cy="259045"/>
    <xdr:sp macro="" textlink="">
      <xdr:nvSpPr>
        <xdr:cNvPr id="777" name="n_4mainValue【児童館】&#10;有形固定資産減価償却率"/>
        <xdr:cNvSpPr txBox="1"/>
      </xdr:nvSpPr>
      <xdr:spPr>
        <a:xfrm>
          <a:off x="12611744" y="1311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8" name="直線コネクタ 78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9" name="テキスト ボックス 78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0" name="直線コネクタ 78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1" name="テキスト ボックス 79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2" name="直線コネクタ 79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3" name="テキスト ボックス 79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4" name="直線コネクタ 79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5" name="テキスト ボックス 79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6" name="直線コネクタ 79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7" name="テキスト ボックス 79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8" name="直線コネクタ 79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9" name="テキスト ボックス 79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21771</xdr:rowOff>
    </xdr:from>
    <xdr:to>
      <xdr:col>116</xdr:col>
      <xdr:colOff>62864</xdr:colOff>
      <xdr:row>86</xdr:row>
      <xdr:rowOff>87086</xdr:rowOff>
    </xdr:to>
    <xdr:cxnSp macro="">
      <xdr:nvCxnSpPr>
        <xdr:cNvPr id="803" name="直線コネクタ 802"/>
        <xdr:cNvCxnSpPr/>
      </xdr:nvCxnSpPr>
      <xdr:spPr>
        <a:xfrm flipV="1">
          <a:off x="22160864" y="133948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804" name="【児童館】&#10;一人当たり面積最小値テキスト"/>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805" name="直線コネクタ 804"/>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139898</xdr:rowOff>
    </xdr:from>
    <xdr:ext cx="469744" cy="259045"/>
    <xdr:sp macro="" textlink="">
      <xdr:nvSpPr>
        <xdr:cNvPr id="806" name="【児童館】&#10;一人当たり面積最大値テキスト"/>
        <xdr:cNvSpPr txBox="1"/>
      </xdr:nvSpPr>
      <xdr:spPr>
        <a:xfrm>
          <a:off x="221996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21771</xdr:rowOff>
    </xdr:from>
    <xdr:to>
      <xdr:col>116</xdr:col>
      <xdr:colOff>152400</xdr:colOff>
      <xdr:row>78</xdr:row>
      <xdr:rowOff>21771</xdr:rowOff>
    </xdr:to>
    <xdr:cxnSp macro="">
      <xdr:nvCxnSpPr>
        <xdr:cNvPr id="807" name="直線コネクタ 806"/>
        <xdr:cNvCxnSpPr/>
      </xdr:nvCxnSpPr>
      <xdr:spPr>
        <a:xfrm>
          <a:off x="22072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108148</xdr:rowOff>
    </xdr:from>
    <xdr:ext cx="469744" cy="259045"/>
    <xdr:sp macro="" textlink="">
      <xdr:nvSpPr>
        <xdr:cNvPr id="808" name="【児童館】&#10;一人当たり面積平均値テキスト"/>
        <xdr:cNvSpPr txBox="1"/>
      </xdr:nvSpPr>
      <xdr:spPr>
        <a:xfrm>
          <a:off x="22199600" y="143384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85271</xdr:rowOff>
    </xdr:from>
    <xdr:to>
      <xdr:col>116</xdr:col>
      <xdr:colOff>114300</xdr:colOff>
      <xdr:row>85</xdr:row>
      <xdr:rowOff>15421</xdr:rowOff>
    </xdr:to>
    <xdr:sp macro="" textlink="">
      <xdr:nvSpPr>
        <xdr:cNvPr id="809" name="フローチャート: 判断 808"/>
        <xdr:cNvSpPr/>
      </xdr:nvSpPr>
      <xdr:spPr>
        <a:xfrm>
          <a:off x="221107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85271</xdr:rowOff>
    </xdr:from>
    <xdr:to>
      <xdr:col>112</xdr:col>
      <xdr:colOff>38100</xdr:colOff>
      <xdr:row>85</xdr:row>
      <xdr:rowOff>15421</xdr:rowOff>
    </xdr:to>
    <xdr:sp macro="" textlink="">
      <xdr:nvSpPr>
        <xdr:cNvPr id="810" name="フローチャート: 判断 809"/>
        <xdr:cNvSpPr/>
      </xdr:nvSpPr>
      <xdr:spPr>
        <a:xfrm>
          <a:off x="21272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101600</xdr:rowOff>
    </xdr:from>
    <xdr:to>
      <xdr:col>107</xdr:col>
      <xdr:colOff>101600</xdr:colOff>
      <xdr:row>85</xdr:row>
      <xdr:rowOff>31750</xdr:rowOff>
    </xdr:to>
    <xdr:sp macro="" textlink="">
      <xdr:nvSpPr>
        <xdr:cNvPr id="811" name="フローチャート: 判断 810"/>
        <xdr:cNvSpPr/>
      </xdr:nvSpPr>
      <xdr:spPr>
        <a:xfrm>
          <a:off x="20383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812" name="フローチャート: 判断 811"/>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13" name="フローチャート: 判断 812"/>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28121</xdr:rowOff>
    </xdr:from>
    <xdr:to>
      <xdr:col>116</xdr:col>
      <xdr:colOff>114300</xdr:colOff>
      <xdr:row>85</xdr:row>
      <xdr:rowOff>129721</xdr:rowOff>
    </xdr:to>
    <xdr:sp macro="" textlink="">
      <xdr:nvSpPr>
        <xdr:cNvPr id="819" name="楕円 818"/>
        <xdr:cNvSpPr/>
      </xdr:nvSpPr>
      <xdr:spPr>
        <a:xfrm>
          <a:off x="221107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6548</xdr:rowOff>
    </xdr:from>
    <xdr:ext cx="469744" cy="259045"/>
    <xdr:sp macro="" textlink="">
      <xdr:nvSpPr>
        <xdr:cNvPr id="820" name="【児童館】&#10;一人当たり面積該当値テキスト"/>
        <xdr:cNvSpPr txBox="1"/>
      </xdr:nvSpPr>
      <xdr:spPr>
        <a:xfrm>
          <a:off x="22199600"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821" name="楕円 820"/>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78921</xdr:rowOff>
    </xdr:from>
    <xdr:to>
      <xdr:col>116</xdr:col>
      <xdr:colOff>63500</xdr:colOff>
      <xdr:row>85</xdr:row>
      <xdr:rowOff>95250</xdr:rowOff>
    </xdr:to>
    <xdr:cxnSp macro="">
      <xdr:nvCxnSpPr>
        <xdr:cNvPr id="822" name="直線コネクタ 821"/>
        <xdr:cNvCxnSpPr/>
      </xdr:nvCxnSpPr>
      <xdr:spPr>
        <a:xfrm flipV="1">
          <a:off x="21323300" y="1465217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823" name="楕円 822"/>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824" name="直線コネクタ 823"/>
        <xdr:cNvCxnSpPr/>
      </xdr:nvCxnSpPr>
      <xdr:spPr>
        <a:xfrm>
          <a:off x="20434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825" name="楕円 824"/>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826" name="直線コネクタ 825"/>
        <xdr:cNvCxnSpPr/>
      </xdr:nvCxnSpPr>
      <xdr:spPr>
        <a:xfrm>
          <a:off x="19545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827" name="楕円 826"/>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95250</xdr:rowOff>
    </xdr:to>
    <xdr:cxnSp macro="">
      <xdr:nvCxnSpPr>
        <xdr:cNvPr id="828" name="直線コネクタ 827"/>
        <xdr:cNvCxnSpPr/>
      </xdr:nvCxnSpPr>
      <xdr:spPr>
        <a:xfrm>
          <a:off x="18656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31948</xdr:rowOff>
    </xdr:from>
    <xdr:ext cx="469744" cy="259045"/>
    <xdr:sp macro="" textlink="">
      <xdr:nvSpPr>
        <xdr:cNvPr id="829" name="n_1aveValue【児童館】&#10;一人当たり面積"/>
        <xdr:cNvSpPr txBox="1"/>
      </xdr:nvSpPr>
      <xdr:spPr>
        <a:xfrm>
          <a:off x="210757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830" name="n_2aveValue【児童館】&#10;一人当たり面積"/>
        <xdr:cNvSpPr txBox="1"/>
      </xdr:nvSpPr>
      <xdr:spPr>
        <a:xfrm>
          <a:off x="20199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831" name="n_3aveValue【児童館】&#10;一人当たり面積"/>
        <xdr:cNvSpPr txBox="1"/>
      </xdr:nvSpPr>
      <xdr:spPr>
        <a:xfrm>
          <a:off x="19310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832" name="n_4aveValue【児童館】&#10;一人当たり面積"/>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833" name="n_1mainValue【児童館】&#10;一人当たり面積"/>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834" name="n_2mainValue【児童館】&#10;一人当たり面積"/>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835" name="n_3mainValue【児童館】&#10;一人当たり面積"/>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836" name="n_4mainValue【児童館】&#10;一人当たり面積"/>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8" name="直線コネクタ 84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9" name="テキスト ボックス 84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0" name="直線コネクタ 84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1" name="テキスト ボックス 85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2" name="直線コネクタ 85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3" name="テキスト ボックス 85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4" name="直線コネクタ 85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5" name="テキスト ボックス 85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6" name="直線コネクタ 85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7" name="テキスト ボックス 85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9" name="テキスト ボックス 858"/>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89536</xdr:rowOff>
    </xdr:from>
    <xdr:to>
      <xdr:col>85</xdr:col>
      <xdr:colOff>126364</xdr:colOff>
      <xdr:row>108</xdr:row>
      <xdr:rowOff>144780</xdr:rowOff>
    </xdr:to>
    <xdr:cxnSp macro="">
      <xdr:nvCxnSpPr>
        <xdr:cNvPr id="861" name="直線コネクタ 860"/>
        <xdr:cNvCxnSpPr/>
      </xdr:nvCxnSpPr>
      <xdr:spPr>
        <a:xfrm flipV="1">
          <a:off x="16318864" y="17405986"/>
          <a:ext cx="0" cy="1255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862" name="【公民館】&#10;有形固定資産減価償却率最小値テキスト"/>
        <xdr:cNvSpPr txBox="1"/>
      </xdr:nvSpPr>
      <xdr:spPr>
        <a:xfrm>
          <a:off x="16357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863" name="直線コネクタ 862"/>
        <xdr:cNvCxnSpPr/>
      </xdr:nvCxnSpPr>
      <xdr:spPr>
        <a:xfrm>
          <a:off x="16230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36213</xdr:rowOff>
    </xdr:from>
    <xdr:ext cx="405111" cy="259045"/>
    <xdr:sp macro="" textlink="">
      <xdr:nvSpPr>
        <xdr:cNvPr id="864" name="【公民館】&#10;有形固定資産減価償却率最大値テキスト"/>
        <xdr:cNvSpPr txBox="1"/>
      </xdr:nvSpPr>
      <xdr:spPr>
        <a:xfrm>
          <a:off x="16357600" y="1718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89536</xdr:rowOff>
    </xdr:from>
    <xdr:to>
      <xdr:col>86</xdr:col>
      <xdr:colOff>25400</xdr:colOff>
      <xdr:row>101</xdr:row>
      <xdr:rowOff>89536</xdr:rowOff>
    </xdr:to>
    <xdr:cxnSp macro="">
      <xdr:nvCxnSpPr>
        <xdr:cNvPr id="865" name="直線コネクタ 864"/>
        <xdr:cNvCxnSpPr/>
      </xdr:nvCxnSpPr>
      <xdr:spPr>
        <a:xfrm>
          <a:off x="16230600" y="1740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113047</xdr:rowOff>
    </xdr:from>
    <xdr:ext cx="405111" cy="259045"/>
    <xdr:sp macro="" textlink="">
      <xdr:nvSpPr>
        <xdr:cNvPr id="866" name="【公民館】&#10;有形固定資産減価償却率平均値テキスト"/>
        <xdr:cNvSpPr txBox="1"/>
      </xdr:nvSpPr>
      <xdr:spPr>
        <a:xfrm>
          <a:off x="16357600" y="1777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90170</xdr:rowOff>
    </xdr:from>
    <xdr:to>
      <xdr:col>85</xdr:col>
      <xdr:colOff>177800</xdr:colOff>
      <xdr:row>105</xdr:row>
      <xdr:rowOff>20320</xdr:rowOff>
    </xdr:to>
    <xdr:sp macro="" textlink="">
      <xdr:nvSpPr>
        <xdr:cNvPr id="867" name="フローチャート: 判断 866"/>
        <xdr:cNvSpPr/>
      </xdr:nvSpPr>
      <xdr:spPr>
        <a:xfrm>
          <a:off x="162687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52070</xdr:rowOff>
    </xdr:from>
    <xdr:to>
      <xdr:col>81</xdr:col>
      <xdr:colOff>101600</xdr:colOff>
      <xdr:row>104</xdr:row>
      <xdr:rowOff>153670</xdr:rowOff>
    </xdr:to>
    <xdr:sp macro="" textlink="">
      <xdr:nvSpPr>
        <xdr:cNvPr id="868" name="フローチャート: 判断 867"/>
        <xdr:cNvSpPr/>
      </xdr:nvSpPr>
      <xdr:spPr>
        <a:xfrm>
          <a:off x="15430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869" name="フローチャート: 判断 868"/>
        <xdr:cNvSpPr/>
      </xdr:nvSpPr>
      <xdr:spPr>
        <a:xfrm>
          <a:off x="14541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870" name="フローチャート: 判断 869"/>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90170</xdr:rowOff>
    </xdr:from>
    <xdr:to>
      <xdr:col>67</xdr:col>
      <xdr:colOff>101600</xdr:colOff>
      <xdr:row>106</xdr:row>
      <xdr:rowOff>20320</xdr:rowOff>
    </xdr:to>
    <xdr:sp macro="" textlink="">
      <xdr:nvSpPr>
        <xdr:cNvPr id="871" name="フローチャート: 判断 870"/>
        <xdr:cNvSpPr/>
      </xdr:nvSpPr>
      <xdr:spPr>
        <a:xfrm>
          <a:off x="12763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153036</xdr:rowOff>
    </xdr:from>
    <xdr:to>
      <xdr:col>85</xdr:col>
      <xdr:colOff>177800</xdr:colOff>
      <xdr:row>106</xdr:row>
      <xdr:rowOff>83186</xdr:rowOff>
    </xdr:to>
    <xdr:sp macro="" textlink="">
      <xdr:nvSpPr>
        <xdr:cNvPr id="877" name="楕円 876"/>
        <xdr:cNvSpPr/>
      </xdr:nvSpPr>
      <xdr:spPr>
        <a:xfrm>
          <a:off x="16268700" y="181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131463</xdr:rowOff>
    </xdr:from>
    <xdr:ext cx="405111" cy="259045"/>
    <xdr:sp macro="" textlink="">
      <xdr:nvSpPr>
        <xdr:cNvPr id="878" name="【公民館】&#10;有形固定資産減価償却率該当値テキスト"/>
        <xdr:cNvSpPr txBox="1"/>
      </xdr:nvSpPr>
      <xdr:spPr>
        <a:xfrm>
          <a:off x="16357600"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111125</xdr:rowOff>
    </xdr:from>
    <xdr:to>
      <xdr:col>81</xdr:col>
      <xdr:colOff>101600</xdr:colOff>
      <xdr:row>106</xdr:row>
      <xdr:rowOff>41275</xdr:rowOff>
    </xdr:to>
    <xdr:sp macro="" textlink="">
      <xdr:nvSpPr>
        <xdr:cNvPr id="879" name="楕円 878"/>
        <xdr:cNvSpPr/>
      </xdr:nvSpPr>
      <xdr:spPr>
        <a:xfrm>
          <a:off x="15430500" y="181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161925</xdr:rowOff>
    </xdr:from>
    <xdr:to>
      <xdr:col>85</xdr:col>
      <xdr:colOff>127000</xdr:colOff>
      <xdr:row>106</xdr:row>
      <xdr:rowOff>32386</xdr:rowOff>
    </xdr:to>
    <xdr:cxnSp macro="">
      <xdr:nvCxnSpPr>
        <xdr:cNvPr id="880" name="直線コネクタ 879"/>
        <xdr:cNvCxnSpPr/>
      </xdr:nvCxnSpPr>
      <xdr:spPr>
        <a:xfrm>
          <a:off x="15481300" y="18164175"/>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71120</xdr:rowOff>
    </xdr:from>
    <xdr:to>
      <xdr:col>76</xdr:col>
      <xdr:colOff>165100</xdr:colOff>
      <xdr:row>107</xdr:row>
      <xdr:rowOff>1270</xdr:rowOff>
    </xdr:to>
    <xdr:sp macro="" textlink="">
      <xdr:nvSpPr>
        <xdr:cNvPr id="881" name="楕円 880"/>
        <xdr:cNvSpPr/>
      </xdr:nvSpPr>
      <xdr:spPr>
        <a:xfrm>
          <a:off x="14541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161925</xdr:rowOff>
    </xdr:from>
    <xdr:to>
      <xdr:col>81</xdr:col>
      <xdr:colOff>50800</xdr:colOff>
      <xdr:row>106</xdr:row>
      <xdr:rowOff>121920</xdr:rowOff>
    </xdr:to>
    <xdr:cxnSp macro="">
      <xdr:nvCxnSpPr>
        <xdr:cNvPr id="882" name="直線コネクタ 881"/>
        <xdr:cNvCxnSpPr/>
      </xdr:nvCxnSpPr>
      <xdr:spPr>
        <a:xfrm flipV="1">
          <a:off x="14592300" y="1816417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31114</xdr:rowOff>
    </xdr:from>
    <xdr:to>
      <xdr:col>72</xdr:col>
      <xdr:colOff>38100</xdr:colOff>
      <xdr:row>106</xdr:row>
      <xdr:rowOff>132714</xdr:rowOff>
    </xdr:to>
    <xdr:sp macro="" textlink="">
      <xdr:nvSpPr>
        <xdr:cNvPr id="883" name="楕円 882"/>
        <xdr:cNvSpPr/>
      </xdr:nvSpPr>
      <xdr:spPr>
        <a:xfrm>
          <a:off x="136525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81914</xdr:rowOff>
    </xdr:from>
    <xdr:to>
      <xdr:col>76</xdr:col>
      <xdr:colOff>114300</xdr:colOff>
      <xdr:row>106</xdr:row>
      <xdr:rowOff>121920</xdr:rowOff>
    </xdr:to>
    <xdr:cxnSp macro="">
      <xdr:nvCxnSpPr>
        <xdr:cNvPr id="884" name="直線コネクタ 883"/>
        <xdr:cNvCxnSpPr/>
      </xdr:nvCxnSpPr>
      <xdr:spPr>
        <a:xfrm>
          <a:off x="13703300" y="1825561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160655</xdr:rowOff>
    </xdr:from>
    <xdr:to>
      <xdr:col>67</xdr:col>
      <xdr:colOff>101600</xdr:colOff>
      <xdr:row>106</xdr:row>
      <xdr:rowOff>90805</xdr:rowOff>
    </xdr:to>
    <xdr:sp macro="" textlink="">
      <xdr:nvSpPr>
        <xdr:cNvPr id="885" name="楕円 884"/>
        <xdr:cNvSpPr/>
      </xdr:nvSpPr>
      <xdr:spPr>
        <a:xfrm>
          <a:off x="12763500" y="181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40005</xdr:rowOff>
    </xdr:from>
    <xdr:to>
      <xdr:col>71</xdr:col>
      <xdr:colOff>177800</xdr:colOff>
      <xdr:row>106</xdr:row>
      <xdr:rowOff>81914</xdr:rowOff>
    </xdr:to>
    <xdr:cxnSp macro="">
      <xdr:nvCxnSpPr>
        <xdr:cNvPr id="886" name="直線コネクタ 885"/>
        <xdr:cNvCxnSpPr/>
      </xdr:nvCxnSpPr>
      <xdr:spPr>
        <a:xfrm>
          <a:off x="12814300" y="1821370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170197</xdr:rowOff>
    </xdr:from>
    <xdr:ext cx="405111" cy="259045"/>
    <xdr:sp macro="" textlink="">
      <xdr:nvSpPr>
        <xdr:cNvPr id="887" name="n_1aveValue【公民館】&#10;有形固定資産減価償却率"/>
        <xdr:cNvSpPr txBox="1"/>
      </xdr:nvSpPr>
      <xdr:spPr>
        <a:xfrm>
          <a:off x="152660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12082</xdr:rowOff>
    </xdr:from>
    <xdr:ext cx="405111" cy="259045"/>
    <xdr:sp macro="" textlink="">
      <xdr:nvSpPr>
        <xdr:cNvPr id="888" name="n_2aveValue【公民館】&#10;有形固定資産減価償却率"/>
        <xdr:cNvSpPr txBox="1"/>
      </xdr:nvSpPr>
      <xdr:spPr>
        <a:xfrm>
          <a:off x="14389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29227</xdr:rowOff>
    </xdr:from>
    <xdr:ext cx="405111" cy="259045"/>
    <xdr:sp macro="" textlink="">
      <xdr:nvSpPr>
        <xdr:cNvPr id="889" name="n_3aveValue【公民館】&#10;有形固定資産減価償却率"/>
        <xdr:cNvSpPr txBox="1"/>
      </xdr:nvSpPr>
      <xdr:spPr>
        <a:xfrm>
          <a:off x="13500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36847</xdr:rowOff>
    </xdr:from>
    <xdr:ext cx="405111" cy="259045"/>
    <xdr:sp macro="" textlink="">
      <xdr:nvSpPr>
        <xdr:cNvPr id="890" name="n_4aveValue【公民館】&#10;有形固定資産減価償却率"/>
        <xdr:cNvSpPr txBox="1"/>
      </xdr:nvSpPr>
      <xdr:spPr>
        <a:xfrm>
          <a:off x="12611744" y="1786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32402</xdr:rowOff>
    </xdr:from>
    <xdr:ext cx="405111" cy="259045"/>
    <xdr:sp macro="" textlink="">
      <xdr:nvSpPr>
        <xdr:cNvPr id="891" name="n_1mainValue【公民館】&#10;有形固定資産減価償却率"/>
        <xdr:cNvSpPr txBox="1"/>
      </xdr:nvSpPr>
      <xdr:spPr>
        <a:xfrm>
          <a:off x="15266044" y="1820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163847</xdr:rowOff>
    </xdr:from>
    <xdr:ext cx="405111" cy="259045"/>
    <xdr:sp macro="" textlink="">
      <xdr:nvSpPr>
        <xdr:cNvPr id="892" name="n_2mainValue【公民館】&#10;有形固定資産減価償却率"/>
        <xdr:cNvSpPr txBox="1"/>
      </xdr:nvSpPr>
      <xdr:spPr>
        <a:xfrm>
          <a:off x="143897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123841</xdr:rowOff>
    </xdr:from>
    <xdr:ext cx="405111" cy="259045"/>
    <xdr:sp macro="" textlink="">
      <xdr:nvSpPr>
        <xdr:cNvPr id="893" name="n_3mainValue【公民館】&#10;有形固定資産減価償却率"/>
        <xdr:cNvSpPr txBox="1"/>
      </xdr:nvSpPr>
      <xdr:spPr>
        <a:xfrm>
          <a:off x="13500744" y="1829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81932</xdr:rowOff>
    </xdr:from>
    <xdr:ext cx="405111" cy="259045"/>
    <xdr:sp macro="" textlink="">
      <xdr:nvSpPr>
        <xdr:cNvPr id="894" name="n_4mainValue【公民館】&#10;有形固定資産減価償却率"/>
        <xdr:cNvSpPr txBox="1"/>
      </xdr:nvSpPr>
      <xdr:spPr>
        <a:xfrm>
          <a:off x="12611744" y="1825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5" name="直線コネクタ 90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6" name="テキスト ボックス 90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7" name="直線コネクタ 90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8" name="テキスト ボックス 90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9" name="直線コネクタ 90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0" name="テキスト ボックス 90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1" name="直線コネクタ 91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2" name="テキスト ボックス 91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96774</xdr:rowOff>
    </xdr:from>
    <xdr:to>
      <xdr:col>116</xdr:col>
      <xdr:colOff>62864</xdr:colOff>
      <xdr:row>108</xdr:row>
      <xdr:rowOff>55626</xdr:rowOff>
    </xdr:to>
    <xdr:cxnSp macro="">
      <xdr:nvCxnSpPr>
        <xdr:cNvPr id="916" name="直線コネクタ 915"/>
        <xdr:cNvCxnSpPr/>
      </xdr:nvCxnSpPr>
      <xdr:spPr>
        <a:xfrm flipV="1">
          <a:off x="22160864" y="17241774"/>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59453</xdr:rowOff>
    </xdr:from>
    <xdr:ext cx="469744" cy="259045"/>
    <xdr:sp macro="" textlink="">
      <xdr:nvSpPr>
        <xdr:cNvPr id="917" name="【公民館】&#10;一人当たり面積最小値テキスト"/>
        <xdr:cNvSpPr txBox="1"/>
      </xdr:nvSpPr>
      <xdr:spPr>
        <a:xfrm>
          <a:off x="22199600" y="1857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55626</xdr:rowOff>
    </xdr:from>
    <xdr:to>
      <xdr:col>116</xdr:col>
      <xdr:colOff>152400</xdr:colOff>
      <xdr:row>108</xdr:row>
      <xdr:rowOff>55626</xdr:rowOff>
    </xdr:to>
    <xdr:cxnSp macro="">
      <xdr:nvCxnSpPr>
        <xdr:cNvPr id="918" name="直線コネクタ 917"/>
        <xdr:cNvCxnSpPr/>
      </xdr:nvCxnSpPr>
      <xdr:spPr>
        <a:xfrm>
          <a:off x="22072600" y="1857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43451</xdr:rowOff>
    </xdr:from>
    <xdr:ext cx="469744" cy="259045"/>
    <xdr:sp macro="" textlink="">
      <xdr:nvSpPr>
        <xdr:cNvPr id="919" name="【公民館】&#10;一人当たり面積最大値テキスト"/>
        <xdr:cNvSpPr txBox="1"/>
      </xdr:nvSpPr>
      <xdr:spPr>
        <a:xfrm>
          <a:off x="22199600" y="1701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96774</xdr:rowOff>
    </xdr:from>
    <xdr:to>
      <xdr:col>116</xdr:col>
      <xdr:colOff>152400</xdr:colOff>
      <xdr:row>100</xdr:row>
      <xdr:rowOff>96774</xdr:rowOff>
    </xdr:to>
    <xdr:cxnSp macro="">
      <xdr:nvCxnSpPr>
        <xdr:cNvPr id="920" name="直線コネクタ 919"/>
        <xdr:cNvCxnSpPr/>
      </xdr:nvCxnSpPr>
      <xdr:spPr>
        <a:xfrm>
          <a:off x="22072600" y="1724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27703</xdr:rowOff>
    </xdr:from>
    <xdr:ext cx="469744" cy="259045"/>
    <xdr:sp macro="" textlink="">
      <xdr:nvSpPr>
        <xdr:cNvPr id="921" name="【公民館】&#10;一人当たり面積平均値テキスト"/>
        <xdr:cNvSpPr txBox="1"/>
      </xdr:nvSpPr>
      <xdr:spPr>
        <a:xfrm>
          <a:off x="22199600" y="17858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4826</xdr:rowOff>
    </xdr:from>
    <xdr:to>
      <xdr:col>116</xdr:col>
      <xdr:colOff>114300</xdr:colOff>
      <xdr:row>105</xdr:row>
      <xdr:rowOff>106426</xdr:rowOff>
    </xdr:to>
    <xdr:sp macro="" textlink="">
      <xdr:nvSpPr>
        <xdr:cNvPr id="922" name="フローチャート: 判断 921"/>
        <xdr:cNvSpPr/>
      </xdr:nvSpPr>
      <xdr:spPr>
        <a:xfrm>
          <a:off x="221107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160274</xdr:rowOff>
    </xdr:from>
    <xdr:to>
      <xdr:col>112</xdr:col>
      <xdr:colOff>38100</xdr:colOff>
      <xdr:row>105</xdr:row>
      <xdr:rowOff>90424</xdr:rowOff>
    </xdr:to>
    <xdr:sp macro="" textlink="">
      <xdr:nvSpPr>
        <xdr:cNvPr id="923" name="フローチャート: 判断 922"/>
        <xdr:cNvSpPr/>
      </xdr:nvSpPr>
      <xdr:spPr>
        <a:xfrm>
          <a:off x="21272500" y="1799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123698</xdr:rowOff>
    </xdr:from>
    <xdr:to>
      <xdr:col>107</xdr:col>
      <xdr:colOff>101600</xdr:colOff>
      <xdr:row>105</xdr:row>
      <xdr:rowOff>53848</xdr:rowOff>
    </xdr:to>
    <xdr:sp macro="" textlink="">
      <xdr:nvSpPr>
        <xdr:cNvPr id="924" name="フローチャート: 判断 923"/>
        <xdr:cNvSpPr/>
      </xdr:nvSpPr>
      <xdr:spPr>
        <a:xfrm>
          <a:off x="20383500" y="1795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148844</xdr:rowOff>
    </xdr:from>
    <xdr:to>
      <xdr:col>102</xdr:col>
      <xdr:colOff>165100</xdr:colOff>
      <xdr:row>105</xdr:row>
      <xdr:rowOff>78994</xdr:rowOff>
    </xdr:to>
    <xdr:sp macro="" textlink="">
      <xdr:nvSpPr>
        <xdr:cNvPr id="925" name="フローチャート: 判断 924"/>
        <xdr:cNvSpPr/>
      </xdr:nvSpPr>
      <xdr:spPr>
        <a:xfrm>
          <a:off x="19494500" y="1797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139700</xdr:rowOff>
    </xdr:from>
    <xdr:to>
      <xdr:col>98</xdr:col>
      <xdr:colOff>38100</xdr:colOff>
      <xdr:row>105</xdr:row>
      <xdr:rowOff>69850</xdr:rowOff>
    </xdr:to>
    <xdr:sp macro="" textlink="">
      <xdr:nvSpPr>
        <xdr:cNvPr id="926" name="フローチャート: 判断 925"/>
        <xdr:cNvSpPr/>
      </xdr:nvSpPr>
      <xdr:spPr>
        <a:xfrm>
          <a:off x="18605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164846</xdr:rowOff>
    </xdr:from>
    <xdr:to>
      <xdr:col>116</xdr:col>
      <xdr:colOff>114300</xdr:colOff>
      <xdr:row>106</xdr:row>
      <xdr:rowOff>94996</xdr:rowOff>
    </xdr:to>
    <xdr:sp macro="" textlink="">
      <xdr:nvSpPr>
        <xdr:cNvPr id="932" name="楕円 931"/>
        <xdr:cNvSpPr/>
      </xdr:nvSpPr>
      <xdr:spPr>
        <a:xfrm>
          <a:off x="22110700" y="181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143273</xdr:rowOff>
    </xdr:from>
    <xdr:ext cx="469744" cy="259045"/>
    <xdr:sp macro="" textlink="">
      <xdr:nvSpPr>
        <xdr:cNvPr id="933" name="【公民館】&#10;一人当たり面積該当値テキスト"/>
        <xdr:cNvSpPr txBox="1"/>
      </xdr:nvSpPr>
      <xdr:spPr>
        <a:xfrm>
          <a:off x="22199600"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254</xdr:rowOff>
    </xdr:from>
    <xdr:to>
      <xdr:col>112</xdr:col>
      <xdr:colOff>38100</xdr:colOff>
      <xdr:row>106</xdr:row>
      <xdr:rowOff>101854</xdr:rowOff>
    </xdr:to>
    <xdr:sp macro="" textlink="">
      <xdr:nvSpPr>
        <xdr:cNvPr id="934" name="楕円 933"/>
        <xdr:cNvSpPr/>
      </xdr:nvSpPr>
      <xdr:spPr>
        <a:xfrm>
          <a:off x="21272500" y="1817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44196</xdr:rowOff>
    </xdr:from>
    <xdr:to>
      <xdr:col>116</xdr:col>
      <xdr:colOff>63500</xdr:colOff>
      <xdr:row>106</xdr:row>
      <xdr:rowOff>51054</xdr:rowOff>
    </xdr:to>
    <xdr:cxnSp macro="">
      <xdr:nvCxnSpPr>
        <xdr:cNvPr id="935" name="直線コネクタ 934"/>
        <xdr:cNvCxnSpPr/>
      </xdr:nvCxnSpPr>
      <xdr:spPr>
        <a:xfrm flipV="1">
          <a:off x="21323300" y="1821789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7113</xdr:rowOff>
    </xdr:from>
    <xdr:to>
      <xdr:col>107</xdr:col>
      <xdr:colOff>101600</xdr:colOff>
      <xdr:row>106</xdr:row>
      <xdr:rowOff>108713</xdr:rowOff>
    </xdr:to>
    <xdr:sp macro="" textlink="">
      <xdr:nvSpPr>
        <xdr:cNvPr id="936" name="楕円 935"/>
        <xdr:cNvSpPr/>
      </xdr:nvSpPr>
      <xdr:spPr>
        <a:xfrm>
          <a:off x="203835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51054</xdr:rowOff>
    </xdr:from>
    <xdr:to>
      <xdr:col>111</xdr:col>
      <xdr:colOff>177800</xdr:colOff>
      <xdr:row>106</xdr:row>
      <xdr:rowOff>57913</xdr:rowOff>
    </xdr:to>
    <xdr:cxnSp macro="">
      <xdr:nvCxnSpPr>
        <xdr:cNvPr id="937" name="直線コネクタ 936"/>
        <xdr:cNvCxnSpPr/>
      </xdr:nvCxnSpPr>
      <xdr:spPr>
        <a:xfrm flipV="1">
          <a:off x="20434300" y="18224754"/>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13970</xdr:rowOff>
    </xdr:from>
    <xdr:to>
      <xdr:col>102</xdr:col>
      <xdr:colOff>165100</xdr:colOff>
      <xdr:row>106</xdr:row>
      <xdr:rowOff>115570</xdr:rowOff>
    </xdr:to>
    <xdr:sp macro="" textlink="">
      <xdr:nvSpPr>
        <xdr:cNvPr id="938" name="楕円 937"/>
        <xdr:cNvSpPr/>
      </xdr:nvSpPr>
      <xdr:spPr>
        <a:xfrm>
          <a:off x="19494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57913</xdr:rowOff>
    </xdr:from>
    <xdr:to>
      <xdr:col>107</xdr:col>
      <xdr:colOff>50800</xdr:colOff>
      <xdr:row>106</xdr:row>
      <xdr:rowOff>64770</xdr:rowOff>
    </xdr:to>
    <xdr:cxnSp macro="">
      <xdr:nvCxnSpPr>
        <xdr:cNvPr id="939" name="直線コネクタ 938"/>
        <xdr:cNvCxnSpPr/>
      </xdr:nvCxnSpPr>
      <xdr:spPr>
        <a:xfrm flipV="1">
          <a:off x="19545300" y="18231613"/>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20828</xdr:rowOff>
    </xdr:from>
    <xdr:to>
      <xdr:col>98</xdr:col>
      <xdr:colOff>38100</xdr:colOff>
      <xdr:row>106</xdr:row>
      <xdr:rowOff>122428</xdr:rowOff>
    </xdr:to>
    <xdr:sp macro="" textlink="">
      <xdr:nvSpPr>
        <xdr:cNvPr id="940" name="楕円 939"/>
        <xdr:cNvSpPr/>
      </xdr:nvSpPr>
      <xdr:spPr>
        <a:xfrm>
          <a:off x="18605500" y="181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64770</xdr:rowOff>
    </xdr:from>
    <xdr:to>
      <xdr:col>102</xdr:col>
      <xdr:colOff>114300</xdr:colOff>
      <xdr:row>106</xdr:row>
      <xdr:rowOff>71628</xdr:rowOff>
    </xdr:to>
    <xdr:cxnSp macro="">
      <xdr:nvCxnSpPr>
        <xdr:cNvPr id="941" name="直線コネクタ 940"/>
        <xdr:cNvCxnSpPr/>
      </xdr:nvCxnSpPr>
      <xdr:spPr>
        <a:xfrm flipV="1">
          <a:off x="18656300" y="1823847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106951</xdr:rowOff>
    </xdr:from>
    <xdr:ext cx="469744" cy="259045"/>
    <xdr:sp macro="" textlink="">
      <xdr:nvSpPr>
        <xdr:cNvPr id="942" name="n_1aveValue【公民館】&#10;一人当たり面積"/>
        <xdr:cNvSpPr txBox="1"/>
      </xdr:nvSpPr>
      <xdr:spPr>
        <a:xfrm>
          <a:off x="21075727" y="1776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70375</xdr:rowOff>
    </xdr:from>
    <xdr:ext cx="469744" cy="259045"/>
    <xdr:sp macro="" textlink="">
      <xdr:nvSpPr>
        <xdr:cNvPr id="943" name="n_2aveValue【公民館】&#10;一人当たり面積"/>
        <xdr:cNvSpPr txBox="1"/>
      </xdr:nvSpPr>
      <xdr:spPr>
        <a:xfrm>
          <a:off x="20199427" y="1772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95521</xdr:rowOff>
    </xdr:from>
    <xdr:ext cx="469744" cy="259045"/>
    <xdr:sp macro="" textlink="">
      <xdr:nvSpPr>
        <xdr:cNvPr id="944" name="n_3aveValue【公民館】&#10;一人当たり面積"/>
        <xdr:cNvSpPr txBox="1"/>
      </xdr:nvSpPr>
      <xdr:spPr>
        <a:xfrm>
          <a:off x="19310427" y="1775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86377</xdr:rowOff>
    </xdr:from>
    <xdr:ext cx="469744" cy="259045"/>
    <xdr:sp macro="" textlink="">
      <xdr:nvSpPr>
        <xdr:cNvPr id="945" name="n_4aveValue【公民館】&#10;一人当たり面積"/>
        <xdr:cNvSpPr txBox="1"/>
      </xdr:nvSpPr>
      <xdr:spPr>
        <a:xfrm>
          <a:off x="18421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92981</xdr:rowOff>
    </xdr:from>
    <xdr:ext cx="469744" cy="259045"/>
    <xdr:sp macro="" textlink="">
      <xdr:nvSpPr>
        <xdr:cNvPr id="946" name="n_1mainValue【公民館】&#10;一人当たり面積"/>
        <xdr:cNvSpPr txBox="1"/>
      </xdr:nvSpPr>
      <xdr:spPr>
        <a:xfrm>
          <a:off x="21075727" y="1826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99840</xdr:rowOff>
    </xdr:from>
    <xdr:ext cx="469744" cy="259045"/>
    <xdr:sp macro="" textlink="">
      <xdr:nvSpPr>
        <xdr:cNvPr id="947" name="n_2mainValue【公民館】&#10;一人当たり面積"/>
        <xdr:cNvSpPr txBox="1"/>
      </xdr:nvSpPr>
      <xdr:spPr>
        <a:xfrm>
          <a:off x="20199427" y="1827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106697</xdr:rowOff>
    </xdr:from>
    <xdr:ext cx="469744" cy="259045"/>
    <xdr:sp macro="" textlink="">
      <xdr:nvSpPr>
        <xdr:cNvPr id="948" name="n_3mainValue【公民館】&#10;一人当たり面積"/>
        <xdr:cNvSpPr txBox="1"/>
      </xdr:nvSpPr>
      <xdr:spPr>
        <a:xfrm>
          <a:off x="19310427"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113555</xdr:rowOff>
    </xdr:from>
    <xdr:ext cx="469744" cy="259045"/>
    <xdr:sp macro="" textlink="">
      <xdr:nvSpPr>
        <xdr:cNvPr id="949" name="n_4mainValue【公民館】&#10;一人当たり面積"/>
        <xdr:cNvSpPr txBox="1"/>
      </xdr:nvSpPr>
      <xdr:spPr>
        <a:xfrm>
          <a:off x="184214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町村が合併し、市のほぼ全域が平野部であり農地が大部分を占める地域であるため、全国平均と比較し、一人当たりの道路延長は長くなっている。橋梁については減価償却率が類似団体と比べ高くなっているが、計画が策定されており、維持補修が行われている。公営住宅については旧町村からの住宅が点在しているため住民一人当たりの面積が多く、また、今後整備予定の団地があり、老朽化施設の解体と新規整備が行われる予定である。認定こども園については民間へ移管が進められており、必要な維持補修は民間で行われている。学校施設については再編計画に基づき概ねの統廃合が完了しており、比較的新しい施設が多いため減価償却率も低くなっている。児童館についても複合化、転用が行われており、減価償却率も類似団体と比較すると低くなっている。公民館については類似団体と比べ減価償却率が高くなっているため、改修又は廃止などの検討が必要とさ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青森県つがる市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30,777
30,676
253.55
26,556,252
25,912,815
624,144
13,210,307
39,567,347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118.6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17145</xdr:rowOff>
    </xdr:from>
    <xdr:to>
      <xdr:col>24</xdr:col>
      <xdr:colOff>62865</xdr:colOff>
      <xdr:row>64</xdr:row>
      <xdr:rowOff>3810</xdr:rowOff>
    </xdr:to>
    <xdr:cxnSp macro="">
      <xdr:nvCxnSpPr>
        <xdr:cNvPr id="73" name="直線コネクタ 72"/>
        <xdr:cNvCxnSpPr/>
      </xdr:nvCxnSpPr>
      <xdr:spPr>
        <a:xfrm flipV="1">
          <a:off x="4634865" y="944689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7637</xdr:rowOff>
    </xdr:from>
    <xdr:ext cx="405111" cy="259045"/>
    <xdr:sp macro="" textlink="">
      <xdr:nvSpPr>
        <xdr:cNvPr id="74" name="【体育館・プール】&#10;有形固定資産減価償却率最小値テキスト"/>
        <xdr:cNvSpPr txBox="1"/>
      </xdr:nvSpPr>
      <xdr:spPr>
        <a:xfrm>
          <a:off x="4673600" y="1098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3810</xdr:rowOff>
    </xdr:from>
    <xdr:to>
      <xdr:col>24</xdr:col>
      <xdr:colOff>152400</xdr:colOff>
      <xdr:row>64</xdr:row>
      <xdr:rowOff>3810</xdr:rowOff>
    </xdr:to>
    <xdr:cxnSp macro="">
      <xdr:nvCxnSpPr>
        <xdr:cNvPr id="75" name="直線コネクタ 74"/>
        <xdr:cNvCxnSpPr/>
      </xdr:nvCxnSpPr>
      <xdr:spPr>
        <a:xfrm>
          <a:off x="4546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135272</xdr:rowOff>
    </xdr:from>
    <xdr:ext cx="405111" cy="259045"/>
    <xdr:sp macro="" textlink="">
      <xdr:nvSpPr>
        <xdr:cNvPr id="76" name="【体育館・プール】&#10;有形固定資産減価償却率最大値テキスト"/>
        <xdr:cNvSpPr txBox="1"/>
      </xdr:nvSpPr>
      <xdr:spPr>
        <a:xfrm>
          <a:off x="4673600" y="922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17145</xdr:rowOff>
    </xdr:from>
    <xdr:to>
      <xdr:col>24</xdr:col>
      <xdr:colOff>152400</xdr:colOff>
      <xdr:row>55</xdr:row>
      <xdr:rowOff>17145</xdr:rowOff>
    </xdr:to>
    <xdr:cxnSp macro="">
      <xdr:nvCxnSpPr>
        <xdr:cNvPr id="77" name="直線コネクタ 76"/>
        <xdr:cNvCxnSpPr/>
      </xdr:nvCxnSpPr>
      <xdr:spPr>
        <a:xfrm>
          <a:off x="4546600" y="944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165752</xdr:rowOff>
    </xdr:from>
    <xdr:ext cx="405111" cy="259045"/>
    <xdr:sp macro="" textlink="">
      <xdr:nvSpPr>
        <xdr:cNvPr id="78" name="【体育館・プール】&#10;有形固定資産減価償却率平均値テキスト"/>
        <xdr:cNvSpPr txBox="1"/>
      </xdr:nvSpPr>
      <xdr:spPr>
        <a:xfrm>
          <a:off x="4673600" y="1028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15875</xdr:rowOff>
    </xdr:from>
    <xdr:to>
      <xdr:col>24</xdr:col>
      <xdr:colOff>114300</xdr:colOff>
      <xdr:row>60</xdr:row>
      <xdr:rowOff>117475</xdr:rowOff>
    </xdr:to>
    <xdr:sp macro="" textlink="">
      <xdr:nvSpPr>
        <xdr:cNvPr id="79" name="フローチャート: 判断 78"/>
        <xdr:cNvSpPr/>
      </xdr:nvSpPr>
      <xdr:spPr>
        <a:xfrm>
          <a:off x="4584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93980</xdr:rowOff>
    </xdr:from>
    <xdr:to>
      <xdr:col>20</xdr:col>
      <xdr:colOff>38100</xdr:colOff>
      <xdr:row>60</xdr:row>
      <xdr:rowOff>24130</xdr:rowOff>
    </xdr:to>
    <xdr:sp macro="" textlink="">
      <xdr:nvSpPr>
        <xdr:cNvPr id="80" name="フローチャート: 判断 79"/>
        <xdr:cNvSpPr/>
      </xdr:nvSpPr>
      <xdr:spPr>
        <a:xfrm>
          <a:off x="3746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101600</xdr:rowOff>
    </xdr:from>
    <xdr:to>
      <xdr:col>15</xdr:col>
      <xdr:colOff>101600</xdr:colOff>
      <xdr:row>60</xdr:row>
      <xdr:rowOff>31750</xdr:rowOff>
    </xdr:to>
    <xdr:sp macro="" textlink="">
      <xdr:nvSpPr>
        <xdr:cNvPr id="81" name="フローチャート: 判断 80"/>
        <xdr:cNvSpPr/>
      </xdr:nvSpPr>
      <xdr:spPr>
        <a:xfrm>
          <a:off x="2857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149225</xdr:rowOff>
    </xdr:from>
    <xdr:to>
      <xdr:col>10</xdr:col>
      <xdr:colOff>165100</xdr:colOff>
      <xdr:row>60</xdr:row>
      <xdr:rowOff>79375</xdr:rowOff>
    </xdr:to>
    <xdr:sp macro="" textlink="">
      <xdr:nvSpPr>
        <xdr:cNvPr id="82" name="フローチャート: 判断 81"/>
        <xdr:cNvSpPr/>
      </xdr:nvSpPr>
      <xdr:spPr>
        <a:xfrm>
          <a:off x="1968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101600</xdr:rowOff>
    </xdr:from>
    <xdr:to>
      <xdr:col>6</xdr:col>
      <xdr:colOff>38100</xdr:colOff>
      <xdr:row>60</xdr:row>
      <xdr:rowOff>31750</xdr:rowOff>
    </xdr:to>
    <xdr:sp macro="" textlink="">
      <xdr:nvSpPr>
        <xdr:cNvPr id="83" name="フローチャート: 判断 82"/>
        <xdr:cNvSpPr/>
      </xdr:nvSpPr>
      <xdr:spPr>
        <a:xfrm>
          <a:off x="1079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29210</xdr:rowOff>
    </xdr:from>
    <xdr:to>
      <xdr:col>24</xdr:col>
      <xdr:colOff>114300</xdr:colOff>
      <xdr:row>59</xdr:row>
      <xdr:rowOff>130810</xdr:rowOff>
    </xdr:to>
    <xdr:sp macro="" textlink="">
      <xdr:nvSpPr>
        <xdr:cNvPr id="89" name="楕円 88"/>
        <xdr:cNvSpPr/>
      </xdr:nvSpPr>
      <xdr:spPr>
        <a:xfrm>
          <a:off x="45847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52087</xdr:rowOff>
    </xdr:from>
    <xdr:ext cx="405111" cy="259045"/>
    <xdr:sp macro="" textlink="">
      <xdr:nvSpPr>
        <xdr:cNvPr id="90" name="【体育館・プール】&#10;有形固定資産減価償却率該当値テキスト"/>
        <xdr:cNvSpPr txBox="1"/>
      </xdr:nvSpPr>
      <xdr:spPr>
        <a:xfrm>
          <a:off x="4673600"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52070</xdr:rowOff>
    </xdr:from>
    <xdr:to>
      <xdr:col>20</xdr:col>
      <xdr:colOff>38100</xdr:colOff>
      <xdr:row>62</xdr:row>
      <xdr:rowOff>153670</xdr:rowOff>
    </xdr:to>
    <xdr:sp macro="" textlink="">
      <xdr:nvSpPr>
        <xdr:cNvPr id="91" name="楕円 90"/>
        <xdr:cNvSpPr/>
      </xdr:nvSpPr>
      <xdr:spPr>
        <a:xfrm>
          <a:off x="3746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80010</xdr:rowOff>
    </xdr:from>
    <xdr:to>
      <xdr:col>24</xdr:col>
      <xdr:colOff>63500</xdr:colOff>
      <xdr:row>62</xdr:row>
      <xdr:rowOff>102870</xdr:rowOff>
    </xdr:to>
    <xdr:cxnSp macro="">
      <xdr:nvCxnSpPr>
        <xdr:cNvPr id="92" name="直線コネクタ 91"/>
        <xdr:cNvCxnSpPr/>
      </xdr:nvCxnSpPr>
      <xdr:spPr>
        <a:xfrm flipV="1">
          <a:off x="3797300" y="10195560"/>
          <a:ext cx="838200" cy="53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59690</xdr:rowOff>
    </xdr:from>
    <xdr:to>
      <xdr:col>15</xdr:col>
      <xdr:colOff>101600</xdr:colOff>
      <xdr:row>63</xdr:row>
      <xdr:rowOff>161290</xdr:rowOff>
    </xdr:to>
    <xdr:sp macro="" textlink="">
      <xdr:nvSpPr>
        <xdr:cNvPr id="93" name="楕円 92"/>
        <xdr:cNvSpPr/>
      </xdr:nvSpPr>
      <xdr:spPr>
        <a:xfrm>
          <a:off x="2857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102870</xdr:rowOff>
    </xdr:from>
    <xdr:to>
      <xdr:col>19</xdr:col>
      <xdr:colOff>177800</xdr:colOff>
      <xdr:row>63</xdr:row>
      <xdr:rowOff>110490</xdr:rowOff>
    </xdr:to>
    <xdr:cxnSp macro="">
      <xdr:nvCxnSpPr>
        <xdr:cNvPr id="94" name="直線コネクタ 93"/>
        <xdr:cNvCxnSpPr/>
      </xdr:nvCxnSpPr>
      <xdr:spPr>
        <a:xfrm flipV="1">
          <a:off x="2908300" y="1073277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27305</xdr:rowOff>
    </xdr:from>
    <xdr:to>
      <xdr:col>10</xdr:col>
      <xdr:colOff>165100</xdr:colOff>
      <xdr:row>63</xdr:row>
      <xdr:rowOff>128905</xdr:rowOff>
    </xdr:to>
    <xdr:sp macro="" textlink="">
      <xdr:nvSpPr>
        <xdr:cNvPr id="95" name="楕円 94"/>
        <xdr:cNvSpPr/>
      </xdr:nvSpPr>
      <xdr:spPr>
        <a:xfrm>
          <a:off x="19685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78105</xdr:rowOff>
    </xdr:from>
    <xdr:to>
      <xdr:col>15</xdr:col>
      <xdr:colOff>50800</xdr:colOff>
      <xdr:row>63</xdr:row>
      <xdr:rowOff>110490</xdr:rowOff>
    </xdr:to>
    <xdr:cxnSp macro="">
      <xdr:nvCxnSpPr>
        <xdr:cNvPr id="96" name="直線コネクタ 95"/>
        <xdr:cNvCxnSpPr/>
      </xdr:nvCxnSpPr>
      <xdr:spPr>
        <a:xfrm>
          <a:off x="2019300" y="108794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164465</xdr:rowOff>
    </xdr:from>
    <xdr:to>
      <xdr:col>6</xdr:col>
      <xdr:colOff>38100</xdr:colOff>
      <xdr:row>63</xdr:row>
      <xdr:rowOff>94615</xdr:rowOff>
    </xdr:to>
    <xdr:sp macro="" textlink="">
      <xdr:nvSpPr>
        <xdr:cNvPr id="97" name="楕円 96"/>
        <xdr:cNvSpPr/>
      </xdr:nvSpPr>
      <xdr:spPr>
        <a:xfrm>
          <a:off x="1079500" y="1079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43815</xdr:rowOff>
    </xdr:from>
    <xdr:to>
      <xdr:col>10</xdr:col>
      <xdr:colOff>114300</xdr:colOff>
      <xdr:row>63</xdr:row>
      <xdr:rowOff>78105</xdr:rowOff>
    </xdr:to>
    <xdr:cxnSp macro="">
      <xdr:nvCxnSpPr>
        <xdr:cNvPr id="98" name="直線コネクタ 97"/>
        <xdr:cNvCxnSpPr/>
      </xdr:nvCxnSpPr>
      <xdr:spPr>
        <a:xfrm>
          <a:off x="1130300" y="108451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40657</xdr:rowOff>
    </xdr:from>
    <xdr:ext cx="405111" cy="259045"/>
    <xdr:sp macro="" textlink="">
      <xdr:nvSpPr>
        <xdr:cNvPr id="99" name="n_1aveValue【体育館・プール】&#10;有形固定資産減価償却率"/>
        <xdr:cNvSpPr txBox="1"/>
      </xdr:nvSpPr>
      <xdr:spPr>
        <a:xfrm>
          <a:off x="35820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48277</xdr:rowOff>
    </xdr:from>
    <xdr:ext cx="405111" cy="259045"/>
    <xdr:sp macro="" textlink="">
      <xdr:nvSpPr>
        <xdr:cNvPr id="100" name="n_2aveValue【体育館・プール】&#10;有形固定資産減価償却率"/>
        <xdr:cNvSpPr txBox="1"/>
      </xdr:nvSpPr>
      <xdr:spPr>
        <a:xfrm>
          <a:off x="2705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95902</xdr:rowOff>
    </xdr:from>
    <xdr:ext cx="405111" cy="259045"/>
    <xdr:sp macro="" textlink="">
      <xdr:nvSpPr>
        <xdr:cNvPr id="101" name="n_3aveValue【体育館・プール】&#10;有形固定資産減価償却率"/>
        <xdr:cNvSpPr txBox="1"/>
      </xdr:nvSpPr>
      <xdr:spPr>
        <a:xfrm>
          <a:off x="18167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48277</xdr:rowOff>
    </xdr:from>
    <xdr:ext cx="405111" cy="259045"/>
    <xdr:sp macro="" textlink="">
      <xdr:nvSpPr>
        <xdr:cNvPr id="102" name="n_4aveValue【体育館・プール】&#10;有形固定資産減価償却率"/>
        <xdr:cNvSpPr txBox="1"/>
      </xdr:nvSpPr>
      <xdr:spPr>
        <a:xfrm>
          <a:off x="927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144797</xdr:rowOff>
    </xdr:from>
    <xdr:ext cx="405111" cy="259045"/>
    <xdr:sp macro="" textlink="">
      <xdr:nvSpPr>
        <xdr:cNvPr id="103" name="n_1mainValue【体育館・プール】&#10;有形固定資産減価償却率"/>
        <xdr:cNvSpPr txBox="1"/>
      </xdr:nvSpPr>
      <xdr:spPr>
        <a:xfrm>
          <a:off x="35820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152417</xdr:rowOff>
    </xdr:from>
    <xdr:ext cx="405111" cy="259045"/>
    <xdr:sp macro="" textlink="">
      <xdr:nvSpPr>
        <xdr:cNvPr id="104" name="n_2mainValue【体育館・プール】&#10;有形固定資産減価償却率"/>
        <xdr:cNvSpPr txBox="1"/>
      </xdr:nvSpPr>
      <xdr:spPr>
        <a:xfrm>
          <a:off x="2705744"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120032</xdr:rowOff>
    </xdr:from>
    <xdr:ext cx="405111" cy="259045"/>
    <xdr:sp macro="" textlink="">
      <xdr:nvSpPr>
        <xdr:cNvPr id="105" name="n_3mainValue【体育館・プール】&#10;有形固定資産減価償却率"/>
        <xdr:cNvSpPr txBox="1"/>
      </xdr:nvSpPr>
      <xdr:spPr>
        <a:xfrm>
          <a:off x="1816744"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85742</xdr:rowOff>
    </xdr:from>
    <xdr:ext cx="405111" cy="259045"/>
    <xdr:sp macro="" textlink="">
      <xdr:nvSpPr>
        <xdr:cNvPr id="106" name="n_4mainValue【体育館・プール】&#10;有形固定資産減価償却率"/>
        <xdr:cNvSpPr txBox="1"/>
      </xdr:nvSpPr>
      <xdr:spPr>
        <a:xfrm>
          <a:off x="927744" y="1088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45720</xdr:rowOff>
    </xdr:from>
    <xdr:to>
      <xdr:col>54</xdr:col>
      <xdr:colOff>189865</xdr:colOff>
      <xdr:row>63</xdr:row>
      <xdr:rowOff>106135</xdr:rowOff>
    </xdr:to>
    <xdr:cxnSp macro="">
      <xdr:nvCxnSpPr>
        <xdr:cNvPr id="132" name="直線コネクタ 131"/>
        <xdr:cNvCxnSpPr/>
      </xdr:nvCxnSpPr>
      <xdr:spPr>
        <a:xfrm flipV="1">
          <a:off x="10476865" y="9646920"/>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109962</xdr:rowOff>
    </xdr:from>
    <xdr:ext cx="469744" cy="259045"/>
    <xdr:sp macro="" textlink="">
      <xdr:nvSpPr>
        <xdr:cNvPr id="133" name="【体育館・プール】&#10;一人当たり面積最小値テキスト"/>
        <xdr:cNvSpPr txBox="1"/>
      </xdr:nvSpPr>
      <xdr:spPr>
        <a:xfrm>
          <a:off x="10515600" y="1091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106135</xdr:rowOff>
    </xdr:from>
    <xdr:to>
      <xdr:col>55</xdr:col>
      <xdr:colOff>88900</xdr:colOff>
      <xdr:row>63</xdr:row>
      <xdr:rowOff>106135</xdr:rowOff>
    </xdr:to>
    <xdr:cxnSp macro="">
      <xdr:nvCxnSpPr>
        <xdr:cNvPr id="134" name="直線コネクタ 133"/>
        <xdr:cNvCxnSpPr/>
      </xdr:nvCxnSpPr>
      <xdr:spPr>
        <a:xfrm>
          <a:off x="10388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163847</xdr:rowOff>
    </xdr:from>
    <xdr:ext cx="469744" cy="259045"/>
    <xdr:sp macro="" textlink="">
      <xdr:nvSpPr>
        <xdr:cNvPr id="135" name="【体育館・プール】&#10;一人当たり面積最大値テキスト"/>
        <xdr:cNvSpPr txBox="1"/>
      </xdr:nvSpPr>
      <xdr:spPr>
        <a:xfrm>
          <a:off x="10515600" y="942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45720</xdr:rowOff>
    </xdr:from>
    <xdr:to>
      <xdr:col>55</xdr:col>
      <xdr:colOff>88900</xdr:colOff>
      <xdr:row>56</xdr:row>
      <xdr:rowOff>45720</xdr:rowOff>
    </xdr:to>
    <xdr:cxnSp macro="">
      <xdr:nvCxnSpPr>
        <xdr:cNvPr id="136" name="直線コネクタ 135"/>
        <xdr:cNvCxnSpPr/>
      </xdr:nvCxnSpPr>
      <xdr:spPr>
        <a:xfrm>
          <a:off x="10388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133367</xdr:rowOff>
    </xdr:from>
    <xdr:ext cx="469744" cy="259045"/>
    <xdr:sp macro="" textlink="">
      <xdr:nvSpPr>
        <xdr:cNvPr id="137" name="【体育館・プール】&#10;一人当たり面積平均値テキスト"/>
        <xdr:cNvSpPr txBox="1"/>
      </xdr:nvSpPr>
      <xdr:spPr>
        <a:xfrm>
          <a:off x="10515600" y="1042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154940</xdr:rowOff>
    </xdr:from>
    <xdr:to>
      <xdr:col>55</xdr:col>
      <xdr:colOff>50800</xdr:colOff>
      <xdr:row>61</xdr:row>
      <xdr:rowOff>85090</xdr:rowOff>
    </xdr:to>
    <xdr:sp macro="" textlink="">
      <xdr:nvSpPr>
        <xdr:cNvPr id="138" name="フローチャート: 判断 137"/>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14515</xdr:rowOff>
    </xdr:from>
    <xdr:to>
      <xdr:col>50</xdr:col>
      <xdr:colOff>165100</xdr:colOff>
      <xdr:row>61</xdr:row>
      <xdr:rowOff>116115</xdr:rowOff>
    </xdr:to>
    <xdr:sp macro="" textlink="">
      <xdr:nvSpPr>
        <xdr:cNvPr id="139" name="フローチャート: 判断 138"/>
        <xdr:cNvSpPr/>
      </xdr:nvSpPr>
      <xdr:spPr>
        <a:xfrm>
          <a:off x="9588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168003</xdr:rowOff>
    </xdr:from>
    <xdr:to>
      <xdr:col>46</xdr:col>
      <xdr:colOff>38100</xdr:colOff>
      <xdr:row>61</xdr:row>
      <xdr:rowOff>98153</xdr:rowOff>
    </xdr:to>
    <xdr:sp macro="" textlink="">
      <xdr:nvSpPr>
        <xdr:cNvPr id="140" name="フローチャート: 判断 139"/>
        <xdr:cNvSpPr/>
      </xdr:nvSpPr>
      <xdr:spPr>
        <a:xfrm>
          <a:off x="8699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34109</xdr:rowOff>
    </xdr:from>
    <xdr:to>
      <xdr:col>41</xdr:col>
      <xdr:colOff>101600</xdr:colOff>
      <xdr:row>61</xdr:row>
      <xdr:rowOff>135709</xdr:rowOff>
    </xdr:to>
    <xdr:sp macro="" textlink="">
      <xdr:nvSpPr>
        <xdr:cNvPr id="141" name="フローチャート: 判断 140"/>
        <xdr:cNvSpPr/>
      </xdr:nvSpPr>
      <xdr:spPr>
        <a:xfrm>
          <a:off x="7810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24312</xdr:rowOff>
    </xdr:from>
    <xdr:to>
      <xdr:col>36</xdr:col>
      <xdr:colOff>165100</xdr:colOff>
      <xdr:row>61</xdr:row>
      <xdr:rowOff>125912</xdr:rowOff>
    </xdr:to>
    <xdr:sp macro="" textlink="">
      <xdr:nvSpPr>
        <xdr:cNvPr id="142" name="フローチャート: 判断 141"/>
        <xdr:cNvSpPr/>
      </xdr:nvSpPr>
      <xdr:spPr>
        <a:xfrm>
          <a:off x="69215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156573</xdr:rowOff>
    </xdr:from>
    <xdr:to>
      <xdr:col>55</xdr:col>
      <xdr:colOff>50800</xdr:colOff>
      <xdr:row>60</xdr:row>
      <xdr:rowOff>86723</xdr:rowOff>
    </xdr:to>
    <xdr:sp macro="" textlink="">
      <xdr:nvSpPr>
        <xdr:cNvPr id="148" name="楕円 147"/>
        <xdr:cNvSpPr/>
      </xdr:nvSpPr>
      <xdr:spPr>
        <a:xfrm>
          <a:off x="10426700" y="102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8000</xdr:rowOff>
    </xdr:from>
    <xdr:ext cx="469744" cy="259045"/>
    <xdr:sp macro="" textlink="">
      <xdr:nvSpPr>
        <xdr:cNvPr id="149" name="【体育館・プール】&#10;一人当たり面積該当値テキスト"/>
        <xdr:cNvSpPr txBox="1"/>
      </xdr:nvSpPr>
      <xdr:spPr>
        <a:xfrm>
          <a:off x="10515600" y="1012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148409</xdr:rowOff>
    </xdr:from>
    <xdr:to>
      <xdr:col>50</xdr:col>
      <xdr:colOff>165100</xdr:colOff>
      <xdr:row>61</xdr:row>
      <xdr:rowOff>78559</xdr:rowOff>
    </xdr:to>
    <xdr:sp macro="" textlink="">
      <xdr:nvSpPr>
        <xdr:cNvPr id="150" name="楕円 149"/>
        <xdr:cNvSpPr/>
      </xdr:nvSpPr>
      <xdr:spPr>
        <a:xfrm>
          <a:off x="9588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35923</xdr:rowOff>
    </xdr:from>
    <xdr:to>
      <xdr:col>55</xdr:col>
      <xdr:colOff>0</xdr:colOff>
      <xdr:row>61</xdr:row>
      <xdr:rowOff>27759</xdr:rowOff>
    </xdr:to>
    <xdr:cxnSp macro="">
      <xdr:nvCxnSpPr>
        <xdr:cNvPr id="151" name="直線コネクタ 150"/>
        <xdr:cNvCxnSpPr/>
      </xdr:nvCxnSpPr>
      <xdr:spPr>
        <a:xfrm flipV="1">
          <a:off x="9639300" y="10322923"/>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161472</xdr:rowOff>
    </xdr:from>
    <xdr:to>
      <xdr:col>46</xdr:col>
      <xdr:colOff>38100</xdr:colOff>
      <xdr:row>61</xdr:row>
      <xdr:rowOff>91622</xdr:rowOff>
    </xdr:to>
    <xdr:sp macro="" textlink="">
      <xdr:nvSpPr>
        <xdr:cNvPr id="152" name="楕円 151"/>
        <xdr:cNvSpPr/>
      </xdr:nvSpPr>
      <xdr:spPr>
        <a:xfrm>
          <a:off x="8699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27759</xdr:rowOff>
    </xdr:from>
    <xdr:to>
      <xdr:col>50</xdr:col>
      <xdr:colOff>114300</xdr:colOff>
      <xdr:row>61</xdr:row>
      <xdr:rowOff>40822</xdr:rowOff>
    </xdr:to>
    <xdr:cxnSp macro="">
      <xdr:nvCxnSpPr>
        <xdr:cNvPr id="153" name="直線コネクタ 152"/>
        <xdr:cNvCxnSpPr/>
      </xdr:nvCxnSpPr>
      <xdr:spPr>
        <a:xfrm flipV="1">
          <a:off x="8750300" y="1048620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1451</xdr:rowOff>
    </xdr:from>
    <xdr:to>
      <xdr:col>41</xdr:col>
      <xdr:colOff>101600</xdr:colOff>
      <xdr:row>61</xdr:row>
      <xdr:rowOff>103051</xdr:rowOff>
    </xdr:to>
    <xdr:sp macro="" textlink="">
      <xdr:nvSpPr>
        <xdr:cNvPr id="154" name="楕円 153"/>
        <xdr:cNvSpPr/>
      </xdr:nvSpPr>
      <xdr:spPr>
        <a:xfrm>
          <a:off x="7810500" y="104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40822</xdr:rowOff>
    </xdr:from>
    <xdr:to>
      <xdr:col>45</xdr:col>
      <xdr:colOff>177800</xdr:colOff>
      <xdr:row>61</xdr:row>
      <xdr:rowOff>52251</xdr:rowOff>
    </xdr:to>
    <xdr:cxnSp macro="">
      <xdr:nvCxnSpPr>
        <xdr:cNvPr id="155" name="直線コネクタ 154"/>
        <xdr:cNvCxnSpPr/>
      </xdr:nvCxnSpPr>
      <xdr:spPr>
        <a:xfrm flipV="1">
          <a:off x="7861300" y="10499272"/>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12881</xdr:rowOff>
    </xdr:from>
    <xdr:to>
      <xdr:col>36</xdr:col>
      <xdr:colOff>165100</xdr:colOff>
      <xdr:row>61</xdr:row>
      <xdr:rowOff>114481</xdr:rowOff>
    </xdr:to>
    <xdr:sp macro="" textlink="">
      <xdr:nvSpPr>
        <xdr:cNvPr id="156" name="楕円 155"/>
        <xdr:cNvSpPr/>
      </xdr:nvSpPr>
      <xdr:spPr>
        <a:xfrm>
          <a:off x="6921500" y="104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52251</xdr:rowOff>
    </xdr:from>
    <xdr:to>
      <xdr:col>41</xdr:col>
      <xdr:colOff>50800</xdr:colOff>
      <xdr:row>61</xdr:row>
      <xdr:rowOff>63681</xdr:rowOff>
    </xdr:to>
    <xdr:cxnSp macro="">
      <xdr:nvCxnSpPr>
        <xdr:cNvPr id="157" name="直線コネクタ 156"/>
        <xdr:cNvCxnSpPr/>
      </xdr:nvCxnSpPr>
      <xdr:spPr>
        <a:xfrm flipV="1">
          <a:off x="6972300" y="1051070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107242</xdr:rowOff>
    </xdr:from>
    <xdr:ext cx="469744" cy="259045"/>
    <xdr:sp macro="" textlink="">
      <xdr:nvSpPr>
        <xdr:cNvPr id="158" name="n_1aveValue【体育館・プール】&#10;一人当たり面積"/>
        <xdr:cNvSpPr txBox="1"/>
      </xdr:nvSpPr>
      <xdr:spPr>
        <a:xfrm>
          <a:off x="9391727" y="1056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89280</xdr:rowOff>
    </xdr:from>
    <xdr:ext cx="469744" cy="259045"/>
    <xdr:sp macro="" textlink="">
      <xdr:nvSpPr>
        <xdr:cNvPr id="159" name="n_2aveValue【体育館・プール】&#10;一人当たり面積"/>
        <xdr:cNvSpPr txBox="1"/>
      </xdr:nvSpPr>
      <xdr:spPr>
        <a:xfrm>
          <a:off x="8515427" y="105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126836</xdr:rowOff>
    </xdr:from>
    <xdr:ext cx="469744" cy="259045"/>
    <xdr:sp macro="" textlink="">
      <xdr:nvSpPr>
        <xdr:cNvPr id="160" name="n_3aveValue【体育館・プール】&#10;一人当たり面積"/>
        <xdr:cNvSpPr txBox="1"/>
      </xdr:nvSpPr>
      <xdr:spPr>
        <a:xfrm>
          <a:off x="7626427" y="1058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117039</xdr:rowOff>
    </xdr:from>
    <xdr:ext cx="469744" cy="259045"/>
    <xdr:sp macro="" textlink="">
      <xdr:nvSpPr>
        <xdr:cNvPr id="161" name="n_4aveValue【体育館・プール】&#10;一人当たり面積"/>
        <xdr:cNvSpPr txBox="1"/>
      </xdr:nvSpPr>
      <xdr:spPr>
        <a:xfrm>
          <a:off x="6737427" y="1057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95086</xdr:rowOff>
    </xdr:from>
    <xdr:ext cx="469744" cy="259045"/>
    <xdr:sp macro="" textlink="">
      <xdr:nvSpPr>
        <xdr:cNvPr id="162" name="n_1mainValue【体育館・プール】&#10;一人当たり面積"/>
        <xdr:cNvSpPr txBox="1"/>
      </xdr:nvSpPr>
      <xdr:spPr>
        <a:xfrm>
          <a:off x="9391727" y="1021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108149</xdr:rowOff>
    </xdr:from>
    <xdr:ext cx="469744" cy="259045"/>
    <xdr:sp macro="" textlink="">
      <xdr:nvSpPr>
        <xdr:cNvPr id="163" name="n_2mainValue【体育館・プール】&#10;一人当たり面積"/>
        <xdr:cNvSpPr txBox="1"/>
      </xdr:nvSpPr>
      <xdr:spPr>
        <a:xfrm>
          <a:off x="8515427" y="1022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119578</xdr:rowOff>
    </xdr:from>
    <xdr:ext cx="469744" cy="259045"/>
    <xdr:sp macro="" textlink="">
      <xdr:nvSpPr>
        <xdr:cNvPr id="164" name="n_3mainValue【体育館・プール】&#10;一人当たり面積"/>
        <xdr:cNvSpPr txBox="1"/>
      </xdr:nvSpPr>
      <xdr:spPr>
        <a:xfrm>
          <a:off x="7626427" y="1023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131008</xdr:rowOff>
    </xdr:from>
    <xdr:ext cx="469744" cy="259045"/>
    <xdr:sp macro="" textlink="">
      <xdr:nvSpPr>
        <xdr:cNvPr id="165" name="n_4mainValue【体育館・プール】&#10;一人当たり面積"/>
        <xdr:cNvSpPr txBox="1"/>
      </xdr:nvSpPr>
      <xdr:spPr>
        <a:xfrm>
          <a:off x="6737427" y="1024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7" name="直線コネクタ 17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8" name="テキスト ボックス 177"/>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9" name="直線コネクタ 17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80" name="テキスト ボックス 17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81" name="直線コネクタ 18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82" name="テキスト ボックス 18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83" name="直線コネクタ 18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4" name="テキスト ボックス 18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6" name="テキスト ボックス 18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124968</xdr:rowOff>
    </xdr:from>
    <xdr:to>
      <xdr:col>24</xdr:col>
      <xdr:colOff>62865</xdr:colOff>
      <xdr:row>85</xdr:row>
      <xdr:rowOff>143256</xdr:rowOff>
    </xdr:to>
    <xdr:cxnSp macro="">
      <xdr:nvCxnSpPr>
        <xdr:cNvPr id="188" name="直線コネクタ 187"/>
        <xdr:cNvCxnSpPr/>
      </xdr:nvCxnSpPr>
      <xdr:spPr>
        <a:xfrm flipV="1">
          <a:off x="4634865" y="13498068"/>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147083</xdr:rowOff>
    </xdr:from>
    <xdr:ext cx="405111" cy="259045"/>
    <xdr:sp macro="" textlink="">
      <xdr:nvSpPr>
        <xdr:cNvPr id="189" name="【福祉施設】&#10;有形固定資産減価償却率最小値テキスト"/>
        <xdr:cNvSpPr txBox="1"/>
      </xdr:nvSpPr>
      <xdr:spPr>
        <a:xfrm>
          <a:off x="4673600" y="1472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143256</xdr:rowOff>
    </xdr:from>
    <xdr:to>
      <xdr:col>24</xdr:col>
      <xdr:colOff>152400</xdr:colOff>
      <xdr:row>85</xdr:row>
      <xdr:rowOff>143256</xdr:rowOff>
    </xdr:to>
    <xdr:cxnSp macro="">
      <xdr:nvCxnSpPr>
        <xdr:cNvPr id="190" name="直線コネクタ 189"/>
        <xdr:cNvCxnSpPr/>
      </xdr:nvCxnSpPr>
      <xdr:spPr>
        <a:xfrm>
          <a:off x="4546600" y="1471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71645</xdr:rowOff>
    </xdr:from>
    <xdr:ext cx="405111" cy="259045"/>
    <xdr:sp macro="" textlink="">
      <xdr:nvSpPr>
        <xdr:cNvPr id="191" name="【福祉施設】&#10;有形固定資産減価償却率最大値テキスト"/>
        <xdr:cNvSpPr txBox="1"/>
      </xdr:nvSpPr>
      <xdr:spPr>
        <a:xfrm>
          <a:off x="4673600" y="13273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124968</xdr:rowOff>
    </xdr:from>
    <xdr:to>
      <xdr:col>24</xdr:col>
      <xdr:colOff>152400</xdr:colOff>
      <xdr:row>78</xdr:row>
      <xdr:rowOff>124968</xdr:rowOff>
    </xdr:to>
    <xdr:cxnSp macro="">
      <xdr:nvCxnSpPr>
        <xdr:cNvPr id="192" name="直線コネクタ 191"/>
        <xdr:cNvCxnSpPr/>
      </xdr:nvCxnSpPr>
      <xdr:spPr>
        <a:xfrm>
          <a:off x="4546600" y="1349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65040</xdr:rowOff>
    </xdr:from>
    <xdr:ext cx="405111" cy="259045"/>
    <xdr:sp macro="" textlink="">
      <xdr:nvSpPr>
        <xdr:cNvPr id="193" name="【福祉施設】&#10;有形固定資産減価償却率平均値テキスト"/>
        <xdr:cNvSpPr txBox="1"/>
      </xdr:nvSpPr>
      <xdr:spPr>
        <a:xfrm>
          <a:off x="4673600" y="137810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42163</xdr:rowOff>
    </xdr:from>
    <xdr:to>
      <xdr:col>24</xdr:col>
      <xdr:colOff>114300</xdr:colOff>
      <xdr:row>81</xdr:row>
      <xdr:rowOff>143763</xdr:rowOff>
    </xdr:to>
    <xdr:sp macro="" textlink="">
      <xdr:nvSpPr>
        <xdr:cNvPr id="194" name="フローチャート: 判断 193"/>
        <xdr:cNvSpPr/>
      </xdr:nvSpPr>
      <xdr:spPr>
        <a:xfrm>
          <a:off x="4584700" y="1392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42163</xdr:rowOff>
    </xdr:from>
    <xdr:to>
      <xdr:col>20</xdr:col>
      <xdr:colOff>38100</xdr:colOff>
      <xdr:row>81</xdr:row>
      <xdr:rowOff>143763</xdr:rowOff>
    </xdr:to>
    <xdr:sp macro="" textlink="">
      <xdr:nvSpPr>
        <xdr:cNvPr id="195" name="フローチャート: 判断 194"/>
        <xdr:cNvSpPr/>
      </xdr:nvSpPr>
      <xdr:spPr>
        <a:xfrm>
          <a:off x="3746500" y="1392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28448</xdr:rowOff>
    </xdr:from>
    <xdr:to>
      <xdr:col>15</xdr:col>
      <xdr:colOff>101600</xdr:colOff>
      <xdr:row>81</xdr:row>
      <xdr:rowOff>130048</xdr:rowOff>
    </xdr:to>
    <xdr:sp macro="" textlink="">
      <xdr:nvSpPr>
        <xdr:cNvPr id="196" name="フローチャート: 判断 195"/>
        <xdr:cNvSpPr/>
      </xdr:nvSpPr>
      <xdr:spPr>
        <a:xfrm>
          <a:off x="2857500" y="139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158750</xdr:rowOff>
    </xdr:from>
    <xdr:to>
      <xdr:col>10</xdr:col>
      <xdr:colOff>165100</xdr:colOff>
      <xdr:row>81</xdr:row>
      <xdr:rowOff>88900</xdr:rowOff>
    </xdr:to>
    <xdr:sp macro="" textlink="">
      <xdr:nvSpPr>
        <xdr:cNvPr id="197" name="フローチャート: 判断 196"/>
        <xdr:cNvSpPr/>
      </xdr:nvSpPr>
      <xdr:spPr>
        <a:xfrm>
          <a:off x="19685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97028</xdr:rowOff>
    </xdr:from>
    <xdr:to>
      <xdr:col>6</xdr:col>
      <xdr:colOff>38100</xdr:colOff>
      <xdr:row>81</xdr:row>
      <xdr:rowOff>27178</xdr:rowOff>
    </xdr:to>
    <xdr:sp macro="" textlink="">
      <xdr:nvSpPr>
        <xdr:cNvPr id="198" name="フローチャート: 判断 197"/>
        <xdr:cNvSpPr/>
      </xdr:nvSpPr>
      <xdr:spPr>
        <a:xfrm>
          <a:off x="10795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124461</xdr:rowOff>
    </xdr:from>
    <xdr:to>
      <xdr:col>24</xdr:col>
      <xdr:colOff>114300</xdr:colOff>
      <xdr:row>82</xdr:row>
      <xdr:rowOff>54611</xdr:rowOff>
    </xdr:to>
    <xdr:sp macro="" textlink="">
      <xdr:nvSpPr>
        <xdr:cNvPr id="204" name="楕円 203"/>
        <xdr:cNvSpPr/>
      </xdr:nvSpPr>
      <xdr:spPr>
        <a:xfrm>
          <a:off x="45847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102888</xdr:rowOff>
    </xdr:from>
    <xdr:ext cx="405111" cy="259045"/>
    <xdr:sp macro="" textlink="">
      <xdr:nvSpPr>
        <xdr:cNvPr id="205" name="【福祉施設】&#10;有形固定資産減価償却率該当値テキスト"/>
        <xdr:cNvSpPr txBox="1"/>
      </xdr:nvSpPr>
      <xdr:spPr>
        <a:xfrm>
          <a:off x="4673600"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87885</xdr:rowOff>
    </xdr:from>
    <xdr:to>
      <xdr:col>20</xdr:col>
      <xdr:colOff>38100</xdr:colOff>
      <xdr:row>82</xdr:row>
      <xdr:rowOff>18035</xdr:rowOff>
    </xdr:to>
    <xdr:sp macro="" textlink="">
      <xdr:nvSpPr>
        <xdr:cNvPr id="206" name="楕円 205"/>
        <xdr:cNvSpPr/>
      </xdr:nvSpPr>
      <xdr:spPr>
        <a:xfrm>
          <a:off x="3746500" y="139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138685</xdr:rowOff>
    </xdr:from>
    <xdr:to>
      <xdr:col>24</xdr:col>
      <xdr:colOff>63500</xdr:colOff>
      <xdr:row>82</xdr:row>
      <xdr:rowOff>3811</xdr:rowOff>
    </xdr:to>
    <xdr:cxnSp macro="">
      <xdr:nvCxnSpPr>
        <xdr:cNvPr id="207" name="直線コネクタ 206"/>
        <xdr:cNvCxnSpPr/>
      </xdr:nvCxnSpPr>
      <xdr:spPr>
        <a:xfrm>
          <a:off x="3797300" y="14026135"/>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55880</xdr:rowOff>
    </xdr:from>
    <xdr:to>
      <xdr:col>15</xdr:col>
      <xdr:colOff>101600</xdr:colOff>
      <xdr:row>81</xdr:row>
      <xdr:rowOff>157480</xdr:rowOff>
    </xdr:to>
    <xdr:sp macro="" textlink="">
      <xdr:nvSpPr>
        <xdr:cNvPr id="208" name="楕円 207"/>
        <xdr:cNvSpPr/>
      </xdr:nvSpPr>
      <xdr:spPr>
        <a:xfrm>
          <a:off x="2857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106680</xdr:rowOff>
    </xdr:from>
    <xdr:to>
      <xdr:col>19</xdr:col>
      <xdr:colOff>177800</xdr:colOff>
      <xdr:row>81</xdr:row>
      <xdr:rowOff>138685</xdr:rowOff>
    </xdr:to>
    <xdr:cxnSp macro="">
      <xdr:nvCxnSpPr>
        <xdr:cNvPr id="209" name="直線コネクタ 208"/>
        <xdr:cNvCxnSpPr/>
      </xdr:nvCxnSpPr>
      <xdr:spPr>
        <a:xfrm>
          <a:off x="2908300" y="13994130"/>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23876</xdr:rowOff>
    </xdr:from>
    <xdr:to>
      <xdr:col>10</xdr:col>
      <xdr:colOff>165100</xdr:colOff>
      <xdr:row>81</xdr:row>
      <xdr:rowOff>125476</xdr:rowOff>
    </xdr:to>
    <xdr:sp macro="" textlink="">
      <xdr:nvSpPr>
        <xdr:cNvPr id="210" name="楕円 209"/>
        <xdr:cNvSpPr/>
      </xdr:nvSpPr>
      <xdr:spPr>
        <a:xfrm>
          <a:off x="1968500" y="1391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74676</xdr:rowOff>
    </xdr:from>
    <xdr:to>
      <xdr:col>15</xdr:col>
      <xdr:colOff>50800</xdr:colOff>
      <xdr:row>81</xdr:row>
      <xdr:rowOff>106680</xdr:rowOff>
    </xdr:to>
    <xdr:cxnSp macro="">
      <xdr:nvCxnSpPr>
        <xdr:cNvPr id="211" name="直線コネクタ 210"/>
        <xdr:cNvCxnSpPr/>
      </xdr:nvCxnSpPr>
      <xdr:spPr>
        <a:xfrm>
          <a:off x="2019300" y="1396212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149606</xdr:rowOff>
    </xdr:from>
    <xdr:to>
      <xdr:col>6</xdr:col>
      <xdr:colOff>38100</xdr:colOff>
      <xdr:row>81</xdr:row>
      <xdr:rowOff>79756</xdr:rowOff>
    </xdr:to>
    <xdr:sp macro="" textlink="">
      <xdr:nvSpPr>
        <xdr:cNvPr id="212" name="楕円 211"/>
        <xdr:cNvSpPr/>
      </xdr:nvSpPr>
      <xdr:spPr>
        <a:xfrm>
          <a:off x="1079500" y="1386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28956</xdr:rowOff>
    </xdr:from>
    <xdr:to>
      <xdr:col>10</xdr:col>
      <xdr:colOff>114300</xdr:colOff>
      <xdr:row>81</xdr:row>
      <xdr:rowOff>74676</xdr:rowOff>
    </xdr:to>
    <xdr:cxnSp macro="">
      <xdr:nvCxnSpPr>
        <xdr:cNvPr id="213" name="直線コネクタ 212"/>
        <xdr:cNvCxnSpPr/>
      </xdr:nvCxnSpPr>
      <xdr:spPr>
        <a:xfrm>
          <a:off x="1130300" y="1391640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160290</xdr:rowOff>
    </xdr:from>
    <xdr:ext cx="405111" cy="259045"/>
    <xdr:sp macro="" textlink="">
      <xdr:nvSpPr>
        <xdr:cNvPr id="214" name="n_1aveValue【福祉施設】&#10;有形固定資産減価償却率"/>
        <xdr:cNvSpPr txBox="1"/>
      </xdr:nvSpPr>
      <xdr:spPr>
        <a:xfrm>
          <a:off x="3582044" y="137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146575</xdr:rowOff>
    </xdr:from>
    <xdr:ext cx="405111" cy="259045"/>
    <xdr:sp macro="" textlink="">
      <xdr:nvSpPr>
        <xdr:cNvPr id="215" name="n_2aveValue【福祉施設】&#10;有形固定資産減価償却率"/>
        <xdr:cNvSpPr txBox="1"/>
      </xdr:nvSpPr>
      <xdr:spPr>
        <a:xfrm>
          <a:off x="2705744" y="1369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105427</xdr:rowOff>
    </xdr:from>
    <xdr:ext cx="405111" cy="259045"/>
    <xdr:sp macro="" textlink="">
      <xdr:nvSpPr>
        <xdr:cNvPr id="216" name="n_3aveValue【福祉施設】&#10;有形固定資産減価償却率"/>
        <xdr:cNvSpPr txBox="1"/>
      </xdr:nvSpPr>
      <xdr:spPr>
        <a:xfrm>
          <a:off x="1816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43705</xdr:rowOff>
    </xdr:from>
    <xdr:ext cx="405111" cy="259045"/>
    <xdr:sp macro="" textlink="">
      <xdr:nvSpPr>
        <xdr:cNvPr id="217" name="n_4aveValue【福祉施設】&#10;有形固定資産減価償却率"/>
        <xdr:cNvSpPr txBox="1"/>
      </xdr:nvSpPr>
      <xdr:spPr>
        <a:xfrm>
          <a:off x="927744" y="1358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9162</xdr:rowOff>
    </xdr:from>
    <xdr:ext cx="405111" cy="259045"/>
    <xdr:sp macro="" textlink="">
      <xdr:nvSpPr>
        <xdr:cNvPr id="218" name="n_1mainValue【福祉施設】&#10;有形固定資産減価償却率"/>
        <xdr:cNvSpPr txBox="1"/>
      </xdr:nvSpPr>
      <xdr:spPr>
        <a:xfrm>
          <a:off x="3582044" y="1406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148607</xdr:rowOff>
    </xdr:from>
    <xdr:ext cx="405111" cy="259045"/>
    <xdr:sp macro="" textlink="">
      <xdr:nvSpPr>
        <xdr:cNvPr id="219" name="n_2mainValue【福祉施設】&#10;有形固定資産減価償却率"/>
        <xdr:cNvSpPr txBox="1"/>
      </xdr:nvSpPr>
      <xdr:spPr>
        <a:xfrm>
          <a:off x="27057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116603</xdr:rowOff>
    </xdr:from>
    <xdr:ext cx="405111" cy="259045"/>
    <xdr:sp macro="" textlink="">
      <xdr:nvSpPr>
        <xdr:cNvPr id="220" name="n_3mainValue【福祉施設】&#10;有形固定資産減価償却率"/>
        <xdr:cNvSpPr txBox="1"/>
      </xdr:nvSpPr>
      <xdr:spPr>
        <a:xfrm>
          <a:off x="1816744" y="1400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70883</xdr:rowOff>
    </xdr:from>
    <xdr:ext cx="405111" cy="259045"/>
    <xdr:sp macro="" textlink="">
      <xdr:nvSpPr>
        <xdr:cNvPr id="221" name="n_4mainValue【福祉施設】&#10;有形固定資産減価償却率"/>
        <xdr:cNvSpPr txBox="1"/>
      </xdr:nvSpPr>
      <xdr:spPr>
        <a:xfrm>
          <a:off x="927744" y="1395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2" name="直線コネクタ 2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3" name="テキスト ボックス 2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4" name="直線コネクタ 2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5" name="テキスト ボックス 23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6" name="直線コネクタ 2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7" name="テキスト ボックス 23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8" name="直線コネクタ 2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9" name="テキスト ボックス 23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72389</xdr:rowOff>
    </xdr:from>
    <xdr:to>
      <xdr:col>54</xdr:col>
      <xdr:colOff>189865</xdr:colOff>
      <xdr:row>86</xdr:row>
      <xdr:rowOff>17526</xdr:rowOff>
    </xdr:to>
    <xdr:cxnSp macro="">
      <xdr:nvCxnSpPr>
        <xdr:cNvPr id="243" name="直線コネクタ 242"/>
        <xdr:cNvCxnSpPr/>
      </xdr:nvCxnSpPr>
      <xdr:spPr>
        <a:xfrm flipV="1">
          <a:off x="10476865" y="13274039"/>
          <a:ext cx="0" cy="1488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244" name="【福祉施設】&#10;一人当たり面積最小値テキスト"/>
        <xdr:cNvSpPr txBox="1"/>
      </xdr:nvSpPr>
      <xdr:spPr>
        <a:xfrm>
          <a:off x="10515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245" name="直線コネクタ 244"/>
        <xdr:cNvCxnSpPr/>
      </xdr:nvCxnSpPr>
      <xdr:spPr>
        <a:xfrm>
          <a:off x="10388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19066</xdr:rowOff>
    </xdr:from>
    <xdr:ext cx="469744" cy="259045"/>
    <xdr:sp macro="" textlink="">
      <xdr:nvSpPr>
        <xdr:cNvPr id="246" name="【福祉施設】&#10;一人当たり面積最大値テキスト"/>
        <xdr:cNvSpPr txBox="1"/>
      </xdr:nvSpPr>
      <xdr:spPr>
        <a:xfrm>
          <a:off x="10515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72389</xdr:rowOff>
    </xdr:from>
    <xdr:to>
      <xdr:col>55</xdr:col>
      <xdr:colOff>88900</xdr:colOff>
      <xdr:row>77</xdr:row>
      <xdr:rowOff>72389</xdr:rowOff>
    </xdr:to>
    <xdr:cxnSp macro="">
      <xdr:nvCxnSpPr>
        <xdr:cNvPr id="247" name="直線コネクタ 246"/>
        <xdr:cNvCxnSpPr/>
      </xdr:nvCxnSpPr>
      <xdr:spPr>
        <a:xfrm>
          <a:off x="10388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123462</xdr:rowOff>
    </xdr:from>
    <xdr:ext cx="469744" cy="259045"/>
    <xdr:sp macro="" textlink="">
      <xdr:nvSpPr>
        <xdr:cNvPr id="248" name="【福祉施設】&#10;一人当たり面積平均値テキスト"/>
        <xdr:cNvSpPr txBox="1"/>
      </xdr:nvSpPr>
      <xdr:spPr>
        <a:xfrm>
          <a:off x="10515600" y="14353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145035</xdr:rowOff>
    </xdr:from>
    <xdr:to>
      <xdr:col>55</xdr:col>
      <xdr:colOff>50800</xdr:colOff>
      <xdr:row>84</xdr:row>
      <xdr:rowOff>75185</xdr:rowOff>
    </xdr:to>
    <xdr:sp macro="" textlink="">
      <xdr:nvSpPr>
        <xdr:cNvPr id="249" name="フローチャート: 判断 248"/>
        <xdr:cNvSpPr/>
      </xdr:nvSpPr>
      <xdr:spPr>
        <a:xfrm>
          <a:off x="104267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44450</xdr:rowOff>
    </xdr:from>
    <xdr:to>
      <xdr:col>50</xdr:col>
      <xdr:colOff>165100</xdr:colOff>
      <xdr:row>84</xdr:row>
      <xdr:rowOff>146050</xdr:rowOff>
    </xdr:to>
    <xdr:sp macro="" textlink="">
      <xdr:nvSpPr>
        <xdr:cNvPr id="250" name="フローチャート: 判断 249"/>
        <xdr:cNvSpPr/>
      </xdr:nvSpPr>
      <xdr:spPr>
        <a:xfrm>
          <a:off x="9588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44450</xdr:rowOff>
    </xdr:from>
    <xdr:to>
      <xdr:col>46</xdr:col>
      <xdr:colOff>38100</xdr:colOff>
      <xdr:row>84</xdr:row>
      <xdr:rowOff>146050</xdr:rowOff>
    </xdr:to>
    <xdr:sp macro="" textlink="">
      <xdr:nvSpPr>
        <xdr:cNvPr id="251" name="フローチャート: 判断 250"/>
        <xdr:cNvSpPr/>
      </xdr:nvSpPr>
      <xdr:spPr>
        <a:xfrm>
          <a:off x="8699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60452</xdr:rowOff>
    </xdr:from>
    <xdr:to>
      <xdr:col>41</xdr:col>
      <xdr:colOff>101600</xdr:colOff>
      <xdr:row>84</xdr:row>
      <xdr:rowOff>162052</xdr:rowOff>
    </xdr:to>
    <xdr:sp macro="" textlink="">
      <xdr:nvSpPr>
        <xdr:cNvPr id="252" name="フローチャート: 判断 251"/>
        <xdr:cNvSpPr/>
      </xdr:nvSpPr>
      <xdr:spPr>
        <a:xfrm>
          <a:off x="7810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58165</xdr:rowOff>
    </xdr:from>
    <xdr:to>
      <xdr:col>36</xdr:col>
      <xdr:colOff>165100</xdr:colOff>
      <xdr:row>84</xdr:row>
      <xdr:rowOff>159765</xdr:rowOff>
    </xdr:to>
    <xdr:sp macro="" textlink="">
      <xdr:nvSpPr>
        <xdr:cNvPr id="253" name="フローチャート: 判断 252"/>
        <xdr:cNvSpPr/>
      </xdr:nvSpPr>
      <xdr:spPr>
        <a:xfrm>
          <a:off x="6921500" y="1445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39878</xdr:rowOff>
    </xdr:from>
    <xdr:to>
      <xdr:col>55</xdr:col>
      <xdr:colOff>50800</xdr:colOff>
      <xdr:row>80</xdr:row>
      <xdr:rowOff>141478</xdr:rowOff>
    </xdr:to>
    <xdr:sp macro="" textlink="">
      <xdr:nvSpPr>
        <xdr:cNvPr id="259" name="楕円 258"/>
        <xdr:cNvSpPr/>
      </xdr:nvSpPr>
      <xdr:spPr>
        <a:xfrm>
          <a:off x="10426700" y="1375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62755</xdr:rowOff>
    </xdr:from>
    <xdr:ext cx="469744" cy="259045"/>
    <xdr:sp macro="" textlink="">
      <xdr:nvSpPr>
        <xdr:cNvPr id="260" name="【福祉施設】&#10;一人当たり面積該当値テキスト"/>
        <xdr:cNvSpPr txBox="1"/>
      </xdr:nvSpPr>
      <xdr:spPr>
        <a:xfrm>
          <a:off x="10515600" y="1360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58165</xdr:rowOff>
    </xdr:from>
    <xdr:to>
      <xdr:col>50</xdr:col>
      <xdr:colOff>165100</xdr:colOff>
      <xdr:row>80</xdr:row>
      <xdr:rowOff>159765</xdr:rowOff>
    </xdr:to>
    <xdr:sp macro="" textlink="">
      <xdr:nvSpPr>
        <xdr:cNvPr id="261" name="楕円 260"/>
        <xdr:cNvSpPr/>
      </xdr:nvSpPr>
      <xdr:spPr>
        <a:xfrm>
          <a:off x="9588500" y="1377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90678</xdr:rowOff>
    </xdr:from>
    <xdr:to>
      <xdr:col>55</xdr:col>
      <xdr:colOff>0</xdr:colOff>
      <xdr:row>80</xdr:row>
      <xdr:rowOff>108965</xdr:rowOff>
    </xdr:to>
    <xdr:cxnSp macro="">
      <xdr:nvCxnSpPr>
        <xdr:cNvPr id="262" name="直線コネクタ 261"/>
        <xdr:cNvCxnSpPr/>
      </xdr:nvCxnSpPr>
      <xdr:spPr>
        <a:xfrm flipV="1">
          <a:off x="9639300" y="13806678"/>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87885</xdr:rowOff>
    </xdr:from>
    <xdr:to>
      <xdr:col>46</xdr:col>
      <xdr:colOff>38100</xdr:colOff>
      <xdr:row>81</xdr:row>
      <xdr:rowOff>18035</xdr:rowOff>
    </xdr:to>
    <xdr:sp macro="" textlink="">
      <xdr:nvSpPr>
        <xdr:cNvPr id="263" name="楕円 262"/>
        <xdr:cNvSpPr/>
      </xdr:nvSpPr>
      <xdr:spPr>
        <a:xfrm>
          <a:off x="8699500" y="138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108965</xdr:rowOff>
    </xdr:from>
    <xdr:to>
      <xdr:col>50</xdr:col>
      <xdr:colOff>114300</xdr:colOff>
      <xdr:row>80</xdr:row>
      <xdr:rowOff>138685</xdr:rowOff>
    </xdr:to>
    <xdr:cxnSp macro="">
      <xdr:nvCxnSpPr>
        <xdr:cNvPr id="264" name="直線コネクタ 263"/>
        <xdr:cNvCxnSpPr/>
      </xdr:nvCxnSpPr>
      <xdr:spPr>
        <a:xfrm flipV="1">
          <a:off x="8750300" y="13824965"/>
          <a:ext cx="889000" cy="2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106172</xdr:rowOff>
    </xdr:from>
    <xdr:to>
      <xdr:col>41</xdr:col>
      <xdr:colOff>101600</xdr:colOff>
      <xdr:row>81</xdr:row>
      <xdr:rowOff>36322</xdr:rowOff>
    </xdr:to>
    <xdr:sp macro="" textlink="">
      <xdr:nvSpPr>
        <xdr:cNvPr id="265" name="楕円 264"/>
        <xdr:cNvSpPr/>
      </xdr:nvSpPr>
      <xdr:spPr>
        <a:xfrm>
          <a:off x="7810500" y="1382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138685</xdr:rowOff>
    </xdr:from>
    <xdr:to>
      <xdr:col>45</xdr:col>
      <xdr:colOff>177800</xdr:colOff>
      <xdr:row>80</xdr:row>
      <xdr:rowOff>156972</xdr:rowOff>
    </xdr:to>
    <xdr:cxnSp macro="">
      <xdr:nvCxnSpPr>
        <xdr:cNvPr id="266" name="直線コネクタ 265"/>
        <xdr:cNvCxnSpPr/>
      </xdr:nvCxnSpPr>
      <xdr:spPr>
        <a:xfrm flipV="1">
          <a:off x="7861300" y="138546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124461</xdr:rowOff>
    </xdr:from>
    <xdr:to>
      <xdr:col>36</xdr:col>
      <xdr:colOff>165100</xdr:colOff>
      <xdr:row>81</xdr:row>
      <xdr:rowOff>54611</xdr:rowOff>
    </xdr:to>
    <xdr:sp macro="" textlink="">
      <xdr:nvSpPr>
        <xdr:cNvPr id="267" name="楕円 266"/>
        <xdr:cNvSpPr/>
      </xdr:nvSpPr>
      <xdr:spPr>
        <a:xfrm>
          <a:off x="6921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156972</xdr:rowOff>
    </xdr:from>
    <xdr:to>
      <xdr:col>41</xdr:col>
      <xdr:colOff>50800</xdr:colOff>
      <xdr:row>81</xdr:row>
      <xdr:rowOff>3811</xdr:rowOff>
    </xdr:to>
    <xdr:cxnSp macro="">
      <xdr:nvCxnSpPr>
        <xdr:cNvPr id="268" name="直線コネクタ 267"/>
        <xdr:cNvCxnSpPr/>
      </xdr:nvCxnSpPr>
      <xdr:spPr>
        <a:xfrm flipV="1">
          <a:off x="6972300" y="138729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137177</xdr:rowOff>
    </xdr:from>
    <xdr:ext cx="469744" cy="259045"/>
    <xdr:sp macro="" textlink="">
      <xdr:nvSpPr>
        <xdr:cNvPr id="269" name="n_1aveValue【福祉施設】&#10;一人当たり面積"/>
        <xdr:cNvSpPr txBox="1"/>
      </xdr:nvSpPr>
      <xdr:spPr>
        <a:xfrm>
          <a:off x="93917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137177</xdr:rowOff>
    </xdr:from>
    <xdr:ext cx="469744" cy="259045"/>
    <xdr:sp macro="" textlink="">
      <xdr:nvSpPr>
        <xdr:cNvPr id="270" name="n_2aveValue【福祉施設】&#10;一人当たり面積"/>
        <xdr:cNvSpPr txBox="1"/>
      </xdr:nvSpPr>
      <xdr:spPr>
        <a:xfrm>
          <a:off x="8515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153179</xdr:rowOff>
    </xdr:from>
    <xdr:ext cx="469744" cy="259045"/>
    <xdr:sp macro="" textlink="">
      <xdr:nvSpPr>
        <xdr:cNvPr id="271" name="n_3aveValue【福祉施設】&#10;一人当たり面積"/>
        <xdr:cNvSpPr txBox="1"/>
      </xdr:nvSpPr>
      <xdr:spPr>
        <a:xfrm>
          <a:off x="7626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150892</xdr:rowOff>
    </xdr:from>
    <xdr:ext cx="469744" cy="259045"/>
    <xdr:sp macro="" textlink="">
      <xdr:nvSpPr>
        <xdr:cNvPr id="272" name="n_4aveValue【福祉施設】&#10;一人当たり面積"/>
        <xdr:cNvSpPr txBox="1"/>
      </xdr:nvSpPr>
      <xdr:spPr>
        <a:xfrm>
          <a:off x="6737427" y="1455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4842</xdr:rowOff>
    </xdr:from>
    <xdr:ext cx="469744" cy="259045"/>
    <xdr:sp macro="" textlink="">
      <xdr:nvSpPr>
        <xdr:cNvPr id="273" name="n_1mainValue【福祉施設】&#10;一人当たり面積"/>
        <xdr:cNvSpPr txBox="1"/>
      </xdr:nvSpPr>
      <xdr:spPr>
        <a:xfrm>
          <a:off x="9391727" y="1354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34562</xdr:rowOff>
    </xdr:from>
    <xdr:ext cx="469744" cy="259045"/>
    <xdr:sp macro="" textlink="">
      <xdr:nvSpPr>
        <xdr:cNvPr id="274" name="n_2mainValue【福祉施設】&#10;一人当たり面積"/>
        <xdr:cNvSpPr txBox="1"/>
      </xdr:nvSpPr>
      <xdr:spPr>
        <a:xfrm>
          <a:off x="8515427" y="1357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52849</xdr:rowOff>
    </xdr:from>
    <xdr:ext cx="469744" cy="259045"/>
    <xdr:sp macro="" textlink="">
      <xdr:nvSpPr>
        <xdr:cNvPr id="275" name="n_3mainValue【福祉施設】&#10;一人当たり面積"/>
        <xdr:cNvSpPr txBox="1"/>
      </xdr:nvSpPr>
      <xdr:spPr>
        <a:xfrm>
          <a:off x="7626427" y="1359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71138</xdr:rowOff>
    </xdr:from>
    <xdr:ext cx="469744" cy="259045"/>
    <xdr:sp macro="" textlink="">
      <xdr:nvSpPr>
        <xdr:cNvPr id="276" name="n_4mainValue【福祉施設】&#10;一人当たり面積"/>
        <xdr:cNvSpPr txBox="1"/>
      </xdr:nvSpPr>
      <xdr:spPr>
        <a:xfrm>
          <a:off x="6737427" y="1361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4" name="直線コネクタ 3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5" name="テキスト ボックス 3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6" name="直線コネクタ 3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7" name="テキスト ボックス 3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8" name="直線コネクタ 3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9" name="テキスト ボックス 3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0" name="直線コネクタ 3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1" name="テキスト ボックス 3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2" name="直線コネクタ 3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3" name="テキスト ボックス 3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4" name="直線コネクタ 3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5" name="テキスト ボックス 3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95250</xdr:rowOff>
    </xdr:from>
    <xdr:to>
      <xdr:col>85</xdr:col>
      <xdr:colOff>126364</xdr:colOff>
      <xdr:row>42</xdr:row>
      <xdr:rowOff>17145</xdr:rowOff>
    </xdr:to>
    <xdr:cxnSp macro="">
      <xdr:nvCxnSpPr>
        <xdr:cNvPr id="317" name="直線コネクタ 316"/>
        <xdr:cNvCxnSpPr/>
      </xdr:nvCxnSpPr>
      <xdr:spPr>
        <a:xfrm flipV="1">
          <a:off x="16318864" y="5924550"/>
          <a:ext cx="0"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318" name="【一般廃棄物処理施設】&#10;有形固定資産減価償却率最小値テキスト"/>
        <xdr:cNvSpPr txBox="1"/>
      </xdr:nvSpPr>
      <xdr:spPr>
        <a:xfrm>
          <a:off x="16357600"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319" name="直線コネクタ 318"/>
        <xdr:cNvCxnSpPr/>
      </xdr:nvCxnSpPr>
      <xdr:spPr>
        <a:xfrm>
          <a:off x="16230600" y="721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41927</xdr:rowOff>
    </xdr:from>
    <xdr:ext cx="405111" cy="259045"/>
    <xdr:sp macro="" textlink="">
      <xdr:nvSpPr>
        <xdr:cNvPr id="320" name="【一般廃棄物処理施設】&#10;有形固定資産減価償却率最大値テキスト"/>
        <xdr:cNvSpPr txBox="1"/>
      </xdr:nvSpPr>
      <xdr:spPr>
        <a:xfrm>
          <a:off x="16357600" y="569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95250</xdr:rowOff>
    </xdr:from>
    <xdr:to>
      <xdr:col>86</xdr:col>
      <xdr:colOff>25400</xdr:colOff>
      <xdr:row>34</xdr:row>
      <xdr:rowOff>95250</xdr:rowOff>
    </xdr:to>
    <xdr:cxnSp macro="">
      <xdr:nvCxnSpPr>
        <xdr:cNvPr id="321" name="直線コネクタ 320"/>
        <xdr:cNvCxnSpPr/>
      </xdr:nvCxnSpPr>
      <xdr:spPr>
        <a:xfrm>
          <a:off x="16230600" y="592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17162</xdr:rowOff>
    </xdr:from>
    <xdr:ext cx="405111" cy="259045"/>
    <xdr:sp macro="" textlink="">
      <xdr:nvSpPr>
        <xdr:cNvPr id="322" name="【一般廃棄物処理施設】&#10;有形固定資産減価償却率平均値テキスト"/>
        <xdr:cNvSpPr txBox="1"/>
      </xdr:nvSpPr>
      <xdr:spPr>
        <a:xfrm>
          <a:off x="16357600" y="63608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38735</xdr:rowOff>
    </xdr:from>
    <xdr:to>
      <xdr:col>85</xdr:col>
      <xdr:colOff>177800</xdr:colOff>
      <xdr:row>37</xdr:row>
      <xdr:rowOff>140335</xdr:rowOff>
    </xdr:to>
    <xdr:sp macro="" textlink="">
      <xdr:nvSpPr>
        <xdr:cNvPr id="323" name="フローチャート: 判断 322"/>
        <xdr:cNvSpPr/>
      </xdr:nvSpPr>
      <xdr:spPr>
        <a:xfrm>
          <a:off x="162687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324" name="フローチャート: 判断 323"/>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325" name="フローチャート: 判断 324"/>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118745</xdr:rowOff>
    </xdr:from>
    <xdr:to>
      <xdr:col>72</xdr:col>
      <xdr:colOff>38100</xdr:colOff>
      <xdr:row>38</xdr:row>
      <xdr:rowOff>48895</xdr:rowOff>
    </xdr:to>
    <xdr:sp macro="" textlink="">
      <xdr:nvSpPr>
        <xdr:cNvPr id="326" name="フローチャート: 判断 325"/>
        <xdr:cNvSpPr/>
      </xdr:nvSpPr>
      <xdr:spPr>
        <a:xfrm>
          <a:off x="13652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xdr:rowOff>
    </xdr:from>
    <xdr:to>
      <xdr:col>67</xdr:col>
      <xdr:colOff>101600</xdr:colOff>
      <xdr:row>37</xdr:row>
      <xdr:rowOff>109855</xdr:rowOff>
    </xdr:to>
    <xdr:sp macro="" textlink="">
      <xdr:nvSpPr>
        <xdr:cNvPr id="327" name="フローチャート: 判断 326"/>
        <xdr:cNvSpPr/>
      </xdr:nvSpPr>
      <xdr:spPr>
        <a:xfrm>
          <a:off x="12763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8" name="テキスト ボックス 3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9" name="テキスト ボックス 3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0" name="テキスト ボックス 3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1" name="テキスト ボックス 3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2" name="テキスト ボックス 3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95885</xdr:rowOff>
    </xdr:from>
    <xdr:to>
      <xdr:col>85</xdr:col>
      <xdr:colOff>177800</xdr:colOff>
      <xdr:row>36</xdr:row>
      <xdr:rowOff>26035</xdr:rowOff>
    </xdr:to>
    <xdr:sp macro="" textlink="">
      <xdr:nvSpPr>
        <xdr:cNvPr id="333" name="楕円 332"/>
        <xdr:cNvSpPr/>
      </xdr:nvSpPr>
      <xdr:spPr>
        <a:xfrm>
          <a:off x="162687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118762</xdr:rowOff>
    </xdr:from>
    <xdr:ext cx="405111" cy="259045"/>
    <xdr:sp macro="" textlink="">
      <xdr:nvSpPr>
        <xdr:cNvPr id="334" name="【一般廃棄物処理施設】&#10;有形固定資産減価償却率該当値テキスト"/>
        <xdr:cNvSpPr txBox="1"/>
      </xdr:nvSpPr>
      <xdr:spPr>
        <a:xfrm>
          <a:off x="16357600" y="59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147320</xdr:rowOff>
    </xdr:from>
    <xdr:to>
      <xdr:col>81</xdr:col>
      <xdr:colOff>101600</xdr:colOff>
      <xdr:row>36</xdr:row>
      <xdr:rowOff>77470</xdr:rowOff>
    </xdr:to>
    <xdr:sp macro="" textlink="">
      <xdr:nvSpPr>
        <xdr:cNvPr id="335" name="楕円 334"/>
        <xdr:cNvSpPr/>
      </xdr:nvSpPr>
      <xdr:spPr>
        <a:xfrm>
          <a:off x="154305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146685</xdr:rowOff>
    </xdr:from>
    <xdr:to>
      <xdr:col>85</xdr:col>
      <xdr:colOff>127000</xdr:colOff>
      <xdr:row>36</xdr:row>
      <xdr:rowOff>26670</xdr:rowOff>
    </xdr:to>
    <xdr:cxnSp macro="">
      <xdr:nvCxnSpPr>
        <xdr:cNvPr id="336" name="直線コネクタ 335"/>
        <xdr:cNvCxnSpPr/>
      </xdr:nvCxnSpPr>
      <xdr:spPr>
        <a:xfrm flipV="1">
          <a:off x="15481300" y="614743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109220</xdr:rowOff>
    </xdr:from>
    <xdr:to>
      <xdr:col>76</xdr:col>
      <xdr:colOff>165100</xdr:colOff>
      <xdr:row>38</xdr:row>
      <xdr:rowOff>39370</xdr:rowOff>
    </xdr:to>
    <xdr:sp macro="" textlink="">
      <xdr:nvSpPr>
        <xdr:cNvPr id="337" name="楕円 336"/>
        <xdr:cNvSpPr/>
      </xdr:nvSpPr>
      <xdr:spPr>
        <a:xfrm>
          <a:off x="14541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26670</xdr:rowOff>
    </xdr:from>
    <xdr:to>
      <xdr:col>81</xdr:col>
      <xdr:colOff>50800</xdr:colOff>
      <xdr:row>37</xdr:row>
      <xdr:rowOff>160020</xdr:rowOff>
    </xdr:to>
    <xdr:cxnSp macro="">
      <xdr:nvCxnSpPr>
        <xdr:cNvPr id="338" name="直線コネクタ 337"/>
        <xdr:cNvCxnSpPr/>
      </xdr:nvCxnSpPr>
      <xdr:spPr>
        <a:xfrm flipV="1">
          <a:off x="14592300" y="619887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111125</xdr:rowOff>
    </xdr:from>
    <xdr:to>
      <xdr:col>72</xdr:col>
      <xdr:colOff>38100</xdr:colOff>
      <xdr:row>38</xdr:row>
      <xdr:rowOff>41275</xdr:rowOff>
    </xdr:to>
    <xdr:sp macro="" textlink="">
      <xdr:nvSpPr>
        <xdr:cNvPr id="339" name="楕円 338"/>
        <xdr:cNvSpPr/>
      </xdr:nvSpPr>
      <xdr:spPr>
        <a:xfrm>
          <a:off x="13652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160020</xdr:rowOff>
    </xdr:from>
    <xdr:to>
      <xdr:col>76</xdr:col>
      <xdr:colOff>114300</xdr:colOff>
      <xdr:row>37</xdr:row>
      <xdr:rowOff>161925</xdr:rowOff>
    </xdr:to>
    <xdr:cxnSp macro="">
      <xdr:nvCxnSpPr>
        <xdr:cNvPr id="340" name="直線コネクタ 339"/>
        <xdr:cNvCxnSpPr/>
      </xdr:nvCxnSpPr>
      <xdr:spPr>
        <a:xfrm flipV="1">
          <a:off x="13703300" y="65036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69215</xdr:rowOff>
    </xdr:from>
    <xdr:to>
      <xdr:col>67</xdr:col>
      <xdr:colOff>101600</xdr:colOff>
      <xdr:row>37</xdr:row>
      <xdr:rowOff>170815</xdr:rowOff>
    </xdr:to>
    <xdr:sp macro="" textlink="">
      <xdr:nvSpPr>
        <xdr:cNvPr id="341" name="楕円 340"/>
        <xdr:cNvSpPr/>
      </xdr:nvSpPr>
      <xdr:spPr>
        <a:xfrm>
          <a:off x="127635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120015</xdr:rowOff>
    </xdr:from>
    <xdr:to>
      <xdr:col>71</xdr:col>
      <xdr:colOff>177800</xdr:colOff>
      <xdr:row>37</xdr:row>
      <xdr:rowOff>161925</xdr:rowOff>
    </xdr:to>
    <xdr:cxnSp macro="">
      <xdr:nvCxnSpPr>
        <xdr:cNvPr id="342" name="直線コネクタ 341"/>
        <xdr:cNvCxnSpPr/>
      </xdr:nvCxnSpPr>
      <xdr:spPr>
        <a:xfrm>
          <a:off x="12814300" y="64636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343" name="n_1aveValue【一般廃棄物処理施設】&#10;有形固定資産減価償却率"/>
        <xdr:cNvSpPr txBox="1"/>
      </xdr:nvSpPr>
      <xdr:spPr>
        <a:xfrm>
          <a:off x="15266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76217</xdr:rowOff>
    </xdr:from>
    <xdr:ext cx="405111" cy="259045"/>
    <xdr:sp macro="" textlink="">
      <xdr:nvSpPr>
        <xdr:cNvPr id="344" name="n_2aveValue【一般廃棄物処理施設】&#10;有形固定資産減価償却率"/>
        <xdr:cNvSpPr txBox="1"/>
      </xdr:nvSpPr>
      <xdr:spPr>
        <a:xfrm>
          <a:off x="14389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40022</xdr:rowOff>
    </xdr:from>
    <xdr:ext cx="405111" cy="259045"/>
    <xdr:sp macro="" textlink="">
      <xdr:nvSpPr>
        <xdr:cNvPr id="345" name="n_3aveValue【一般廃棄物処理施設】&#10;有形固定資産減価償却率"/>
        <xdr:cNvSpPr txBox="1"/>
      </xdr:nvSpPr>
      <xdr:spPr>
        <a:xfrm>
          <a:off x="13500744"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126382</xdr:rowOff>
    </xdr:from>
    <xdr:ext cx="405111" cy="259045"/>
    <xdr:sp macro="" textlink="">
      <xdr:nvSpPr>
        <xdr:cNvPr id="346" name="n_4aveValue【一般廃棄物処理施設】&#10;有形固定資産減価償却率"/>
        <xdr:cNvSpPr txBox="1"/>
      </xdr:nvSpPr>
      <xdr:spPr>
        <a:xfrm>
          <a:off x="12611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93997</xdr:rowOff>
    </xdr:from>
    <xdr:ext cx="405111" cy="259045"/>
    <xdr:sp macro="" textlink="">
      <xdr:nvSpPr>
        <xdr:cNvPr id="347" name="n_1mainValue【一般廃棄物処理施設】&#10;有形固定資産減価償却率"/>
        <xdr:cNvSpPr txBox="1"/>
      </xdr:nvSpPr>
      <xdr:spPr>
        <a:xfrm>
          <a:off x="152660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55897</xdr:rowOff>
    </xdr:from>
    <xdr:ext cx="405111" cy="259045"/>
    <xdr:sp macro="" textlink="">
      <xdr:nvSpPr>
        <xdr:cNvPr id="348" name="n_2mainValue【一般廃棄物処理施設】&#10;有形固定資産減価償却率"/>
        <xdr:cNvSpPr txBox="1"/>
      </xdr:nvSpPr>
      <xdr:spPr>
        <a:xfrm>
          <a:off x="143897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macro="" textlink="">
      <xdr:nvSpPr>
        <xdr:cNvPr id="349" name="n_3mainValue【一般廃棄物処理施設】&#10;有形固定資産減価償却率"/>
        <xdr:cNvSpPr txBox="1"/>
      </xdr:nvSpPr>
      <xdr:spPr>
        <a:xfrm>
          <a:off x="13500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161942</xdr:rowOff>
    </xdr:from>
    <xdr:ext cx="405111" cy="259045"/>
    <xdr:sp macro="" textlink="">
      <xdr:nvSpPr>
        <xdr:cNvPr id="350" name="n_4mainValue【一般廃棄物処理施設】&#10;有形固定資産減価償却率"/>
        <xdr:cNvSpPr txBox="1"/>
      </xdr:nvSpPr>
      <xdr:spPr>
        <a:xfrm>
          <a:off x="12611744" y="650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1" name="正方形/長方形 3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2" name="正方形/長方形 3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3" name="正方形/長方形 3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4" name="正方形/長方形 3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5" name="正方形/長方形 3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6" name="正方形/長方形 3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7" name="正方形/長方形 3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8" name="正方形/長方形 3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9" name="テキスト ボックス 3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0" name="直線コネクタ 3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1" name="直線コネクタ 36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2" name="テキスト ボックス 36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3" name="直線コネクタ 36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4" name="テキスト ボックス 36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5" name="直線コネクタ 36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66" name="テキスト ボックス 36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7" name="直線コネクタ 36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68" name="テキスト ボックス 36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9" name="直線コネクタ 3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0" name="テキスト ボックス 36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69548</xdr:rowOff>
    </xdr:from>
    <xdr:to>
      <xdr:col>116</xdr:col>
      <xdr:colOff>62864</xdr:colOff>
      <xdr:row>41</xdr:row>
      <xdr:rowOff>115949</xdr:rowOff>
    </xdr:to>
    <xdr:cxnSp macro="">
      <xdr:nvCxnSpPr>
        <xdr:cNvPr id="372" name="直線コネクタ 371"/>
        <xdr:cNvCxnSpPr/>
      </xdr:nvCxnSpPr>
      <xdr:spPr>
        <a:xfrm flipV="1">
          <a:off x="22160864" y="5727398"/>
          <a:ext cx="0" cy="141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119776</xdr:rowOff>
    </xdr:from>
    <xdr:ext cx="469744" cy="259045"/>
    <xdr:sp macro="" textlink="">
      <xdr:nvSpPr>
        <xdr:cNvPr id="373" name="【一般廃棄物処理施設】&#10;一人当たり有形固定資産（償却資産）額最小値テキスト"/>
        <xdr:cNvSpPr txBox="1"/>
      </xdr:nvSpPr>
      <xdr:spPr>
        <a:xfrm>
          <a:off x="22199600" y="714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115949</xdr:rowOff>
    </xdr:from>
    <xdr:to>
      <xdr:col>116</xdr:col>
      <xdr:colOff>152400</xdr:colOff>
      <xdr:row>41</xdr:row>
      <xdr:rowOff>115949</xdr:rowOff>
    </xdr:to>
    <xdr:cxnSp macro="">
      <xdr:nvCxnSpPr>
        <xdr:cNvPr id="374" name="直線コネクタ 373"/>
        <xdr:cNvCxnSpPr/>
      </xdr:nvCxnSpPr>
      <xdr:spPr>
        <a:xfrm>
          <a:off x="22072600" y="714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16225</xdr:rowOff>
    </xdr:from>
    <xdr:ext cx="599010" cy="259045"/>
    <xdr:sp macro="" textlink="">
      <xdr:nvSpPr>
        <xdr:cNvPr id="375" name="【一般廃棄物処理施設】&#10;一人当たり有形固定資産（償却資産）額最大値テキスト"/>
        <xdr:cNvSpPr txBox="1"/>
      </xdr:nvSpPr>
      <xdr:spPr>
        <a:xfrm>
          <a:off x="22199600" y="5502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69548</xdr:rowOff>
    </xdr:from>
    <xdr:to>
      <xdr:col>116</xdr:col>
      <xdr:colOff>152400</xdr:colOff>
      <xdr:row>33</xdr:row>
      <xdr:rowOff>69548</xdr:rowOff>
    </xdr:to>
    <xdr:cxnSp macro="">
      <xdr:nvCxnSpPr>
        <xdr:cNvPr id="376" name="直線コネクタ 375"/>
        <xdr:cNvCxnSpPr/>
      </xdr:nvCxnSpPr>
      <xdr:spPr>
        <a:xfrm>
          <a:off x="22072600" y="572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75356</xdr:rowOff>
    </xdr:from>
    <xdr:ext cx="599010" cy="259045"/>
    <xdr:sp macro="" textlink="">
      <xdr:nvSpPr>
        <xdr:cNvPr id="377" name="【一般廃棄物処理施設】&#10;一人当たり有形固定資産（償却資産）額平均値テキスト"/>
        <xdr:cNvSpPr txBox="1"/>
      </xdr:nvSpPr>
      <xdr:spPr>
        <a:xfrm>
          <a:off x="22199600" y="65904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96929</xdr:rowOff>
    </xdr:from>
    <xdr:to>
      <xdr:col>116</xdr:col>
      <xdr:colOff>114300</xdr:colOff>
      <xdr:row>39</xdr:row>
      <xdr:rowOff>27079</xdr:rowOff>
    </xdr:to>
    <xdr:sp macro="" textlink="">
      <xdr:nvSpPr>
        <xdr:cNvPr id="378" name="フローチャート: 判断 377"/>
        <xdr:cNvSpPr/>
      </xdr:nvSpPr>
      <xdr:spPr>
        <a:xfrm>
          <a:off x="22110700" y="661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140752</xdr:rowOff>
    </xdr:from>
    <xdr:to>
      <xdr:col>112</xdr:col>
      <xdr:colOff>38100</xdr:colOff>
      <xdr:row>39</xdr:row>
      <xdr:rowOff>70902</xdr:rowOff>
    </xdr:to>
    <xdr:sp macro="" textlink="">
      <xdr:nvSpPr>
        <xdr:cNvPr id="379" name="フローチャート: 判断 378"/>
        <xdr:cNvSpPr/>
      </xdr:nvSpPr>
      <xdr:spPr>
        <a:xfrm>
          <a:off x="21272500" y="665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121696</xdr:rowOff>
    </xdr:from>
    <xdr:to>
      <xdr:col>107</xdr:col>
      <xdr:colOff>101600</xdr:colOff>
      <xdr:row>39</xdr:row>
      <xdr:rowOff>51846</xdr:rowOff>
    </xdr:to>
    <xdr:sp macro="" textlink="">
      <xdr:nvSpPr>
        <xdr:cNvPr id="380" name="フローチャート: 判断 379"/>
        <xdr:cNvSpPr/>
      </xdr:nvSpPr>
      <xdr:spPr>
        <a:xfrm>
          <a:off x="20383500" y="663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140253</xdr:rowOff>
    </xdr:from>
    <xdr:to>
      <xdr:col>102</xdr:col>
      <xdr:colOff>165100</xdr:colOff>
      <xdr:row>39</xdr:row>
      <xdr:rowOff>70403</xdr:rowOff>
    </xdr:to>
    <xdr:sp macro="" textlink="">
      <xdr:nvSpPr>
        <xdr:cNvPr id="381" name="フローチャート: 判断 380"/>
        <xdr:cNvSpPr/>
      </xdr:nvSpPr>
      <xdr:spPr>
        <a:xfrm>
          <a:off x="19494500" y="665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40076</xdr:rowOff>
    </xdr:from>
    <xdr:to>
      <xdr:col>98</xdr:col>
      <xdr:colOff>38100</xdr:colOff>
      <xdr:row>39</xdr:row>
      <xdr:rowOff>141676</xdr:rowOff>
    </xdr:to>
    <xdr:sp macro="" textlink="">
      <xdr:nvSpPr>
        <xdr:cNvPr id="382" name="フローチャート: 判断 381"/>
        <xdr:cNvSpPr/>
      </xdr:nvSpPr>
      <xdr:spPr>
        <a:xfrm>
          <a:off x="18605500" y="67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39743</xdr:rowOff>
    </xdr:from>
    <xdr:to>
      <xdr:col>116</xdr:col>
      <xdr:colOff>114300</xdr:colOff>
      <xdr:row>36</xdr:row>
      <xdr:rowOff>141343</xdr:rowOff>
    </xdr:to>
    <xdr:sp macro="" textlink="">
      <xdr:nvSpPr>
        <xdr:cNvPr id="388" name="楕円 387"/>
        <xdr:cNvSpPr/>
      </xdr:nvSpPr>
      <xdr:spPr>
        <a:xfrm>
          <a:off x="22110700" y="621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62620</xdr:rowOff>
    </xdr:from>
    <xdr:ext cx="599010" cy="259045"/>
    <xdr:sp macro="" textlink="">
      <xdr:nvSpPr>
        <xdr:cNvPr id="389" name="【一般廃棄物処理施設】&#10;一人当たり有形固定資産（償却資産）額該当値テキスト"/>
        <xdr:cNvSpPr txBox="1"/>
      </xdr:nvSpPr>
      <xdr:spPr>
        <a:xfrm>
          <a:off x="22199600" y="6063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129696</xdr:rowOff>
    </xdr:from>
    <xdr:to>
      <xdr:col>112</xdr:col>
      <xdr:colOff>38100</xdr:colOff>
      <xdr:row>36</xdr:row>
      <xdr:rowOff>59846</xdr:rowOff>
    </xdr:to>
    <xdr:sp macro="" textlink="">
      <xdr:nvSpPr>
        <xdr:cNvPr id="390" name="楕円 389"/>
        <xdr:cNvSpPr/>
      </xdr:nvSpPr>
      <xdr:spPr>
        <a:xfrm>
          <a:off x="21272500" y="613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9046</xdr:rowOff>
    </xdr:from>
    <xdr:to>
      <xdr:col>116</xdr:col>
      <xdr:colOff>63500</xdr:colOff>
      <xdr:row>36</xdr:row>
      <xdr:rowOff>90543</xdr:rowOff>
    </xdr:to>
    <xdr:cxnSp macro="">
      <xdr:nvCxnSpPr>
        <xdr:cNvPr id="391" name="直線コネクタ 390"/>
        <xdr:cNvCxnSpPr/>
      </xdr:nvCxnSpPr>
      <xdr:spPr>
        <a:xfrm>
          <a:off x="21323300" y="6181246"/>
          <a:ext cx="838200" cy="8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108153</xdr:rowOff>
    </xdr:from>
    <xdr:to>
      <xdr:col>107</xdr:col>
      <xdr:colOff>101600</xdr:colOff>
      <xdr:row>38</xdr:row>
      <xdr:rowOff>38303</xdr:rowOff>
    </xdr:to>
    <xdr:sp macro="" textlink="">
      <xdr:nvSpPr>
        <xdr:cNvPr id="392" name="楕円 391"/>
        <xdr:cNvSpPr/>
      </xdr:nvSpPr>
      <xdr:spPr>
        <a:xfrm>
          <a:off x="20383500" y="645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9046</xdr:rowOff>
    </xdr:from>
    <xdr:to>
      <xdr:col>111</xdr:col>
      <xdr:colOff>177800</xdr:colOff>
      <xdr:row>37</xdr:row>
      <xdr:rowOff>158953</xdr:rowOff>
    </xdr:to>
    <xdr:cxnSp macro="">
      <xdr:nvCxnSpPr>
        <xdr:cNvPr id="393" name="直線コネクタ 392"/>
        <xdr:cNvCxnSpPr/>
      </xdr:nvCxnSpPr>
      <xdr:spPr>
        <a:xfrm flipV="1">
          <a:off x="20434300" y="6181246"/>
          <a:ext cx="889000" cy="32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129820</xdr:rowOff>
    </xdr:from>
    <xdr:to>
      <xdr:col>102</xdr:col>
      <xdr:colOff>165100</xdr:colOff>
      <xdr:row>38</xdr:row>
      <xdr:rowOff>59970</xdr:rowOff>
    </xdr:to>
    <xdr:sp macro="" textlink="">
      <xdr:nvSpPr>
        <xdr:cNvPr id="394" name="楕円 393"/>
        <xdr:cNvSpPr/>
      </xdr:nvSpPr>
      <xdr:spPr>
        <a:xfrm>
          <a:off x="19494500" y="647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158953</xdr:rowOff>
    </xdr:from>
    <xdr:to>
      <xdr:col>107</xdr:col>
      <xdr:colOff>50800</xdr:colOff>
      <xdr:row>38</xdr:row>
      <xdr:rowOff>9170</xdr:rowOff>
    </xdr:to>
    <xdr:cxnSp macro="">
      <xdr:nvCxnSpPr>
        <xdr:cNvPr id="395" name="直線コネクタ 394"/>
        <xdr:cNvCxnSpPr/>
      </xdr:nvCxnSpPr>
      <xdr:spPr>
        <a:xfrm flipV="1">
          <a:off x="19545300" y="6502603"/>
          <a:ext cx="889000" cy="2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141894</xdr:rowOff>
    </xdr:from>
    <xdr:to>
      <xdr:col>98</xdr:col>
      <xdr:colOff>38100</xdr:colOff>
      <xdr:row>38</xdr:row>
      <xdr:rowOff>72044</xdr:rowOff>
    </xdr:to>
    <xdr:sp macro="" textlink="">
      <xdr:nvSpPr>
        <xdr:cNvPr id="396" name="楕円 395"/>
        <xdr:cNvSpPr/>
      </xdr:nvSpPr>
      <xdr:spPr>
        <a:xfrm>
          <a:off x="18605500" y="648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9170</xdr:rowOff>
    </xdr:from>
    <xdr:to>
      <xdr:col>102</xdr:col>
      <xdr:colOff>114300</xdr:colOff>
      <xdr:row>38</xdr:row>
      <xdr:rowOff>21244</xdr:rowOff>
    </xdr:to>
    <xdr:cxnSp macro="">
      <xdr:nvCxnSpPr>
        <xdr:cNvPr id="397" name="直線コネクタ 396"/>
        <xdr:cNvCxnSpPr/>
      </xdr:nvCxnSpPr>
      <xdr:spPr>
        <a:xfrm flipV="1">
          <a:off x="18656300" y="6524270"/>
          <a:ext cx="889000" cy="1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62029</xdr:rowOff>
    </xdr:from>
    <xdr:ext cx="534377" cy="259045"/>
    <xdr:sp macro="" textlink="">
      <xdr:nvSpPr>
        <xdr:cNvPr id="398" name="n_1aveValue【一般廃棄物処理施設】&#10;一人当たり有形固定資産（償却資産）額"/>
        <xdr:cNvSpPr txBox="1"/>
      </xdr:nvSpPr>
      <xdr:spPr>
        <a:xfrm>
          <a:off x="21043411" y="674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42973</xdr:rowOff>
    </xdr:from>
    <xdr:ext cx="599010" cy="259045"/>
    <xdr:sp macro="" textlink="">
      <xdr:nvSpPr>
        <xdr:cNvPr id="399" name="n_2aveValue【一般廃棄物処理施設】&#10;一人当たり有形固定資産（償却資産）額"/>
        <xdr:cNvSpPr txBox="1"/>
      </xdr:nvSpPr>
      <xdr:spPr>
        <a:xfrm>
          <a:off x="20134795" y="672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61530</xdr:rowOff>
    </xdr:from>
    <xdr:ext cx="534377" cy="259045"/>
    <xdr:sp macro="" textlink="">
      <xdr:nvSpPr>
        <xdr:cNvPr id="400" name="n_3aveValue【一般廃棄物処理施設】&#10;一人当たり有形固定資産（償却資産）額"/>
        <xdr:cNvSpPr txBox="1"/>
      </xdr:nvSpPr>
      <xdr:spPr>
        <a:xfrm>
          <a:off x="19278111" y="674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132803</xdr:rowOff>
    </xdr:from>
    <xdr:ext cx="534377" cy="259045"/>
    <xdr:sp macro="" textlink="">
      <xdr:nvSpPr>
        <xdr:cNvPr id="401" name="n_4aveValue【一般廃棄物処理施設】&#10;一人当たり有形固定資産（償却資産）額"/>
        <xdr:cNvSpPr txBox="1"/>
      </xdr:nvSpPr>
      <xdr:spPr>
        <a:xfrm>
          <a:off x="18389111" y="681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76373</xdr:rowOff>
    </xdr:from>
    <xdr:ext cx="599010" cy="259045"/>
    <xdr:sp macro="" textlink="">
      <xdr:nvSpPr>
        <xdr:cNvPr id="402" name="n_1mainValue【一般廃棄物処理施設】&#10;一人当たり有形固定資産（償却資産）額"/>
        <xdr:cNvSpPr txBox="1"/>
      </xdr:nvSpPr>
      <xdr:spPr>
        <a:xfrm>
          <a:off x="21011095" y="5905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54830</xdr:rowOff>
    </xdr:from>
    <xdr:ext cx="599010" cy="259045"/>
    <xdr:sp macro="" textlink="">
      <xdr:nvSpPr>
        <xdr:cNvPr id="403" name="n_2mainValue【一般廃棄物処理施設】&#10;一人当たり有形固定資産（償却資産）額"/>
        <xdr:cNvSpPr txBox="1"/>
      </xdr:nvSpPr>
      <xdr:spPr>
        <a:xfrm>
          <a:off x="20134795" y="622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76497</xdr:rowOff>
    </xdr:from>
    <xdr:ext cx="599010" cy="259045"/>
    <xdr:sp macro="" textlink="">
      <xdr:nvSpPr>
        <xdr:cNvPr id="404" name="n_3mainValue【一般廃棄物処理施設】&#10;一人当たり有形固定資産（償却資産）額"/>
        <xdr:cNvSpPr txBox="1"/>
      </xdr:nvSpPr>
      <xdr:spPr>
        <a:xfrm>
          <a:off x="19245795" y="6248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88571</xdr:rowOff>
    </xdr:from>
    <xdr:ext cx="599010" cy="259045"/>
    <xdr:sp macro="" textlink="">
      <xdr:nvSpPr>
        <xdr:cNvPr id="405" name="n_4mainValue【一般廃棄物処理施設】&#10;一人当たり有形固定資産（償却資産）額"/>
        <xdr:cNvSpPr txBox="1"/>
      </xdr:nvSpPr>
      <xdr:spPr>
        <a:xfrm>
          <a:off x="18356795" y="626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6" name="テキスト ボックス 4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7" name="直線コネクタ 4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8" name="テキスト ボックス 41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9" name="直線コネクタ 4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0" name="テキスト ボックス 4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1" name="直線コネクタ 4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2" name="テキスト ボックス 4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3" name="直線コネクタ 4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4" name="テキスト ボックス 4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5" name="直線コネクタ 4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6" name="テキスト ボックス 42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8" name="テキスト ボックス 42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160020</xdr:rowOff>
    </xdr:from>
    <xdr:to>
      <xdr:col>85</xdr:col>
      <xdr:colOff>126364</xdr:colOff>
      <xdr:row>64</xdr:row>
      <xdr:rowOff>41910</xdr:rowOff>
    </xdr:to>
    <xdr:cxnSp macro="">
      <xdr:nvCxnSpPr>
        <xdr:cNvPr id="430" name="直線コネクタ 429"/>
        <xdr:cNvCxnSpPr/>
      </xdr:nvCxnSpPr>
      <xdr:spPr>
        <a:xfrm flipV="1">
          <a:off x="16318864" y="976122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45737</xdr:rowOff>
    </xdr:from>
    <xdr:ext cx="405111" cy="259045"/>
    <xdr:sp macro="" textlink="">
      <xdr:nvSpPr>
        <xdr:cNvPr id="431" name="【保健センター・保健所】&#10;有形固定資産減価償却率最小値テキスト"/>
        <xdr:cNvSpPr txBox="1"/>
      </xdr:nvSpPr>
      <xdr:spPr>
        <a:xfrm>
          <a:off x="16357600" y="1101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41910</xdr:rowOff>
    </xdr:from>
    <xdr:to>
      <xdr:col>86</xdr:col>
      <xdr:colOff>25400</xdr:colOff>
      <xdr:row>64</xdr:row>
      <xdr:rowOff>41910</xdr:rowOff>
    </xdr:to>
    <xdr:cxnSp macro="">
      <xdr:nvCxnSpPr>
        <xdr:cNvPr id="432" name="直線コネクタ 431"/>
        <xdr:cNvCxnSpPr/>
      </xdr:nvCxnSpPr>
      <xdr:spPr>
        <a:xfrm>
          <a:off x="16230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106697</xdr:rowOff>
    </xdr:from>
    <xdr:ext cx="405111" cy="259045"/>
    <xdr:sp macro="" textlink="">
      <xdr:nvSpPr>
        <xdr:cNvPr id="433" name="【保健センター・保健所】&#10;有形固定資産減価償却率最大値テキスト"/>
        <xdr:cNvSpPr txBox="1"/>
      </xdr:nvSpPr>
      <xdr:spPr>
        <a:xfrm>
          <a:off x="16357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160020</xdr:rowOff>
    </xdr:from>
    <xdr:to>
      <xdr:col>86</xdr:col>
      <xdr:colOff>25400</xdr:colOff>
      <xdr:row>56</xdr:row>
      <xdr:rowOff>160020</xdr:rowOff>
    </xdr:to>
    <xdr:cxnSp macro="">
      <xdr:nvCxnSpPr>
        <xdr:cNvPr id="434" name="直線コネクタ 433"/>
        <xdr:cNvCxnSpPr/>
      </xdr:nvCxnSpPr>
      <xdr:spPr>
        <a:xfrm>
          <a:off x="16230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87647</xdr:rowOff>
    </xdr:from>
    <xdr:ext cx="405111" cy="259045"/>
    <xdr:sp macro="" textlink="">
      <xdr:nvSpPr>
        <xdr:cNvPr id="435" name="【保健センター・保健所】&#10;有形固定資産減価償却率平均値テキスト"/>
        <xdr:cNvSpPr txBox="1"/>
      </xdr:nvSpPr>
      <xdr:spPr>
        <a:xfrm>
          <a:off x="16357600" y="1003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436" name="フローチャート: 判断 435"/>
        <xdr:cNvSpPr/>
      </xdr:nvSpPr>
      <xdr:spPr>
        <a:xfrm>
          <a:off x="16268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65405</xdr:rowOff>
    </xdr:from>
    <xdr:to>
      <xdr:col>81</xdr:col>
      <xdr:colOff>101600</xdr:colOff>
      <xdr:row>58</xdr:row>
      <xdr:rowOff>167005</xdr:rowOff>
    </xdr:to>
    <xdr:sp macro="" textlink="">
      <xdr:nvSpPr>
        <xdr:cNvPr id="437" name="フローチャート: 判断 436"/>
        <xdr:cNvSpPr/>
      </xdr:nvSpPr>
      <xdr:spPr>
        <a:xfrm>
          <a:off x="154305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31115</xdr:rowOff>
    </xdr:from>
    <xdr:to>
      <xdr:col>76</xdr:col>
      <xdr:colOff>165100</xdr:colOff>
      <xdr:row>58</xdr:row>
      <xdr:rowOff>132715</xdr:rowOff>
    </xdr:to>
    <xdr:sp macro="" textlink="">
      <xdr:nvSpPr>
        <xdr:cNvPr id="438" name="フローチャート: 判断 437"/>
        <xdr:cNvSpPr/>
      </xdr:nvSpPr>
      <xdr:spPr>
        <a:xfrm>
          <a:off x="14541500" y="99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74930</xdr:rowOff>
    </xdr:from>
    <xdr:to>
      <xdr:col>72</xdr:col>
      <xdr:colOff>38100</xdr:colOff>
      <xdr:row>59</xdr:row>
      <xdr:rowOff>5080</xdr:rowOff>
    </xdr:to>
    <xdr:sp macro="" textlink="">
      <xdr:nvSpPr>
        <xdr:cNvPr id="439" name="フローチャート: 判断 438"/>
        <xdr:cNvSpPr/>
      </xdr:nvSpPr>
      <xdr:spPr>
        <a:xfrm>
          <a:off x="13652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50165</xdr:rowOff>
    </xdr:from>
    <xdr:to>
      <xdr:col>67</xdr:col>
      <xdr:colOff>101600</xdr:colOff>
      <xdr:row>58</xdr:row>
      <xdr:rowOff>151765</xdr:rowOff>
    </xdr:to>
    <xdr:sp macro="" textlink="">
      <xdr:nvSpPr>
        <xdr:cNvPr id="440" name="フローチャート: 判断 439"/>
        <xdr:cNvSpPr/>
      </xdr:nvSpPr>
      <xdr:spPr>
        <a:xfrm>
          <a:off x="127635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109220</xdr:rowOff>
    </xdr:from>
    <xdr:to>
      <xdr:col>85</xdr:col>
      <xdr:colOff>177800</xdr:colOff>
      <xdr:row>57</xdr:row>
      <xdr:rowOff>39370</xdr:rowOff>
    </xdr:to>
    <xdr:sp macro="" textlink="">
      <xdr:nvSpPr>
        <xdr:cNvPr id="446" name="楕円 445"/>
        <xdr:cNvSpPr/>
      </xdr:nvSpPr>
      <xdr:spPr>
        <a:xfrm>
          <a:off x="162687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62247</xdr:rowOff>
    </xdr:from>
    <xdr:ext cx="405111" cy="259045"/>
    <xdr:sp macro="" textlink="">
      <xdr:nvSpPr>
        <xdr:cNvPr id="447" name="【保健センター・保健所】&#10;有形固定資産減価償却率該当値テキスト"/>
        <xdr:cNvSpPr txBox="1"/>
      </xdr:nvSpPr>
      <xdr:spPr>
        <a:xfrm>
          <a:off x="16357600" y="9663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50165</xdr:rowOff>
    </xdr:from>
    <xdr:to>
      <xdr:col>81</xdr:col>
      <xdr:colOff>101600</xdr:colOff>
      <xdr:row>56</xdr:row>
      <xdr:rowOff>151765</xdr:rowOff>
    </xdr:to>
    <xdr:sp macro="" textlink="">
      <xdr:nvSpPr>
        <xdr:cNvPr id="448" name="楕円 447"/>
        <xdr:cNvSpPr/>
      </xdr:nvSpPr>
      <xdr:spPr>
        <a:xfrm>
          <a:off x="15430500" y="965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100965</xdr:rowOff>
    </xdr:from>
    <xdr:to>
      <xdr:col>85</xdr:col>
      <xdr:colOff>127000</xdr:colOff>
      <xdr:row>56</xdr:row>
      <xdr:rowOff>160020</xdr:rowOff>
    </xdr:to>
    <xdr:cxnSp macro="">
      <xdr:nvCxnSpPr>
        <xdr:cNvPr id="449" name="直線コネクタ 448"/>
        <xdr:cNvCxnSpPr/>
      </xdr:nvCxnSpPr>
      <xdr:spPr>
        <a:xfrm>
          <a:off x="15481300" y="970216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162560</xdr:rowOff>
    </xdr:from>
    <xdr:to>
      <xdr:col>76</xdr:col>
      <xdr:colOff>165100</xdr:colOff>
      <xdr:row>56</xdr:row>
      <xdr:rowOff>92710</xdr:rowOff>
    </xdr:to>
    <xdr:sp macro="" textlink="">
      <xdr:nvSpPr>
        <xdr:cNvPr id="450" name="楕円 449"/>
        <xdr:cNvSpPr/>
      </xdr:nvSpPr>
      <xdr:spPr>
        <a:xfrm>
          <a:off x="14541500" y="959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41910</xdr:rowOff>
    </xdr:from>
    <xdr:to>
      <xdr:col>81</xdr:col>
      <xdr:colOff>50800</xdr:colOff>
      <xdr:row>56</xdr:row>
      <xdr:rowOff>100965</xdr:rowOff>
    </xdr:to>
    <xdr:cxnSp macro="">
      <xdr:nvCxnSpPr>
        <xdr:cNvPr id="451" name="直線コネクタ 450"/>
        <xdr:cNvCxnSpPr/>
      </xdr:nvCxnSpPr>
      <xdr:spPr>
        <a:xfrm>
          <a:off x="14592300" y="964311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103505</xdr:rowOff>
    </xdr:from>
    <xdr:to>
      <xdr:col>72</xdr:col>
      <xdr:colOff>38100</xdr:colOff>
      <xdr:row>56</xdr:row>
      <xdr:rowOff>33655</xdr:rowOff>
    </xdr:to>
    <xdr:sp macro="" textlink="">
      <xdr:nvSpPr>
        <xdr:cNvPr id="452" name="楕円 451"/>
        <xdr:cNvSpPr/>
      </xdr:nvSpPr>
      <xdr:spPr>
        <a:xfrm>
          <a:off x="13652500" y="953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154305</xdr:rowOff>
    </xdr:from>
    <xdr:to>
      <xdr:col>76</xdr:col>
      <xdr:colOff>114300</xdr:colOff>
      <xdr:row>56</xdr:row>
      <xdr:rowOff>41910</xdr:rowOff>
    </xdr:to>
    <xdr:cxnSp macro="">
      <xdr:nvCxnSpPr>
        <xdr:cNvPr id="453" name="直線コネクタ 452"/>
        <xdr:cNvCxnSpPr/>
      </xdr:nvCxnSpPr>
      <xdr:spPr>
        <a:xfrm>
          <a:off x="13703300" y="958405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44450</xdr:rowOff>
    </xdr:from>
    <xdr:to>
      <xdr:col>67</xdr:col>
      <xdr:colOff>101600</xdr:colOff>
      <xdr:row>55</xdr:row>
      <xdr:rowOff>146050</xdr:rowOff>
    </xdr:to>
    <xdr:sp macro="" textlink="">
      <xdr:nvSpPr>
        <xdr:cNvPr id="454" name="楕円 453"/>
        <xdr:cNvSpPr/>
      </xdr:nvSpPr>
      <xdr:spPr>
        <a:xfrm>
          <a:off x="12763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95250</xdr:rowOff>
    </xdr:from>
    <xdr:to>
      <xdr:col>71</xdr:col>
      <xdr:colOff>177800</xdr:colOff>
      <xdr:row>55</xdr:row>
      <xdr:rowOff>154305</xdr:rowOff>
    </xdr:to>
    <xdr:cxnSp macro="">
      <xdr:nvCxnSpPr>
        <xdr:cNvPr id="455" name="直線コネクタ 454"/>
        <xdr:cNvCxnSpPr/>
      </xdr:nvCxnSpPr>
      <xdr:spPr>
        <a:xfrm>
          <a:off x="12814300" y="952500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158132</xdr:rowOff>
    </xdr:from>
    <xdr:ext cx="405111" cy="259045"/>
    <xdr:sp macro="" textlink="">
      <xdr:nvSpPr>
        <xdr:cNvPr id="456" name="n_1aveValue【保健センター・保健所】&#10;有形固定資産減価償却率"/>
        <xdr:cNvSpPr txBox="1"/>
      </xdr:nvSpPr>
      <xdr:spPr>
        <a:xfrm>
          <a:off x="15266044" y="1010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123842</xdr:rowOff>
    </xdr:from>
    <xdr:ext cx="405111" cy="259045"/>
    <xdr:sp macro="" textlink="">
      <xdr:nvSpPr>
        <xdr:cNvPr id="457" name="n_2aveValue【保健センター・保健所】&#10;有形固定資産減価償却率"/>
        <xdr:cNvSpPr txBox="1"/>
      </xdr:nvSpPr>
      <xdr:spPr>
        <a:xfrm>
          <a:off x="14389744" y="1006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167657</xdr:rowOff>
    </xdr:from>
    <xdr:ext cx="405111" cy="259045"/>
    <xdr:sp macro="" textlink="">
      <xdr:nvSpPr>
        <xdr:cNvPr id="458" name="n_3aveValue【保健センター・保健所】&#10;有形固定資産減価償却率"/>
        <xdr:cNvSpPr txBox="1"/>
      </xdr:nvSpPr>
      <xdr:spPr>
        <a:xfrm>
          <a:off x="13500744"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142892</xdr:rowOff>
    </xdr:from>
    <xdr:ext cx="405111" cy="259045"/>
    <xdr:sp macro="" textlink="">
      <xdr:nvSpPr>
        <xdr:cNvPr id="459" name="n_4aveValue【保健センター・保健所】&#10;有形固定資産減価償却率"/>
        <xdr:cNvSpPr txBox="1"/>
      </xdr:nvSpPr>
      <xdr:spPr>
        <a:xfrm>
          <a:off x="12611744" y="1008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168292</xdr:rowOff>
    </xdr:from>
    <xdr:ext cx="405111" cy="259045"/>
    <xdr:sp macro="" textlink="">
      <xdr:nvSpPr>
        <xdr:cNvPr id="460" name="n_1mainValue【保健センター・保健所】&#10;有形固定資産減価償却率"/>
        <xdr:cNvSpPr txBox="1"/>
      </xdr:nvSpPr>
      <xdr:spPr>
        <a:xfrm>
          <a:off x="15266044" y="942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109237</xdr:rowOff>
    </xdr:from>
    <xdr:ext cx="405111" cy="259045"/>
    <xdr:sp macro="" textlink="">
      <xdr:nvSpPr>
        <xdr:cNvPr id="461" name="n_2mainValue【保健センター・保健所】&#10;有形固定資産減価償却率"/>
        <xdr:cNvSpPr txBox="1"/>
      </xdr:nvSpPr>
      <xdr:spPr>
        <a:xfrm>
          <a:off x="14389744" y="936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50182</xdr:rowOff>
    </xdr:from>
    <xdr:ext cx="405111" cy="259045"/>
    <xdr:sp macro="" textlink="">
      <xdr:nvSpPr>
        <xdr:cNvPr id="462" name="n_3mainValue【保健センター・保健所】&#10;有形固定資産減価償却率"/>
        <xdr:cNvSpPr txBox="1"/>
      </xdr:nvSpPr>
      <xdr:spPr>
        <a:xfrm>
          <a:off x="13500744" y="930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162577</xdr:rowOff>
    </xdr:from>
    <xdr:ext cx="405111" cy="259045"/>
    <xdr:sp macro="" textlink="">
      <xdr:nvSpPr>
        <xdr:cNvPr id="463" name="n_4mainValue【保健センター・保健所】&#10;有形固定資産減価償却率"/>
        <xdr:cNvSpPr txBox="1"/>
      </xdr:nvSpPr>
      <xdr:spPr>
        <a:xfrm>
          <a:off x="12611744" y="924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2" name="テキスト ボックス 4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4" name="直線コネクタ 47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5" name="テキスト ボックス 47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6" name="直線コネクタ 47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7" name="テキスト ボックス 47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8" name="直線コネクタ 47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9" name="テキスト ボックス 47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0" name="直線コネクタ 47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1" name="テキスト ボックス 48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2" name="直線コネクタ 4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3" name="テキスト ボックス 4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54864</xdr:rowOff>
    </xdr:from>
    <xdr:to>
      <xdr:col>116</xdr:col>
      <xdr:colOff>62864</xdr:colOff>
      <xdr:row>63</xdr:row>
      <xdr:rowOff>162306</xdr:rowOff>
    </xdr:to>
    <xdr:cxnSp macro="">
      <xdr:nvCxnSpPr>
        <xdr:cNvPr id="485" name="直線コネクタ 484"/>
        <xdr:cNvCxnSpPr/>
      </xdr:nvCxnSpPr>
      <xdr:spPr>
        <a:xfrm flipV="1">
          <a:off x="22160864" y="9656064"/>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166133</xdr:rowOff>
    </xdr:from>
    <xdr:ext cx="469744" cy="259045"/>
    <xdr:sp macro="" textlink="">
      <xdr:nvSpPr>
        <xdr:cNvPr id="486" name="【保健センター・保健所】&#10;一人当たり面積最小値テキスト"/>
        <xdr:cNvSpPr txBox="1"/>
      </xdr:nvSpPr>
      <xdr:spPr>
        <a:xfrm>
          <a:off x="22199600" y="1096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162306</xdr:rowOff>
    </xdr:from>
    <xdr:to>
      <xdr:col>116</xdr:col>
      <xdr:colOff>152400</xdr:colOff>
      <xdr:row>63</xdr:row>
      <xdr:rowOff>162306</xdr:rowOff>
    </xdr:to>
    <xdr:cxnSp macro="">
      <xdr:nvCxnSpPr>
        <xdr:cNvPr id="487" name="直線コネクタ 486"/>
        <xdr:cNvCxnSpPr/>
      </xdr:nvCxnSpPr>
      <xdr:spPr>
        <a:xfrm>
          <a:off x="22072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1541</xdr:rowOff>
    </xdr:from>
    <xdr:ext cx="469744" cy="259045"/>
    <xdr:sp macro="" textlink="">
      <xdr:nvSpPr>
        <xdr:cNvPr id="488" name="【保健センター・保健所】&#10;一人当たり面積最大値テキスト"/>
        <xdr:cNvSpPr txBox="1"/>
      </xdr:nvSpPr>
      <xdr:spPr>
        <a:xfrm>
          <a:off x="22199600" y="943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54864</xdr:rowOff>
    </xdr:from>
    <xdr:to>
      <xdr:col>116</xdr:col>
      <xdr:colOff>152400</xdr:colOff>
      <xdr:row>56</xdr:row>
      <xdr:rowOff>54864</xdr:rowOff>
    </xdr:to>
    <xdr:cxnSp macro="">
      <xdr:nvCxnSpPr>
        <xdr:cNvPr id="489" name="直線コネクタ 488"/>
        <xdr:cNvCxnSpPr/>
      </xdr:nvCxnSpPr>
      <xdr:spPr>
        <a:xfrm>
          <a:off x="22072600" y="9656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80789</xdr:rowOff>
    </xdr:from>
    <xdr:ext cx="469744" cy="259045"/>
    <xdr:sp macro="" textlink="">
      <xdr:nvSpPr>
        <xdr:cNvPr id="490" name="【保健センター・保健所】&#10;一人当たり面積平均値テキスト"/>
        <xdr:cNvSpPr txBox="1"/>
      </xdr:nvSpPr>
      <xdr:spPr>
        <a:xfrm>
          <a:off x="22199600" y="10539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102362</xdr:rowOff>
    </xdr:from>
    <xdr:to>
      <xdr:col>116</xdr:col>
      <xdr:colOff>114300</xdr:colOff>
      <xdr:row>62</xdr:row>
      <xdr:rowOff>32512</xdr:rowOff>
    </xdr:to>
    <xdr:sp macro="" textlink="">
      <xdr:nvSpPr>
        <xdr:cNvPr id="491" name="フローチャート: 判断 490"/>
        <xdr:cNvSpPr/>
      </xdr:nvSpPr>
      <xdr:spPr>
        <a:xfrm>
          <a:off x="221107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492" name="フローチャート: 判断 491"/>
        <xdr:cNvSpPr/>
      </xdr:nvSpPr>
      <xdr:spPr>
        <a:xfrm>
          <a:off x="21272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93218</xdr:rowOff>
    </xdr:from>
    <xdr:to>
      <xdr:col>107</xdr:col>
      <xdr:colOff>101600</xdr:colOff>
      <xdr:row>62</xdr:row>
      <xdr:rowOff>23368</xdr:rowOff>
    </xdr:to>
    <xdr:sp macro="" textlink="">
      <xdr:nvSpPr>
        <xdr:cNvPr id="493" name="フローチャート: 判断 492"/>
        <xdr:cNvSpPr/>
      </xdr:nvSpPr>
      <xdr:spPr>
        <a:xfrm>
          <a:off x="20383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157226</xdr:rowOff>
    </xdr:from>
    <xdr:to>
      <xdr:col>102</xdr:col>
      <xdr:colOff>165100</xdr:colOff>
      <xdr:row>62</xdr:row>
      <xdr:rowOff>87376</xdr:rowOff>
    </xdr:to>
    <xdr:sp macro="" textlink="">
      <xdr:nvSpPr>
        <xdr:cNvPr id="494" name="フローチャート: 判断 493"/>
        <xdr:cNvSpPr/>
      </xdr:nvSpPr>
      <xdr:spPr>
        <a:xfrm>
          <a:off x="19494500" y="1061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138938</xdr:rowOff>
    </xdr:from>
    <xdr:to>
      <xdr:col>98</xdr:col>
      <xdr:colOff>38100</xdr:colOff>
      <xdr:row>62</xdr:row>
      <xdr:rowOff>69088</xdr:rowOff>
    </xdr:to>
    <xdr:sp macro="" textlink="">
      <xdr:nvSpPr>
        <xdr:cNvPr id="495" name="フローチャート: 判断 494"/>
        <xdr:cNvSpPr/>
      </xdr:nvSpPr>
      <xdr:spPr>
        <a:xfrm>
          <a:off x="18605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6" name="テキスト ボックス 4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7" name="テキスト ボックス 4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8" name="テキスト ボックス 4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9" name="テキスト ボックス 4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0" name="テキスト ボックス 4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4064</xdr:rowOff>
    </xdr:from>
    <xdr:to>
      <xdr:col>116</xdr:col>
      <xdr:colOff>114300</xdr:colOff>
      <xdr:row>56</xdr:row>
      <xdr:rowOff>105664</xdr:rowOff>
    </xdr:to>
    <xdr:sp macro="" textlink="">
      <xdr:nvSpPr>
        <xdr:cNvPr id="501" name="楕円 500"/>
        <xdr:cNvSpPr/>
      </xdr:nvSpPr>
      <xdr:spPr>
        <a:xfrm>
          <a:off x="22110700" y="960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128541</xdr:rowOff>
    </xdr:from>
    <xdr:ext cx="469744" cy="259045"/>
    <xdr:sp macro="" textlink="">
      <xdr:nvSpPr>
        <xdr:cNvPr id="502" name="【保健センター・保健所】&#10;一人当たり面積該当値テキスト"/>
        <xdr:cNvSpPr txBox="1"/>
      </xdr:nvSpPr>
      <xdr:spPr>
        <a:xfrm>
          <a:off x="22199600" y="955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31496</xdr:rowOff>
    </xdr:from>
    <xdr:to>
      <xdr:col>112</xdr:col>
      <xdr:colOff>38100</xdr:colOff>
      <xdr:row>56</xdr:row>
      <xdr:rowOff>133096</xdr:rowOff>
    </xdr:to>
    <xdr:sp macro="" textlink="">
      <xdr:nvSpPr>
        <xdr:cNvPr id="503" name="楕円 502"/>
        <xdr:cNvSpPr/>
      </xdr:nvSpPr>
      <xdr:spPr>
        <a:xfrm>
          <a:off x="21272500" y="963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54864</xdr:rowOff>
    </xdr:from>
    <xdr:to>
      <xdr:col>116</xdr:col>
      <xdr:colOff>63500</xdr:colOff>
      <xdr:row>56</xdr:row>
      <xdr:rowOff>82296</xdr:rowOff>
    </xdr:to>
    <xdr:cxnSp macro="">
      <xdr:nvCxnSpPr>
        <xdr:cNvPr id="504" name="直線コネクタ 503"/>
        <xdr:cNvCxnSpPr/>
      </xdr:nvCxnSpPr>
      <xdr:spPr>
        <a:xfrm flipV="1">
          <a:off x="21323300" y="965606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54356</xdr:rowOff>
    </xdr:from>
    <xdr:to>
      <xdr:col>107</xdr:col>
      <xdr:colOff>101600</xdr:colOff>
      <xdr:row>56</xdr:row>
      <xdr:rowOff>155956</xdr:rowOff>
    </xdr:to>
    <xdr:sp macro="" textlink="">
      <xdr:nvSpPr>
        <xdr:cNvPr id="505" name="楕円 504"/>
        <xdr:cNvSpPr/>
      </xdr:nvSpPr>
      <xdr:spPr>
        <a:xfrm>
          <a:off x="20383500" y="965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82296</xdr:rowOff>
    </xdr:from>
    <xdr:to>
      <xdr:col>111</xdr:col>
      <xdr:colOff>177800</xdr:colOff>
      <xdr:row>56</xdr:row>
      <xdr:rowOff>105156</xdr:rowOff>
    </xdr:to>
    <xdr:cxnSp macro="">
      <xdr:nvCxnSpPr>
        <xdr:cNvPr id="506" name="直線コネクタ 505"/>
        <xdr:cNvCxnSpPr/>
      </xdr:nvCxnSpPr>
      <xdr:spPr>
        <a:xfrm flipV="1">
          <a:off x="20434300" y="96834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77216</xdr:rowOff>
    </xdr:from>
    <xdr:to>
      <xdr:col>102</xdr:col>
      <xdr:colOff>165100</xdr:colOff>
      <xdr:row>57</xdr:row>
      <xdr:rowOff>7366</xdr:rowOff>
    </xdr:to>
    <xdr:sp macro="" textlink="">
      <xdr:nvSpPr>
        <xdr:cNvPr id="507" name="楕円 506"/>
        <xdr:cNvSpPr/>
      </xdr:nvSpPr>
      <xdr:spPr>
        <a:xfrm>
          <a:off x="19494500" y="967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105156</xdr:rowOff>
    </xdr:from>
    <xdr:to>
      <xdr:col>107</xdr:col>
      <xdr:colOff>50800</xdr:colOff>
      <xdr:row>56</xdr:row>
      <xdr:rowOff>128016</xdr:rowOff>
    </xdr:to>
    <xdr:cxnSp macro="">
      <xdr:nvCxnSpPr>
        <xdr:cNvPr id="508" name="直線コネクタ 507"/>
        <xdr:cNvCxnSpPr/>
      </xdr:nvCxnSpPr>
      <xdr:spPr>
        <a:xfrm flipV="1">
          <a:off x="19545300" y="97063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100076</xdr:rowOff>
    </xdr:from>
    <xdr:to>
      <xdr:col>98</xdr:col>
      <xdr:colOff>38100</xdr:colOff>
      <xdr:row>57</xdr:row>
      <xdr:rowOff>30226</xdr:rowOff>
    </xdr:to>
    <xdr:sp macro="" textlink="">
      <xdr:nvSpPr>
        <xdr:cNvPr id="509" name="楕円 508"/>
        <xdr:cNvSpPr/>
      </xdr:nvSpPr>
      <xdr:spPr>
        <a:xfrm>
          <a:off x="18605500" y="970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128016</xdr:rowOff>
    </xdr:from>
    <xdr:to>
      <xdr:col>102</xdr:col>
      <xdr:colOff>114300</xdr:colOff>
      <xdr:row>56</xdr:row>
      <xdr:rowOff>150876</xdr:rowOff>
    </xdr:to>
    <xdr:cxnSp macro="">
      <xdr:nvCxnSpPr>
        <xdr:cNvPr id="510" name="直線コネクタ 509"/>
        <xdr:cNvCxnSpPr/>
      </xdr:nvCxnSpPr>
      <xdr:spPr>
        <a:xfrm flipV="1">
          <a:off x="18656300" y="97292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167657</xdr:rowOff>
    </xdr:from>
    <xdr:ext cx="469744" cy="259045"/>
    <xdr:sp macro="" textlink="">
      <xdr:nvSpPr>
        <xdr:cNvPr id="511" name="n_1aveValue【保健センター・保健所】&#10;一人当たり面積"/>
        <xdr:cNvSpPr txBox="1"/>
      </xdr:nvSpPr>
      <xdr:spPr>
        <a:xfrm>
          <a:off x="210757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14495</xdr:rowOff>
    </xdr:from>
    <xdr:ext cx="469744" cy="259045"/>
    <xdr:sp macro="" textlink="">
      <xdr:nvSpPr>
        <xdr:cNvPr id="512" name="n_2aveValue【保健センター・保健所】&#10;一人当たり面積"/>
        <xdr:cNvSpPr txBox="1"/>
      </xdr:nvSpPr>
      <xdr:spPr>
        <a:xfrm>
          <a:off x="20199427"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78503</xdr:rowOff>
    </xdr:from>
    <xdr:ext cx="469744" cy="259045"/>
    <xdr:sp macro="" textlink="">
      <xdr:nvSpPr>
        <xdr:cNvPr id="513" name="n_3aveValue【保健センター・保健所】&#10;一人当たり面積"/>
        <xdr:cNvSpPr txBox="1"/>
      </xdr:nvSpPr>
      <xdr:spPr>
        <a:xfrm>
          <a:off x="19310427" y="1070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60215</xdr:rowOff>
    </xdr:from>
    <xdr:ext cx="469744" cy="259045"/>
    <xdr:sp macro="" textlink="">
      <xdr:nvSpPr>
        <xdr:cNvPr id="514" name="n_4aveValue【保健センター・保健所】&#10;一人当たり面積"/>
        <xdr:cNvSpPr txBox="1"/>
      </xdr:nvSpPr>
      <xdr:spPr>
        <a:xfrm>
          <a:off x="18421427" y="1069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149623</xdr:rowOff>
    </xdr:from>
    <xdr:ext cx="469744" cy="259045"/>
    <xdr:sp macro="" textlink="">
      <xdr:nvSpPr>
        <xdr:cNvPr id="515" name="n_1mainValue【保健センター・保健所】&#10;一人当たり面積"/>
        <xdr:cNvSpPr txBox="1"/>
      </xdr:nvSpPr>
      <xdr:spPr>
        <a:xfrm>
          <a:off x="21075727" y="940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1033</xdr:rowOff>
    </xdr:from>
    <xdr:ext cx="469744" cy="259045"/>
    <xdr:sp macro="" textlink="">
      <xdr:nvSpPr>
        <xdr:cNvPr id="516" name="n_2mainValue【保健センター・保健所】&#10;一人当たり面積"/>
        <xdr:cNvSpPr txBox="1"/>
      </xdr:nvSpPr>
      <xdr:spPr>
        <a:xfrm>
          <a:off x="20199427" y="943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23893</xdr:rowOff>
    </xdr:from>
    <xdr:ext cx="469744" cy="259045"/>
    <xdr:sp macro="" textlink="">
      <xdr:nvSpPr>
        <xdr:cNvPr id="517" name="n_3mainValue【保健センター・保健所】&#10;一人当たり面積"/>
        <xdr:cNvSpPr txBox="1"/>
      </xdr:nvSpPr>
      <xdr:spPr>
        <a:xfrm>
          <a:off x="19310427" y="945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46753</xdr:rowOff>
    </xdr:from>
    <xdr:ext cx="469744" cy="259045"/>
    <xdr:sp macro="" textlink="">
      <xdr:nvSpPr>
        <xdr:cNvPr id="518" name="n_4mainValue【保健センター・保健所】&#10;一人当たり面積"/>
        <xdr:cNvSpPr txBox="1"/>
      </xdr:nvSpPr>
      <xdr:spPr>
        <a:xfrm>
          <a:off x="18421427" y="947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7" name="テキスト ボックス 5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8" name="直線コネクタ 5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9" name="テキスト ボックス 5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30" name="直線コネクタ 529"/>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531" name="テキスト ボックス 530"/>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32" name="直線コネクタ 531"/>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33" name="テキスト ボックス 532"/>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34" name="直線コネクタ 533"/>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35" name="テキスト ボックス 534"/>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36" name="直線コネクタ 535"/>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37" name="テキスト ボックス 536"/>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8" name="直線コネクタ 53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39" name="テキスト ボックス 538"/>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163830</xdr:rowOff>
    </xdr:from>
    <xdr:to>
      <xdr:col>85</xdr:col>
      <xdr:colOff>126364</xdr:colOff>
      <xdr:row>84</xdr:row>
      <xdr:rowOff>161544</xdr:rowOff>
    </xdr:to>
    <xdr:cxnSp macro="">
      <xdr:nvCxnSpPr>
        <xdr:cNvPr id="541" name="直線コネクタ 540"/>
        <xdr:cNvCxnSpPr/>
      </xdr:nvCxnSpPr>
      <xdr:spPr>
        <a:xfrm flipV="1">
          <a:off x="16318864" y="1336548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165371</xdr:rowOff>
    </xdr:from>
    <xdr:ext cx="405111" cy="259045"/>
    <xdr:sp macro="" textlink="">
      <xdr:nvSpPr>
        <xdr:cNvPr id="542" name="【消防施設】&#10;有形固定資産減価償却率最小値テキスト"/>
        <xdr:cNvSpPr txBox="1"/>
      </xdr:nvSpPr>
      <xdr:spPr>
        <a:xfrm>
          <a:off x="16357600" y="1456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161544</xdr:rowOff>
    </xdr:from>
    <xdr:to>
      <xdr:col>86</xdr:col>
      <xdr:colOff>25400</xdr:colOff>
      <xdr:row>84</xdr:row>
      <xdr:rowOff>161544</xdr:rowOff>
    </xdr:to>
    <xdr:cxnSp macro="">
      <xdr:nvCxnSpPr>
        <xdr:cNvPr id="543" name="直線コネクタ 542"/>
        <xdr:cNvCxnSpPr/>
      </xdr:nvCxnSpPr>
      <xdr:spPr>
        <a:xfrm>
          <a:off x="16230600" y="14563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110507</xdr:rowOff>
    </xdr:from>
    <xdr:ext cx="405111" cy="259045"/>
    <xdr:sp macro="" textlink="">
      <xdr:nvSpPr>
        <xdr:cNvPr id="544" name="【消防施設】&#10;有形固定資産減価償却率最大値テキスト"/>
        <xdr:cNvSpPr txBox="1"/>
      </xdr:nvSpPr>
      <xdr:spPr>
        <a:xfrm>
          <a:off x="16357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163830</xdr:rowOff>
    </xdr:from>
    <xdr:to>
      <xdr:col>86</xdr:col>
      <xdr:colOff>25400</xdr:colOff>
      <xdr:row>77</xdr:row>
      <xdr:rowOff>163830</xdr:rowOff>
    </xdr:to>
    <xdr:cxnSp macro="">
      <xdr:nvCxnSpPr>
        <xdr:cNvPr id="545" name="直線コネクタ 544"/>
        <xdr:cNvCxnSpPr/>
      </xdr:nvCxnSpPr>
      <xdr:spPr>
        <a:xfrm>
          <a:off x="16230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35323</xdr:rowOff>
    </xdr:from>
    <xdr:ext cx="405111" cy="259045"/>
    <xdr:sp macro="" textlink="">
      <xdr:nvSpPr>
        <xdr:cNvPr id="546" name="【消防施設】&#10;有形固定資産減価償却率平均値テキスト"/>
        <xdr:cNvSpPr txBox="1"/>
      </xdr:nvSpPr>
      <xdr:spPr>
        <a:xfrm>
          <a:off x="16357600" y="13751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xdr:rowOff>
    </xdr:from>
    <xdr:to>
      <xdr:col>85</xdr:col>
      <xdr:colOff>177800</xdr:colOff>
      <xdr:row>81</xdr:row>
      <xdr:rowOff>114046</xdr:rowOff>
    </xdr:to>
    <xdr:sp macro="" textlink="">
      <xdr:nvSpPr>
        <xdr:cNvPr id="547" name="フローチャート: 判断 546"/>
        <xdr:cNvSpPr/>
      </xdr:nvSpPr>
      <xdr:spPr>
        <a:xfrm>
          <a:off x="162687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113030</xdr:rowOff>
    </xdr:from>
    <xdr:to>
      <xdr:col>81</xdr:col>
      <xdr:colOff>101600</xdr:colOff>
      <xdr:row>81</xdr:row>
      <xdr:rowOff>43180</xdr:rowOff>
    </xdr:to>
    <xdr:sp macro="" textlink="">
      <xdr:nvSpPr>
        <xdr:cNvPr id="548" name="フローチャート: 判断 547"/>
        <xdr:cNvSpPr/>
      </xdr:nvSpPr>
      <xdr:spPr>
        <a:xfrm>
          <a:off x="15430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108458</xdr:rowOff>
    </xdr:from>
    <xdr:to>
      <xdr:col>76</xdr:col>
      <xdr:colOff>165100</xdr:colOff>
      <xdr:row>81</xdr:row>
      <xdr:rowOff>38608</xdr:rowOff>
    </xdr:to>
    <xdr:sp macro="" textlink="">
      <xdr:nvSpPr>
        <xdr:cNvPr id="549" name="フローチャート: 判断 548"/>
        <xdr:cNvSpPr/>
      </xdr:nvSpPr>
      <xdr:spPr>
        <a:xfrm>
          <a:off x="14541500" y="1382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39878</xdr:rowOff>
    </xdr:from>
    <xdr:to>
      <xdr:col>72</xdr:col>
      <xdr:colOff>38100</xdr:colOff>
      <xdr:row>80</xdr:row>
      <xdr:rowOff>141478</xdr:rowOff>
    </xdr:to>
    <xdr:sp macro="" textlink="">
      <xdr:nvSpPr>
        <xdr:cNvPr id="550" name="フローチャート: 判断 549"/>
        <xdr:cNvSpPr/>
      </xdr:nvSpPr>
      <xdr:spPr>
        <a:xfrm>
          <a:off x="136525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156463</xdr:rowOff>
    </xdr:from>
    <xdr:to>
      <xdr:col>67</xdr:col>
      <xdr:colOff>101600</xdr:colOff>
      <xdr:row>80</xdr:row>
      <xdr:rowOff>86613</xdr:rowOff>
    </xdr:to>
    <xdr:sp macro="" textlink="">
      <xdr:nvSpPr>
        <xdr:cNvPr id="551" name="フローチャート: 判断 550"/>
        <xdr:cNvSpPr/>
      </xdr:nvSpPr>
      <xdr:spPr>
        <a:xfrm>
          <a:off x="12763500" y="1370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2" name="テキスト ボックス 5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3" name="テキスト ボックス 5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4" name="テキスト ボックス 5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5" name="テキスト ボックス 5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6" name="テキスト ボックス 5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28448</xdr:rowOff>
    </xdr:from>
    <xdr:to>
      <xdr:col>85</xdr:col>
      <xdr:colOff>177800</xdr:colOff>
      <xdr:row>81</xdr:row>
      <xdr:rowOff>130048</xdr:rowOff>
    </xdr:to>
    <xdr:sp macro="" textlink="">
      <xdr:nvSpPr>
        <xdr:cNvPr id="557" name="楕円 556"/>
        <xdr:cNvSpPr/>
      </xdr:nvSpPr>
      <xdr:spPr>
        <a:xfrm>
          <a:off x="16268700" y="1391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6875</xdr:rowOff>
    </xdr:from>
    <xdr:ext cx="405111" cy="259045"/>
    <xdr:sp macro="" textlink="">
      <xdr:nvSpPr>
        <xdr:cNvPr id="558" name="【消防施設】&#10;有形固定資産減価償却率該当値テキスト"/>
        <xdr:cNvSpPr txBox="1"/>
      </xdr:nvSpPr>
      <xdr:spPr>
        <a:xfrm>
          <a:off x="16357600" y="13894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53594</xdr:rowOff>
    </xdr:from>
    <xdr:to>
      <xdr:col>81</xdr:col>
      <xdr:colOff>101600</xdr:colOff>
      <xdr:row>81</xdr:row>
      <xdr:rowOff>155194</xdr:rowOff>
    </xdr:to>
    <xdr:sp macro="" textlink="">
      <xdr:nvSpPr>
        <xdr:cNvPr id="559" name="楕円 558"/>
        <xdr:cNvSpPr/>
      </xdr:nvSpPr>
      <xdr:spPr>
        <a:xfrm>
          <a:off x="15430500" y="1394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79248</xdr:rowOff>
    </xdr:from>
    <xdr:to>
      <xdr:col>85</xdr:col>
      <xdr:colOff>127000</xdr:colOff>
      <xdr:row>81</xdr:row>
      <xdr:rowOff>104394</xdr:rowOff>
    </xdr:to>
    <xdr:cxnSp macro="">
      <xdr:nvCxnSpPr>
        <xdr:cNvPr id="560" name="直線コネクタ 559"/>
        <xdr:cNvCxnSpPr/>
      </xdr:nvCxnSpPr>
      <xdr:spPr>
        <a:xfrm flipV="1">
          <a:off x="15481300" y="13966698"/>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161037</xdr:rowOff>
    </xdr:from>
    <xdr:to>
      <xdr:col>76</xdr:col>
      <xdr:colOff>165100</xdr:colOff>
      <xdr:row>83</xdr:row>
      <xdr:rowOff>91187</xdr:rowOff>
    </xdr:to>
    <xdr:sp macro="" textlink="">
      <xdr:nvSpPr>
        <xdr:cNvPr id="561" name="楕円 560"/>
        <xdr:cNvSpPr/>
      </xdr:nvSpPr>
      <xdr:spPr>
        <a:xfrm>
          <a:off x="14541500" y="142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104394</xdr:rowOff>
    </xdr:from>
    <xdr:to>
      <xdr:col>81</xdr:col>
      <xdr:colOff>50800</xdr:colOff>
      <xdr:row>83</xdr:row>
      <xdr:rowOff>40387</xdr:rowOff>
    </xdr:to>
    <xdr:cxnSp macro="">
      <xdr:nvCxnSpPr>
        <xdr:cNvPr id="562" name="直線コネクタ 561"/>
        <xdr:cNvCxnSpPr/>
      </xdr:nvCxnSpPr>
      <xdr:spPr>
        <a:xfrm flipV="1">
          <a:off x="14592300" y="13991844"/>
          <a:ext cx="889000" cy="27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149606</xdr:rowOff>
    </xdr:from>
    <xdr:to>
      <xdr:col>72</xdr:col>
      <xdr:colOff>38100</xdr:colOff>
      <xdr:row>83</xdr:row>
      <xdr:rowOff>79756</xdr:rowOff>
    </xdr:to>
    <xdr:sp macro="" textlink="">
      <xdr:nvSpPr>
        <xdr:cNvPr id="563" name="楕円 562"/>
        <xdr:cNvSpPr/>
      </xdr:nvSpPr>
      <xdr:spPr>
        <a:xfrm>
          <a:off x="13652500" y="1420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28956</xdr:rowOff>
    </xdr:from>
    <xdr:to>
      <xdr:col>76</xdr:col>
      <xdr:colOff>114300</xdr:colOff>
      <xdr:row>83</xdr:row>
      <xdr:rowOff>40387</xdr:rowOff>
    </xdr:to>
    <xdr:cxnSp macro="">
      <xdr:nvCxnSpPr>
        <xdr:cNvPr id="564" name="直線コネクタ 563"/>
        <xdr:cNvCxnSpPr/>
      </xdr:nvCxnSpPr>
      <xdr:spPr>
        <a:xfrm>
          <a:off x="13703300" y="14259306"/>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170180</xdr:rowOff>
    </xdr:from>
    <xdr:to>
      <xdr:col>67</xdr:col>
      <xdr:colOff>101600</xdr:colOff>
      <xdr:row>83</xdr:row>
      <xdr:rowOff>100330</xdr:rowOff>
    </xdr:to>
    <xdr:sp macro="" textlink="">
      <xdr:nvSpPr>
        <xdr:cNvPr id="565" name="楕円 564"/>
        <xdr:cNvSpPr/>
      </xdr:nvSpPr>
      <xdr:spPr>
        <a:xfrm>
          <a:off x="12763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28956</xdr:rowOff>
    </xdr:from>
    <xdr:to>
      <xdr:col>71</xdr:col>
      <xdr:colOff>177800</xdr:colOff>
      <xdr:row>83</xdr:row>
      <xdr:rowOff>49530</xdr:rowOff>
    </xdr:to>
    <xdr:cxnSp macro="">
      <xdr:nvCxnSpPr>
        <xdr:cNvPr id="566" name="直線コネクタ 565"/>
        <xdr:cNvCxnSpPr/>
      </xdr:nvCxnSpPr>
      <xdr:spPr>
        <a:xfrm flipV="1">
          <a:off x="12814300" y="1425930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59707</xdr:rowOff>
    </xdr:from>
    <xdr:ext cx="405111" cy="259045"/>
    <xdr:sp macro="" textlink="">
      <xdr:nvSpPr>
        <xdr:cNvPr id="567" name="n_1aveValue【消防施設】&#10;有形固定資産減価償却率"/>
        <xdr:cNvSpPr txBox="1"/>
      </xdr:nvSpPr>
      <xdr:spPr>
        <a:xfrm>
          <a:off x="152660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55135</xdr:rowOff>
    </xdr:from>
    <xdr:ext cx="405111" cy="259045"/>
    <xdr:sp macro="" textlink="">
      <xdr:nvSpPr>
        <xdr:cNvPr id="568" name="n_2aveValue【消防施設】&#10;有形固定資産減価償却率"/>
        <xdr:cNvSpPr txBox="1"/>
      </xdr:nvSpPr>
      <xdr:spPr>
        <a:xfrm>
          <a:off x="14389744" y="1359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158005</xdr:rowOff>
    </xdr:from>
    <xdr:ext cx="405111" cy="259045"/>
    <xdr:sp macro="" textlink="">
      <xdr:nvSpPr>
        <xdr:cNvPr id="569" name="n_3aveValue【消防施設】&#10;有形固定資産減価償却率"/>
        <xdr:cNvSpPr txBox="1"/>
      </xdr:nvSpPr>
      <xdr:spPr>
        <a:xfrm>
          <a:off x="13500744" y="1353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103140</xdr:rowOff>
    </xdr:from>
    <xdr:ext cx="405111" cy="259045"/>
    <xdr:sp macro="" textlink="">
      <xdr:nvSpPr>
        <xdr:cNvPr id="570" name="n_4aveValue【消防施設】&#10;有形固定資産減価償却率"/>
        <xdr:cNvSpPr txBox="1"/>
      </xdr:nvSpPr>
      <xdr:spPr>
        <a:xfrm>
          <a:off x="12611744" y="1347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146321</xdr:rowOff>
    </xdr:from>
    <xdr:ext cx="405111" cy="259045"/>
    <xdr:sp macro="" textlink="">
      <xdr:nvSpPr>
        <xdr:cNvPr id="571" name="n_1mainValue【消防施設】&#10;有形固定資産減価償却率"/>
        <xdr:cNvSpPr txBox="1"/>
      </xdr:nvSpPr>
      <xdr:spPr>
        <a:xfrm>
          <a:off x="15266044" y="1403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82314</xdr:rowOff>
    </xdr:from>
    <xdr:ext cx="405111" cy="259045"/>
    <xdr:sp macro="" textlink="">
      <xdr:nvSpPr>
        <xdr:cNvPr id="572" name="n_2mainValue【消防施設】&#10;有形固定資産減価償却率"/>
        <xdr:cNvSpPr txBox="1"/>
      </xdr:nvSpPr>
      <xdr:spPr>
        <a:xfrm>
          <a:off x="14389744" y="143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70883</xdr:rowOff>
    </xdr:from>
    <xdr:ext cx="405111" cy="259045"/>
    <xdr:sp macro="" textlink="">
      <xdr:nvSpPr>
        <xdr:cNvPr id="573" name="n_3mainValue【消防施設】&#10;有形固定資産減価償却率"/>
        <xdr:cNvSpPr txBox="1"/>
      </xdr:nvSpPr>
      <xdr:spPr>
        <a:xfrm>
          <a:off x="13500744" y="1430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91457</xdr:rowOff>
    </xdr:from>
    <xdr:ext cx="405111" cy="259045"/>
    <xdr:sp macro="" textlink="">
      <xdr:nvSpPr>
        <xdr:cNvPr id="574" name="n_4mainValue【消防施設】&#10;有形固定資産減価償却率"/>
        <xdr:cNvSpPr txBox="1"/>
      </xdr:nvSpPr>
      <xdr:spPr>
        <a:xfrm>
          <a:off x="12611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5" name="正方形/長方形 5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6" name="正方形/長方形 5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7" name="正方形/長方形 5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8" name="正方形/長方形 5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9" name="正方形/長方形 5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0" name="正方形/長方形 5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1" name="正方形/長方形 5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2" name="正方形/長方形 5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3" name="テキスト ボックス 5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4" name="直線コネクタ 5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5" name="直線コネクタ 58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6" name="テキスト ボックス 58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7" name="直線コネクタ 58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88" name="テキスト ボックス 58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89" name="直線コネクタ 58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0" name="テキスト ボックス 58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1" name="直線コネクタ 59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2" name="テキスト ボックス 59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3" name="直線コネクタ 59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4" name="テキスト ボックス 59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5" name="直線コネクタ 59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6" name="テキスト ボックス 59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7" name="直線コネクタ 5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8" name="テキスト ボックス 5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23405</xdr:rowOff>
    </xdr:from>
    <xdr:to>
      <xdr:col>116</xdr:col>
      <xdr:colOff>62864</xdr:colOff>
      <xdr:row>86</xdr:row>
      <xdr:rowOff>41366</xdr:rowOff>
    </xdr:to>
    <xdr:cxnSp macro="">
      <xdr:nvCxnSpPr>
        <xdr:cNvPr id="600" name="直線コネクタ 599"/>
        <xdr:cNvCxnSpPr/>
      </xdr:nvCxnSpPr>
      <xdr:spPr>
        <a:xfrm flipV="1">
          <a:off x="22160864" y="13225055"/>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45193</xdr:rowOff>
    </xdr:from>
    <xdr:ext cx="469744" cy="259045"/>
    <xdr:sp macro="" textlink="">
      <xdr:nvSpPr>
        <xdr:cNvPr id="601" name="【消防施設】&#10;一人当たり面積最小値テキスト"/>
        <xdr:cNvSpPr txBox="1"/>
      </xdr:nvSpPr>
      <xdr:spPr>
        <a:xfrm>
          <a:off x="22199600" y="1478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41366</xdr:rowOff>
    </xdr:from>
    <xdr:to>
      <xdr:col>116</xdr:col>
      <xdr:colOff>152400</xdr:colOff>
      <xdr:row>86</xdr:row>
      <xdr:rowOff>41366</xdr:rowOff>
    </xdr:to>
    <xdr:cxnSp macro="">
      <xdr:nvCxnSpPr>
        <xdr:cNvPr id="602" name="直線コネクタ 601"/>
        <xdr:cNvCxnSpPr/>
      </xdr:nvCxnSpPr>
      <xdr:spPr>
        <a:xfrm>
          <a:off x="22072600" y="1478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141532</xdr:rowOff>
    </xdr:from>
    <xdr:ext cx="469744" cy="259045"/>
    <xdr:sp macro="" textlink="">
      <xdr:nvSpPr>
        <xdr:cNvPr id="603" name="【消防施設】&#10;一人当たり面積最大値テキスト"/>
        <xdr:cNvSpPr txBox="1"/>
      </xdr:nvSpPr>
      <xdr:spPr>
        <a:xfrm>
          <a:off x="22199600" y="1300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23405</xdr:rowOff>
    </xdr:from>
    <xdr:to>
      <xdr:col>116</xdr:col>
      <xdr:colOff>152400</xdr:colOff>
      <xdr:row>77</xdr:row>
      <xdr:rowOff>23405</xdr:rowOff>
    </xdr:to>
    <xdr:cxnSp macro="">
      <xdr:nvCxnSpPr>
        <xdr:cNvPr id="604" name="直線コネクタ 603"/>
        <xdr:cNvCxnSpPr/>
      </xdr:nvCxnSpPr>
      <xdr:spPr>
        <a:xfrm>
          <a:off x="22072600" y="1322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135545</xdr:rowOff>
    </xdr:from>
    <xdr:ext cx="469744" cy="259045"/>
    <xdr:sp macro="" textlink="">
      <xdr:nvSpPr>
        <xdr:cNvPr id="605" name="【消防施設】&#10;一人当たり面積平均値テキスト"/>
        <xdr:cNvSpPr txBox="1"/>
      </xdr:nvSpPr>
      <xdr:spPr>
        <a:xfrm>
          <a:off x="22199600" y="14194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157118</xdr:rowOff>
    </xdr:from>
    <xdr:to>
      <xdr:col>116</xdr:col>
      <xdr:colOff>114300</xdr:colOff>
      <xdr:row>83</xdr:row>
      <xdr:rowOff>87268</xdr:rowOff>
    </xdr:to>
    <xdr:sp macro="" textlink="">
      <xdr:nvSpPr>
        <xdr:cNvPr id="606" name="フローチャート: 判断 605"/>
        <xdr:cNvSpPr/>
      </xdr:nvSpPr>
      <xdr:spPr>
        <a:xfrm>
          <a:off x="22110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11793</xdr:rowOff>
    </xdr:from>
    <xdr:to>
      <xdr:col>112</xdr:col>
      <xdr:colOff>38100</xdr:colOff>
      <xdr:row>83</xdr:row>
      <xdr:rowOff>113393</xdr:rowOff>
    </xdr:to>
    <xdr:sp macro="" textlink="">
      <xdr:nvSpPr>
        <xdr:cNvPr id="607" name="フローチャート: 判断 606"/>
        <xdr:cNvSpPr/>
      </xdr:nvSpPr>
      <xdr:spPr>
        <a:xfrm>
          <a:off x="21272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50981</xdr:rowOff>
    </xdr:from>
    <xdr:to>
      <xdr:col>107</xdr:col>
      <xdr:colOff>101600</xdr:colOff>
      <xdr:row>83</xdr:row>
      <xdr:rowOff>152581</xdr:rowOff>
    </xdr:to>
    <xdr:sp macro="" textlink="">
      <xdr:nvSpPr>
        <xdr:cNvPr id="608" name="フローチャート: 判断 607"/>
        <xdr:cNvSpPr/>
      </xdr:nvSpPr>
      <xdr:spPr>
        <a:xfrm>
          <a:off x="20383500" y="1428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77107</xdr:rowOff>
    </xdr:from>
    <xdr:to>
      <xdr:col>102</xdr:col>
      <xdr:colOff>165100</xdr:colOff>
      <xdr:row>84</xdr:row>
      <xdr:rowOff>7257</xdr:rowOff>
    </xdr:to>
    <xdr:sp macro="" textlink="">
      <xdr:nvSpPr>
        <xdr:cNvPr id="609" name="フローチャート: 判断 608"/>
        <xdr:cNvSpPr/>
      </xdr:nvSpPr>
      <xdr:spPr>
        <a:xfrm>
          <a:off x="19494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116295</xdr:rowOff>
    </xdr:from>
    <xdr:to>
      <xdr:col>98</xdr:col>
      <xdr:colOff>38100</xdr:colOff>
      <xdr:row>84</xdr:row>
      <xdr:rowOff>46445</xdr:rowOff>
    </xdr:to>
    <xdr:sp macro="" textlink="">
      <xdr:nvSpPr>
        <xdr:cNvPr id="610" name="フローチャート: 判断 609"/>
        <xdr:cNvSpPr/>
      </xdr:nvSpPr>
      <xdr:spPr>
        <a:xfrm>
          <a:off x="18605500" y="1434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1" name="テキスト ボックス 6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2" name="テキスト ボックス 6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3" name="テキスト ボックス 6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4" name="テキスト ボックス 6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5" name="テキスト ボックス 6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11793</xdr:rowOff>
    </xdr:from>
    <xdr:to>
      <xdr:col>116</xdr:col>
      <xdr:colOff>114300</xdr:colOff>
      <xdr:row>81</xdr:row>
      <xdr:rowOff>113393</xdr:rowOff>
    </xdr:to>
    <xdr:sp macro="" textlink="">
      <xdr:nvSpPr>
        <xdr:cNvPr id="616" name="楕円 615"/>
        <xdr:cNvSpPr/>
      </xdr:nvSpPr>
      <xdr:spPr>
        <a:xfrm>
          <a:off x="221107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34670</xdr:rowOff>
    </xdr:from>
    <xdr:ext cx="469744" cy="259045"/>
    <xdr:sp macro="" textlink="">
      <xdr:nvSpPr>
        <xdr:cNvPr id="617" name="【消防施設】&#10;一人当たり面積該当値テキスト"/>
        <xdr:cNvSpPr txBox="1"/>
      </xdr:nvSpPr>
      <xdr:spPr>
        <a:xfrm>
          <a:off x="22199600" y="1375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31387</xdr:rowOff>
    </xdr:from>
    <xdr:to>
      <xdr:col>112</xdr:col>
      <xdr:colOff>38100</xdr:colOff>
      <xdr:row>81</xdr:row>
      <xdr:rowOff>132987</xdr:rowOff>
    </xdr:to>
    <xdr:sp macro="" textlink="">
      <xdr:nvSpPr>
        <xdr:cNvPr id="618" name="楕円 617"/>
        <xdr:cNvSpPr/>
      </xdr:nvSpPr>
      <xdr:spPr>
        <a:xfrm>
          <a:off x="21272500" y="1391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62593</xdr:rowOff>
    </xdr:from>
    <xdr:to>
      <xdr:col>116</xdr:col>
      <xdr:colOff>63500</xdr:colOff>
      <xdr:row>81</xdr:row>
      <xdr:rowOff>82187</xdr:rowOff>
    </xdr:to>
    <xdr:cxnSp macro="">
      <xdr:nvCxnSpPr>
        <xdr:cNvPr id="619" name="直線コネクタ 618"/>
        <xdr:cNvCxnSpPr/>
      </xdr:nvCxnSpPr>
      <xdr:spPr>
        <a:xfrm flipV="1">
          <a:off x="21323300" y="1395004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85271</xdr:rowOff>
    </xdr:from>
    <xdr:to>
      <xdr:col>107</xdr:col>
      <xdr:colOff>101600</xdr:colOff>
      <xdr:row>83</xdr:row>
      <xdr:rowOff>15421</xdr:rowOff>
    </xdr:to>
    <xdr:sp macro="" textlink="">
      <xdr:nvSpPr>
        <xdr:cNvPr id="620" name="楕円 619"/>
        <xdr:cNvSpPr/>
      </xdr:nvSpPr>
      <xdr:spPr>
        <a:xfrm>
          <a:off x="20383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82187</xdr:rowOff>
    </xdr:from>
    <xdr:to>
      <xdr:col>111</xdr:col>
      <xdr:colOff>177800</xdr:colOff>
      <xdr:row>82</xdr:row>
      <xdr:rowOff>136071</xdr:rowOff>
    </xdr:to>
    <xdr:cxnSp macro="">
      <xdr:nvCxnSpPr>
        <xdr:cNvPr id="621" name="直線コネクタ 620"/>
        <xdr:cNvCxnSpPr/>
      </xdr:nvCxnSpPr>
      <xdr:spPr>
        <a:xfrm flipV="1">
          <a:off x="20434300" y="13969637"/>
          <a:ext cx="889000" cy="22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98334</xdr:rowOff>
    </xdr:from>
    <xdr:to>
      <xdr:col>102</xdr:col>
      <xdr:colOff>165100</xdr:colOff>
      <xdr:row>83</xdr:row>
      <xdr:rowOff>28484</xdr:rowOff>
    </xdr:to>
    <xdr:sp macro="" textlink="">
      <xdr:nvSpPr>
        <xdr:cNvPr id="622" name="楕円 621"/>
        <xdr:cNvSpPr/>
      </xdr:nvSpPr>
      <xdr:spPr>
        <a:xfrm>
          <a:off x="19494500" y="141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136071</xdr:rowOff>
    </xdr:from>
    <xdr:to>
      <xdr:col>107</xdr:col>
      <xdr:colOff>50800</xdr:colOff>
      <xdr:row>82</xdr:row>
      <xdr:rowOff>149134</xdr:rowOff>
    </xdr:to>
    <xdr:cxnSp macro="">
      <xdr:nvCxnSpPr>
        <xdr:cNvPr id="623" name="直線コネクタ 622"/>
        <xdr:cNvCxnSpPr/>
      </xdr:nvCxnSpPr>
      <xdr:spPr>
        <a:xfrm flipV="1">
          <a:off x="19545300" y="1419497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111398</xdr:rowOff>
    </xdr:from>
    <xdr:to>
      <xdr:col>98</xdr:col>
      <xdr:colOff>38100</xdr:colOff>
      <xdr:row>83</xdr:row>
      <xdr:rowOff>41548</xdr:rowOff>
    </xdr:to>
    <xdr:sp macro="" textlink="">
      <xdr:nvSpPr>
        <xdr:cNvPr id="624" name="楕円 623"/>
        <xdr:cNvSpPr/>
      </xdr:nvSpPr>
      <xdr:spPr>
        <a:xfrm>
          <a:off x="18605500" y="1417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149134</xdr:rowOff>
    </xdr:from>
    <xdr:to>
      <xdr:col>102</xdr:col>
      <xdr:colOff>114300</xdr:colOff>
      <xdr:row>82</xdr:row>
      <xdr:rowOff>162198</xdr:rowOff>
    </xdr:to>
    <xdr:cxnSp macro="">
      <xdr:nvCxnSpPr>
        <xdr:cNvPr id="625" name="直線コネクタ 624"/>
        <xdr:cNvCxnSpPr/>
      </xdr:nvCxnSpPr>
      <xdr:spPr>
        <a:xfrm flipV="1">
          <a:off x="18656300" y="14208034"/>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104520</xdr:rowOff>
    </xdr:from>
    <xdr:ext cx="469744" cy="259045"/>
    <xdr:sp macro="" textlink="">
      <xdr:nvSpPr>
        <xdr:cNvPr id="626" name="n_1aveValue【消防施設】&#10;一人当たり面積"/>
        <xdr:cNvSpPr txBox="1"/>
      </xdr:nvSpPr>
      <xdr:spPr>
        <a:xfrm>
          <a:off x="21075727" y="1433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143708</xdr:rowOff>
    </xdr:from>
    <xdr:ext cx="469744" cy="259045"/>
    <xdr:sp macro="" textlink="">
      <xdr:nvSpPr>
        <xdr:cNvPr id="627" name="n_2aveValue【消防施設】&#10;一人当たり面積"/>
        <xdr:cNvSpPr txBox="1"/>
      </xdr:nvSpPr>
      <xdr:spPr>
        <a:xfrm>
          <a:off x="20199427" y="1437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169834</xdr:rowOff>
    </xdr:from>
    <xdr:ext cx="469744" cy="259045"/>
    <xdr:sp macro="" textlink="">
      <xdr:nvSpPr>
        <xdr:cNvPr id="628" name="n_3aveValue【消防施設】&#10;一人当たり面積"/>
        <xdr:cNvSpPr txBox="1"/>
      </xdr:nvSpPr>
      <xdr:spPr>
        <a:xfrm>
          <a:off x="19310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37572</xdr:rowOff>
    </xdr:from>
    <xdr:ext cx="469744" cy="259045"/>
    <xdr:sp macro="" textlink="">
      <xdr:nvSpPr>
        <xdr:cNvPr id="629" name="n_4aveValue【消防施設】&#10;一人当たり面積"/>
        <xdr:cNvSpPr txBox="1"/>
      </xdr:nvSpPr>
      <xdr:spPr>
        <a:xfrm>
          <a:off x="18421427" y="1443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149514</xdr:rowOff>
    </xdr:from>
    <xdr:ext cx="469744" cy="259045"/>
    <xdr:sp macro="" textlink="">
      <xdr:nvSpPr>
        <xdr:cNvPr id="630" name="n_1mainValue【消防施設】&#10;一人当たり面積"/>
        <xdr:cNvSpPr txBox="1"/>
      </xdr:nvSpPr>
      <xdr:spPr>
        <a:xfrm>
          <a:off x="21075727" y="1369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31948</xdr:rowOff>
    </xdr:from>
    <xdr:ext cx="469744" cy="259045"/>
    <xdr:sp macro="" textlink="">
      <xdr:nvSpPr>
        <xdr:cNvPr id="631" name="n_2mainValue【消防施設】&#10;一人当たり面積"/>
        <xdr:cNvSpPr txBox="1"/>
      </xdr:nvSpPr>
      <xdr:spPr>
        <a:xfrm>
          <a:off x="20199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45011</xdr:rowOff>
    </xdr:from>
    <xdr:ext cx="469744" cy="259045"/>
    <xdr:sp macro="" textlink="">
      <xdr:nvSpPr>
        <xdr:cNvPr id="632" name="n_3mainValue【消防施設】&#10;一人当たり面積"/>
        <xdr:cNvSpPr txBox="1"/>
      </xdr:nvSpPr>
      <xdr:spPr>
        <a:xfrm>
          <a:off x="19310427" y="1393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58075</xdr:rowOff>
    </xdr:from>
    <xdr:ext cx="469744" cy="259045"/>
    <xdr:sp macro="" textlink="">
      <xdr:nvSpPr>
        <xdr:cNvPr id="633" name="n_4mainValue【消防施設】&#10;一人当たり面積"/>
        <xdr:cNvSpPr txBox="1"/>
      </xdr:nvSpPr>
      <xdr:spPr>
        <a:xfrm>
          <a:off x="18421427" y="1394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5" name="直線コネクタ 64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46" name="テキスト ボックス 64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7" name="直線コネクタ 64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8" name="テキスト ボックス 64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9" name="直線コネクタ 64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0" name="テキスト ボックス 64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1" name="直線コネクタ 65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2" name="テキスト ボックス 65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3" name="直線コネクタ 65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4" name="テキスト ボックス 653"/>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146686</xdr:rowOff>
    </xdr:from>
    <xdr:to>
      <xdr:col>85</xdr:col>
      <xdr:colOff>126364</xdr:colOff>
      <xdr:row>109</xdr:row>
      <xdr:rowOff>60961</xdr:rowOff>
    </xdr:to>
    <xdr:cxnSp macro="">
      <xdr:nvCxnSpPr>
        <xdr:cNvPr id="657" name="直線コネクタ 656"/>
        <xdr:cNvCxnSpPr/>
      </xdr:nvCxnSpPr>
      <xdr:spPr>
        <a:xfrm flipV="1">
          <a:off x="16318864" y="17291686"/>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64788</xdr:rowOff>
    </xdr:from>
    <xdr:ext cx="405111" cy="259045"/>
    <xdr:sp macro="" textlink="">
      <xdr:nvSpPr>
        <xdr:cNvPr id="658" name="【庁舎】&#10;有形固定資産減価償却率最小値テキスト"/>
        <xdr:cNvSpPr txBox="1"/>
      </xdr:nvSpPr>
      <xdr:spPr>
        <a:xfrm>
          <a:off x="16357600" y="1875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60961</xdr:rowOff>
    </xdr:from>
    <xdr:to>
      <xdr:col>86</xdr:col>
      <xdr:colOff>25400</xdr:colOff>
      <xdr:row>109</xdr:row>
      <xdr:rowOff>60961</xdr:rowOff>
    </xdr:to>
    <xdr:cxnSp macro="">
      <xdr:nvCxnSpPr>
        <xdr:cNvPr id="659" name="直線コネクタ 658"/>
        <xdr:cNvCxnSpPr/>
      </xdr:nvCxnSpPr>
      <xdr:spPr>
        <a:xfrm>
          <a:off x="16230600" y="1874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93363</xdr:rowOff>
    </xdr:from>
    <xdr:ext cx="340478" cy="259045"/>
    <xdr:sp macro="" textlink="">
      <xdr:nvSpPr>
        <xdr:cNvPr id="660" name="【庁舎】&#10;有形固定資産減価償却率最大値テキスト"/>
        <xdr:cNvSpPr txBox="1"/>
      </xdr:nvSpPr>
      <xdr:spPr>
        <a:xfrm>
          <a:off x="16357600" y="170669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146686</xdr:rowOff>
    </xdr:from>
    <xdr:to>
      <xdr:col>86</xdr:col>
      <xdr:colOff>25400</xdr:colOff>
      <xdr:row>100</xdr:row>
      <xdr:rowOff>146686</xdr:rowOff>
    </xdr:to>
    <xdr:cxnSp macro="">
      <xdr:nvCxnSpPr>
        <xdr:cNvPr id="661" name="直線コネクタ 660"/>
        <xdr:cNvCxnSpPr/>
      </xdr:nvCxnSpPr>
      <xdr:spPr>
        <a:xfrm>
          <a:off x="16230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10177</xdr:rowOff>
    </xdr:from>
    <xdr:ext cx="405111" cy="259045"/>
    <xdr:sp macro="" textlink="">
      <xdr:nvSpPr>
        <xdr:cNvPr id="662" name="【庁舎】&#10;有形固定資産減価償却率平均値テキスト"/>
        <xdr:cNvSpPr txBox="1"/>
      </xdr:nvSpPr>
      <xdr:spPr>
        <a:xfrm>
          <a:off x="16357600" y="17840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158750</xdr:rowOff>
    </xdr:from>
    <xdr:to>
      <xdr:col>85</xdr:col>
      <xdr:colOff>177800</xdr:colOff>
      <xdr:row>105</xdr:row>
      <xdr:rowOff>88900</xdr:rowOff>
    </xdr:to>
    <xdr:sp macro="" textlink="">
      <xdr:nvSpPr>
        <xdr:cNvPr id="663" name="フローチャート: 判断 662"/>
        <xdr:cNvSpPr/>
      </xdr:nvSpPr>
      <xdr:spPr>
        <a:xfrm>
          <a:off x="162687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160655</xdr:rowOff>
    </xdr:from>
    <xdr:to>
      <xdr:col>81</xdr:col>
      <xdr:colOff>101600</xdr:colOff>
      <xdr:row>105</xdr:row>
      <xdr:rowOff>90805</xdr:rowOff>
    </xdr:to>
    <xdr:sp macro="" textlink="">
      <xdr:nvSpPr>
        <xdr:cNvPr id="664" name="フローチャート: 判断 663"/>
        <xdr:cNvSpPr/>
      </xdr:nvSpPr>
      <xdr:spPr>
        <a:xfrm>
          <a:off x="15430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151130</xdr:rowOff>
    </xdr:from>
    <xdr:to>
      <xdr:col>76</xdr:col>
      <xdr:colOff>165100</xdr:colOff>
      <xdr:row>105</xdr:row>
      <xdr:rowOff>81280</xdr:rowOff>
    </xdr:to>
    <xdr:sp macro="" textlink="">
      <xdr:nvSpPr>
        <xdr:cNvPr id="665" name="フローチャート: 判断 664"/>
        <xdr:cNvSpPr/>
      </xdr:nvSpPr>
      <xdr:spPr>
        <a:xfrm>
          <a:off x="14541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666" name="フローチャート: 判断 665"/>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8255</xdr:rowOff>
    </xdr:from>
    <xdr:to>
      <xdr:col>67</xdr:col>
      <xdr:colOff>101600</xdr:colOff>
      <xdr:row>105</xdr:row>
      <xdr:rowOff>109855</xdr:rowOff>
    </xdr:to>
    <xdr:sp macro="" textlink="">
      <xdr:nvSpPr>
        <xdr:cNvPr id="667" name="フローチャート: 判断 666"/>
        <xdr:cNvSpPr/>
      </xdr:nvSpPr>
      <xdr:spPr>
        <a:xfrm>
          <a:off x="12763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8" name="テキスト ボックス 6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9" name="テキスト ボックス 6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0" name="テキスト ボックス 6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1" name="テキスト ボックス 6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2" name="テキスト ボックス 6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17780</xdr:rowOff>
    </xdr:from>
    <xdr:to>
      <xdr:col>85</xdr:col>
      <xdr:colOff>177800</xdr:colOff>
      <xdr:row>107</xdr:row>
      <xdr:rowOff>119380</xdr:rowOff>
    </xdr:to>
    <xdr:sp macro="" textlink="">
      <xdr:nvSpPr>
        <xdr:cNvPr id="673" name="楕円 672"/>
        <xdr:cNvSpPr/>
      </xdr:nvSpPr>
      <xdr:spPr>
        <a:xfrm>
          <a:off x="162687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167657</xdr:rowOff>
    </xdr:from>
    <xdr:ext cx="405111" cy="259045"/>
    <xdr:sp macro="" textlink="">
      <xdr:nvSpPr>
        <xdr:cNvPr id="674" name="【庁舎】&#10;有形固定資産減価償却率該当値テキスト"/>
        <xdr:cNvSpPr txBox="1"/>
      </xdr:nvSpPr>
      <xdr:spPr>
        <a:xfrm>
          <a:off x="16357600" y="183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149225</xdr:rowOff>
    </xdr:from>
    <xdr:to>
      <xdr:col>81</xdr:col>
      <xdr:colOff>101600</xdr:colOff>
      <xdr:row>107</xdr:row>
      <xdr:rowOff>79375</xdr:rowOff>
    </xdr:to>
    <xdr:sp macro="" textlink="">
      <xdr:nvSpPr>
        <xdr:cNvPr id="675" name="楕円 674"/>
        <xdr:cNvSpPr/>
      </xdr:nvSpPr>
      <xdr:spPr>
        <a:xfrm>
          <a:off x="154305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28575</xdr:rowOff>
    </xdr:from>
    <xdr:to>
      <xdr:col>85</xdr:col>
      <xdr:colOff>127000</xdr:colOff>
      <xdr:row>107</xdr:row>
      <xdr:rowOff>68580</xdr:rowOff>
    </xdr:to>
    <xdr:cxnSp macro="">
      <xdr:nvCxnSpPr>
        <xdr:cNvPr id="676" name="直線コネクタ 675"/>
        <xdr:cNvCxnSpPr/>
      </xdr:nvCxnSpPr>
      <xdr:spPr>
        <a:xfrm>
          <a:off x="15481300" y="183737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111125</xdr:rowOff>
    </xdr:from>
    <xdr:to>
      <xdr:col>76</xdr:col>
      <xdr:colOff>165100</xdr:colOff>
      <xdr:row>107</xdr:row>
      <xdr:rowOff>41275</xdr:rowOff>
    </xdr:to>
    <xdr:sp macro="" textlink="">
      <xdr:nvSpPr>
        <xdr:cNvPr id="677" name="楕円 676"/>
        <xdr:cNvSpPr/>
      </xdr:nvSpPr>
      <xdr:spPr>
        <a:xfrm>
          <a:off x="14541500" y="182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161925</xdr:rowOff>
    </xdr:from>
    <xdr:to>
      <xdr:col>81</xdr:col>
      <xdr:colOff>50800</xdr:colOff>
      <xdr:row>107</xdr:row>
      <xdr:rowOff>28575</xdr:rowOff>
    </xdr:to>
    <xdr:cxnSp macro="">
      <xdr:nvCxnSpPr>
        <xdr:cNvPr id="678" name="直線コネクタ 677"/>
        <xdr:cNvCxnSpPr/>
      </xdr:nvCxnSpPr>
      <xdr:spPr>
        <a:xfrm>
          <a:off x="14592300" y="183356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105411</xdr:rowOff>
    </xdr:from>
    <xdr:to>
      <xdr:col>72</xdr:col>
      <xdr:colOff>38100</xdr:colOff>
      <xdr:row>107</xdr:row>
      <xdr:rowOff>35561</xdr:rowOff>
    </xdr:to>
    <xdr:sp macro="" textlink="">
      <xdr:nvSpPr>
        <xdr:cNvPr id="679" name="楕円 678"/>
        <xdr:cNvSpPr/>
      </xdr:nvSpPr>
      <xdr:spPr>
        <a:xfrm>
          <a:off x="13652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156211</xdr:rowOff>
    </xdr:from>
    <xdr:to>
      <xdr:col>76</xdr:col>
      <xdr:colOff>114300</xdr:colOff>
      <xdr:row>106</xdr:row>
      <xdr:rowOff>161925</xdr:rowOff>
    </xdr:to>
    <xdr:cxnSp macro="">
      <xdr:nvCxnSpPr>
        <xdr:cNvPr id="680" name="直線コネクタ 679"/>
        <xdr:cNvCxnSpPr/>
      </xdr:nvCxnSpPr>
      <xdr:spPr>
        <a:xfrm>
          <a:off x="13703300" y="183299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69214</xdr:rowOff>
    </xdr:from>
    <xdr:to>
      <xdr:col>67</xdr:col>
      <xdr:colOff>101600</xdr:colOff>
      <xdr:row>106</xdr:row>
      <xdr:rowOff>170814</xdr:rowOff>
    </xdr:to>
    <xdr:sp macro="" textlink="">
      <xdr:nvSpPr>
        <xdr:cNvPr id="681" name="楕円 680"/>
        <xdr:cNvSpPr/>
      </xdr:nvSpPr>
      <xdr:spPr>
        <a:xfrm>
          <a:off x="12763500" y="182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120014</xdr:rowOff>
    </xdr:from>
    <xdr:to>
      <xdr:col>71</xdr:col>
      <xdr:colOff>177800</xdr:colOff>
      <xdr:row>106</xdr:row>
      <xdr:rowOff>156211</xdr:rowOff>
    </xdr:to>
    <xdr:cxnSp macro="">
      <xdr:nvCxnSpPr>
        <xdr:cNvPr id="682" name="直線コネクタ 681"/>
        <xdr:cNvCxnSpPr/>
      </xdr:nvCxnSpPr>
      <xdr:spPr>
        <a:xfrm>
          <a:off x="12814300" y="182937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107332</xdr:rowOff>
    </xdr:from>
    <xdr:ext cx="405111" cy="259045"/>
    <xdr:sp macro="" textlink="">
      <xdr:nvSpPr>
        <xdr:cNvPr id="683" name="n_1aveValue【庁舎】&#10;有形固定資産減価償却率"/>
        <xdr:cNvSpPr txBox="1"/>
      </xdr:nvSpPr>
      <xdr:spPr>
        <a:xfrm>
          <a:off x="15266044" y="1776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97807</xdr:rowOff>
    </xdr:from>
    <xdr:ext cx="405111" cy="259045"/>
    <xdr:sp macro="" textlink="">
      <xdr:nvSpPr>
        <xdr:cNvPr id="684" name="n_2aveValue【庁舎】&#10;有形固定資産減価償却率"/>
        <xdr:cNvSpPr txBox="1"/>
      </xdr:nvSpPr>
      <xdr:spPr>
        <a:xfrm>
          <a:off x="14389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685" name="n_3aveValue【庁舎】&#10;有形固定資産減価償却率"/>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126382</xdr:rowOff>
    </xdr:from>
    <xdr:ext cx="405111" cy="259045"/>
    <xdr:sp macro="" textlink="">
      <xdr:nvSpPr>
        <xdr:cNvPr id="686" name="n_4aveValue【庁舎】&#10;有形固定資産減価償却率"/>
        <xdr:cNvSpPr txBox="1"/>
      </xdr:nvSpPr>
      <xdr:spPr>
        <a:xfrm>
          <a:off x="12611744" y="1778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70502</xdr:rowOff>
    </xdr:from>
    <xdr:ext cx="405111" cy="259045"/>
    <xdr:sp macro="" textlink="">
      <xdr:nvSpPr>
        <xdr:cNvPr id="687" name="n_1mainValue【庁舎】&#10;有形固定資産減価償却率"/>
        <xdr:cNvSpPr txBox="1"/>
      </xdr:nvSpPr>
      <xdr:spPr>
        <a:xfrm>
          <a:off x="15266044" y="1841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32402</xdr:rowOff>
    </xdr:from>
    <xdr:ext cx="405111" cy="259045"/>
    <xdr:sp macro="" textlink="">
      <xdr:nvSpPr>
        <xdr:cNvPr id="688" name="n_2mainValue【庁舎】&#10;有形固定資産減価償却率"/>
        <xdr:cNvSpPr txBox="1"/>
      </xdr:nvSpPr>
      <xdr:spPr>
        <a:xfrm>
          <a:off x="14389744" y="1837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26688</xdr:rowOff>
    </xdr:from>
    <xdr:ext cx="405111" cy="259045"/>
    <xdr:sp macro="" textlink="">
      <xdr:nvSpPr>
        <xdr:cNvPr id="689" name="n_3mainValue【庁舎】&#10;有形固定資産減価償却率"/>
        <xdr:cNvSpPr txBox="1"/>
      </xdr:nvSpPr>
      <xdr:spPr>
        <a:xfrm>
          <a:off x="13500744"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161941</xdr:rowOff>
    </xdr:from>
    <xdr:ext cx="405111" cy="259045"/>
    <xdr:sp macro="" textlink="">
      <xdr:nvSpPr>
        <xdr:cNvPr id="690" name="n_4mainValue【庁舎】&#10;有形固定資産減価償却率"/>
        <xdr:cNvSpPr txBox="1"/>
      </xdr:nvSpPr>
      <xdr:spPr>
        <a:xfrm>
          <a:off x="12611744" y="1833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1" name="直線コネクタ 70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2" name="テキスト ボックス 70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3" name="直線コネクタ 70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4" name="テキスト ボックス 70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5" name="直線コネクタ 70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6" name="テキスト ボックス 70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7" name="直線コネクタ 70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8" name="テキスト ボックス 70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9" name="直線コネクタ 70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0" name="テキスト ボックス 70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1" name="直線コネクタ 71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2" name="テキスト ボックス 71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69124</xdr:rowOff>
    </xdr:from>
    <xdr:to>
      <xdr:col>116</xdr:col>
      <xdr:colOff>62864</xdr:colOff>
      <xdr:row>108</xdr:row>
      <xdr:rowOff>34834</xdr:rowOff>
    </xdr:to>
    <xdr:cxnSp macro="">
      <xdr:nvCxnSpPr>
        <xdr:cNvPr id="716" name="直線コネクタ 715"/>
        <xdr:cNvCxnSpPr/>
      </xdr:nvCxnSpPr>
      <xdr:spPr>
        <a:xfrm flipV="1">
          <a:off x="22160864" y="1704267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38661</xdr:rowOff>
    </xdr:from>
    <xdr:ext cx="469744" cy="259045"/>
    <xdr:sp macro="" textlink="">
      <xdr:nvSpPr>
        <xdr:cNvPr id="717" name="【庁舎】&#10;一人当たり面積最小値テキスト"/>
        <xdr:cNvSpPr txBox="1"/>
      </xdr:nvSpPr>
      <xdr:spPr>
        <a:xfrm>
          <a:off x="22199600" y="1855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34834</xdr:rowOff>
    </xdr:from>
    <xdr:to>
      <xdr:col>116</xdr:col>
      <xdr:colOff>152400</xdr:colOff>
      <xdr:row>108</xdr:row>
      <xdr:rowOff>34834</xdr:rowOff>
    </xdr:to>
    <xdr:cxnSp macro="">
      <xdr:nvCxnSpPr>
        <xdr:cNvPr id="718" name="直線コネクタ 717"/>
        <xdr:cNvCxnSpPr/>
      </xdr:nvCxnSpPr>
      <xdr:spPr>
        <a:xfrm>
          <a:off x="22072600" y="1855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15801</xdr:rowOff>
    </xdr:from>
    <xdr:ext cx="469744" cy="259045"/>
    <xdr:sp macro="" textlink="">
      <xdr:nvSpPr>
        <xdr:cNvPr id="719" name="【庁舎】&#10;一人当たり面積最大値テキスト"/>
        <xdr:cNvSpPr txBox="1"/>
      </xdr:nvSpPr>
      <xdr:spPr>
        <a:xfrm>
          <a:off x="22199600" y="1681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69124</xdr:rowOff>
    </xdr:from>
    <xdr:to>
      <xdr:col>116</xdr:col>
      <xdr:colOff>152400</xdr:colOff>
      <xdr:row>99</xdr:row>
      <xdr:rowOff>69124</xdr:rowOff>
    </xdr:to>
    <xdr:cxnSp macro="">
      <xdr:nvCxnSpPr>
        <xdr:cNvPr id="720" name="直線コネクタ 719"/>
        <xdr:cNvCxnSpPr/>
      </xdr:nvCxnSpPr>
      <xdr:spPr>
        <a:xfrm>
          <a:off x="22072600" y="17042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76579</xdr:rowOff>
    </xdr:from>
    <xdr:ext cx="469744" cy="259045"/>
    <xdr:sp macro="" textlink="">
      <xdr:nvSpPr>
        <xdr:cNvPr id="721" name="【庁舎】&#10;一人当たり面積平均値テキスト"/>
        <xdr:cNvSpPr txBox="1"/>
      </xdr:nvSpPr>
      <xdr:spPr>
        <a:xfrm>
          <a:off x="22199600" y="18078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53702</xdr:rowOff>
    </xdr:from>
    <xdr:to>
      <xdr:col>116</xdr:col>
      <xdr:colOff>114300</xdr:colOff>
      <xdr:row>106</xdr:row>
      <xdr:rowOff>155302</xdr:rowOff>
    </xdr:to>
    <xdr:sp macro="" textlink="">
      <xdr:nvSpPr>
        <xdr:cNvPr id="722" name="フローチャート: 判断 721"/>
        <xdr:cNvSpPr/>
      </xdr:nvSpPr>
      <xdr:spPr>
        <a:xfrm>
          <a:off x="22110700" y="1822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64588</xdr:rowOff>
    </xdr:from>
    <xdr:to>
      <xdr:col>112</xdr:col>
      <xdr:colOff>38100</xdr:colOff>
      <xdr:row>106</xdr:row>
      <xdr:rowOff>166188</xdr:rowOff>
    </xdr:to>
    <xdr:sp macro="" textlink="">
      <xdr:nvSpPr>
        <xdr:cNvPr id="723" name="フローチャート: 判断 722"/>
        <xdr:cNvSpPr/>
      </xdr:nvSpPr>
      <xdr:spPr>
        <a:xfrm>
          <a:off x="21272500" y="1823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78739</xdr:rowOff>
    </xdr:from>
    <xdr:to>
      <xdr:col>107</xdr:col>
      <xdr:colOff>101600</xdr:colOff>
      <xdr:row>107</xdr:row>
      <xdr:rowOff>8889</xdr:rowOff>
    </xdr:to>
    <xdr:sp macro="" textlink="">
      <xdr:nvSpPr>
        <xdr:cNvPr id="724" name="フローチャート: 判断 723"/>
        <xdr:cNvSpPr/>
      </xdr:nvSpPr>
      <xdr:spPr>
        <a:xfrm>
          <a:off x="203835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87449</xdr:rowOff>
    </xdr:from>
    <xdr:to>
      <xdr:col>102</xdr:col>
      <xdr:colOff>165100</xdr:colOff>
      <xdr:row>107</xdr:row>
      <xdr:rowOff>17599</xdr:rowOff>
    </xdr:to>
    <xdr:sp macro="" textlink="">
      <xdr:nvSpPr>
        <xdr:cNvPr id="725" name="フローチャート: 判断 724"/>
        <xdr:cNvSpPr/>
      </xdr:nvSpPr>
      <xdr:spPr>
        <a:xfrm>
          <a:off x="19494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93980</xdr:rowOff>
    </xdr:from>
    <xdr:to>
      <xdr:col>98</xdr:col>
      <xdr:colOff>38100</xdr:colOff>
      <xdr:row>107</xdr:row>
      <xdr:rowOff>24130</xdr:rowOff>
    </xdr:to>
    <xdr:sp macro="" textlink="">
      <xdr:nvSpPr>
        <xdr:cNvPr id="726" name="フローチャート: 判断 725"/>
        <xdr:cNvSpPr/>
      </xdr:nvSpPr>
      <xdr:spPr>
        <a:xfrm>
          <a:off x="18605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153851</xdr:rowOff>
    </xdr:from>
    <xdr:to>
      <xdr:col>116</xdr:col>
      <xdr:colOff>114300</xdr:colOff>
      <xdr:row>107</xdr:row>
      <xdr:rowOff>84001</xdr:rowOff>
    </xdr:to>
    <xdr:sp macro="" textlink="">
      <xdr:nvSpPr>
        <xdr:cNvPr id="732" name="楕円 731"/>
        <xdr:cNvSpPr/>
      </xdr:nvSpPr>
      <xdr:spPr>
        <a:xfrm>
          <a:off x="22110700" y="1832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132278</xdr:rowOff>
    </xdr:from>
    <xdr:ext cx="469744" cy="259045"/>
    <xdr:sp macro="" textlink="">
      <xdr:nvSpPr>
        <xdr:cNvPr id="733" name="【庁舎】&#10;一人当たり面積該当値テキスト"/>
        <xdr:cNvSpPr txBox="1"/>
      </xdr:nvSpPr>
      <xdr:spPr>
        <a:xfrm>
          <a:off x="22199600" y="1830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160382</xdr:rowOff>
    </xdr:from>
    <xdr:to>
      <xdr:col>112</xdr:col>
      <xdr:colOff>38100</xdr:colOff>
      <xdr:row>107</xdr:row>
      <xdr:rowOff>90532</xdr:rowOff>
    </xdr:to>
    <xdr:sp macro="" textlink="">
      <xdr:nvSpPr>
        <xdr:cNvPr id="734" name="楕円 733"/>
        <xdr:cNvSpPr/>
      </xdr:nvSpPr>
      <xdr:spPr>
        <a:xfrm>
          <a:off x="21272500" y="1833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33201</xdr:rowOff>
    </xdr:from>
    <xdr:to>
      <xdr:col>116</xdr:col>
      <xdr:colOff>63500</xdr:colOff>
      <xdr:row>107</xdr:row>
      <xdr:rowOff>39732</xdr:rowOff>
    </xdr:to>
    <xdr:cxnSp macro="">
      <xdr:nvCxnSpPr>
        <xdr:cNvPr id="735" name="直線コネクタ 734"/>
        <xdr:cNvCxnSpPr/>
      </xdr:nvCxnSpPr>
      <xdr:spPr>
        <a:xfrm flipV="1">
          <a:off x="21323300" y="1837835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80373</xdr:rowOff>
    </xdr:from>
    <xdr:to>
      <xdr:col>107</xdr:col>
      <xdr:colOff>101600</xdr:colOff>
      <xdr:row>108</xdr:row>
      <xdr:rowOff>10523</xdr:rowOff>
    </xdr:to>
    <xdr:sp macro="" textlink="">
      <xdr:nvSpPr>
        <xdr:cNvPr id="736" name="楕円 735"/>
        <xdr:cNvSpPr/>
      </xdr:nvSpPr>
      <xdr:spPr>
        <a:xfrm>
          <a:off x="20383500" y="1842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39732</xdr:rowOff>
    </xdr:from>
    <xdr:to>
      <xdr:col>111</xdr:col>
      <xdr:colOff>177800</xdr:colOff>
      <xdr:row>107</xdr:row>
      <xdr:rowOff>131173</xdr:rowOff>
    </xdr:to>
    <xdr:cxnSp macro="">
      <xdr:nvCxnSpPr>
        <xdr:cNvPr id="737" name="直線コネクタ 736"/>
        <xdr:cNvCxnSpPr/>
      </xdr:nvCxnSpPr>
      <xdr:spPr>
        <a:xfrm flipV="1">
          <a:off x="20434300" y="18384882"/>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84727</xdr:rowOff>
    </xdr:from>
    <xdr:to>
      <xdr:col>102</xdr:col>
      <xdr:colOff>165100</xdr:colOff>
      <xdr:row>108</xdr:row>
      <xdr:rowOff>14877</xdr:rowOff>
    </xdr:to>
    <xdr:sp macro="" textlink="">
      <xdr:nvSpPr>
        <xdr:cNvPr id="738" name="楕円 737"/>
        <xdr:cNvSpPr/>
      </xdr:nvSpPr>
      <xdr:spPr>
        <a:xfrm>
          <a:off x="19494500" y="1842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131173</xdr:rowOff>
    </xdr:from>
    <xdr:to>
      <xdr:col>107</xdr:col>
      <xdr:colOff>50800</xdr:colOff>
      <xdr:row>107</xdr:row>
      <xdr:rowOff>135527</xdr:rowOff>
    </xdr:to>
    <xdr:cxnSp macro="">
      <xdr:nvCxnSpPr>
        <xdr:cNvPr id="739" name="直線コネクタ 738"/>
        <xdr:cNvCxnSpPr/>
      </xdr:nvCxnSpPr>
      <xdr:spPr>
        <a:xfrm flipV="1">
          <a:off x="19545300" y="18476323"/>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89081</xdr:rowOff>
    </xdr:from>
    <xdr:to>
      <xdr:col>98</xdr:col>
      <xdr:colOff>38100</xdr:colOff>
      <xdr:row>108</xdr:row>
      <xdr:rowOff>19231</xdr:rowOff>
    </xdr:to>
    <xdr:sp macro="" textlink="">
      <xdr:nvSpPr>
        <xdr:cNvPr id="740" name="楕円 739"/>
        <xdr:cNvSpPr/>
      </xdr:nvSpPr>
      <xdr:spPr>
        <a:xfrm>
          <a:off x="18605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135527</xdr:rowOff>
    </xdr:from>
    <xdr:to>
      <xdr:col>102</xdr:col>
      <xdr:colOff>114300</xdr:colOff>
      <xdr:row>107</xdr:row>
      <xdr:rowOff>139881</xdr:rowOff>
    </xdr:to>
    <xdr:cxnSp macro="">
      <xdr:nvCxnSpPr>
        <xdr:cNvPr id="741" name="直線コネクタ 740"/>
        <xdr:cNvCxnSpPr/>
      </xdr:nvCxnSpPr>
      <xdr:spPr>
        <a:xfrm flipV="1">
          <a:off x="18656300" y="18480677"/>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11265</xdr:rowOff>
    </xdr:from>
    <xdr:ext cx="469744" cy="259045"/>
    <xdr:sp macro="" textlink="">
      <xdr:nvSpPr>
        <xdr:cNvPr id="742" name="n_1aveValue【庁舎】&#10;一人当たり面積"/>
        <xdr:cNvSpPr txBox="1"/>
      </xdr:nvSpPr>
      <xdr:spPr>
        <a:xfrm>
          <a:off x="21075727" y="1801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25416</xdr:rowOff>
    </xdr:from>
    <xdr:ext cx="469744" cy="259045"/>
    <xdr:sp macro="" textlink="">
      <xdr:nvSpPr>
        <xdr:cNvPr id="743" name="n_2aveValue【庁舎】&#10;一人当たり面積"/>
        <xdr:cNvSpPr txBox="1"/>
      </xdr:nvSpPr>
      <xdr:spPr>
        <a:xfrm>
          <a:off x="20199427" y="180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34126</xdr:rowOff>
    </xdr:from>
    <xdr:ext cx="469744" cy="259045"/>
    <xdr:sp macro="" textlink="">
      <xdr:nvSpPr>
        <xdr:cNvPr id="744" name="n_3aveValue【庁舎】&#10;一人当たり面積"/>
        <xdr:cNvSpPr txBox="1"/>
      </xdr:nvSpPr>
      <xdr:spPr>
        <a:xfrm>
          <a:off x="19310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40657</xdr:rowOff>
    </xdr:from>
    <xdr:ext cx="469744" cy="259045"/>
    <xdr:sp macro="" textlink="">
      <xdr:nvSpPr>
        <xdr:cNvPr id="745" name="n_4aveValue【庁舎】&#10;一人当たり面積"/>
        <xdr:cNvSpPr txBox="1"/>
      </xdr:nvSpPr>
      <xdr:spPr>
        <a:xfrm>
          <a:off x="18421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81659</xdr:rowOff>
    </xdr:from>
    <xdr:ext cx="469744" cy="259045"/>
    <xdr:sp macro="" textlink="">
      <xdr:nvSpPr>
        <xdr:cNvPr id="746" name="n_1mainValue【庁舎】&#10;一人当たり面積"/>
        <xdr:cNvSpPr txBox="1"/>
      </xdr:nvSpPr>
      <xdr:spPr>
        <a:xfrm>
          <a:off x="21075727" y="1842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1650</xdr:rowOff>
    </xdr:from>
    <xdr:ext cx="469744" cy="259045"/>
    <xdr:sp macro="" textlink="">
      <xdr:nvSpPr>
        <xdr:cNvPr id="747" name="n_2mainValue【庁舎】&#10;一人当たり面積"/>
        <xdr:cNvSpPr txBox="1"/>
      </xdr:nvSpPr>
      <xdr:spPr>
        <a:xfrm>
          <a:off x="20199427"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6004</xdr:rowOff>
    </xdr:from>
    <xdr:ext cx="469744" cy="259045"/>
    <xdr:sp macro="" textlink="">
      <xdr:nvSpPr>
        <xdr:cNvPr id="748" name="n_3mainValue【庁舎】&#10;一人当たり面積"/>
        <xdr:cNvSpPr txBox="1"/>
      </xdr:nvSpPr>
      <xdr:spPr>
        <a:xfrm>
          <a:off x="19310427" y="1852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10358</xdr:rowOff>
    </xdr:from>
    <xdr:ext cx="469744" cy="259045"/>
    <xdr:sp macro="" textlink="">
      <xdr:nvSpPr>
        <xdr:cNvPr id="749" name="n_4mainValue【庁舎】&#10;一人当たり面積"/>
        <xdr:cNvSpPr txBox="1"/>
      </xdr:nvSpPr>
      <xdr:spPr>
        <a:xfrm>
          <a:off x="18421427"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体育館・プールについては現在総合体育館の建設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のため減価償却率が低下しつつあるものの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、老朽化施設の対策を検討する必要がある。福祉施設について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価償却率が高く、市民一人当たりの面積も多いことから、施設の統廃合や集約化を検討する必要がある。庁舎については類似団体と比較すると減価償却率が高い傾向にあるものの、今後は旧施設の解体が予定されており、減価償却率の改善が見込まれる。消防施設については、消防署再編計画により、施設の新規建設が行わ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老朽化施設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においても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された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ことから、有形固定資産減価償却率について改善が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図られた。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青森県つがる市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30,777
30,676
253.55
26,556,252
25,912,815
624,144
13,210,307
39,567,347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118.6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人口減少や全国平均を上回る高齢化率に加え、中心となる産業の乏しさなどにより、財政基盤が脆弱であり、類似団体平均を大きく下回っている。</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職員定員適正化計画の遂行及び給与体系の適正化による人件費の削減、事業の取捨選択の徹底、投資的経費の抑制等、歳出の見直しを実施するとともに、税収の底上げに結びつく施策を展開するなど、抜本的な取り組みにより自主財源確保に努める必要がある。</a:t>
          </a:r>
          <a:endParaRPr lang="ja-JP" altLang="ja-JP" sz="1300">
            <a:effectLst/>
            <a:latin typeface="ＭＳ Ｐ明朝" panose="02020600040205080304" pitchFamily="18" charset="-128"/>
            <a:ea typeface="ＭＳ Ｐ明朝" panose="02020600040205080304" pitchFamily="18"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161290</xdr:rowOff>
    </xdr:from>
    <xdr:to>
      <xdr:col>23</xdr:col>
      <xdr:colOff>133350</xdr:colOff>
      <xdr:row>44</xdr:row>
      <xdr:rowOff>68580</xdr:rowOff>
    </xdr:to>
    <xdr:cxnSp macro="">
      <xdr:nvCxnSpPr>
        <xdr:cNvPr id="62" name="直線コネクタ 61"/>
        <xdr:cNvCxnSpPr/>
      </xdr:nvCxnSpPr>
      <xdr:spPr>
        <a:xfrm flipV="1">
          <a:off x="4953000" y="6333490"/>
          <a:ext cx="0" cy="12788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76217</xdr:rowOff>
    </xdr:from>
    <xdr:ext cx="762000" cy="259045"/>
    <xdr:sp macro="" textlink="">
      <xdr:nvSpPr>
        <xdr:cNvPr id="65" name="財政力最大値テキスト"/>
        <xdr:cNvSpPr txBox="1"/>
      </xdr:nvSpPr>
      <xdr:spPr>
        <a:xfrm>
          <a:off x="5041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161290</xdr:rowOff>
    </xdr:from>
    <xdr:to>
      <xdr:col>24</xdr:col>
      <xdr:colOff>12700</xdr:colOff>
      <xdr:row>36</xdr:row>
      <xdr:rowOff>161290</xdr:rowOff>
    </xdr:to>
    <xdr:cxnSp macro="">
      <xdr:nvCxnSpPr>
        <xdr:cNvPr id="66" name="直線コネクタ 65"/>
        <xdr:cNvCxnSpPr/>
      </xdr:nvCxnSpPr>
      <xdr:spPr>
        <a:xfrm>
          <a:off x="4864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68580</xdr:rowOff>
    </xdr:to>
    <xdr:cxnSp macro="">
      <xdr:nvCxnSpPr>
        <xdr:cNvPr id="67" name="直線コネクタ 66"/>
        <xdr:cNvCxnSpPr/>
      </xdr:nvCxnSpPr>
      <xdr:spPr>
        <a:xfrm>
          <a:off x="4114800" y="7612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138447</xdr:rowOff>
    </xdr:from>
    <xdr:ext cx="762000" cy="259045"/>
    <xdr:sp macro="" textlink="">
      <xdr:nvSpPr>
        <xdr:cNvPr id="68" name="財政力平均値テキスト"/>
        <xdr:cNvSpPr txBox="1"/>
      </xdr:nvSpPr>
      <xdr:spPr>
        <a:xfrm>
          <a:off x="5041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121920</xdr:rowOff>
    </xdr:from>
    <xdr:to>
      <xdr:col>23</xdr:col>
      <xdr:colOff>184150</xdr:colOff>
      <xdr:row>42</xdr:row>
      <xdr:rowOff>52070</xdr:rowOff>
    </xdr:to>
    <xdr:sp macro="" textlink="">
      <xdr:nvSpPr>
        <xdr:cNvPr id="69" name="フローチャート: 判断 68"/>
        <xdr:cNvSpPr/>
      </xdr:nvSpPr>
      <xdr:spPr>
        <a:xfrm>
          <a:off x="4902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92710</xdr:rowOff>
    </xdr:to>
    <xdr:cxnSp macro="">
      <xdr:nvCxnSpPr>
        <xdr:cNvPr id="70" name="直線コネクタ 69"/>
        <xdr:cNvCxnSpPr/>
      </xdr:nvCxnSpPr>
      <xdr:spPr>
        <a:xfrm flipV="1">
          <a:off x="3225800" y="76123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97790</xdr:rowOff>
    </xdr:from>
    <xdr:to>
      <xdr:col>19</xdr:col>
      <xdr:colOff>184150</xdr:colOff>
      <xdr:row>42</xdr:row>
      <xdr:rowOff>27940</xdr:rowOff>
    </xdr:to>
    <xdr:sp macro="" textlink="">
      <xdr:nvSpPr>
        <xdr:cNvPr id="71" name="フローチャート: 判断 70"/>
        <xdr:cNvSpPr/>
      </xdr:nvSpPr>
      <xdr:spPr>
        <a:xfrm>
          <a:off x="4064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38117</xdr:rowOff>
    </xdr:from>
    <xdr:ext cx="736600" cy="259045"/>
    <xdr:sp macro="" textlink="">
      <xdr:nvSpPr>
        <xdr:cNvPr id="72" name="テキスト ボックス 71"/>
        <xdr:cNvSpPr txBox="1"/>
      </xdr:nvSpPr>
      <xdr:spPr>
        <a:xfrm>
          <a:off x="3733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92710</xdr:rowOff>
    </xdr:from>
    <xdr:to>
      <xdr:col>15</xdr:col>
      <xdr:colOff>82550</xdr:colOff>
      <xdr:row>44</xdr:row>
      <xdr:rowOff>92710</xdr:rowOff>
    </xdr:to>
    <xdr:cxnSp macro="">
      <xdr:nvCxnSpPr>
        <xdr:cNvPr id="73" name="直線コネクタ 72"/>
        <xdr:cNvCxnSpPr/>
      </xdr:nvCxnSpPr>
      <xdr:spPr>
        <a:xfrm>
          <a:off x="2336800" y="7636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121920</xdr:rowOff>
    </xdr:from>
    <xdr:to>
      <xdr:col>15</xdr:col>
      <xdr:colOff>133350</xdr:colOff>
      <xdr:row>42</xdr:row>
      <xdr:rowOff>52070</xdr:rowOff>
    </xdr:to>
    <xdr:sp macro="" textlink="">
      <xdr:nvSpPr>
        <xdr:cNvPr id="74" name="フローチャート: 判断 73"/>
        <xdr:cNvSpPr/>
      </xdr:nvSpPr>
      <xdr:spPr>
        <a:xfrm>
          <a:off x="3175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62247</xdr:rowOff>
    </xdr:from>
    <xdr:ext cx="762000" cy="259045"/>
    <xdr:sp macro="" textlink="">
      <xdr:nvSpPr>
        <xdr:cNvPr id="75" name="テキスト ボックス 74"/>
        <xdr:cNvSpPr txBox="1"/>
      </xdr:nvSpPr>
      <xdr:spPr>
        <a:xfrm>
          <a:off x="2844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92710</xdr:rowOff>
    </xdr:from>
    <xdr:to>
      <xdr:col>11</xdr:col>
      <xdr:colOff>31750</xdr:colOff>
      <xdr:row>44</xdr:row>
      <xdr:rowOff>92710</xdr:rowOff>
    </xdr:to>
    <xdr:cxnSp macro="">
      <xdr:nvCxnSpPr>
        <xdr:cNvPr id="76" name="直線コネクタ 75"/>
        <xdr:cNvCxnSpPr/>
      </xdr:nvCxnSpPr>
      <xdr:spPr>
        <a:xfrm>
          <a:off x="1447800" y="7636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97790</xdr:rowOff>
    </xdr:from>
    <xdr:to>
      <xdr:col>11</xdr:col>
      <xdr:colOff>82550</xdr:colOff>
      <xdr:row>42</xdr:row>
      <xdr:rowOff>27940</xdr:rowOff>
    </xdr:to>
    <xdr:sp macro="" textlink="">
      <xdr:nvSpPr>
        <xdr:cNvPr id="77" name="フローチャート: 判断 76"/>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38117</xdr:rowOff>
    </xdr:from>
    <xdr:ext cx="762000" cy="259045"/>
    <xdr:sp macro="" textlink="">
      <xdr:nvSpPr>
        <xdr:cNvPr id="78" name="テキスト ボックス 77"/>
        <xdr:cNvSpPr txBox="1"/>
      </xdr:nvSpPr>
      <xdr:spPr>
        <a:xfrm>
          <a:off x="1955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38117</xdr:rowOff>
    </xdr:from>
    <xdr:ext cx="762000" cy="259045"/>
    <xdr:sp macro="" textlink="">
      <xdr:nvSpPr>
        <xdr:cNvPr id="80" name="テキスト ボックス 79"/>
        <xdr:cNvSpPr txBox="1"/>
      </xdr:nvSpPr>
      <xdr:spPr>
        <a:xfrm>
          <a:off x="1066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6" name="楕円 85"/>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85107</xdr:rowOff>
    </xdr:from>
    <xdr:ext cx="762000" cy="259045"/>
    <xdr:sp macro="" textlink="">
      <xdr:nvSpPr>
        <xdr:cNvPr id="87" name="財政力該当値テキスト"/>
        <xdr:cNvSpPr txBox="1"/>
      </xdr:nvSpPr>
      <xdr:spPr>
        <a:xfrm>
          <a:off x="50419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8" name="楕円 87"/>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89" name="テキスト ボックス 88"/>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41910</xdr:rowOff>
    </xdr:from>
    <xdr:to>
      <xdr:col>15</xdr:col>
      <xdr:colOff>133350</xdr:colOff>
      <xdr:row>44</xdr:row>
      <xdr:rowOff>143510</xdr:rowOff>
    </xdr:to>
    <xdr:sp macro="" textlink="">
      <xdr:nvSpPr>
        <xdr:cNvPr id="90" name="楕円 89"/>
        <xdr:cNvSpPr/>
      </xdr:nvSpPr>
      <xdr:spPr>
        <a:xfrm>
          <a:off x="3175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128287</xdr:rowOff>
    </xdr:from>
    <xdr:ext cx="762000" cy="259045"/>
    <xdr:sp macro="" textlink="">
      <xdr:nvSpPr>
        <xdr:cNvPr id="91" name="テキスト ボックス 90"/>
        <xdr:cNvSpPr txBox="1"/>
      </xdr:nvSpPr>
      <xdr:spPr>
        <a:xfrm>
          <a:off x="2844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41910</xdr:rowOff>
    </xdr:from>
    <xdr:to>
      <xdr:col>11</xdr:col>
      <xdr:colOff>82550</xdr:colOff>
      <xdr:row>44</xdr:row>
      <xdr:rowOff>143510</xdr:rowOff>
    </xdr:to>
    <xdr:sp macro="" textlink="">
      <xdr:nvSpPr>
        <xdr:cNvPr id="92" name="楕円 91"/>
        <xdr:cNvSpPr/>
      </xdr:nvSpPr>
      <xdr:spPr>
        <a:xfrm>
          <a:off x="2286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128287</xdr:rowOff>
    </xdr:from>
    <xdr:ext cx="762000" cy="259045"/>
    <xdr:sp macro="" textlink="">
      <xdr:nvSpPr>
        <xdr:cNvPr id="93" name="テキスト ボックス 92"/>
        <xdr:cNvSpPr txBox="1"/>
      </xdr:nvSpPr>
      <xdr:spPr>
        <a:xfrm>
          <a:off x="1955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41910</xdr:rowOff>
    </xdr:from>
    <xdr:to>
      <xdr:col>7</xdr:col>
      <xdr:colOff>31750</xdr:colOff>
      <xdr:row>44</xdr:row>
      <xdr:rowOff>143510</xdr:rowOff>
    </xdr:to>
    <xdr:sp macro="" textlink="">
      <xdr:nvSpPr>
        <xdr:cNvPr id="94" name="楕円 93"/>
        <xdr:cNvSpPr/>
      </xdr:nvSpPr>
      <xdr:spPr>
        <a:xfrm>
          <a:off x="1397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128287</xdr:rowOff>
    </xdr:from>
    <xdr:ext cx="762000" cy="259045"/>
    <xdr:sp macro="" textlink="">
      <xdr:nvSpPr>
        <xdr:cNvPr id="95" name="テキスト ボックス 94"/>
        <xdr:cNvSpPr txBox="1"/>
      </xdr:nvSpPr>
      <xdr:spPr>
        <a:xfrm>
          <a:off x="1066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前年度より</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3.2</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減</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の</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90.3</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％となり</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、大幅に改善したが、</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類似団体平均の</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87.0</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％を</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3.3</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％上回っている。</a:t>
          </a:r>
          <a:endParaRPr lang="ja-JP" altLang="ja-JP" sz="1300">
            <a:effectLst/>
            <a:latin typeface="ＭＳ Ｐ明朝" panose="02020600040205080304" pitchFamily="18" charset="-128"/>
            <a:ea typeface="ＭＳ Ｐ明朝" panose="02020600040205080304" pitchFamily="18" charset="-128"/>
          </a:endParaRP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減少</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の主たる要因は、</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普通交付税の増と市税の増による経常経費充当一般財源額の</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増などが挙げられる。</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近年は社会福祉関係経費の増嵩により、扶助費が増加傾向にあることから、引き続き人件費の抑制や既発債の繰上償還による公債費負担の低減等を図り、義務的経費の削減に努めるとともに、さらなる行財政改革の取り組みを進め、財政の硬直化を回避する必要がある。</a:t>
          </a:r>
          <a:endParaRPr lang="ja-JP" altLang="ja-JP" sz="1300">
            <a:effectLst/>
            <a:latin typeface="ＭＳ Ｐ明朝" panose="02020600040205080304" pitchFamily="18" charset="-128"/>
            <a:ea typeface="ＭＳ Ｐ明朝" panose="02020600040205080304" pitchFamily="18"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105410</xdr:rowOff>
    </xdr:from>
    <xdr:to>
      <xdr:col>23</xdr:col>
      <xdr:colOff>133350</xdr:colOff>
      <xdr:row>66</xdr:row>
      <xdr:rowOff>58420</xdr:rowOff>
    </xdr:to>
    <xdr:cxnSp macro="">
      <xdr:nvCxnSpPr>
        <xdr:cNvPr id="125" name="直線コネクタ 124"/>
        <xdr:cNvCxnSpPr/>
      </xdr:nvCxnSpPr>
      <xdr:spPr>
        <a:xfrm flipV="1">
          <a:off x="4953000" y="987806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30497</xdr:rowOff>
    </xdr:from>
    <xdr:ext cx="762000" cy="259045"/>
    <xdr:sp macro="" textlink="">
      <xdr:nvSpPr>
        <xdr:cNvPr id="126" name="財政構造の弾力性最小値テキスト"/>
        <xdr:cNvSpPr txBox="1"/>
      </xdr:nvSpPr>
      <xdr:spPr>
        <a:xfrm>
          <a:off x="5041900" y="1134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58420</xdr:rowOff>
    </xdr:from>
    <xdr:to>
      <xdr:col>24</xdr:col>
      <xdr:colOff>12700</xdr:colOff>
      <xdr:row>66</xdr:row>
      <xdr:rowOff>58420</xdr:rowOff>
    </xdr:to>
    <xdr:cxnSp macro="">
      <xdr:nvCxnSpPr>
        <xdr:cNvPr id="127" name="直線コネクタ 126"/>
        <xdr:cNvCxnSpPr/>
      </xdr:nvCxnSpPr>
      <xdr:spPr>
        <a:xfrm>
          <a:off x="4864100" y="1137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20337</xdr:rowOff>
    </xdr:from>
    <xdr:ext cx="762000" cy="259045"/>
    <xdr:sp macro="" textlink="">
      <xdr:nvSpPr>
        <xdr:cNvPr id="128" name="財政構造の弾力性最大値テキスト"/>
        <xdr:cNvSpPr txBox="1"/>
      </xdr:nvSpPr>
      <xdr:spPr>
        <a:xfrm>
          <a:off x="50419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105410</xdr:rowOff>
    </xdr:from>
    <xdr:to>
      <xdr:col>24</xdr:col>
      <xdr:colOff>12700</xdr:colOff>
      <xdr:row>57</xdr:row>
      <xdr:rowOff>105410</xdr:rowOff>
    </xdr:to>
    <xdr:cxnSp macro="">
      <xdr:nvCxnSpPr>
        <xdr:cNvPr id="129" name="直線コネクタ 128"/>
        <xdr:cNvCxnSpPr/>
      </xdr:nvCxnSpPr>
      <xdr:spPr>
        <a:xfrm>
          <a:off x="4864100" y="987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17780</xdr:rowOff>
    </xdr:from>
    <xdr:to>
      <xdr:col>23</xdr:col>
      <xdr:colOff>133350</xdr:colOff>
      <xdr:row>64</xdr:row>
      <xdr:rowOff>103717</xdr:rowOff>
    </xdr:to>
    <xdr:cxnSp macro="">
      <xdr:nvCxnSpPr>
        <xdr:cNvPr id="130" name="直線コネクタ 129"/>
        <xdr:cNvCxnSpPr/>
      </xdr:nvCxnSpPr>
      <xdr:spPr>
        <a:xfrm flipV="1">
          <a:off x="4114800" y="10819130"/>
          <a:ext cx="8382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1" name="財政構造の弾力性平均値テキスト"/>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2" name="フローチャート: 判断 131"/>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23283</xdr:rowOff>
    </xdr:from>
    <xdr:to>
      <xdr:col>19</xdr:col>
      <xdr:colOff>133350</xdr:colOff>
      <xdr:row>64</xdr:row>
      <xdr:rowOff>103717</xdr:rowOff>
    </xdr:to>
    <xdr:cxnSp macro="">
      <xdr:nvCxnSpPr>
        <xdr:cNvPr id="133" name="直線コネクタ 132"/>
        <xdr:cNvCxnSpPr/>
      </xdr:nvCxnSpPr>
      <xdr:spPr>
        <a:xfrm>
          <a:off x="3225800" y="109960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47413</xdr:rowOff>
    </xdr:from>
    <xdr:to>
      <xdr:col>19</xdr:col>
      <xdr:colOff>184150</xdr:colOff>
      <xdr:row>63</xdr:row>
      <xdr:rowOff>149013</xdr:rowOff>
    </xdr:to>
    <xdr:sp macro="" textlink="">
      <xdr:nvSpPr>
        <xdr:cNvPr id="134" name="フローチャート: 判断 133"/>
        <xdr:cNvSpPr/>
      </xdr:nvSpPr>
      <xdr:spPr>
        <a:xfrm>
          <a:off x="4064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159190</xdr:rowOff>
    </xdr:from>
    <xdr:ext cx="736600" cy="259045"/>
    <xdr:sp macro="" textlink="">
      <xdr:nvSpPr>
        <xdr:cNvPr id="135" name="テキスト ボックス 134"/>
        <xdr:cNvSpPr txBox="1"/>
      </xdr:nvSpPr>
      <xdr:spPr>
        <a:xfrm>
          <a:off x="3733800" y="1061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25823</xdr:rowOff>
    </xdr:from>
    <xdr:to>
      <xdr:col>15</xdr:col>
      <xdr:colOff>82550</xdr:colOff>
      <xdr:row>64</xdr:row>
      <xdr:rowOff>23283</xdr:rowOff>
    </xdr:to>
    <xdr:cxnSp macro="">
      <xdr:nvCxnSpPr>
        <xdr:cNvPr id="136" name="直線コネクタ 135"/>
        <xdr:cNvCxnSpPr/>
      </xdr:nvCxnSpPr>
      <xdr:spPr>
        <a:xfrm>
          <a:off x="2336800" y="10827173"/>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135890</xdr:rowOff>
    </xdr:from>
    <xdr:to>
      <xdr:col>15</xdr:col>
      <xdr:colOff>133350</xdr:colOff>
      <xdr:row>64</xdr:row>
      <xdr:rowOff>66040</xdr:rowOff>
    </xdr:to>
    <xdr:sp macro="" textlink="">
      <xdr:nvSpPr>
        <xdr:cNvPr id="137" name="フローチャート: 判断 136"/>
        <xdr:cNvSpPr/>
      </xdr:nvSpPr>
      <xdr:spPr>
        <a:xfrm>
          <a:off x="3175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76217</xdr:rowOff>
    </xdr:from>
    <xdr:ext cx="762000" cy="259045"/>
    <xdr:sp macro="" textlink="">
      <xdr:nvSpPr>
        <xdr:cNvPr id="138" name="テキスト ボックス 137"/>
        <xdr:cNvSpPr txBox="1"/>
      </xdr:nvSpPr>
      <xdr:spPr>
        <a:xfrm>
          <a:off x="2844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20320</xdr:rowOff>
    </xdr:from>
    <xdr:to>
      <xdr:col>11</xdr:col>
      <xdr:colOff>31750</xdr:colOff>
      <xdr:row>63</xdr:row>
      <xdr:rowOff>25823</xdr:rowOff>
    </xdr:to>
    <xdr:cxnSp macro="">
      <xdr:nvCxnSpPr>
        <xdr:cNvPr id="139" name="直線コネクタ 138"/>
        <xdr:cNvCxnSpPr/>
      </xdr:nvCxnSpPr>
      <xdr:spPr>
        <a:xfrm>
          <a:off x="1447800" y="10650220"/>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79587</xdr:rowOff>
    </xdr:from>
    <xdr:to>
      <xdr:col>11</xdr:col>
      <xdr:colOff>82550</xdr:colOff>
      <xdr:row>64</xdr:row>
      <xdr:rowOff>9737</xdr:rowOff>
    </xdr:to>
    <xdr:sp macro="" textlink="">
      <xdr:nvSpPr>
        <xdr:cNvPr id="140" name="フローチャート: 判断 139"/>
        <xdr:cNvSpPr/>
      </xdr:nvSpPr>
      <xdr:spPr>
        <a:xfrm>
          <a:off x="2286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165964</xdr:rowOff>
    </xdr:from>
    <xdr:ext cx="762000" cy="259045"/>
    <xdr:sp macro="" textlink="">
      <xdr:nvSpPr>
        <xdr:cNvPr id="141" name="テキスト ボックス 140"/>
        <xdr:cNvSpPr txBox="1"/>
      </xdr:nvSpPr>
      <xdr:spPr>
        <a:xfrm>
          <a:off x="1955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42" name="フローチャート: 判断 141"/>
        <xdr:cNvSpPr/>
      </xdr:nvSpPr>
      <xdr:spPr>
        <a:xfrm>
          <a:off x="1397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53357</xdr:rowOff>
    </xdr:from>
    <xdr:ext cx="762000" cy="259045"/>
    <xdr:sp macro="" textlink="">
      <xdr:nvSpPr>
        <xdr:cNvPr id="143" name="テキスト ボックス 142"/>
        <xdr:cNvSpPr txBox="1"/>
      </xdr:nvSpPr>
      <xdr:spPr>
        <a:xfrm>
          <a:off x="1066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49" name="楕円 148"/>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110507</xdr:rowOff>
    </xdr:from>
    <xdr:ext cx="762000" cy="259045"/>
    <xdr:sp macro="" textlink="">
      <xdr:nvSpPr>
        <xdr:cNvPr id="150" name="財政構造の弾力性該当値テキスト"/>
        <xdr:cNvSpPr txBox="1"/>
      </xdr:nvSpPr>
      <xdr:spPr>
        <a:xfrm>
          <a:off x="5041900" y="1074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52917</xdr:rowOff>
    </xdr:from>
    <xdr:to>
      <xdr:col>19</xdr:col>
      <xdr:colOff>184150</xdr:colOff>
      <xdr:row>64</xdr:row>
      <xdr:rowOff>154517</xdr:rowOff>
    </xdr:to>
    <xdr:sp macro="" textlink="">
      <xdr:nvSpPr>
        <xdr:cNvPr id="151" name="楕円 150"/>
        <xdr:cNvSpPr/>
      </xdr:nvSpPr>
      <xdr:spPr>
        <a:xfrm>
          <a:off x="4064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139294</xdr:rowOff>
    </xdr:from>
    <xdr:ext cx="736600" cy="259045"/>
    <xdr:sp macro="" textlink="">
      <xdr:nvSpPr>
        <xdr:cNvPr id="152" name="テキスト ボックス 151"/>
        <xdr:cNvSpPr txBox="1"/>
      </xdr:nvSpPr>
      <xdr:spPr>
        <a:xfrm>
          <a:off x="3733800" y="1111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143933</xdr:rowOff>
    </xdr:from>
    <xdr:to>
      <xdr:col>15</xdr:col>
      <xdr:colOff>133350</xdr:colOff>
      <xdr:row>64</xdr:row>
      <xdr:rowOff>74083</xdr:rowOff>
    </xdr:to>
    <xdr:sp macro="" textlink="">
      <xdr:nvSpPr>
        <xdr:cNvPr id="153" name="楕円 152"/>
        <xdr:cNvSpPr/>
      </xdr:nvSpPr>
      <xdr:spPr>
        <a:xfrm>
          <a:off x="3175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58860</xdr:rowOff>
    </xdr:from>
    <xdr:ext cx="762000" cy="259045"/>
    <xdr:sp macro="" textlink="">
      <xdr:nvSpPr>
        <xdr:cNvPr id="154" name="テキスト ボックス 153"/>
        <xdr:cNvSpPr txBox="1"/>
      </xdr:nvSpPr>
      <xdr:spPr>
        <a:xfrm>
          <a:off x="2844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146473</xdr:rowOff>
    </xdr:from>
    <xdr:to>
      <xdr:col>11</xdr:col>
      <xdr:colOff>82550</xdr:colOff>
      <xdr:row>63</xdr:row>
      <xdr:rowOff>76623</xdr:rowOff>
    </xdr:to>
    <xdr:sp macro="" textlink="">
      <xdr:nvSpPr>
        <xdr:cNvPr id="155" name="楕円 154"/>
        <xdr:cNvSpPr/>
      </xdr:nvSpPr>
      <xdr:spPr>
        <a:xfrm>
          <a:off x="2286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86800</xdr:rowOff>
    </xdr:from>
    <xdr:ext cx="762000" cy="259045"/>
    <xdr:sp macro="" textlink="">
      <xdr:nvSpPr>
        <xdr:cNvPr id="156" name="テキスト ボックス 155"/>
        <xdr:cNvSpPr txBox="1"/>
      </xdr:nvSpPr>
      <xdr:spPr>
        <a:xfrm>
          <a:off x="1955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57" name="楕円 156"/>
        <xdr:cNvSpPr/>
      </xdr:nvSpPr>
      <xdr:spPr>
        <a:xfrm>
          <a:off x="1397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81297</xdr:rowOff>
    </xdr:from>
    <xdr:ext cx="762000" cy="259045"/>
    <xdr:sp macro="" textlink="">
      <xdr:nvSpPr>
        <xdr:cNvPr id="158" name="テキスト ボックス 157"/>
        <xdr:cNvSpPr txBox="1"/>
      </xdr:nvSpPr>
      <xdr:spPr>
        <a:xfrm>
          <a:off x="1066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[215,014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類似団体平均を上回っている要因としては、５町村合併の影響により、職員数、各種施設数が依然として多いためである。</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今後も引き続き、人件費では職員数の適正化に努め、物件費では施設の民営化や指定管理者制度の導入、さらには施設統廃合を進め、コスト削減を図っていく必要がある。</a:t>
          </a:r>
          <a:endParaRPr lang="ja-JP" altLang="ja-JP" sz="1300">
            <a:effectLst/>
            <a:latin typeface="ＭＳ Ｐ明朝" panose="02020600040205080304" pitchFamily="18" charset="-128"/>
            <a:ea typeface="ＭＳ Ｐ明朝" panose="02020600040205080304" pitchFamily="18"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152064</xdr:rowOff>
    </xdr:from>
    <xdr:to>
      <xdr:col>23</xdr:col>
      <xdr:colOff>133350</xdr:colOff>
      <xdr:row>89</xdr:row>
      <xdr:rowOff>153645</xdr:rowOff>
    </xdr:to>
    <xdr:cxnSp macro="">
      <xdr:nvCxnSpPr>
        <xdr:cNvPr id="188" name="直線コネクタ 187"/>
        <xdr:cNvCxnSpPr/>
      </xdr:nvCxnSpPr>
      <xdr:spPr>
        <a:xfrm flipV="1">
          <a:off x="4953000" y="14039514"/>
          <a:ext cx="0" cy="13731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125722</xdr:rowOff>
    </xdr:from>
    <xdr:ext cx="762000" cy="259045"/>
    <xdr:sp macro="" textlink="">
      <xdr:nvSpPr>
        <xdr:cNvPr id="189" name="人件費・物件費等の状況最小値テキスト"/>
        <xdr:cNvSpPr txBox="1"/>
      </xdr:nvSpPr>
      <xdr:spPr>
        <a:xfrm>
          <a:off x="5041900" y="15384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153645</xdr:rowOff>
    </xdr:from>
    <xdr:to>
      <xdr:col>24</xdr:col>
      <xdr:colOff>12700</xdr:colOff>
      <xdr:row>89</xdr:row>
      <xdr:rowOff>153645</xdr:rowOff>
    </xdr:to>
    <xdr:cxnSp macro="">
      <xdr:nvCxnSpPr>
        <xdr:cNvPr id="190" name="直線コネクタ 189"/>
        <xdr:cNvCxnSpPr/>
      </xdr:nvCxnSpPr>
      <xdr:spPr>
        <a:xfrm>
          <a:off x="4864100" y="15412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66991</xdr:rowOff>
    </xdr:from>
    <xdr:ext cx="762000" cy="259045"/>
    <xdr:sp macro="" textlink="">
      <xdr:nvSpPr>
        <xdr:cNvPr id="191" name="人件費・物件費等の状況最大値テキスト"/>
        <xdr:cNvSpPr txBox="1"/>
      </xdr:nvSpPr>
      <xdr:spPr>
        <a:xfrm>
          <a:off x="5041900" y="1378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152064</xdr:rowOff>
    </xdr:from>
    <xdr:to>
      <xdr:col>24</xdr:col>
      <xdr:colOff>12700</xdr:colOff>
      <xdr:row>81</xdr:row>
      <xdr:rowOff>152064</xdr:rowOff>
    </xdr:to>
    <xdr:cxnSp macro="">
      <xdr:nvCxnSpPr>
        <xdr:cNvPr id="192" name="直線コネクタ 191"/>
        <xdr:cNvCxnSpPr/>
      </xdr:nvCxnSpPr>
      <xdr:spPr>
        <a:xfrm>
          <a:off x="4864100" y="1403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17224</xdr:rowOff>
    </xdr:from>
    <xdr:to>
      <xdr:col>23</xdr:col>
      <xdr:colOff>133350</xdr:colOff>
      <xdr:row>85</xdr:row>
      <xdr:rowOff>152513</xdr:rowOff>
    </xdr:to>
    <xdr:cxnSp macro="">
      <xdr:nvCxnSpPr>
        <xdr:cNvPr id="193" name="直線コネクタ 192"/>
        <xdr:cNvCxnSpPr/>
      </xdr:nvCxnSpPr>
      <xdr:spPr>
        <a:xfrm>
          <a:off x="4114800" y="14590474"/>
          <a:ext cx="838200" cy="13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117667</xdr:rowOff>
    </xdr:from>
    <xdr:ext cx="762000" cy="259045"/>
    <xdr:sp macro="" textlink="">
      <xdr:nvSpPr>
        <xdr:cNvPr id="194" name="人件費・物件費等の状況平均値テキスト"/>
        <xdr:cNvSpPr txBox="1"/>
      </xdr:nvSpPr>
      <xdr:spPr>
        <a:xfrm>
          <a:off x="5041900" y="1434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101140</xdr:rowOff>
    </xdr:from>
    <xdr:to>
      <xdr:col>23</xdr:col>
      <xdr:colOff>184150</xdr:colOff>
      <xdr:row>85</xdr:row>
      <xdr:rowOff>31290</xdr:rowOff>
    </xdr:to>
    <xdr:sp macro="" textlink="">
      <xdr:nvSpPr>
        <xdr:cNvPr id="195" name="フローチャート: 判断 194"/>
        <xdr:cNvSpPr/>
      </xdr:nvSpPr>
      <xdr:spPr>
        <a:xfrm>
          <a:off x="4902200" y="1450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96231</xdr:rowOff>
    </xdr:from>
    <xdr:to>
      <xdr:col>19</xdr:col>
      <xdr:colOff>133350</xdr:colOff>
      <xdr:row>85</xdr:row>
      <xdr:rowOff>17224</xdr:rowOff>
    </xdr:to>
    <xdr:cxnSp macro="">
      <xdr:nvCxnSpPr>
        <xdr:cNvPr id="196" name="直線コネクタ 195"/>
        <xdr:cNvCxnSpPr/>
      </xdr:nvCxnSpPr>
      <xdr:spPr>
        <a:xfrm>
          <a:off x="3225800" y="14498031"/>
          <a:ext cx="889000" cy="9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50146</xdr:rowOff>
    </xdr:from>
    <xdr:to>
      <xdr:col>19</xdr:col>
      <xdr:colOff>184150</xdr:colOff>
      <xdr:row>84</xdr:row>
      <xdr:rowOff>151746</xdr:rowOff>
    </xdr:to>
    <xdr:sp macro="" textlink="">
      <xdr:nvSpPr>
        <xdr:cNvPr id="197" name="フローチャート: 判断 196"/>
        <xdr:cNvSpPr/>
      </xdr:nvSpPr>
      <xdr:spPr>
        <a:xfrm>
          <a:off x="4064000" y="1445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161923</xdr:rowOff>
    </xdr:from>
    <xdr:ext cx="736600" cy="259045"/>
    <xdr:sp macro="" textlink="">
      <xdr:nvSpPr>
        <xdr:cNvPr id="198" name="テキスト ボックス 197"/>
        <xdr:cNvSpPr txBox="1"/>
      </xdr:nvSpPr>
      <xdr:spPr>
        <a:xfrm>
          <a:off x="3733800" y="14220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55066</xdr:rowOff>
    </xdr:from>
    <xdr:to>
      <xdr:col>15</xdr:col>
      <xdr:colOff>82550</xdr:colOff>
      <xdr:row>84</xdr:row>
      <xdr:rowOff>96231</xdr:rowOff>
    </xdr:to>
    <xdr:cxnSp macro="">
      <xdr:nvCxnSpPr>
        <xdr:cNvPr id="199" name="直線コネクタ 198"/>
        <xdr:cNvCxnSpPr/>
      </xdr:nvCxnSpPr>
      <xdr:spPr>
        <a:xfrm>
          <a:off x="2336800" y="14456866"/>
          <a:ext cx="889000" cy="4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119340</xdr:rowOff>
    </xdr:from>
    <xdr:to>
      <xdr:col>15</xdr:col>
      <xdr:colOff>133350</xdr:colOff>
      <xdr:row>84</xdr:row>
      <xdr:rowOff>49490</xdr:rowOff>
    </xdr:to>
    <xdr:sp macro="" textlink="">
      <xdr:nvSpPr>
        <xdr:cNvPr id="200" name="フローチャート: 判断 199"/>
        <xdr:cNvSpPr/>
      </xdr:nvSpPr>
      <xdr:spPr>
        <a:xfrm>
          <a:off x="3175000" y="14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59667</xdr:rowOff>
    </xdr:from>
    <xdr:ext cx="762000" cy="259045"/>
    <xdr:sp macro="" textlink="">
      <xdr:nvSpPr>
        <xdr:cNvPr id="201" name="テキスト ボックス 200"/>
        <xdr:cNvSpPr txBox="1"/>
      </xdr:nvSpPr>
      <xdr:spPr>
        <a:xfrm>
          <a:off x="2844800" y="1411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43821</xdr:rowOff>
    </xdr:from>
    <xdr:to>
      <xdr:col>11</xdr:col>
      <xdr:colOff>31750</xdr:colOff>
      <xdr:row>84</xdr:row>
      <xdr:rowOff>55066</xdr:rowOff>
    </xdr:to>
    <xdr:cxnSp macro="">
      <xdr:nvCxnSpPr>
        <xdr:cNvPr id="202" name="直線コネクタ 201"/>
        <xdr:cNvCxnSpPr/>
      </xdr:nvCxnSpPr>
      <xdr:spPr>
        <a:xfrm>
          <a:off x="1447800" y="14445621"/>
          <a:ext cx="889000" cy="1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53618</xdr:rowOff>
    </xdr:from>
    <xdr:to>
      <xdr:col>11</xdr:col>
      <xdr:colOff>82550</xdr:colOff>
      <xdr:row>83</xdr:row>
      <xdr:rowOff>155218</xdr:rowOff>
    </xdr:to>
    <xdr:sp macro="" textlink="">
      <xdr:nvSpPr>
        <xdr:cNvPr id="203" name="フローチャート: 判断 202"/>
        <xdr:cNvSpPr/>
      </xdr:nvSpPr>
      <xdr:spPr>
        <a:xfrm>
          <a:off x="2286000" y="1428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165395</xdr:rowOff>
    </xdr:from>
    <xdr:ext cx="762000" cy="259045"/>
    <xdr:sp macro="" textlink="">
      <xdr:nvSpPr>
        <xdr:cNvPr id="204" name="テキスト ボックス 203"/>
        <xdr:cNvSpPr txBox="1"/>
      </xdr:nvSpPr>
      <xdr:spPr>
        <a:xfrm>
          <a:off x="1955800" y="14052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158276</xdr:rowOff>
    </xdr:from>
    <xdr:to>
      <xdr:col>7</xdr:col>
      <xdr:colOff>31750</xdr:colOff>
      <xdr:row>83</xdr:row>
      <xdr:rowOff>88426</xdr:rowOff>
    </xdr:to>
    <xdr:sp macro="" textlink="">
      <xdr:nvSpPr>
        <xdr:cNvPr id="205" name="フローチャート: 判断 204"/>
        <xdr:cNvSpPr/>
      </xdr:nvSpPr>
      <xdr:spPr>
        <a:xfrm>
          <a:off x="1397000" y="142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98603</xdr:rowOff>
    </xdr:from>
    <xdr:ext cx="762000" cy="259045"/>
    <xdr:sp macro="" textlink="">
      <xdr:nvSpPr>
        <xdr:cNvPr id="206" name="テキスト ボックス 205"/>
        <xdr:cNvSpPr txBox="1"/>
      </xdr:nvSpPr>
      <xdr:spPr>
        <a:xfrm>
          <a:off x="1066800" y="139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101713</xdr:rowOff>
    </xdr:from>
    <xdr:to>
      <xdr:col>23</xdr:col>
      <xdr:colOff>184150</xdr:colOff>
      <xdr:row>86</xdr:row>
      <xdr:rowOff>31863</xdr:rowOff>
    </xdr:to>
    <xdr:sp macro="" textlink="">
      <xdr:nvSpPr>
        <xdr:cNvPr id="212" name="楕円 211"/>
        <xdr:cNvSpPr/>
      </xdr:nvSpPr>
      <xdr:spPr>
        <a:xfrm>
          <a:off x="4902200" y="1467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73790</xdr:rowOff>
    </xdr:from>
    <xdr:ext cx="762000" cy="259045"/>
    <xdr:sp macro="" textlink="">
      <xdr:nvSpPr>
        <xdr:cNvPr id="213" name="人件費・物件費等の状況該当値テキスト"/>
        <xdr:cNvSpPr txBox="1"/>
      </xdr:nvSpPr>
      <xdr:spPr>
        <a:xfrm>
          <a:off x="5041900" y="14647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137874</xdr:rowOff>
    </xdr:from>
    <xdr:to>
      <xdr:col>19</xdr:col>
      <xdr:colOff>184150</xdr:colOff>
      <xdr:row>85</xdr:row>
      <xdr:rowOff>68024</xdr:rowOff>
    </xdr:to>
    <xdr:sp macro="" textlink="">
      <xdr:nvSpPr>
        <xdr:cNvPr id="214" name="楕円 213"/>
        <xdr:cNvSpPr/>
      </xdr:nvSpPr>
      <xdr:spPr>
        <a:xfrm>
          <a:off x="4064000" y="1453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52801</xdr:rowOff>
    </xdr:from>
    <xdr:ext cx="736600" cy="259045"/>
    <xdr:sp macro="" textlink="">
      <xdr:nvSpPr>
        <xdr:cNvPr id="215" name="テキスト ボックス 214"/>
        <xdr:cNvSpPr txBox="1"/>
      </xdr:nvSpPr>
      <xdr:spPr>
        <a:xfrm>
          <a:off x="3733800" y="14626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45431</xdr:rowOff>
    </xdr:from>
    <xdr:to>
      <xdr:col>15</xdr:col>
      <xdr:colOff>133350</xdr:colOff>
      <xdr:row>84</xdr:row>
      <xdr:rowOff>147031</xdr:rowOff>
    </xdr:to>
    <xdr:sp macro="" textlink="">
      <xdr:nvSpPr>
        <xdr:cNvPr id="216" name="楕円 215"/>
        <xdr:cNvSpPr/>
      </xdr:nvSpPr>
      <xdr:spPr>
        <a:xfrm>
          <a:off x="3175000" y="1444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131808</xdr:rowOff>
    </xdr:from>
    <xdr:ext cx="762000" cy="259045"/>
    <xdr:sp macro="" textlink="">
      <xdr:nvSpPr>
        <xdr:cNvPr id="217" name="テキスト ボックス 216"/>
        <xdr:cNvSpPr txBox="1"/>
      </xdr:nvSpPr>
      <xdr:spPr>
        <a:xfrm>
          <a:off x="2844800" y="1453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4266</xdr:rowOff>
    </xdr:from>
    <xdr:to>
      <xdr:col>11</xdr:col>
      <xdr:colOff>82550</xdr:colOff>
      <xdr:row>84</xdr:row>
      <xdr:rowOff>105866</xdr:rowOff>
    </xdr:to>
    <xdr:sp macro="" textlink="">
      <xdr:nvSpPr>
        <xdr:cNvPr id="218" name="楕円 217"/>
        <xdr:cNvSpPr/>
      </xdr:nvSpPr>
      <xdr:spPr>
        <a:xfrm>
          <a:off x="2286000" y="1440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90643</xdr:rowOff>
    </xdr:from>
    <xdr:ext cx="762000" cy="259045"/>
    <xdr:sp macro="" textlink="">
      <xdr:nvSpPr>
        <xdr:cNvPr id="219" name="テキスト ボックス 218"/>
        <xdr:cNvSpPr txBox="1"/>
      </xdr:nvSpPr>
      <xdr:spPr>
        <a:xfrm>
          <a:off x="1955800" y="1449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164471</xdr:rowOff>
    </xdr:from>
    <xdr:to>
      <xdr:col>7</xdr:col>
      <xdr:colOff>31750</xdr:colOff>
      <xdr:row>84</xdr:row>
      <xdr:rowOff>94621</xdr:rowOff>
    </xdr:to>
    <xdr:sp macro="" textlink="">
      <xdr:nvSpPr>
        <xdr:cNvPr id="220" name="楕円 219"/>
        <xdr:cNvSpPr/>
      </xdr:nvSpPr>
      <xdr:spPr>
        <a:xfrm>
          <a:off x="1397000" y="1439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79398</xdr:rowOff>
    </xdr:from>
    <xdr:ext cx="762000" cy="259045"/>
    <xdr:sp macro="" textlink="">
      <xdr:nvSpPr>
        <xdr:cNvPr id="221" name="テキスト ボックス 220"/>
        <xdr:cNvSpPr txBox="1"/>
      </xdr:nvSpPr>
      <xdr:spPr>
        <a:xfrm>
          <a:off x="1066800" y="14481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類似団体平均より</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1.2</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下回る</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96.1</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と低い水準にある。</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要因としては、職員の年齢構成の偏在が著しく、中堅職員の昇任が抑制されていることが挙げられる。</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今後も給与の適正化を図るために、給与実態の分析に努める。</a:t>
          </a:r>
          <a:endParaRPr lang="ja-JP" altLang="ja-JP" sz="1300">
            <a:effectLst/>
            <a:latin typeface="ＭＳ Ｐ明朝" panose="02020600040205080304" pitchFamily="18" charset="-128"/>
            <a:ea typeface="ＭＳ Ｐ明朝" panose="02020600040205080304" pitchFamily="18"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18143</xdr:rowOff>
    </xdr:to>
    <xdr:cxnSp macro="">
      <xdr:nvCxnSpPr>
        <xdr:cNvPr id="252" name="直線コネクタ 251"/>
        <xdr:cNvCxnSpPr/>
      </xdr:nvCxnSpPr>
      <xdr:spPr>
        <a:xfrm flipV="1">
          <a:off x="17018000" y="1379492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3"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4" name="直線コネクタ 253"/>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5" name="給与水準   （国との比較）最大値テキスト"/>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56" name="直線コネクタ 255"/>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48079</xdr:rowOff>
    </xdr:from>
    <xdr:to>
      <xdr:col>81</xdr:col>
      <xdr:colOff>44450</xdr:colOff>
      <xdr:row>84</xdr:row>
      <xdr:rowOff>48079</xdr:rowOff>
    </xdr:to>
    <xdr:cxnSp macro="">
      <xdr:nvCxnSpPr>
        <xdr:cNvPr id="257" name="直線コネクタ 256"/>
        <xdr:cNvCxnSpPr/>
      </xdr:nvCxnSpPr>
      <xdr:spPr>
        <a:xfrm>
          <a:off x="16179800" y="144498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4734</xdr:rowOff>
    </xdr:from>
    <xdr:ext cx="762000" cy="259045"/>
    <xdr:sp macro="" textlink="">
      <xdr:nvSpPr>
        <xdr:cNvPr id="258" name="給与水準   （国との比較）平均値テキスト"/>
        <xdr:cNvSpPr txBox="1"/>
      </xdr:nvSpPr>
      <xdr:spPr>
        <a:xfrm>
          <a:off x="17106900" y="1457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59" name="フローチャート: 判断 258"/>
        <xdr:cNvSpPr/>
      </xdr:nvSpPr>
      <xdr:spPr>
        <a:xfrm>
          <a:off x="169672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13607</xdr:rowOff>
    </xdr:from>
    <xdr:to>
      <xdr:col>77</xdr:col>
      <xdr:colOff>44450</xdr:colOff>
      <xdr:row>84</xdr:row>
      <xdr:rowOff>48079</xdr:rowOff>
    </xdr:to>
    <xdr:cxnSp macro="">
      <xdr:nvCxnSpPr>
        <xdr:cNvPr id="260" name="直線コネクタ 259"/>
        <xdr:cNvCxnSpPr/>
      </xdr:nvCxnSpPr>
      <xdr:spPr>
        <a:xfrm>
          <a:off x="15290800" y="144154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62" name="テキスト ボックス 261"/>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98879</xdr:rowOff>
    </xdr:from>
    <xdr:to>
      <xdr:col>72</xdr:col>
      <xdr:colOff>203200</xdr:colOff>
      <xdr:row>84</xdr:row>
      <xdr:rowOff>13607</xdr:rowOff>
    </xdr:to>
    <xdr:cxnSp macro="">
      <xdr:nvCxnSpPr>
        <xdr:cNvPr id="263" name="直線コネクタ 262"/>
        <xdr:cNvCxnSpPr/>
      </xdr:nvCxnSpPr>
      <xdr:spPr>
        <a:xfrm>
          <a:off x="14401800" y="1432922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4" name="フローチャート: 判断 263"/>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119034</xdr:rowOff>
    </xdr:from>
    <xdr:ext cx="762000" cy="259045"/>
    <xdr:sp macro="" textlink="">
      <xdr:nvSpPr>
        <xdr:cNvPr id="265" name="テキスト ボックス 264"/>
        <xdr:cNvSpPr txBox="1"/>
      </xdr:nvSpPr>
      <xdr:spPr>
        <a:xfrm>
          <a:off x="14909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98879</xdr:rowOff>
    </xdr:from>
    <xdr:to>
      <xdr:col>68</xdr:col>
      <xdr:colOff>152400</xdr:colOff>
      <xdr:row>83</xdr:row>
      <xdr:rowOff>133350</xdr:rowOff>
    </xdr:to>
    <xdr:cxnSp macro="">
      <xdr:nvCxnSpPr>
        <xdr:cNvPr id="266" name="直線コネクタ 265"/>
        <xdr:cNvCxnSpPr/>
      </xdr:nvCxnSpPr>
      <xdr:spPr>
        <a:xfrm flipV="1">
          <a:off x="13512800" y="143292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7" name="フローチャート: 判断 266"/>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68" name="テキスト ボックス 267"/>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9" name="フローチャート: 判断 268"/>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170741</xdr:rowOff>
    </xdr:from>
    <xdr:ext cx="762000" cy="259045"/>
    <xdr:sp macro="" textlink="">
      <xdr:nvSpPr>
        <xdr:cNvPr id="270" name="テキスト ボックス 269"/>
        <xdr:cNvSpPr txBox="1"/>
      </xdr:nvSpPr>
      <xdr:spPr>
        <a:xfrm>
          <a:off x="13131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76" name="楕円 275"/>
        <xdr:cNvSpPr/>
      </xdr:nvSpPr>
      <xdr:spPr>
        <a:xfrm>
          <a:off x="169672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13806</xdr:rowOff>
    </xdr:from>
    <xdr:ext cx="762000" cy="259045"/>
    <xdr:sp macro="" textlink="">
      <xdr:nvSpPr>
        <xdr:cNvPr id="277" name="給与水準   （国との比較）該当値テキスト"/>
        <xdr:cNvSpPr txBox="1"/>
      </xdr:nvSpPr>
      <xdr:spPr>
        <a:xfrm>
          <a:off x="17106900" y="1424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168729</xdr:rowOff>
    </xdr:from>
    <xdr:to>
      <xdr:col>77</xdr:col>
      <xdr:colOff>95250</xdr:colOff>
      <xdr:row>84</xdr:row>
      <xdr:rowOff>98879</xdr:rowOff>
    </xdr:to>
    <xdr:sp macro="" textlink="">
      <xdr:nvSpPr>
        <xdr:cNvPr id="278" name="楕円 277"/>
        <xdr:cNvSpPr/>
      </xdr:nvSpPr>
      <xdr:spPr>
        <a:xfrm>
          <a:off x="16129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109056</xdr:rowOff>
    </xdr:from>
    <xdr:ext cx="736600" cy="259045"/>
    <xdr:sp macro="" textlink="">
      <xdr:nvSpPr>
        <xdr:cNvPr id="279" name="テキスト ボックス 278"/>
        <xdr:cNvSpPr txBox="1"/>
      </xdr:nvSpPr>
      <xdr:spPr>
        <a:xfrm>
          <a:off x="15798800" y="14167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134257</xdr:rowOff>
    </xdr:from>
    <xdr:to>
      <xdr:col>73</xdr:col>
      <xdr:colOff>44450</xdr:colOff>
      <xdr:row>84</xdr:row>
      <xdr:rowOff>64407</xdr:rowOff>
    </xdr:to>
    <xdr:sp macro="" textlink="">
      <xdr:nvSpPr>
        <xdr:cNvPr id="280" name="楕円 279"/>
        <xdr:cNvSpPr/>
      </xdr:nvSpPr>
      <xdr:spPr>
        <a:xfrm>
          <a:off x="15240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74584</xdr:rowOff>
    </xdr:from>
    <xdr:ext cx="762000" cy="259045"/>
    <xdr:sp macro="" textlink="">
      <xdr:nvSpPr>
        <xdr:cNvPr id="281" name="テキスト ボックス 280"/>
        <xdr:cNvSpPr txBox="1"/>
      </xdr:nvSpPr>
      <xdr:spPr>
        <a:xfrm>
          <a:off x="14909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48079</xdr:rowOff>
    </xdr:from>
    <xdr:to>
      <xdr:col>68</xdr:col>
      <xdr:colOff>203200</xdr:colOff>
      <xdr:row>83</xdr:row>
      <xdr:rowOff>149679</xdr:rowOff>
    </xdr:to>
    <xdr:sp macro="" textlink="">
      <xdr:nvSpPr>
        <xdr:cNvPr id="282" name="楕円 281"/>
        <xdr:cNvSpPr/>
      </xdr:nvSpPr>
      <xdr:spPr>
        <a:xfrm>
          <a:off x="14351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83" name="テキスト ボックス 282"/>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4" name="楕円 283"/>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5" name="テキスト ボックス 284"/>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５町村合併という特殊な事情により、類似団体平均を大きく上回っている状況である。定員適正化計画に基づく退職者不補充の原則と新規採用の抑制により、実績として平成</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17</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年度からの第</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1</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次計画では</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110</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人、平成</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22</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年度からの第</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2</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次計画では</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191</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人、平成</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28</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年度からの第</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3</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次計画では</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52</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人の職員を削減している。今後も</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計画に基づき</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、定員適正化を図る。</a:t>
          </a:r>
          <a:endParaRPr lang="ja-JP" altLang="ja-JP" sz="1300">
            <a:effectLst/>
            <a:latin typeface="ＭＳ Ｐ明朝" panose="02020600040205080304" pitchFamily="18" charset="-128"/>
            <a:ea typeface="ＭＳ Ｐ明朝" panose="02020600040205080304" pitchFamily="18"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10704</xdr:rowOff>
    </xdr:from>
    <xdr:to>
      <xdr:col>81</xdr:col>
      <xdr:colOff>44450</xdr:colOff>
      <xdr:row>67</xdr:row>
      <xdr:rowOff>61051</xdr:rowOff>
    </xdr:to>
    <xdr:cxnSp macro="">
      <xdr:nvCxnSpPr>
        <xdr:cNvPr id="317" name="直線コネクタ 316"/>
        <xdr:cNvCxnSpPr/>
      </xdr:nvCxnSpPr>
      <xdr:spPr>
        <a:xfrm flipV="1">
          <a:off x="17018000" y="10126254"/>
          <a:ext cx="0" cy="14219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33128</xdr:rowOff>
    </xdr:from>
    <xdr:ext cx="762000" cy="259045"/>
    <xdr:sp macro="" textlink="">
      <xdr:nvSpPr>
        <xdr:cNvPr id="318" name="定員管理の状況最小値テキスト"/>
        <xdr:cNvSpPr txBox="1"/>
      </xdr:nvSpPr>
      <xdr:spPr>
        <a:xfrm>
          <a:off x="17106900" y="11520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61051</xdr:rowOff>
    </xdr:from>
    <xdr:to>
      <xdr:col>81</xdr:col>
      <xdr:colOff>133350</xdr:colOff>
      <xdr:row>67</xdr:row>
      <xdr:rowOff>61051</xdr:rowOff>
    </xdr:to>
    <xdr:cxnSp macro="">
      <xdr:nvCxnSpPr>
        <xdr:cNvPr id="319" name="直線コネクタ 318"/>
        <xdr:cNvCxnSpPr/>
      </xdr:nvCxnSpPr>
      <xdr:spPr>
        <a:xfrm>
          <a:off x="16929100" y="1154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97081</xdr:rowOff>
    </xdr:from>
    <xdr:ext cx="762000" cy="259045"/>
    <xdr:sp macro="" textlink="">
      <xdr:nvSpPr>
        <xdr:cNvPr id="320" name="定員管理の状況最大値テキスト"/>
        <xdr:cNvSpPr txBox="1"/>
      </xdr:nvSpPr>
      <xdr:spPr>
        <a:xfrm>
          <a:off x="17106900" y="986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10704</xdr:rowOff>
    </xdr:from>
    <xdr:to>
      <xdr:col>81</xdr:col>
      <xdr:colOff>133350</xdr:colOff>
      <xdr:row>59</xdr:row>
      <xdr:rowOff>10704</xdr:rowOff>
    </xdr:to>
    <xdr:cxnSp macro="">
      <xdr:nvCxnSpPr>
        <xdr:cNvPr id="321" name="直線コネクタ 320"/>
        <xdr:cNvCxnSpPr/>
      </xdr:nvCxnSpPr>
      <xdr:spPr>
        <a:xfrm>
          <a:off x="16929100" y="1012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62593</xdr:rowOff>
    </xdr:from>
    <xdr:to>
      <xdr:col>81</xdr:col>
      <xdr:colOff>44450</xdr:colOff>
      <xdr:row>63</xdr:row>
      <xdr:rowOff>102235</xdr:rowOff>
    </xdr:to>
    <xdr:cxnSp macro="">
      <xdr:nvCxnSpPr>
        <xdr:cNvPr id="322" name="直線コネクタ 321"/>
        <xdr:cNvCxnSpPr/>
      </xdr:nvCxnSpPr>
      <xdr:spPr>
        <a:xfrm>
          <a:off x="16179800" y="10863943"/>
          <a:ext cx="8382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126473</xdr:rowOff>
    </xdr:from>
    <xdr:ext cx="762000" cy="259045"/>
    <xdr:sp macro="" textlink="">
      <xdr:nvSpPr>
        <xdr:cNvPr id="323" name="定員管理の状況平均値テキスト"/>
        <xdr:cNvSpPr txBox="1"/>
      </xdr:nvSpPr>
      <xdr:spPr>
        <a:xfrm>
          <a:off x="17106900" y="10413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109946</xdr:rowOff>
    </xdr:from>
    <xdr:to>
      <xdr:col>81</xdr:col>
      <xdr:colOff>95250</xdr:colOff>
      <xdr:row>62</xdr:row>
      <xdr:rowOff>40096</xdr:rowOff>
    </xdr:to>
    <xdr:sp macro="" textlink="">
      <xdr:nvSpPr>
        <xdr:cNvPr id="324" name="フローチャート: 判断 323"/>
        <xdr:cNvSpPr/>
      </xdr:nvSpPr>
      <xdr:spPr>
        <a:xfrm>
          <a:off x="169672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62593</xdr:rowOff>
    </xdr:from>
    <xdr:to>
      <xdr:col>77</xdr:col>
      <xdr:colOff>44450</xdr:colOff>
      <xdr:row>63</xdr:row>
      <xdr:rowOff>69487</xdr:rowOff>
    </xdr:to>
    <xdr:cxnSp macro="">
      <xdr:nvCxnSpPr>
        <xdr:cNvPr id="325" name="直線コネクタ 324"/>
        <xdr:cNvCxnSpPr/>
      </xdr:nvCxnSpPr>
      <xdr:spPr>
        <a:xfrm flipV="1">
          <a:off x="15290800" y="1086394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92710</xdr:rowOff>
    </xdr:from>
    <xdr:to>
      <xdr:col>77</xdr:col>
      <xdr:colOff>95250</xdr:colOff>
      <xdr:row>62</xdr:row>
      <xdr:rowOff>22860</xdr:rowOff>
    </xdr:to>
    <xdr:sp macro="" textlink="">
      <xdr:nvSpPr>
        <xdr:cNvPr id="326" name="フローチャート: 判断 325"/>
        <xdr:cNvSpPr/>
      </xdr:nvSpPr>
      <xdr:spPr>
        <a:xfrm>
          <a:off x="16129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33037</xdr:rowOff>
    </xdr:from>
    <xdr:ext cx="736600" cy="259045"/>
    <xdr:sp macro="" textlink="">
      <xdr:nvSpPr>
        <xdr:cNvPr id="327" name="テキスト ボックス 326"/>
        <xdr:cNvSpPr txBox="1"/>
      </xdr:nvSpPr>
      <xdr:spPr>
        <a:xfrm>
          <a:off x="15798800" y="1032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69487</xdr:rowOff>
    </xdr:from>
    <xdr:to>
      <xdr:col>72</xdr:col>
      <xdr:colOff>203200</xdr:colOff>
      <xdr:row>63</xdr:row>
      <xdr:rowOff>95341</xdr:rowOff>
    </xdr:to>
    <xdr:cxnSp macro="">
      <xdr:nvCxnSpPr>
        <xdr:cNvPr id="328" name="直線コネクタ 327"/>
        <xdr:cNvCxnSpPr/>
      </xdr:nvCxnSpPr>
      <xdr:spPr>
        <a:xfrm flipV="1">
          <a:off x="14401800" y="10870837"/>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85816</xdr:rowOff>
    </xdr:from>
    <xdr:to>
      <xdr:col>73</xdr:col>
      <xdr:colOff>44450</xdr:colOff>
      <xdr:row>62</xdr:row>
      <xdr:rowOff>15966</xdr:rowOff>
    </xdr:to>
    <xdr:sp macro="" textlink="">
      <xdr:nvSpPr>
        <xdr:cNvPr id="329" name="フローチャート: 判断 328"/>
        <xdr:cNvSpPr/>
      </xdr:nvSpPr>
      <xdr:spPr>
        <a:xfrm>
          <a:off x="15240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26143</xdr:rowOff>
    </xdr:from>
    <xdr:ext cx="762000" cy="259045"/>
    <xdr:sp macro="" textlink="">
      <xdr:nvSpPr>
        <xdr:cNvPr id="330" name="テキスト ボックス 329"/>
        <xdr:cNvSpPr txBox="1"/>
      </xdr:nvSpPr>
      <xdr:spPr>
        <a:xfrm>
          <a:off x="14909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67763</xdr:rowOff>
    </xdr:from>
    <xdr:to>
      <xdr:col>68</xdr:col>
      <xdr:colOff>152400</xdr:colOff>
      <xdr:row>63</xdr:row>
      <xdr:rowOff>95341</xdr:rowOff>
    </xdr:to>
    <xdr:cxnSp macro="">
      <xdr:nvCxnSpPr>
        <xdr:cNvPr id="331" name="直線コネクタ 330"/>
        <xdr:cNvCxnSpPr/>
      </xdr:nvCxnSpPr>
      <xdr:spPr>
        <a:xfrm>
          <a:off x="13512800" y="10869113"/>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34109</xdr:rowOff>
    </xdr:from>
    <xdr:to>
      <xdr:col>68</xdr:col>
      <xdr:colOff>203200</xdr:colOff>
      <xdr:row>61</xdr:row>
      <xdr:rowOff>135709</xdr:rowOff>
    </xdr:to>
    <xdr:sp macro="" textlink="">
      <xdr:nvSpPr>
        <xdr:cNvPr id="332" name="フローチャート: 判断 331"/>
        <xdr:cNvSpPr/>
      </xdr:nvSpPr>
      <xdr:spPr>
        <a:xfrm>
          <a:off x="143510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145886</xdr:rowOff>
    </xdr:from>
    <xdr:ext cx="762000" cy="259045"/>
    <xdr:sp macro="" textlink="">
      <xdr:nvSpPr>
        <xdr:cNvPr id="333" name="テキスト ボックス 332"/>
        <xdr:cNvSpPr txBox="1"/>
      </xdr:nvSpPr>
      <xdr:spPr>
        <a:xfrm>
          <a:off x="14020800" y="1026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18597</xdr:rowOff>
    </xdr:from>
    <xdr:to>
      <xdr:col>64</xdr:col>
      <xdr:colOff>152400</xdr:colOff>
      <xdr:row>61</xdr:row>
      <xdr:rowOff>120197</xdr:rowOff>
    </xdr:to>
    <xdr:sp macro="" textlink="">
      <xdr:nvSpPr>
        <xdr:cNvPr id="334" name="フローチャート: 判断 333"/>
        <xdr:cNvSpPr/>
      </xdr:nvSpPr>
      <xdr:spPr>
        <a:xfrm>
          <a:off x="13462000" y="1047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130374</xdr:rowOff>
    </xdr:from>
    <xdr:ext cx="762000" cy="259045"/>
    <xdr:sp macro="" textlink="">
      <xdr:nvSpPr>
        <xdr:cNvPr id="335" name="テキスト ボックス 334"/>
        <xdr:cNvSpPr txBox="1"/>
      </xdr:nvSpPr>
      <xdr:spPr>
        <a:xfrm>
          <a:off x="13131800" y="1024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51435</xdr:rowOff>
    </xdr:from>
    <xdr:to>
      <xdr:col>81</xdr:col>
      <xdr:colOff>95250</xdr:colOff>
      <xdr:row>63</xdr:row>
      <xdr:rowOff>153035</xdr:rowOff>
    </xdr:to>
    <xdr:sp macro="" textlink="">
      <xdr:nvSpPr>
        <xdr:cNvPr id="341" name="楕円 340"/>
        <xdr:cNvSpPr/>
      </xdr:nvSpPr>
      <xdr:spPr>
        <a:xfrm>
          <a:off x="169672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23512</xdr:rowOff>
    </xdr:from>
    <xdr:ext cx="762000" cy="259045"/>
    <xdr:sp macro="" textlink="">
      <xdr:nvSpPr>
        <xdr:cNvPr id="342" name="定員管理の状況該当値テキスト"/>
        <xdr:cNvSpPr txBox="1"/>
      </xdr:nvSpPr>
      <xdr:spPr>
        <a:xfrm>
          <a:off x="17106900" y="1082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11793</xdr:rowOff>
    </xdr:from>
    <xdr:to>
      <xdr:col>77</xdr:col>
      <xdr:colOff>95250</xdr:colOff>
      <xdr:row>63</xdr:row>
      <xdr:rowOff>113393</xdr:rowOff>
    </xdr:to>
    <xdr:sp macro="" textlink="">
      <xdr:nvSpPr>
        <xdr:cNvPr id="343" name="楕円 342"/>
        <xdr:cNvSpPr/>
      </xdr:nvSpPr>
      <xdr:spPr>
        <a:xfrm>
          <a:off x="161290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98170</xdr:rowOff>
    </xdr:from>
    <xdr:ext cx="736600" cy="259045"/>
    <xdr:sp macro="" textlink="">
      <xdr:nvSpPr>
        <xdr:cNvPr id="344" name="テキスト ボックス 343"/>
        <xdr:cNvSpPr txBox="1"/>
      </xdr:nvSpPr>
      <xdr:spPr>
        <a:xfrm>
          <a:off x="15798800" y="1089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18687</xdr:rowOff>
    </xdr:from>
    <xdr:to>
      <xdr:col>73</xdr:col>
      <xdr:colOff>44450</xdr:colOff>
      <xdr:row>63</xdr:row>
      <xdr:rowOff>120287</xdr:rowOff>
    </xdr:to>
    <xdr:sp macro="" textlink="">
      <xdr:nvSpPr>
        <xdr:cNvPr id="345" name="楕円 344"/>
        <xdr:cNvSpPr/>
      </xdr:nvSpPr>
      <xdr:spPr>
        <a:xfrm>
          <a:off x="15240000" y="1082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105064</xdr:rowOff>
    </xdr:from>
    <xdr:ext cx="762000" cy="259045"/>
    <xdr:sp macro="" textlink="">
      <xdr:nvSpPr>
        <xdr:cNvPr id="346" name="テキスト ボックス 345"/>
        <xdr:cNvSpPr txBox="1"/>
      </xdr:nvSpPr>
      <xdr:spPr>
        <a:xfrm>
          <a:off x="14909800" y="1090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44541</xdr:rowOff>
    </xdr:from>
    <xdr:to>
      <xdr:col>68</xdr:col>
      <xdr:colOff>203200</xdr:colOff>
      <xdr:row>63</xdr:row>
      <xdr:rowOff>146141</xdr:rowOff>
    </xdr:to>
    <xdr:sp macro="" textlink="">
      <xdr:nvSpPr>
        <xdr:cNvPr id="347" name="楕円 346"/>
        <xdr:cNvSpPr/>
      </xdr:nvSpPr>
      <xdr:spPr>
        <a:xfrm>
          <a:off x="14351000" y="1084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130918</xdr:rowOff>
    </xdr:from>
    <xdr:ext cx="762000" cy="259045"/>
    <xdr:sp macro="" textlink="">
      <xdr:nvSpPr>
        <xdr:cNvPr id="348" name="テキスト ボックス 347"/>
        <xdr:cNvSpPr txBox="1"/>
      </xdr:nvSpPr>
      <xdr:spPr>
        <a:xfrm>
          <a:off x="14020800" y="10932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16963</xdr:rowOff>
    </xdr:from>
    <xdr:to>
      <xdr:col>64</xdr:col>
      <xdr:colOff>152400</xdr:colOff>
      <xdr:row>63</xdr:row>
      <xdr:rowOff>118563</xdr:rowOff>
    </xdr:to>
    <xdr:sp macro="" textlink="">
      <xdr:nvSpPr>
        <xdr:cNvPr id="349" name="楕円 348"/>
        <xdr:cNvSpPr/>
      </xdr:nvSpPr>
      <xdr:spPr>
        <a:xfrm>
          <a:off x="13462000" y="1081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103340</xdr:rowOff>
    </xdr:from>
    <xdr:ext cx="762000" cy="259045"/>
    <xdr:sp macro="" textlink="">
      <xdr:nvSpPr>
        <xdr:cNvPr id="350" name="テキスト ボックス 349"/>
        <xdr:cNvSpPr txBox="1"/>
      </xdr:nvSpPr>
      <xdr:spPr>
        <a:xfrm>
          <a:off x="13131800" y="1090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令和</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３</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年度の単年度実質公債費比率は、</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元利償還金の減及び普通交付税額の増により</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1.1</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減少の</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11.7%</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となった。３ヵ年平均の実質公債費比率は高い水準を推移しながら、令和</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３</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年度は</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0.1</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減少</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の</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12.3%</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で、依然として類似団体平均を</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3.9</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％上回っている状況である。</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今後も緊急度・住民ニーズを的確に把握した事業を厳選、大規模な事業計画の整理・縮小等の見直しを行うことで新発債の発行を抑制し、さらには繰上償還を積極的に実施して、公債費負担を低減する必要がある。</a:t>
          </a:r>
          <a:endParaRPr lang="ja-JP" altLang="ja-JP" sz="1300">
            <a:effectLst/>
            <a:latin typeface="ＭＳ Ｐ明朝" panose="02020600040205080304" pitchFamily="18" charset="-128"/>
            <a:ea typeface="ＭＳ Ｐ明朝" panose="02020600040205080304" pitchFamily="18"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181</xdr:rowOff>
    </xdr:from>
    <xdr:to>
      <xdr:col>81</xdr:col>
      <xdr:colOff>44450</xdr:colOff>
      <xdr:row>44</xdr:row>
      <xdr:rowOff>89263</xdr:rowOff>
    </xdr:to>
    <xdr:cxnSp macro="">
      <xdr:nvCxnSpPr>
        <xdr:cNvPr id="380" name="直線コネクタ 379"/>
        <xdr:cNvCxnSpPr/>
      </xdr:nvCxnSpPr>
      <xdr:spPr>
        <a:xfrm flipV="1">
          <a:off x="17018000" y="6343831"/>
          <a:ext cx="0" cy="1289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61340</xdr:rowOff>
    </xdr:from>
    <xdr:ext cx="762000" cy="259045"/>
    <xdr:sp macro="" textlink="">
      <xdr:nvSpPr>
        <xdr:cNvPr id="381" name="公債費負担の状況最小値テキスト"/>
        <xdr:cNvSpPr txBox="1"/>
      </xdr:nvSpPr>
      <xdr:spPr>
        <a:xfrm>
          <a:off x="17106900" y="760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89263</xdr:rowOff>
    </xdr:from>
    <xdr:to>
      <xdr:col>81</xdr:col>
      <xdr:colOff>133350</xdr:colOff>
      <xdr:row>44</xdr:row>
      <xdr:rowOff>89263</xdr:rowOff>
    </xdr:to>
    <xdr:cxnSp macro="">
      <xdr:nvCxnSpPr>
        <xdr:cNvPr id="382" name="直線コネクタ 381"/>
        <xdr:cNvCxnSpPr/>
      </xdr:nvCxnSpPr>
      <xdr:spPr>
        <a:xfrm>
          <a:off x="16929100" y="7633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86558</xdr:rowOff>
    </xdr:from>
    <xdr:ext cx="762000" cy="259045"/>
    <xdr:sp macro="" textlink="">
      <xdr:nvSpPr>
        <xdr:cNvPr id="383" name="公債費負担の状況最大値テキスト"/>
        <xdr:cNvSpPr txBox="1"/>
      </xdr:nvSpPr>
      <xdr:spPr>
        <a:xfrm>
          <a:off x="17106900" y="608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181</xdr:rowOff>
    </xdr:from>
    <xdr:to>
      <xdr:col>81</xdr:col>
      <xdr:colOff>133350</xdr:colOff>
      <xdr:row>37</xdr:row>
      <xdr:rowOff>181</xdr:rowOff>
    </xdr:to>
    <xdr:cxnSp macro="">
      <xdr:nvCxnSpPr>
        <xdr:cNvPr id="384" name="直線コネクタ 383"/>
        <xdr:cNvCxnSpPr/>
      </xdr:nvCxnSpPr>
      <xdr:spPr>
        <a:xfrm>
          <a:off x="16929100" y="634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115026</xdr:rowOff>
    </xdr:from>
    <xdr:to>
      <xdr:col>81</xdr:col>
      <xdr:colOff>44450</xdr:colOff>
      <xdr:row>42</xdr:row>
      <xdr:rowOff>121920</xdr:rowOff>
    </xdr:to>
    <xdr:cxnSp macro="">
      <xdr:nvCxnSpPr>
        <xdr:cNvPr id="385" name="直線コネクタ 384"/>
        <xdr:cNvCxnSpPr/>
      </xdr:nvCxnSpPr>
      <xdr:spPr>
        <a:xfrm flipV="1">
          <a:off x="16179800" y="7315926"/>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154776</xdr:rowOff>
    </xdr:from>
    <xdr:ext cx="762000" cy="259045"/>
    <xdr:sp macro="" textlink="">
      <xdr:nvSpPr>
        <xdr:cNvPr id="386" name="公債費負担の状況平均値テキスト"/>
        <xdr:cNvSpPr txBox="1"/>
      </xdr:nvSpPr>
      <xdr:spPr>
        <a:xfrm>
          <a:off x="17106900" y="68413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138249</xdr:rowOff>
    </xdr:from>
    <xdr:to>
      <xdr:col>81</xdr:col>
      <xdr:colOff>95250</xdr:colOff>
      <xdr:row>41</xdr:row>
      <xdr:rowOff>68399</xdr:rowOff>
    </xdr:to>
    <xdr:sp macro="" textlink="">
      <xdr:nvSpPr>
        <xdr:cNvPr id="387" name="フローチャート: 判断 386"/>
        <xdr:cNvSpPr/>
      </xdr:nvSpPr>
      <xdr:spPr>
        <a:xfrm>
          <a:off x="16967200" y="699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108131</xdr:rowOff>
    </xdr:from>
    <xdr:to>
      <xdr:col>77</xdr:col>
      <xdr:colOff>44450</xdr:colOff>
      <xdr:row>42</xdr:row>
      <xdr:rowOff>121920</xdr:rowOff>
    </xdr:to>
    <xdr:cxnSp macro="">
      <xdr:nvCxnSpPr>
        <xdr:cNvPr id="388" name="直線コネクタ 387"/>
        <xdr:cNvCxnSpPr/>
      </xdr:nvCxnSpPr>
      <xdr:spPr>
        <a:xfrm>
          <a:off x="15290800" y="7309031"/>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138249</xdr:rowOff>
    </xdr:from>
    <xdr:to>
      <xdr:col>77</xdr:col>
      <xdr:colOff>95250</xdr:colOff>
      <xdr:row>41</xdr:row>
      <xdr:rowOff>68399</xdr:rowOff>
    </xdr:to>
    <xdr:sp macro="" textlink="">
      <xdr:nvSpPr>
        <xdr:cNvPr id="389" name="フローチャート: 判断 388"/>
        <xdr:cNvSpPr/>
      </xdr:nvSpPr>
      <xdr:spPr>
        <a:xfrm>
          <a:off x="16129000" y="699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78576</xdr:rowOff>
    </xdr:from>
    <xdr:ext cx="736600" cy="259045"/>
    <xdr:sp macro="" textlink="">
      <xdr:nvSpPr>
        <xdr:cNvPr id="390" name="テキスト ボックス 389"/>
        <xdr:cNvSpPr txBox="1"/>
      </xdr:nvSpPr>
      <xdr:spPr>
        <a:xfrm>
          <a:off x="15798800" y="6765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94343</xdr:rowOff>
    </xdr:from>
    <xdr:to>
      <xdr:col>72</xdr:col>
      <xdr:colOff>203200</xdr:colOff>
      <xdr:row>42</xdr:row>
      <xdr:rowOff>108131</xdr:rowOff>
    </xdr:to>
    <xdr:cxnSp macro="">
      <xdr:nvCxnSpPr>
        <xdr:cNvPr id="391" name="直線コネクタ 390"/>
        <xdr:cNvCxnSpPr/>
      </xdr:nvCxnSpPr>
      <xdr:spPr>
        <a:xfrm>
          <a:off x="14401800" y="7295243"/>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145143</xdr:rowOff>
    </xdr:from>
    <xdr:to>
      <xdr:col>73</xdr:col>
      <xdr:colOff>44450</xdr:colOff>
      <xdr:row>41</xdr:row>
      <xdr:rowOff>75293</xdr:rowOff>
    </xdr:to>
    <xdr:sp macro="" textlink="">
      <xdr:nvSpPr>
        <xdr:cNvPr id="392" name="フローチャート: 判断 391"/>
        <xdr:cNvSpPr/>
      </xdr:nvSpPr>
      <xdr:spPr>
        <a:xfrm>
          <a:off x="15240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85470</xdr:rowOff>
    </xdr:from>
    <xdr:ext cx="762000" cy="259045"/>
    <xdr:sp macro="" textlink="">
      <xdr:nvSpPr>
        <xdr:cNvPr id="393" name="テキスト ボックス 392"/>
        <xdr:cNvSpPr txBox="1"/>
      </xdr:nvSpPr>
      <xdr:spPr>
        <a:xfrm>
          <a:off x="14909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87449</xdr:rowOff>
    </xdr:from>
    <xdr:to>
      <xdr:col>68</xdr:col>
      <xdr:colOff>152400</xdr:colOff>
      <xdr:row>42</xdr:row>
      <xdr:rowOff>94343</xdr:rowOff>
    </xdr:to>
    <xdr:cxnSp macro="">
      <xdr:nvCxnSpPr>
        <xdr:cNvPr id="394" name="直線コネクタ 393"/>
        <xdr:cNvCxnSpPr/>
      </xdr:nvCxnSpPr>
      <xdr:spPr>
        <a:xfrm>
          <a:off x="13512800" y="728834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145143</xdr:rowOff>
    </xdr:from>
    <xdr:to>
      <xdr:col>68</xdr:col>
      <xdr:colOff>203200</xdr:colOff>
      <xdr:row>41</xdr:row>
      <xdr:rowOff>75293</xdr:rowOff>
    </xdr:to>
    <xdr:sp macro="" textlink="">
      <xdr:nvSpPr>
        <xdr:cNvPr id="395" name="フローチャート: 判断 394"/>
        <xdr:cNvSpPr/>
      </xdr:nvSpPr>
      <xdr:spPr>
        <a:xfrm>
          <a:off x="14351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85470</xdr:rowOff>
    </xdr:from>
    <xdr:ext cx="762000" cy="259045"/>
    <xdr:sp macro="" textlink="">
      <xdr:nvSpPr>
        <xdr:cNvPr id="396" name="テキスト ボックス 395"/>
        <xdr:cNvSpPr txBox="1"/>
      </xdr:nvSpPr>
      <xdr:spPr>
        <a:xfrm>
          <a:off x="14020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397" name="フローチャート: 判断 396"/>
        <xdr:cNvSpPr/>
      </xdr:nvSpPr>
      <xdr:spPr>
        <a:xfrm>
          <a:off x="13462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85470</xdr:rowOff>
    </xdr:from>
    <xdr:ext cx="762000" cy="259045"/>
    <xdr:sp macro="" textlink="">
      <xdr:nvSpPr>
        <xdr:cNvPr id="398" name="テキスト ボックス 397"/>
        <xdr:cNvSpPr txBox="1"/>
      </xdr:nvSpPr>
      <xdr:spPr>
        <a:xfrm>
          <a:off x="13131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64226</xdr:rowOff>
    </xdr:from>
    <xdr:to>
      <xdr:col>81</xdr:col>
      <xdr:colOff>95250</xdr:colOff>
      <xdr:row>42</xdr:row>
      <xdr:rowOff>165826</xdr:rowOff>
    </xdr:to>
    <xdr:sp macro="" textlink="">
      <xdr:nvSpPr>
        <xdr:cNvPr id="404" name="楕円 403"/>
        <xdr:cNvSpPr/>
      </xdr:nvSpPr>
      <xdr:spPr>
        <a:xfrm>
          <a:off x="16967200" y="726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36303</xdr:rowOff>
    </xdr:from>
    <xdr:ext cx="762000" cy="259045"/>
    <xdr:sp macro="" textlink="">
      <xdr:nvSpPr>
        <xdr:cNvPr id="405" name="公債費負担の状況該当値テキスト"/>
        <xdr:cNvSpPr txBox="1"/>
      </xdr:nvSpPr>
      <xdr:spPr>
        <a:xfrm>
          <a:off x="17106900" y="723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71120</xdr:rowOff>
    </xdr:from>
    <xdr:to>
      <xdr:col>77</xdr:col>
      <xdr:colOff>95250</xdr:colOff>
      <xdr:row>43</xdr:row>
      <xdr:rowOff>1270</xdr:rowOff>
    </xdr:to>
    <xdr:sp macro="" textlink="">
      <xdr:nvSpPr>
        <xdr:cNvPr id="406" name="楕円 405"/>
        <xdr:cNvSpPr/>
      </xdr:nvSpPr>
      <xdr:spPr>
        <a:xfrm>
          <a:off x="16129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157497</xdr:rowOff>
    </xdr:from>
    <xdr:ext cx="736600" cy="259045"/>
    <xdr:sp macro="" textlink="">
      <xdr:nvSpPr>
        <xdr:cNvPr id="407" name="テキスト ボックス 406"/>
        <xdr:cNvSpPr txBox="1"/>
      </xdr:nvSpPr>
      <xdr:spPr>
        <a:xfrm>
          <a:off x="15798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57331</xdr:rowOff>
    </xdr:from>
    <xdr:to>
      <xdr:col>73</xdr:col>
      <xdr:colOff>44450</xdr:colOff>
      <xdr:row>42</xdr:row>
      <xdr:rowOff>158931</xdr:rowOff>
    </xdr:to>
    <xdr:sp macro="" textlink="">
      <xdr:nvSpPr>
        <xdr:cNvPr id="408" name="楕円 407"/>
        <xdr:cNvSpPr/>
      </xdr:nvSpPr>
      <xdr:spPr>
        <a:xfrm>
          <a:off x="15240000" y="725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143708</xdr:rowOff>
    </xdr:from>
    <xdr:ext cx="762000" cy="259045"/>
    <xdr:sp macro="" textlink="">
      <xdr:nvSpPr>
        <xdr:cNvPr id="409" name="テキスト ボックス 408"/>
        <xdr:cNvSpPr txBox="1"/>
      </xdr:nvSpPr>
      <xdr:spPr>
        <a:xfrm>
          <a:off x="14909800" y="734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43543</xdr:rowOff>
    </xdr:from>
    <xdr:to>
      <xdr:col>68</xdr:col>
      <xdr:colOff>203200</xdr:colOff>
      <xdr:row>42</xdr:row>
      <xdr:rowOff>145143</xdr:rowOff>
    </xdr:to>
    <xdr:sp macro="" textlink="">
      <xdr:nvSpPr>
        <xdr:cNvPr id="410" name="楕円 409"/>
        <xdr:cNvSpPr/>
      </xdr:nvSpPr>
      <xdr:spPr>
        <a:xfrm>
          <a:off x="14351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129920</xdr:rowOff>
    </xdr:from>
    <xdr:ext cx="762000" cy="259045"/>
    <xdr:sp macro="" textlink="">
      <xdr:nvSpPr>
        <xdr:cNvPr id="411" name="テキスト ボックス 410"/>
        <xdr:cNvSpPr txBox="1"/>
      </xdr:nvSpPr>
      <xdr:spPr>
        <a:xfrm>
          <a:off x="14020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36649</xdr:rowOff>
    </xdr:from>
    <xdr:to>
      <xdr:col>64</xdr:col>
      <xdr:colOff>152400</xdr:colOff>
      <xdr:row>42</xdr:row>
      <xdr:rowOff>138249</xdr:rowOff>
    </xdr:to>
    <xdr:sp macro="" textlink="">
      <xdr:nvSpPr>
        <xdr:cNvPr id="412" name="楕円 411"/>
        <xdr:cNvSpPr/>
      </xdr:nvSpPr>
      <xdr:spPr>
        <a:xfrm>
          <a:off x="13462000" y="723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123026</xdr:rowOff>
    </xdr:from>
    <xdr:ext cx="762000" cy="259045"/>
    <xdr:sp macro="" textlink="">
      <xdr:nvSpPr>
        <xdr:cNvPr id="413" name="テキスト ボックス 412"/>
        <xdr:cNvSpPr txBox="1"/>
      </xdr:nvSpPr>
      <xdr:spPr>
        <a:xfrm>
          <a:off x="13131800" y="732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公営企業会計の地方債現在高や退職手当負担額が減少する一方で、一般会計地方債現在高の増加と一部事務組合の地方債残高に対する負担の増加で将来負担額は増加</a:t>
          </a:r>
          <a:r>
            <a:rPr kumimoji="1" lang="ja-JP" altLang="en-US" sz="1100">
              <a:solidFill>
                <a:schemeClr val="dk1"/>
              </a:solidFill>
              <a:effectLst/>
              <a:latin typeface="+mn-lt"/>
              <a:ea typeface="+mn-ea"/>
              <a:cs typeface="+mn-cs"/>
            </a:rPr>
            <a:t>しているが、</a:t>
          </a:r>
          <a:r>
            <a:rPr kumimoji="1" lang="ja-JP" altLang="ja-JP" sz="1100">
              <a:solidFill>
                <a:schemeClr val="dk1"/>
              </a:solidFill>
              <a:effectLst/>
              <a:latin typeface="+mn-lt"/>
              <a:ea typeface="+mn-ea"/>
              <a:cs typeface="+mn-cs"/>
            </a:rPr>
            <a:t>充当可能基金である財政調整基金等の</a:t>
          </a:r>
          <a:r>
            <a:rPr kumimoji="1" lang="ja-JP" altLang="en-US" sz="1100">
              <a:solidFill>
                <a:schemeClr val="dk1"/>
              </a:solidFill>
              <a:effectLst/>
              <a:latin typeface="+mn-lt"/>
              <a:ea typeface="+mn-ea"/>
              <a:cs typeface="+mn-cs"/>
            </a:rPr>
            <a:t>積立てに</a:t>
          </a:r>
          <a:r>
            <a:rPr kumimoji="1" lang="ja-JP" altLang="ja-JP" sz="1100">
              <a:solidFill>
                <a:schemeClr val="dk1"/>
              </a:solidFill>
              <a:effectLst/>
              <a:latin typeface="+mn-lt"/>
              <a:ea typeface="+mn-ea"/>
              <a:cs typeface="+mn-cs"/>
            </a:rPr>
            <a:t>より、実質的な将来負担額</a:t>
          </a:r>
          <a:r>
            <a:rPr kumimoji="1" lang="ja-JP" altLang="en-US" sz="1100">
              <a:solidFill>
                <a:schemeClr val="dk1"/>
              </a:solidFill>
              <a:effectLst/>
              <a:latin typeface="+mn-lt"/>
              <a:ea typeface="+mn-ea"/>
              <a:cs typeface="+mn-cs"/>
            </a:rPr>
            <a:t>が減少しているため、</a:t>
          </a:r>
          <a:r>
            <a:rPr kumimoji="1" lang="ja-JP" altLang="ja-JP" sz="1100">
              <a:solidFill>
                <a:schemeClr val="dk1"/>
              </a:solidFill>
              <a:effectLst/>
              <a:latin typeface="+mn-lt"/>
              <a:ea typeface="+mn-ea"/>
              <a:cs typeface="+mn-cs"/>
            </a:rPr>
            <a:t>比率は前年度より</a:t>
          </a:r>
          <a:r>
            <a:rPr kumimoji="1" lang="en-US" altLang="ja-JP" sz="1100">
              <a:solidFill>
                <a:schemeClr val="dk1"/>
              </a:solidFill>
              <a:effectLst/>
              <a:latin typeface="+mn-lt"/>
              <a:ea typeface="+mn-ea"/>
              <a:cs typeface="+mn-cs"/>
            </a:rPr>
            <a:t>15.6</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en-US" sz="1100">
              <a:solidFill>
                <a:schemeClr val="dk1"/>
              </a:solidFill>
              <a:effectLst/>
              <a:latin typeface="+mn-lt"/>
              <a:ea typeface="+mn-ea"/>
              <a:cs typeface="+mn-cs"/>
            </a:rPr>
            <a:t>　依然として</a:t>
          </a:r>
          <a:r>
            <a:rPr kumimoji="1" lang="ja-JP" altLang="ja-JP" sz="1100">
              <a:solidFill>
                <a:schemeClr val="dk1"/>
              </a:solidFill>
              <a:effectLst/>
              <a:latin typeface="+mn-lt"/>
              <a:ea typeface="+mn-ea"/>
              <a:cs typeface="+mn-cs"/>
            </a:rPr>
            <a:t>、類似団体平均と比較し大きく上回っていることから、新たな負担を伴う地方債の抑制、歳出削減による基金取崩しの低減を図り、将来負担の軽減に努める。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9797</xdr:rowOff>
    </xdr:to>
    <xdr:cxnSp macro="">
      <xdr:nvCxnSpPr>
        <xdr:cNvPr id="444" name="直線コネクタ 443"/>
        <xdr:cNvCxnSpPr/>
      </xdr:nvCxnSpPr>
      <xdr:spPr>
        <a:xfrm flipV="1">
          <a:off x="17018000" y="2313214"/>
          <a:ext cx="0" cy="146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153324</xdr:rowOff>
    </xdr:from>
    <xdr:ext cx="762000" cy="259045"/>
    <xdr:sp macro="" textlink="">
      <xdr:nvSpPr>
        <xdr:cNvPr id="445" name="将来負担の状況最小値テキスト"/>
        <xdr:cNvSpPr txBox="1"/>
      </xdr:nvSpPr>
      <xdr:spPr>
        <a:xfrm>
          <a:off x="17106900" y="375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9797</xdr:rowOff>
    </xdr:from>
    <xdr:to>
      <xdr:col>81</xdr:col>
      <xdr:colOff>133350</xdr:colOff>
      <xdr:row>22</xdr:row>
      <xdr:rowOff>9797</xdr:rowOff>
    </xdr:to>
    <xdr:cxnSp macro="">
      <xdr:nvCxnSpPr>
        <xdr:cNvPr id="446" name="直線コネクタ 445"/>
        <xdr:cNvCxnSpPr/>
      </xdr:nvCxnSpPr>
      <xdr:spPr>
        <a:xfrm>
          <a:off x="16929100" y="378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75535</xdr:rowOff>
    </xdr:from>
    <xdr:to>
      <xdr:col>81</xdr:col>
      <xdr:colOff>44450</xdr:colOff>
      <xdr:row>22</xdr:row>
      <xdr:rowOff>83336</xdr:rowOff>
    </xdr:to>
    <xdr:cxnSp macro="">
      <xdr:nvCxnSpPr>
        <xdr:cNvPr id="449" name="直線コネクタ 448"/>
        <xdr:cNvCxnSpPr/>
      </xdr:nvCxnSpPr>
      <xdr:spPr>
        <a:xfrm flipV="1">
          <a:off x="16179800" y="3675985"/>
          <a:ext cx="838200" cy="17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31465</xdr:rowOff>
    </xdr:from>
    <xdr:ext cx="762000" cy="259045"/>
    <xdr:sp macro="" textlink="">
      <xdr:nvSpPr>
        <xdr:cNvPr id="450" name="将来負担の状況平均値テキスト"/>
        <xdr:cNvSpPr txBox="1"/>
      </xdr:nvSpPr>
      <xdr:spPr>
        <a:xfrm>
          <a:off x="17106900" y="2260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14938</xdr:rowOff>
    </xdr:from>
    <xdr:to>
      <xdr:col>81</xdr:col>
      <xdr:colOff>95250</xdr:colOff>
      <xdr:row>14</xdr:row>
      <xdr:rowOff>116538</xdr:rowOff>
    </xdr:to>
    <xdr:sp macro="" textlink="">
      <xdr:nvSpPr>
        <xdr:cNvPr id="451" name="フローチャート: 判断 450"/>
        <xdr:cNvSpPr/>
      </xdr:nvSpPr>
      <xdr:spPr>
        <a:xfrm>
          <a:off x="16967200" y="24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22</xdr:row>
      <xdr:rowOff>31629</xdr:rowOff>
    </xdr:from>
    <xdr:to>
      <xdr:col>77</xdr:col>
      <xdr:colOff>44450</xdr:colOff>
      <xdr:row>22</xdr:row>
      <xdr:rowOff>83336</xdr:rowOff>
    </xdr:to>
    <xdr:cxnSp macro="">
      <xdr:nvCxnSpPr>
        <xdr:cNvPr id="452" name="直線コネクタ 451"/>
        <xdr:cNvCxnSpPr/>
      </xdr:nvCxnSpPr>
      <xdr:spPr>
        <a:xfrm>
          <a:off x="15290800" y="38035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28726</xdr:rowOff>
    </xdr:from>
    <xdr:to>
      <xdr:col>77</xdr:col>
      <xdr:colOff>95250</xdr:colOff>
      <xdr:row>14</xdr:row>
      <xdr:rowOff>130326</xdr:rowOff>
    </xdr:to>
    <xdr:sp macro="" textlink="">
      <xdr:nvSpPr>
        <xdr:cNvPr id="453" name="フローチャート: 判断 452"/>
        <xdr:cNvSpPr/>
      </xdr:nvSpPr>
      <xdr:spPr>
        <a:xfrm>
          <a:off x="16129000" y="242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140503</xdr:rowOff>
    </xdr:from>
    <xdr:ext cx="736600" cy="259045"/>
    <xdr:sp macro="" textlink="">
      <xdr:nvSpPr>
        <xdr:cNvPr id="454" name="テキスト ボックス 453"/>
        <xdr:cNvSpPr txBox="1"/>
      </xdr:nvSpPr>
      <xdr:spPr>
        <a:xfrm>
          <a:off x="15798800" y="219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87025</xdr:rowOff>
    </xdr:from>
    <xdr:to>
      <xdr:col>72</xdr:col>
      <xdr:colOff>203200</xdr:colOff>
      <xdr:row>22</xdr:row>
      <xdr:rowOff>31629</xdr:rowOff>
    </xdr:to>
    <xdr:cxnSp macro="">
      <xdr:nvCxnSpPr>
        <xdr:cNvPr id="455" name="直線コネクタ 454"/>
        <xdr:cNvCxnSpPr/>
      </xdr:nvCxnSpPr>
      <xdr:spPr>
        <a:xfrm>
          <a:off x="14401800" y="3687475"/>
          <a:ext cx="889000" cy="1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33322</xdr:rowOff>
    </xdr:from>
    <xdr:to>
      <xdr:col>73</xdr:col>
      <xdr:colOff>44450</xdr:colOff>
      <xdr:row>14</xdr:row>
      <xdr:rowOff>134922</xdr:rowOff>
    </xdr:to>
    <xdr:sp macro="" textlink="">
      <xdr:nvSpPr>
        <xdr:cNvPr id="456" name="フローチャート: 判断 455"/>
        <xdr:cNvSpPr/>
      </xdr:nvSpPr>
      <xdr:spPr>
        <a:xfrm>
          <a:off x="15240000" y="243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145099</xdr:rowOff>
    </xdr:from>
    <xdr:ext cx="762000" cy="259045"/>
    <xdr:sp macro="" textlink="">
      <xdr:nvSpPr>
        <xdr:cNvPr id="457" name="テキスト ボックス 456"/>
        <xdr:cNvSpPr txBox="1"/>
      </xdr:nvSpPr>
      <xdr:spPr>
        <a:xfrm>
          <a:off x="14909800" y="220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18082</xdr:rowOff>
    </xdr:from>
    <xdr:to>
      <xdr:col>68</xdr:col>
      <xdr:colOff>152400</xdr:colOff>
      <xdr:row>21</xdr:row>
      <xdr:rowOff>87025</xdr:rowOff>
    </xdr:to>
    <xdr:cxnSp macro="">
      <xdr:nvCxnSpPr>
        <xdr:cNvPr id="458" name="直線コネクタ 457"/>
        <xdr:cNvCxnSpPr/>
      </xdr:nvCxnSpPr>
      <xdr:spPr>
        <a:xfrm>
          <a:off x="13512800" y="361853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37919</xdr:rowOff>
    </xdr:from>
    <xdr:to>
      <xdr:col>68</xdr:col>
      <xdr:colOff>203200</xdr:colOff>
      <xdr:row>14</xdr:row>
      <xdr:rowOff>139519</xdr:rowOff>
    </xdr:to>
    <xdr:sp macro="" textlink="">
      <xdr:nvSpPr>
        <xdr:cNvPr id="459" name="フローチャート: 判断 458"/>
        <xdr:cNvSpPr/>
      </xdr:nvSpPr>
      <xdr:spPr>
        <a:xfrm>
          <a:off x="14351000" y="243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149696</xdr:rowOff>
    </xdr:from>
    <xdr:ext cx="762000" cy="259045"/>
    <xdr:sp macro="" textlink="">
      <xdr:nvSpPr>
        <xdr:cNvPr id="460" name="テキスト ボックス 459"/>
        <xdr:cNvSpPr txBox="1"/>
      </xdr:nvSpPr>
      <xdr:spPr>
        <a:xfrm>
          <a:off x="14020800" y="220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80433</xdr:rowOff>
    </xdr:from>
    <xdr:to>
      <xdr:col>64</xdr:col>
      <xdr:colOff>152400</xdr:colOff>
      <xdr:row>15</xdr:row>
      <xdr:rowOff>10583</xdr:rowOff>
    </xdr:to>
    <xdr:sp macro="" textlink="">
      <xdr:nvSpPr>
        <xdr:cNvPr id="461" name="フローチャート: 判断 460"/>
        <xdr:cNvSpPr/>
      </xdr:nvSpPr>
      <xdr:spPr>
        <a:xfrm>
          <a:off x="13462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20760</xdr:rowOff>
    </xdr:from>
    <xdr:ext cx="762000" cy="259045"/>
    <xdr:sp macro="" textlink="">
      <xdr:nvSpPr>
        <xdr:cNvPr id="462" name="テキスト ボックス 461"/>
        <xdr:cNvSpPr txBox="1"/>
      </xdr:nvSpPr>
      <xdr:spPr>
        <a:xfrm>
          <a:off x="13131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24735</xdr:rowOff>
    </xdr:from>
    <xdr:to>
      <xdr:col>81</xdr:col>
      <xdr:colOff>95250</xdr:colOff>
      <xdr:row>21</xdr:row>
      <xdr:rowOff>126335</xdr:rowOff>
    </xdr:to>
    <xdr:sp macro="" textlink="">
      <xdr:nvSpPr>
        <xdr:cNvPr id="468" name="楕円 467"/>
        <xdr:cNvSpPr/>
      </xdr:nvSpPr>
      <xdr:spPr>
        <a:xfrm>
          <a:off x="16967200" y="362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92062</xdr:rowOff>
    </xdr:from>
    <xdr:ext cx="762000" cy="259045"/>
    <xdr:sp macro="" textlink="">
      <xdr:nvSpPr>
        <xdr:cNvPr id="469" name="将来負担の状況該当値テキスト"/>
        <xdr:cNvSpPr txBox="1"/>
      </xdr:nvSpPr>
      <xdr:spPr>
        <a:xfrm>
          <a:off x="17106900" y="352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22</xdr:row>
      <xdr:rowOff>32536</xdr:rowOff>
    </xdr:from>
    <xdr:to>
      <xdr:col>77</xdr:col>
      <xdr:colOff>95250</xdr:colOff>
      <xdr:row>22</xdr:row>
      <xdr:rowOff>134136</xdr:rowOff>
    </xdr:to>
    <xdr:sp macro="" textlink="">
      <xdr:nvSpPr>
        <xdr:cNvPr id="470" name="楕円 469"/>
        <xdr:cNvSpPr/>
      </xdr:nvSpPr>
      <xdr:spPr>
        <a:xfrm>
          <a:off x="16129000" y="380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118913</xdr:rowOff>
    </xdr:from>
    <xdr:ext cx="736600" cy="259045"/>
    <xdr:sp macro="" textlink="">
      <xdr:nvSpPr>
        <xdr:cNvPr id="471" name="テキスト ボックス 470"/>
        <xdr:cNvSpPr txBox="1"/>
      </xdr:nvSpPr>
      <xdr:spPr>
        <a:xfrm>
          <a:off x="15798800" y="3890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152279</xdr:rowOff>
    </xdr:from>
    <xdr:to>
      <xdr:col>73</xdr:col>
      <xdr:colOff>44450</xdr:colOff>
      <xdr:row>22</xdr:row>
      <xdr:rowOff>82429</xdr:rowOff>
    </xdr:to>
    <xdr:sp macro="" textlink="">
      <xdr:nvSpPr>
        <xdr:cNvPr id="472" name="楕円 471"/>
        <xdr:cNvSpPr/>
      </xdr:nvSpPr>
      <xdr:spPr>
        <a:xfrm>
          <a:off x="15240000" y="375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67206</xdr:rowOff>
    </xdr:from>
    <xdr:ext cx="762000" cy="259045"/>
    <xdr:sp macro="" textlink="">
      <xdr:nvSpPr>
        <xdr:cNvPr id="473" name="テキスト ボックス 472"/>
        <xdr:cNvSpPr txBox="1"/>
      </xdr:nvSpPr>
      <xdr:spPr>
        <a:xfrm>
          <a:off x="14909800" y="383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36225</xdr:rowOff>
    </xdr:from>
    <xdr:to>
      <xdr:col>68</xdr:col>
      <xdr:colOff>203200</xdr:colOff>
      <xdr:row>21</xdr:row>
      <xdr:rowOff>137825</xdr:rowOff>
    </xdr:to>
    <xdr:sp macro="" textlink="">
      <xdr:nvSpPr>
        <xdr:cNvPr id="474" name="楕円 473"/>
        <xdr:cNvSpPr/>
      </xdr:nvSpPr>
      <xdr:spPr>
        <a:xfrm>
          <a:off x="14351000" y="36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122602</xdr:rowOff>
    </xdr:from>
    <xdr:ext cx="762000" cy="259045"/>
    <xdr:sp macro="" textlink="">
      <xdr:nvSpPr>
        <xdr:cNvPr id="475" name="テキスト ボックス 474"/>
        <xdr:cNvSpPr txBox="1"/>
      </xdr:nvSpPr>
      <xdr:spPr>
        <a:xfrm>
          <a:off x="14020800" y="3723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138732</xdr:rowOff>
    </xdr:from>
    <xdr:to>
      <xdr:col>64</xdr:col>
      <xdr:colOff>152400</xdr:colOff>
      <xdr:row>21</xdr:row>
      <xdr:rowOff>68882</xdr:rowOff>
    </xdr:to>
    <xdr:sp macro="" textlink="">
      <xdr:nvSpPr>
        <xdr:cNvPr id="476" name="楕円 475"/>
        <xdr:cNvSpPr/>
      </xdr:nvSpPr>
      <xdr:spPr>
        <a:xfrm>
          <a:off x="13462000" y="356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53659</xdr:rowOff>
    </xdr:from>
    <xdr:ext cx="762000" cy="259045"/>
    <xdr:sp macro="" textlink="">
      <xdr:nvSpPr>
        <xdr:cNvPr id="477" name="テキスト ボックス 476"/>
        <xdr:cNvSpPr txBox="1"/>
      </xdr:nvSpPr>
      <xdr:spPr>
        <a:xfrm>
          <a:off x="13131800" y="365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57150</xdr:rowOff>
    </xdr:from>
    <xdr:ext cx="9282793" cy="447676"/>
    <xdr:sp macro="" textlink="">
      <xdr:nvSpPr>
        <xdr:cNvPr id="478" name="テキスト ボックス 477">
          <a:extLst>
            <a:ext uri="{FF2B5EF4-FFF2-40B4-BE49-F238E27FC236}">
              <a16:creationId xmlns:a16="http://schemas.microsoft.com/office/drawing/2014/main" id="{B7833EC5-7802-49C9-93AF-5F55205E114C}"/>
            </a:ext>
          </a:extLst>
        </xdr:cNvPr>
        <xdr:cNvSpPr txBox="1"/>
      </xdr:nvSpPr>
      <xdr:spPr>
        <a:xfrm>
          <a:off x="745671" y="4656364"/>
          <a:ext cx="9282793" cy="4476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青森県つがる市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30,777
30,676
253.55
26,556,252
25,912,815
624,144
13,210,307
39,567,347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118.6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令和</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３</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年度においては類似団体平均と同水準となったが、合併以降、類似団体、全国平均及び青森県平均を上回る状況が続いていた。これは職員数が類似団体と比較して多いためであり、今後も定員適正化計画による退職者不補充と新規採用の抑制や組織体系見直しなどの取組みを通じて、継続的に人件費の削減に努める。</a:t>
          </a:r>
          <a:endParaRPr lang="ja-JP" altLang="ja-JP" sz="1300">
            <a:effectLst/>
            <a:latin typeface="ＭＳ Ｐ明朝" panose="02020600040205080304" pitchFamily="18" charset="-128"/>
            <a:ea typeface="ＭＳ Ｐ明朝" panose="02020600040205080304" pitchFamily="18"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25400</xdr:rowOff>
    </xdr:to>
    <xdr:cxnSp macro="">
      <xdr:nvCxnSpPr>
        <xdr:cNvPr id="61" name="直線コネクタ 60"/>
        <xdr:cNvCxnSpPr/>
      </xdr:nvCxnSpPr>
      <xdr:spPr>
        <a:xfrm flipV="1">
          <a:off x="4826000" y="58293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168927</xdr:rowOff>
    </xdr:from>
    <xdr:ext cx="762000" cy="259045"/>
    <xdr:sp macro="" textlink="">
      <xdr:nvSpPr>
        <xdr:cNvPr id="62" name="人件費最小値テキスト"/>
        <xdr:cNvSpPr txBox="1"/>
      </xdr:nvSpPr>
      <xdr:spPr>
        <a:xfrm>
          <a:off x="49149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25400</xdr:rowOff>
    </xdr:from>
    <xdr:to>
      <xdr:col>24</xdr:col>
      <xdr:colOff>114300</xdr:colOff>
      <xdr:row>42</xdr:row>
      <xdr:rowOff>25400</xdr:rowOff>
    </xdr:to>
    <xdr:cxnSp macro="">
      <xdr:nvCxnSpPr>
        <xdr:cNvPr id="63" name="直線コネクタ 62"/>
        <xdr:cNvCxnSpPr/>
      </xdr:nvCxnSpPr>
      <xdr:spPr>
        <a:xfrm>
          <a:off x="4737100" y="722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88900</xdr:rowOff>
    </xdr:from>
    <xdr:to>
      <xdr:col>24</xdr:col>
      <xdr:colOff>25400</xdr:colOff>
      <xdr:row>37</xdr:row>
      <xdr:rowOff>158750</xdr:rowOff>
    </xdr:to>
    <xdr:cxnSp macro="">
      <xdr:nvCxnSpPr>
        <xdr:cNvPr id="66" name="直線コネクタ 65"/>
        <xdr:cNvCxnSpPr/>
      </xdr:nvCxnSpPr>
      <xdr:spPr>
        <a:xfrm flipV="1">
          <a:off x="3987800" y="626110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158750</xdr:rowOff>
    </xdr:from>
    <xdr:to>
      <xdr:col>19</xdr:col>
      <xdr:colOff>187325</xdr:colOff>
      <xdr:row>39</xdr:row>
      <xdr:rowOff>6350</xdr:rowOff>
    </xdr:to>
    <xdr:cxnSp macro="">
      <xdr:nvCxnSpPr>
        <xdr:cNvPr id="69" name="直線コネクタ 68"/>
        <xdr:cNvCxnSpPr/>
      </xdr:nvCxnSpPr>
      <xdr:spPr>
        <a:xfrm flipV="1">
          <a:off x="3098800" y="65024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107950</xdr:rowOff>
    </xdr:from>
    <xdr:to>
      <xdr:col>20</xdr:col>
      <xdr:colOff>38100</xdr:colOff>
      <xdr:row>38</xdr:row>
      <xdr:rowOff>38100</xdr:rowOff>
    </xdr:to>
    <xdr:sp macro="" textlink="">
      <xdr:nvSpPr>
        <xdr:cNvPr id="70" name="フローチャート: 判断 69"/>
        <xdr:cNvSpPr/>
      </xdr:nvSpPr>
      <xdr:spPr>
        <a:xfrm>
          <a:off x="3937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48277</xdr:rowOff>
    </xdr:from>
    <xdr:ext cx="736600" cy="259045"/>
    <xdr:sp macro="" textlink="">
      <xdr:nvSpPr>
        <xdr:cNvPr id="71" name="テキスト ボックス 70"/>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6350</xdr:rowOff>
    </xdr:from>
    <xdr:to>
      <xdr:col>15</xdr:col>
      <xdr:colOff>98425</xdr:colOff>
      <xdr:row>39</xdr:row>
      <xdr:rowOff>31750</xdr:rowOff>
    </xdr:to>
    <xdr:cxnSp macro="">
      <xdr:nvCxnSpPr>
        <xdr:cNvPr id="72" name="直線コネクタ 71"/>
        <xdr:cNvCxnSpPr/>
      </xdr:nvCxnSpPr>
      <xdr:spPr>
        <a:xfrm flipV="1">
          <a:off x="2209800" y="6692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165100</xdr:rowOff>
    </xdr:from>
    <xdr:to>
      <xdr:col>15</xdr:col>
      <xdr:colOff>149225</xdr:colOff>
      <xdr:row>37</xdr:row>
      <xdr:rowOff>95250</xdr:rowOff>
    </xdr:to>
    <xdr:sp macro="" textlink="">
      <xdr:nvSpPr>
        <xdr:cNvPr id="73" name="フローチャート: 判断 72"/>
        <xdr:cNvSpPr/>
      </xdr:nvSpPr>
      <xdr:spPr>
        <a:xfrm>
          <a:off x="3048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105427</xdr:rowOff>
    </xdr:from>
    <xdr:ext cx="762000" cy="259045"/>
    <xdr:sp macro="" textlink="">
      <xdr:nvSpPr>
        <xdr:cNvPr id="74" name="テキスト ボックス 73"/>
        <xdr:cNvSpPr txBox="1"/>
      </xdr:nvSpPr>
      <xdr:spPr>
        <a:xfrm>
          <a:off x="2717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31750</xdr:rowOff>
    </xdr:from>
    <xdr:to>
      <xdr:col>11</xdr:col>
      <xdr:colOff>9525</xdr:colOff>
      <xdr:row>39</xdr:row>
      <xdr:rowOff>69850</xdr:rowOff>
    </xdr:to>
    <xdr:cxnSp macro="">
      <xdr:nvCxnSpPr>
        <xdr:cNvPr id="75" name="直線コネクタ 74"/>
        <xdr:cNvCxnSpPr/>
      </xdr:nvCxnSpPr>
      <xdr:spPr>
        <a:xfrm flipV="1">
          <a:off x="1320800" y="6718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88900</xdr:rowOff>
    </xdr:from>
    <xdr:to>
      <xdr:col>11</xdr:col>
      <xdr:colOff>60325</xdr:colOff>
      <xdr:row>37</xdr:row>
      <xdr:rowOff>19050</xdr:rowOff>
    </xdr:to>
    <xdr:sp macro="" textlink="">
      <xdr:nvSpPr>
        <xdr:cNvPr id="76" name="フローチャート: 判断 75"/>
        <xdr:cNvSpPr/>
      </xdr:nvSpPr>
      <xdr:spPr>
        <a:xfrm>
          <a:off x="2159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29227</xdr:rowOff>
    </xdr:from>
    <xdr:ext cx="762000" cy="259045"/>
    <xdr:sp macro="" textlink="">
      <xdr:nvSpPr>
        <xdr:cNvPr id="77" name="テキスト ボックス 76"/>
        <xdr:cNvSpPr txBox="1"/>
      </xdr:nvSpPr>
      <xdr:spPr>
        <a:xfrm>
          <a:off x="1828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63500</xdr:rowOff>
    </xdr:from>
    <xdr:to>
      <xdr:col>6</xdr:col>
      <xdr:colOff>171450</xdr:colOff>
      <xdr:row>36</xdr:row>
      <xdr:rowOff>165100</xdr:rowOff>
    </xdr:to>
    <xdr:sp macro="" textlink="">
      <xdr:nvSpPr>
        <xdr:cNvPr id="78" name="フローチャート: 判断 77"/>
        <xdr:cNvSpPr/>
      </xdr:nvSpPr>
      <xdr:spPr>
        <a:xfrm>
          <a:off x="1270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3827</xdr:rowOff>
    </xdr:from>
    <xdr:ext cx="762000" cy="259045"/>
    <xdr:sp macro="" textlink="">
      <xdr:nvSpPr>
        <xdr:cNvPr id="79" name="テキスト ボックス 78"/>
        <xdr:cNvSpPr txBox="1"/>
      </xdr:nvSpPr>
      <xdr:spPr>
        <a:xfrm>
          <a:off x="939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38100</xdr:rowOff>
    </xdr:from>
    <xdr:to>
      <xdr:col>24</xdr:col>
      <xdr:colOff>76200</xdr:colOff>
      <xdr:row>36</xdr:row>
      <xdr:rowOff>139700</xdr:rowOff>
    </xdr:to>
    <xdr:sp macro="" textlink="">
      <xdr:nvSpPr>
        <xdr:cNvPr id="85" name="楕円 84"/>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54627</xdr:rowOff>
    </xdr:from>
    <xdr:ext cx="762000" cy="259045"/>
    <xdr:sp macro="" textlink="">
      <xdr:nvSpPr>
        <xdr:cNvPr id="86" name="人件費該当値テキスト"/>
        <xdr:cNvSpPr txBox="1"/>
      </xdr:nvSpPr>
      <xdr:spPr>
        <a:xfrm>
          <a:off x="4914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107950</xdr:rowOff>
    </xdr:from>
    <xdr:to>
      <xdr:col>20</xdr:col>
      <xdr:colOff>38100</xdr:colOff>
      <xdr:row>38</xdr:row>
      <xdr:rowOff>38100</xdr:rowOff>
    </xdr:to>
    <xdr:sp macro="" textlink="">
      <xdr:nvSpPr>
        <xdr:cNvPr id="87" name="楕円 86"/>
        <xdr:cNvSpPr/>
      </xdr:nvSpPr>
      <xdr:spPr>
        <a:xfrm>
          <a:off x="3937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22877</xdr:rowOff>
    </xdr:from>
    <xdr:ext cx="736600" cy="259045"/>
    <xdr:sp macro="" textlink="">
      <xdr:nvSpPr>
        <xdr:cNvPr id="88" name="テキスト ボックス 87"/>
        <xdr:cNvSpPr txBox="1"/>
      </xdr:nvSpPr>
      <xdr:spPr>
        <a:xfrm>
          <a:off x="3606800" y="653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127000</xdr:rowOff>
    </xdr:from>
    <xdr:to>
      <xdr:col>15</xdr:col>
      <xdr:colOff>149225</xdr:colOff>
      <xdr:row>39</xdr:row>
      <xdr:rowOff>57150</xdr:rowOff>
    </xdr:to>
    <xdr:sp macro="" textlink="">
      <xdr:nvSpPr>
        <xdr:cNvPr id="89" name="楕円 88"/>
        <xdr:cNvSpPr/>
      </xdr:nvSpPr>
      <xdr:spPr>
        <a:xfrm>
          <a:off x="30480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41927</xdr:rowOff>
    </xdr:from>
    <xdr:ext cx="762000" cy="259045"/>
    <xdr:sp macro="" textlink="">
      <xdr:nvSpPr>
        <xdr:cNvPr id="90" name="テキスト ボックス 89"/>
        <xdr:cNvSpPr txBox="1"/>
      </xdr:nvSpPr>
      <xdr:spPr>
        <a:xfrm>
          <a:off x="2717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152400</xdr:rowOff>
    </xdr:from>
    <xdr:to>
      <xdr:col>11</xdr:col>
      <xdr:colOff>60325</xdr:colOff>
      <xdr:row>39</xdr:row>
      <xdr:rowOff>82550</xdr:rowOff>
    </xdr:to>
    <xdr:sp macro="" textlink="">
      <xdr:nvSpPr>
        <xdr:cNvPr id="91" name="楕円 90"/>
        <xdr:cNvSpPr/>
      </xdr:nvSpPr>
      <xdr:spPr>
        <a:xfrm>
          <a:off x="2159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67327</xdr:rowOff>
    </xdr:from>
    <xdr:ext cx="762000" cy="259045"/>
    <xdr:sp macro="" textlink="">
      <xdr:nvSpPr>
        <xdr:cNvPr id="92" name="テキスト ボックス 91"/>
        <xdr:cNvSpPr txBox="1"/>
      </xdr:nvSpPr>
      <xdr:spPr>
        <a:xfrm>
          <a:off x="1828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19050</xdr:rowOff>
    </xdr:from>
    <xdr:to>
      <xdr:col>6</xdr:col>
      <xdr:colOff>171450</xdr:colOff>
      <xdr:row>39</xdr:row>
      <xdr:rowOff>120650</xdr:rowOff>
    </xdr:to>
    <xdr:sp macro="" textlink="">
      <xdr:nvSpPr>
        <xdr:cNvPr id="93" name="楕円 92"/>
        <xdr:cNvSpPr/>
      </xdr:nvSpPr>
      <xdr:spPr>
        <a:xfrm>
          <a:off x="1270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105427</xdr:rowOff>
    </xdr:from>
    <xdr:ext cx="762000" cy="259045"/>
    <xdr:sp macro="" textlink="">
      <xdr:nvSpPr>
        <xdr:cNvPr id="94" name="テキスト ボックス 93"/>
        <xdr:cNvSpPr txBox="1"/>
      </xdr:nvSpPr>
      <xdr:spPr>
        <a:xfrm>
          <a:off x="939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物件費に係る経常収支比率は類似団体の中では最も低い水準にある。今後も事務事業の見直しを進め、より一層の経費削減を図る。</a:t>
          </a:r>
          <a:endParaRPr lang="ja-JP" altLang="ja-JP" sz="1300">
            <a:effectLst/>
            <a:latin typeface="ＭＳ Ｐ明朝" panose="02020600040205080304" pitchFamily="18" charset="-128"/>
            <a:ea typeface="ＭＳ Ｐ明朝" panose="02020600040205080304" pitchFamily="18"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116114</xdr:rowOff>
    </xdr:from>
    <xdr:to>
      <xdr:col>82</xdr:col>
      <xdr:colOff>107950</xdr:colOff>
      <xdr:row>21</xdr:row>
      <xdr:rowOff>167822</xdr:rowOff>
    </xdr:to>
    <xdr:cxnSp macro="">
      <xdr:nvCxnSpPr>
        <xdr:cNvPr id="124" name="直線コネクタ 123"/>
        <xdr:cNvCxnSpPr/>
      </xdr:nvCxnSpPr>
      <xdr:spPr>
        <a:xfrm flipV="1">
          <a:off x="16510000" y="2516414"/>
          <a:ext cx="0" cy="125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139899</xdr:rowOff>
    </xdr:from>
    <xdr:ext cx="762000" cy="259045"/>
    <xdr:sp macro="" textlink="">
      <xdr:nvSpPr>
        <xdr:cNvPr id="125" name="物件費最小値テキスト"/>
        <xdr:cNvSpPr txBox="1"/>
      </xdr:nvSpPr>
      <xdr:spPr>
        <a:xfrm>
          <a:off x="16598900" y="37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167822</xdr:rowOff>
    </xdr:from>
    <xdr:to>
      <xdr:col>82</xdr:col>
      <xdr:colOff>196850</xdr:colOff>
      <xdr:row>21</xdr:row>
      <xdr:rowOff>167822</xdr:rowOff>
    </xdr:to>
    <xdr:cxnSp macro="">
      <xdr:nvCxnSpPr>
        <xdr:cNvPr id="126" name="直線コネクタ 125"/>
        <xdr:cNvCxnSpPr/>
      </xdr:nvCxnSpPr>
      <xdr:spPr>
        <a:xfrm>
          <a:off x="16421100" y="3768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31041</xdr:rowOff>
    </xdr:from>
    <xdr:ext cx="762000" cy="259045"/>
    <xdr:sp macro="" textlink="">
      <xdr:nvSpPr>
        <xdr:cNvPr id="127" name="物件費最大値テキスト"/>
        <xdr:cNvSpPr txBox="1"/>
      </xdr:nvSpPr>
      <xdr:spPr>
        <a:xfrm>
          <a:off x="16598900" y="225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116114</xdr:rowOff>
    </xdr:from>
    <xdr:to>
      <xdr:col>82</xdr:col>
      <xdr:colOff>196850</xdr:colOff>
      <xdr:row>14</xdr:row>
      <xdr:rowOff>116114</xdr:rowOff>
    </xdr:to>
    <xdr:cxnSp macro="">
      <xdr:nvCxnSpPr>
        <xdr:cNvPr id="128" name="直線コネクタ 127"/>
        <xdr:cNvCxnSpPr/>
      </xdr:nvCxnSpPr>
      <xdr:spPr>
        <a:xfrm>
          <a:off x="16421100" y="251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72571</xdr:rowOff>
    </xdr:from>
    <xdr:to>
      <xdr:col>82</xdr:col>
      <xdr:colOff>107950</xdr:colOff>
      <xdr:row>14</xdr:row>
      <xdr:rowOff>116114</xdr:rowOff>
    </xdr:to>
    <xdr:cxnSp macro="">
      <xdr:nvCxnSpPr>
        <xdr:cNvPr id="129" name="直線コネクタ 128"/>
        <xdr:cNvCxnSpPr/>
      </xdr:nvCxnSpPr>
      <xdr:spPr>
        <a:xfrm>
          <a:off x="15671800" y="2472871"/>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119034</xdr:rowOff>
    </xdr:from>
    <xdr:ext cx="762000" cy="259045"/>
    <xdr:sp macro="" textlink="">
      <xdr:nvSpPr>
        <xdr:cNvPr id="130" name="物件費平均値テキスト"/>
        <xdr:cNvSpPr txBox="1"/>
      </xdr:nvSpPr>
      <xdr:spPr>
        <a:xfrm>
          <a:off x="16598900" y="286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146957</xdr:rowOff>
    </xdr:from>
    <xdr:to>
      <xdr:col>82</xdr:col>
      <xdr:colOff>158750</xdr:colOff>
      <xdr:row>17</xdr:row>
      <xdr:rowOff>77107</xdr:rowOff>
    </xdr:to>
    <xdr:sp macro="" textlink="">
      <xdr:nvSpPr>
        <xdr:cNvPr id="131" name="フローチャート: 判断 130"/>
        <xdr:cNvSpPr/>
      </xdr:nvSpPr>
      <xdr:spPr>
        <a:xfrm>
          <a:off x="164592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7257</xdr:rowOff>
    </xdr:from>
    <xdr:to>
      <xdr:col>78</xdr:col>
      <xdr:colOff>69850</xdr:colOff>
      <xdr:row>14</xdr:row>
      <xdr:rowOff>72571</xdr:rowOff>
    </xdr:to>
    <xdr:cxnSp macro="">
      <xdr:nvCxnSpPr>
        <xdr:cNvPr id="132" name="直線コネクタ 131"/>
        <xdr:cNvCxnSpPr/>
      </xdr:nvCxnSpPr>
      <xdr:spPr>
        <a:xfrm>
          <a:off x="14782800" y="24075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168729</xdr:rowOff>
    </xdr:from>
    <xdr:to>
      <xdr:col>78</xdr:col>
      <xdr:colOff>120650</xdr:colOff>
      <xdr:row>17</xdr:row>
      <xdr:rowOff>98879</xdr:rowOff>
    </xdr:to>
    <xdr:sp macro="" textlink="">
      <xdr:nvSpPr>
        <xdr:cNvPr id="133" name="フローチャート: 判断 132"/>
        <xdr:cNvSpPr/>
      </xdr:nvSpPr>
      <xdr:spPr>
        <a:xfrm>
          <a:off x="156210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83656</xdr:rowOff>
    </xdr:from>
    <xdr:ext cx="736600" cy="259045"/>
    <xdr:sp macro="" textlink="">
      <xdr:nvSpPr>
        <xdr:cNvPr id="134" name="テキスト ボックス 133"/>
        <xdr:cNvSpPr txBox="1"/>
      </xdr:nvSpPr>
      <xdr:spPr>
        <a:xfrm>
          <a:off x="15290800" y="2998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124279</xdr:rowOff>
    </xdr:from>
    <xdr:to>
      <xdr:col>73</xdr:col>
      <xdr:colOff>180975</xdr:colOff>
      <xdr:row>14</xdr:row>
      <xdr:rowOff>7257</xdr:rowOff>
    </xdr:to>
    <xdr:cxnSp macro="">
      <xdr:nvCxnSpPr>
        <xdr:cNvPr id="135" name="直線コネクタ 134"/>
        <xdr:cNvCxnSpPr/>
      </xdr:nvCxnSpPr>
      <xdr:spPr>
        <a:xfrm>
          <a:off x="13893800" y="23531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95250</xdr:rowOff>
    </xdr:from>
    <xdr:to>
      <xdr:col>74</xdr:col>
      <xdr:colOff>31750</xdr:colOff>
      <xdr:row>18</xdr:row>
      <xdr:rowOff>25400</xdr:rowOff>
    </xdr:to>
    <xdr:sp macro="" textlink="">
      <xdr:nvSpPr>
        <xdr:cNvPr id="136" name="フローチャート: 判断 135"/>
        <xdr:cNvSpPr/>
      </xdr:nvSpPr>
      <xdr:spPr>
        <a:xfrm>
          <a:off x="14732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37" name="テキスト ボックス 136"/>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102507</xdr:rowOff>
    </xdr:from>
    <xdr:to>
      <xdr:col>69</xdr:col>
      <xdr:colOff>92075</xdr:colOff>
      <xdr:row>13</xdr:row>
      <xdr:rowOff>124279</xdr:rowOff>
    </xdr:to>
    <xdr:cxnSp macro="">
      <xdr:nvCxnSpPr>
        <xdr:cNvPr id="138" name="直線コネクタ 137"/>
        <xdr:cNvCxnSpPr/>
      </xdr:nvCxnSpPr>
      <xdr:spPr>
        <a:xfrm>
          <a:off x="13004800" y="23313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73479</xdr:rowOff>
    </xdr:from>
    <xdr:to>
      <xdr:col>69</xdr:col>
      <xdr:colOff>142875</xdr:colOff>
      <xdr:row>18</xdr:row>
      <xdr:rowOff>3629</xdr:rowOff>
    </xdr:to>
    <xdr:sp macro="" textlink="">
      <xdr:nvSpPr>
        <xdr:cNvPr id="139" name="フローチャート: 判断 138"/>
        <xdr:cNvSpPr/>
      </xdr:nvSpPr>
      <xdr:spPr>
        <a:xfrm>
          <a:off x="13843000" y="298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159856</xdr:rowOff>
    </xdr:from>
    <xdr:ext cx="762000" cy="259045"/>
    <xdr:sp macro="" textlink="">
      <xdr:nvSpPr>
        <xdr:cNvPr id="140" name="テキスト ボックス 139"/>
        <xdr:cNvSpPr txBox="1"/>
      </xdr:nvSpPr>
      <xdr:spPr>
        <a:xfrm>
          <a:off x="13512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41" name="フローチャート: 判断 140"/>
        <xdr:cNvSpPr/>
      </xdr:nvSpPr>
      <xdr:spPr>
        <a:xfrm>
          <a:off x="12954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116313</xdr:rowOff>
    </xdr:from>
    <xdr:ext cx="762000" cy="259045"/>
    <xdr:sp macro="" textlink="">
      <xdr:nvSpPr>
        <xdr:cNvPr id="142" name="テキスト ボックス 141"/>
        <xdr:cNvSpPr txBox="1"/>
      </xdr:nvSpPr>
      <xdr:spPr>
        <a:xfrm>
          <a:off x="12623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65314</xdr:rowOff>
    </xdr:from>
    <xdr:to>
      <xdr:col>82</xdr:col>
      <xdr:colOff>158750</xdr:colOff>
      <xdr:row>14</xdr:row>
      <xdr:rowOff>166914</xdr:rowOff>
    </xdr:to>
    <xdr:sp macro="" textlink="">
      <xdr:nvSpPr>
        <xdr:cNvPr id="148" name="楕円 147"/>
        <xdr:cNvSpPr/>
      </xdr:nvSpPr>
      <xdr:spPr>
        <a:xfrm>
          <a:off x="164592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145341</xdr:rowOff>
    </xdr:from>
    <xdr:ext cx="762000" cy="259045"/>
    <xdr:sp macro="" textlink="">
      <xdr:nvSpPr>
        <xdr:cNvPr id="149" name="物件費該当値テキスト"/>
        <xdr:cNvSpPr txBox="1"/>
      </xdr:nvSpPr>
      <xdr:spPr>
        <a:xfrm>
          <a:off x="16598900" y="2374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21771</xdr:rowOff>
    </xdr:from>
    <xdr:to>
      <xdr:col>78</xdr:col>
      <xdr:colOff>120650</xdr:colOff>
      <xdr:row>14</xdr:row>
      <xdr:rowOff>123371</xdr:rowOff>
    </xdr:to>
    <xdr:sp macro="" textlink="">
      <xdr:nvSpPr>
        <xdr:cNvPr id="150" name="楕円 149"/>
        <xdr:cNvSpPr/>
      </xdr:nvSpPr>
      <xdr:spPr>
        <a:xfrm>
          <a:off x="156210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133548</xdr:rowOff>
    </xdr:from>
    <xdr:ext cx="736600" cy="259045"/>
    <xdr:sp macro="" textlink="">
      <xdr:nvSpPr>
        <xdr:cNvPr id="151" name="テキスト ボックス 150"/>
        <xdr:cNvSpPr txBox="1"/>
      </xdr:nvSpPr>
      <xdr:spPr>
        <a:xfrm>
          <a:off x="15290800" y="2190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127907</xdr:rowOff>
    </xdr:from>
    <xdr:to>
      <xdr:col>74</xdr:col>
      <xdr:colOff>31750</xdr:colOff>
      <xdr:row>14</xdr:row>
      <xdr:rowOff>58057</xdr:rowOff>
    </xdr:to>
    <xdr:sp macro="" textlink="">
      <xdr:nvSpPr>
        <xdr:cNvPr id="152" name="楕円 151"/>
        <xdr:cNvSpPr/>
      </xdr:nvSpPr>
      <xdr:spPr>
        <a:xfrm>
          <a:off x="14732000" y="23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68234</xdr:rowOff>
    </xdr:from>
    <xdr:ext cx="762000" cy="259045"/>
    <xdr:sp macro="" textlink="">
      <xdr:nvSpPr>
        <xdr:cNvPr id="153" name="テキスト ボックス 152"/>
        <xdr:cNvSpPr txBox="1"/>
      </xdr:nvSpPr>
      <xdr:spPr>
        <a:xfrm>
          <a:off x="14401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73479</xdr:rowOff>
    </xdr:from>
    <xdr:to>
      <xdr:col>69</xdr:col>
      <xdr:colOff>142875</xdr:colOff>
      <xdr:row>14</xdr:row>
      <xdr:rowOff>3629</xdr:rowOff>
    </xdr:to>
    <xdr:sp macro="" textlink="">
      <xdr:nvSpPr>
        <xdr:cNvPr id="154" name="楕円 153"/>
        <xdr:cNvSpPr/>
      </xdr:nvSpPr>
      <xdr:spPr>
        <a:xfrm>
          <a:off x="13843000" y="23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13806</xdr:rowOff>
    </xdr:from>
    <xdr:ext cx="762000" cy="259045"/>
    <xdr:sp macro="" textlink="">
      <xdr:nvSpPr>
        <xdr:cNvPr id="155" name="テキスト ボックス 154"/>
        <xdr:cNvSpPr txBox="1"/>
      </xdr:nvSpPr>
      <xdr:spPr>
        <a:xfrm>
          <a:off x="13512800" y="20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51707</xdr:rowOff>
    </xdr:from>
    <xdr:to>
      <xdr:col>65</xdr:col>
      <xdr:colOff>53975</xdr:colOff>
      <xdr:row>13</xdr:row>
      <xdr:rowOff>153307</xdr:rowOff>
    </xdr:to>
    <xdr:sp macro="" textlink="">
      <xdr:nvSpPr>
        <xdr:cNvPr id="156" name="楕円 155"/>
        <xdr:cNvSpPr/>
      </xdr:nvSpPr>
      <xdr:spPr>
        <a:xfrm>
          <a:off x="129540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163484</xdr:rowOff>
    </xdr:from>
    <xdr:ext cx="762000" cy="259045"/>
    <xdr:sp macro="" textlink="">
      <xdr:nvSpPr>
        <xdr:cNvPr id="157" name="テキスト ボックス 156"/>
        <xdr:cNvSpPr txBox="1"/>
      </xdr:nvSpPr>
      <xdr:spPr>
        <a:xfrm>
          <a:off x="12623800" y="204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扶助費に係る経常収支比率は全国平均及び青森県平均を下回るものの類似団体平均を</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2.1</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上回り、かつ上昇高止まり傾向にある。要因としては障害者福祉費や児童福祉費（施設型給付）が増加傾向にあることに加え、生活保護費が高止まりしているためである。増加する扶助費抑制のために、資格審査による給付の適正化等に努める。</a:t>
          </a:r>
          <a:endParaRPr lang="ja-JP" altLang="ja-JP" sz="1300">
            <a:effectLst/>
            <a:latin typeface="ＭＳ Ｐ明朝" panose="02020600040205080304" pitchFamily="18" charset="-128"/>
            <a:ea typeface="ＭＳ Ｐ明朝" panose="02020600040205080304" pitchFamily="18"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62</xdr:row>
      <xdr:rowOff>31750</xdr:rowOff>
    </xdr:to>
    <xdr:cxnSp macro="">
      <xdr:nvCxnSpPr>
        <xdr:cNvPr id="185" name="直線コネクタ 184"/>
        <xdr:cNvCxnSpPr/>
      </xdr:nvCxnSpPr>
      <xdr:spPr>
        <a:xfrm flipV="1">
          <a:off x="4826000" y="93091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6" name="扶助費最小値テキスト"/>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7" name="直線コネクタ 186"/>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8"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9" name="直線コネクタ 188"/>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50800</xdr:rowOff>
    </xdr:from>
    <xdr:to>
      <xdr:col>24</xdr:col>
      <xdr:colOff>25400</xdr:colOff>
      <xdr:row>59</xdr:row>
      <xdr:rowOff>127000</xdr:rowOff>
    </xdr:to>
    <xdr:cxnSp macro="">
      <xdr:nvCxnSpPr>
        <xdr:cNvPr id="190" name="直線コネクタ 189"/>
        <xdr:cNvCxnSpPr/>
      </xdr:nvCxnSpPr>
      <xdr:spPr>
        <a:xfrm flipV="1">
          <a:off x="3987800" y="101663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130827</xdr:rowOff>
    </xdr:from>
    <xdr:ext cx="762000" cy="259045"/>
    <xdr:sp macro="" textlink="">
      <xdr:nvSpPr>
        <xdr:cNvPr id="191" name="扶助費平均値テキスト"/>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2" name="フローチャート: 判断 191"/>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127000</xdr:rowOff>
    </xdr:from>
    <xdr:to>
      <xdr:col>19</xdr:col>
      <xdr:colOff>187325</xdr:colOff>
      <xdr:row>60</xdr:row>
      <xdr:rowOff>107950</xdr:rowOff>
    </xdr:to>
    <xdr:cxnSp macro="">
      <xdr:nvCxnSpPr>
        <xdr:cNvPr id="193" name="直線コネクタ 192"/>
        <xdr:cNvCxnSpPr/>
      </xdr:nvCxnSpPr>
      <xdr:spPr>
        <a:xfrm flipV="1">
          <a:off x="3098800" y="102425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94" name="フローチャート: 判断 193"/>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149877</xdr:rowOff>
    </xdr:from>
    <xdr:ext cx="736600" cy="259045"/>
    <xdr:sp macro="" textlink="">
      <xdr:nvSpPr>
        <xdr:cNvPr id="195" name="テキスト ボックス 194"/>
        <xdr:cNvSpPr txBox="1"/>
      </xdr:nvSpPr>
      <xdr:spPr>
        <a:xfrm>
          <a:off x="3606800" y="9579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50800</xdr:rowOff>
    </xdr:from>
    <xdr:to>
      <xdr:col>15</xdr:col>
      <xdr:colOff>98425</xdr:colOff>
      <xdr:row>60</xdr:row>
      <xdr:rowOff>107950</xdr:rowOff>
    </xdr:to>
    <xdr:cxnSp macro="">
      <xdr:nvCxnSpPr>
        <xdr:cNvPr id="196" name="直線コネクタ 195"/>
        <xdr:cNvCxnSpPr/>
      </xdr:nvCxnSpPr>
      <xdr:spPr>
        <a:xfrm>
          <a:off x="2209800" y="10337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19050</xdr:rowOff>
    </xdr:from>
    <xdr:to>
      <xdr:col>15</xdr:col>
      <xdr:colOff>149225</xdr:colOff>
      <xdr:row>58</xdr:row>
      <xdr:rowOff>120650</xdr:rowOff>
    </xdr:to>
    <xdr:sp macro="" textlink="">
      <xdr:nvSpPr>
        <xdr:cNvPr id="197" name="フローチャート: 判断 196"/>
        <xdr:cNvSpPr/>
      </xdr:nvSpPr>
      <xdr:spPr>
        <a:xfrm>
          <a:off x="3048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130827</xdr:rowOff>
    </xdr:from>
    <xdr:ext cx="762000" cy="259045"/>
    <xdr:sp macro="" textlink="">
      <xdr:nvSpPr>
        <xdr:cNvPr id="198" name="テキスト ボックス 197"/>
        <xdr:cNvSpPr txBox="1"/>
      </xdr:nvSpPr>
      <xdr:spPr>
        <a:xfrm>
          <a:off x="27178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127000</xdr:rowOff>
    </xdr:from>
    <xdr:to>
      <xdr:col>11</xdr:col>
      <xdr:colOff>9525</xdr:colOff>
      <xdr:row>60</xdr:row>
      <xdr:rowOff>50800</xdr:rowOff>
    </xdr:to>
    <xdr:cxnSp macro="">
      <xdr:nvCxnSpPr>
        <xdr:cNvPr id="199" name="直線コネクタ 198"/>
        <xdr:cNvCxnSpPr/>
      </xdr:nvCxnSpPr>
      <xdr:spPr>
        <a:xfrm>
          <a:off x="1320800" y="10242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200" name="フローチャート: 判断 199"/>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54627</xdr:rowOff>
    </xdr:from>
    <xdr:ext cx="762000" cy="259045"/>
    <xdr:sp macro="" textlink="">
      <xdr:nvSpPr>
        <xdr:cNvPr id="201" name="テキスト ボックス 200"/>
        <xdr:cNvSpPr txBox="1"/>
      </xdr:nvSpPr>
      <xdr:spPr>
        <a:xfrm>
          <a:off x="1828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2" name="フローチャート: 判断 201"/>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149877</xdr:rowOff>
    </xdr:from>
    <xdr:ext cx="762000" cy="259045"/>
    <xdr:sp macro="" textlink="">
      <xdr:nvSpPr>
        <xdr:cNvPr id="203" name="テキスト ボックス 202"/>
        <xdr:cNvSpPr txBox="1"/>
      </xdr:nvSpPr>
      <xdr:spPr>
        <a:xfrm>
          <a:off x="939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0</xdr:rowOff>
    </xdr:from>
    <xdr:to>
      <xdr:col>24</xdr:col>
      <xdr:colOff>76200</xdr:colOff>
      <xdr:row>59</xdr:row>
      <xdr:rowOff>101600</xdr:rowOff>
    </xdr:to>
    <xdr:sp macro="" textlink="">
      <xdr:nvSpPr>
        <xdr:cNvPr id="209" name="楕円 208"/>
        <xdr:cNvSpPr/>
      </xdr:nvSpPr>
      <xdr:spPr>
        <a:xfrm>
          <a:off x="47752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143527</xdr:rowOff>
    </xdr:from>
    <xdr:ext cx="762000" cy="259045"/>
    <xdr:sp macro="" textlink="">
      <xdr:nvSpPr>
        <xdr:cNvPr id="210" name="扶助費該当値テキスト"/>
        <xdr:cNvSpPr txBox="1"/>
      </xdr:nvSpPr>
      <xdr:spPr>
        <a:xfrm>
          <a:off x="49149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76200</xdr:rowOff>
    </xdr:from>
    <xdr:to>
      <xdr:col>20</xdr:col>
      <xdr:colOff>38100</xdr:colOff>
      <xdr:row>60</xdr:row>
      <xdr:rowOff>6350</xdr:rowOff>
    </xdr:to>
    <xdr:sp macro="" textlink="">
      <xdr:nvSpPr>
        <xdr:cNvPr id="211" name="楕円 210"/>
        <xdr:cNvSpPr/>
      </xdr:nvSpPr>
      <xdr:spPr>
        <a:xfrm>
          <a:off x="3937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162577</xdr:rowOff>
    </xdr:from>
    <xdr:ext cx="736600" cy="259045"/>
    <xdr:sp macro="" textlink="">
      <xdr:nvSpPr>
        <xdr:cNvPr id="212" name="テキスト ボックス 211"/>
        <xdr:cNvSpPr txBox="1"/>
      </xdr:nvSpPr>
      <xdr:spPr>
        <a:xfrm>
          <a:off x="3606800" y="1027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57150</xdr:rowOff>
    </xdr:from>
    <xdr:to>
      <xdr:col>15</xdr:col>
      <xdr:colOff>149225</xdr:colOff>
      <xdr:row>60</xdr:row>
      <xdr:rowOff>158750</xdr:rowOff>
    </xdr:to>
    <xdr:sp macro="" textlink="">
      <xdr:nvSpPr>
        <xdr:cNvPr id="213" name="楕円 212"/>
        <xdr:cNvSpPr/>
      </xdr:nvSpPr>
      <xdr:spPr>
        <a:xfrm>
          <a:off x="3048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143527</xdr:rowOff>
    </xdr:from>
    <xdr:ext cx="762000" cy="259045"/>
    <xdr:sp macro="" textlink="">
      <xdr:nvSpPr>
        <xdr:cNvPr id="214" name="テキスト ボックス 213"/>
        <xdr:cNvSpPr txBox="1"/>
      </xdr:nvSpPr>
      <xdr:spPr>
        <a:xfrm>
          <a:off x="2717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0</xdr:rowOff>
    </xdr:from>
    <xdr:to>
      <xdr:col>11</xdr:col>
      <xdr:colOff>60325</xdr:colOff>
      <xdr:row>60</xdr:row>
      <xdr:rowOff>101600</xdr:rowOff>
    </xdr:to>
    <xdr:sp macro="" textlink="">
      <xdr:nvSpPr>
        <xdr:cNvPr id="215" name="楕円 214"/>
        <xdr:cNvSpPr/>
      </xdr:nvSpPr>
      <xdr:spPr>
        <a:xfrm>
          <a:off x="2159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86377</xdr:rowOff>
    </xdr:from>
    <xdr:ext cx="762000" cy="259045"/>
    <xdr:sp macro="" textlink="">
      <xdr:nvSpPr>
        <xdr:cNvPr id="216" name="テキスト ボックス 215"/>
        <xdr:cNvSpPr txBox="1"/>
      </xdr:nvSpPr>
      <xdr:spPr>
        <a:xfrm>
          <a:off x="1828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76200</xdr:rowOff>
    </xdr:from>
    <xdr:to>
      <xdr:col>6</xdr:col>
      <xdr:colOff>171450</xdr:colOff>
      <xdr:row>60</xdr:row>
      <xdr:rowOff>6350</xdr:rowOff>
    </xdr:to>
    <xdr:sp macro="" textlink="">
      <xdr:nvSpPr>
        <xdr:cNvPr id="217" name="楕円 216"/>
        <xdr:cNvSpPr/>
      </xdr:nvSpPr>
      <xdr:spPr>
        <a:xfrm>
          <a:off x="1270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162577</xdr:rowOff>
    </xdr:from>
    <xdr:ext cx="762000" cy="259045"/>
    <xdr:sp macro="" textlink="">
      <xdr:nvSpPr>
        <xdr:cNvPr id="218" name="テキスト ボックス 217"/>
        <xdr:cNvSpPr txBox="1"/>
      </xdr:nvSpPr>
      <xdr:spPr>
        <a:xfrm>
          <a:off x="939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その他の経常収支比率は上昇傾向にあったが、令和２年度では減少し、類似団体と同水準となっている。これまでの上昇傾向は、公営企業会計（下水道事業）及び特別会計（介護保険事業）への繰出金が増加傾向にあったためであり、令和２年度の減少要因は、下水道事業会計の法適用による補助費への計上移行によるものである。今後も事業の精査・適正化等に取り組み、普通会計の負担額を低減していく必要がある。</a:t>
          </a:r>
          <a:endParaRPr lang="ja-JP" altLang="ja-JP" sz="1300">
            <a:effectLst/>
            <a:latin typeface="ＭＳ Ｐ明朝" panose="02020600040205080304" pitchFamily="18" charset="-128"/>
            <a:ea typeface="ＭＳ Ｐ明朝" panose="02020600040205080304" pitchFamily="18"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61</xdr:row>
      <xdr:rowOff>102507</xdr:rowOff>
    </xdr:to>
    <xdr:cxnSp macro="">
      <xdr:nvCxnSpPr>
        <xdr:cNvPr id="248" name="直線コネクタ 247"/>
        <xdr:cNvCxnSpPr/>
      </xdr:nvCxnSpPr>
      <xdr:spPr>
        <a:xfrm flipV="1">
          <a:off x="16510000" y="9113157"/>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51" name="その他最大値テキスト"/>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2" name="直線コネクタ 251"/>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26307</xdr:rowOff>
    </xdr:from>
    <xdr:to>
      <xdr:col>82</xdr:col>
      <xdr:colOff>107950</xdr:colOff>
      <xdr:row>57</xdr:row>
      <xdr:rowOff>37193</xdr:rowOff>
    </xdr:to>
    <xdr:cxnSp macro="">
      <xdr:nvCxnSpPr>
        <xdr:cNvPr id="253" name="直線コネクタ 252"/>
        <xdr:cNvCxnSpPr/>
      </xdr:nvCxnSpPr>
      <xdr:spPr>
        <a:xfrm flipV="1">
          <a:off x="15671800" y="97989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21970</xdr:rowOff>
    </xdr:from>
    <xdr:ext cx="762000" cy="259045"/>
    <xdr:sp macro="" textlink="">
      <xdr:nvSpPr>
        <xdr:cNvPr id="254" name="その他平均値テキスト"/>
        <xdr:cNvSpPr txBox="1"/>
      </xdr:nvSpPr>
      <xdr:spPr>
        <a:xfrm>
          <a:off x="16598900" y="9451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5443</xdr:rowOff>
    </xdr:from>
    <xdr:to>
      <xdr:col>82</xdr:col>
      <xdr:colOff>158750</xdr:colOff>
      <xdr:row>56</xdr:row>
      <xdr:rowOff>107043</xdr:rowOff>
    </xdr:to>
    <xdr:sp macro="" textlink="">
      <xdr:nvSpPr>
        <xdr:cNvPr id="255" name="フローチャート: 判断 254"/>
        <xdr:cNvSpPr/>
      </xdr:nvSpPr>
      <xdr:spPr>
        <a:xfrm>
          <a:off x="164592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37193</xdr:rowOff>
    </xdr:from>
    <xdr:to>
      <xdr:col>78</xdr:col>
      <xdr:colOff>69850</xdr:colOff>
      <xdr:row>60</xdr:row>
      <xdr:rowOff>23585</xdr:rowOff>
    </xdr:to>
    <xdr:cxnSp macro="">
      <xdr:nvCxnSpPr>
        <xdr:cNvPr id="256" name="直線コネクタ 255"/>
        <xdr:cNvCxnSpPr/>
      </xdr:nvCxnSpPr>
      <xdr:spPr>
        <a:xfrm flipV="1">
          <a:off x="14782800" y="9809843"/>
          <a:ext cx="889000" cy="50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7" name="フローチャート: 判断 256"/>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8" name="テキスト ボックス 257"/>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151493</xdr:rowOff>
    </xdr:from>
    <xdr:to>
      <xdr:col>73</xdr:col>
      <xdr:colOff>180975</xdr:colOff>
      <xdr:row>60</xdr:row>
      <xdr:rowOff>23585</xdr:rowOff>
    </xdr:to>
    <xdr:cxnSp macro="">
      <xdr:nvCxnSpPr>
        <xdr:cNvPr id="259" name="直線コネクタ 258"/>
        <xdr:cNvCxnSpPr/>
      </xdr:nvCxnSpPr>
      <xdr:spPr>
        <a:xfrm>
          <a:off x="13893800" y="102670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73478</xdr:rowOff>
    </xdr:from>
    <xdr:to>
      <xdr:col>74</xdr:col>
      <xdr:colOff>31750</xdr:colOff>
      <xdr:row>58</xdr:row>
      <xdr:rowOff>3628</xdr:rowOff>
    </xdr:to>
    <xdr:sp macro="" textlink="">
      <xdr:nvSpPr>
        <xdr:cNvPr id="260" name="フローチャート: 判断 259"/>
        <xdr:cNvSpPr/>
      </xdr:nvSpPr>
      <xdr:spPr>
        <a:xfrm>
          <a:off x="14732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13805</xdr:rowOff>
    </xdr:from>
    <xdr:ext cx="762000" cy="259045"/>
    <xdr:sp macro="" textlink="">
      <xdr:nvSpPr>
        <xdr:cNvPr id="261" name="テキスト ボックス 260"/>
        <xdr:cNvSpPr txBox="1"/>
      </xdr:nvSpPr>
      <xdr:spPr>
        <a:xfrm>
          <a:off x="14401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97065</xdr:rowOff>
    </xdr:from>
    <xdr:to>
      <xdr:col>69</xdr:col>
      <xdr:colOff>92075</xdr:colOff>
      <xdr:row>59</xdr:row>
      <xdr:rowOff>151493</xdr:rowOff>
    </xdr:to>
    <xdr:cxnSp macro="">
      <xdr:nvCxnSpPr>
        <xdr:cNvPr id="262" name="直線コネクタ 261"/>
        <xdr:cNvCxnSpPr/>
      </xdr:nvCxnSpPr>
      <xdr:spPr>
        <a:xfrm>
          <a:off x="13004800" y="102126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63" name="フローチャート: 判断 262"/>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68234</xdr:rowOff>
    </xdr:from>
    <xdr:ext cx="762000" cy="259045"/>
    <xdr:sp macro="" textlink="">
      <xdr:nvSpPr>
        <xdr:cNvPr id="264" name="テキスト ボックス 263"/>
        <xdr:cNvSpPr txBox="1"/>
      </xdr:nvSpPr>
      <xdr:spPr>
        <a:xfrm>
          <a:off x="13512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65" name="フローチャート: 判断 264"/>
        <xdr:cNvSpPr/>
      </xdr:nvSpPr>
      <xdr:spPr>
        <a:xfrm>
          <a:off x="12954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90005</xdr:rowOff>
    </xdr:from>
    <xdr:ext cx="762000" cy="259045"/>
    <xdr:sp macro="" textlink="">
      <xdr:nvSpPr>
        <xdr:cNvPr id="266" name="テキスト ボックス 265"/>
        <xdr:cNvSpPr txBox="1"/>
      </xdr:nvSpPr>
      <xdr:spPr>
        <a:xfrm>
          <a:off x="12623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72" name="楕円 271"/>
        <xdr:cNvSpPr/>
      </xdr:nvSpPr>
      <xdr:spPr>
        <a:xfrm>
          <a:off x="16459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119034</xdr:rowOff>
    </xdr:from>
    <xdr:ext cx="762000" cy="259045"/>
    <xdr:sp macro="" textlink="">
      <xdr:nvSpPr>
        <xdr:cNvPr id="273" name="その他該当値テキスト"/>
        <xdr:cNvSpPr txBox="1"/>
      </xdr:nvSpPr>
      <xdr:spPr>
        <a:xfrm>
          <a:off x="16598900" y="972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157843</xdr:rowOff>
    </xdr:from>
    <xdr:to>
      <xdr:col>78</xdr:col>
      <xdr:colOff>120650</xdr:colOff>
      <xdr:row>57</xdr:row>
      <xdr:rowOff>87993</xdr:rowOff>
    </xdr:to>
    <xdr:sp macro="" textlink="">
      <xdr:nvSpPr>
        <xdr:cNvPr id="274" name="楕円 273"/>
        <xdr:cNvSpPr/>
      </xdr:nvSpPr>
      <xdr:spPr>
        <a:xfrm>
          <a:off x="15621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75" name="テキスト ボックス 274"/>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144235</xdr:rowOff>
    </xdr:from>
    <xdr:to>
      <xdr:col>74</xdr:col>
      <xdr:colOff>31750</xdr:colOff>
      <xdr:row>60</xdr:row>
      <xdr:rowOff>74385</xdr:rowOff>
    </xdr:to>
    <xdr:sp macro="" textlink="">
      <xdr:nvSpPr>
        <xdr:cNvPr id="276" name="楕円 275"/>
        <xdr:cNvSpPr/>
      </xdr:nvSpPr>
      <xdr:spPr>
        <a:xfrm>
          <a:off x="147320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59162</xdr:rowOff>
    </xdr:from>
    <xdr:ext cx="762000" cy="259045"/>
    <xdr:sp macro="" textlink="">
      <xdr:nvSpPr>
        <xdr:cNvPr id="277" name="テキスト ボックス 276"/>
        <xdr:cNvSpPr txBox="1"/>
      </xdr:nvSpPr>
      <xdr:spPr>
        <a:xfrm>
          <a:off x="14401800" y="1034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100693</xdr:rowOff>
    </xdr:from>
    <xdr:to>
      <xdr:col>69</xdr:col>
      <xdr:colOff>142875</xdr:colOff>
      <xdr:row>60</xdr:row>
      <xdr:rowOff>30843</xdr:rowOff>
    </xdr:to>
    <xdr:sp macro="" textlink="">
      <xdr:nvSpPr>
        <xdr:cNvPr id="278" name="楕円 277"/>
        <xdr:cNvSpPr/>
      </xdr:nvSpPr>
      <xdr:spPr>
        <a:xfrm>
          <a:off x="13843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15620</xdr:rowOff>
    </xdr:from>
    <xdr:ext cx="762000" cy="259045"/>
    <xdr:sp macro="" textlink="">
      <xdr:nvSpPr>
        <xdr:cNvPr id="279" name="テキスト ボックス 278"/>
        <xdr:cNvSpPr txBox="1"/>
      </xdr:nvSpPr>
      <xdr:spPr>
        <a:xfrm>
          <a:off x="13512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46265</xdr:rowOff>
    </xdr:from>
    <xdr:to>
      <xdr:col>65</xdr:col>
      <xdr:colOff>53975</xdr:colOff>
      <xdr:row>59</xdr:row>
      <xdr:rowOff>147865</xdr:rowOff>
    </xdr:to>
    <xdr:sp macro="" textlink="">
      <xdr:nvSpPr>
        <xdr:cNvPr id="280" name="楕円 279"/>
        <xdr:cNvSpPr/>
      </xdr:nvSpPr>
      <xdr:spPr>
        <a:xfrm>
          <a:off x="129540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132642</xdr:rowOff>
    </xdr:from>
    <xdr:ext cx="762000" cy="259045"/>
    <xdr:sp macro="" textlink="">
      <xdr:nvSpPr>
        <xdr:cNvPr id="281" name="テキスト ボックス 280"/>
        <xdr:cNvSpPr txBox="1"/>
      </xdr:nvSpPr>
      <xdr:spPr>
        <a:xfrm>
          <a:off x="12623800" y="1024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補助費等に係る経常収支比率は類似団体の中でも低い水準にある。</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令和２年度において上昇した要因は、下水道事業会計の法適用により繰出金の計上が補助費へ移行したためである。</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今後も市単独事業の補助金の見直しや廃止などにより抑制に努める。</a:t>
          </a:r>
          <a:endParaRPr lang="ja-JP" altLang="ja-JP" sz="1300">
            <a:effectLst/>
            <a:latin typeface="ＭＳ Ｐ明朝" panose="02020600040205080304" pitchFamily="18" charset="-128"/>
            <a:ea typeface="ＭＳ Ｐ明朝" panose="02020600040205080304" pitchFamily="18"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41</xdr:row>
      <xdr:rowOff>97282</xdr:rowOff>
    </xdr:to>
    <xdr:cxnSp macro="">
      <xdr:nvCxnSpPr>
        <xdr:cNvPr id="307" name="直線コネクタ 306"/>
        <xdr:cNvCxnSpPr/>
      </xdr:nvCxnSpPr>
      <xdr:spPr>
        <a:xfrm flipV="1">
          <a:off x="16510000" y="574598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8" name="補助費等最小値テキスト"/>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9" name="直線コネクタ 308"/>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10" name="補助費等最大値テキスト"/>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11" name="直線コネクタ 310"/>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131572</xdr:rowOff>
    </xdr:from>
    <xdr:to>
      <xdr:col>82</xdr:col>
      <xdr:colOff>107950</xdr:colOff>
      <xdr:row>36</xdr:row>
      <xdr:rowOff>140716</xdr:rowOff>
    </xdr:to>
    <xdr:cxnSp macro="">
      <xdr:nvCxnSpPr>
        <xdr:cNvPr id="312" name="直線コネクタ 311"/>
        <xdr:cNvCxnSpPr/>
      </xdr:nvCxnSpPr>
      <xdr:spPr>
        <a:xfrm>
          <a:off x="15671800" y="63037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73423</xdr:rowOff>
    </xdr:from>
    <xdr:ext cx="762000" cy="259045"/>
    <xdr:sp macro="" textlink="">
      <xdr:nvSpPr>
        <xdr:cNvPr id="313" name="補助費等平均値テキスト"/>
        <xdr:cNvSpPr txBox="1"/>
      </xdr:nvSpPr>
      <xdr:spPr>
        <a:xfrm>
          <a:off x="16598900" y="6417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101346</xdr:rowOff>
    </xdr:from>
    <xdr:to>
      <xdr:col>82</xdr:col>
      <xdr:colOff>158750</xdr:colOff>
      <xdr:row>38</xdr:row>
      <xdr:rowOff>31496</xdr:rowOff>
    </xdr:to>
    <xdr:sp macro="" textlink="">
      <xdr:nvSpPr>
        <xdr:cNvPr id="314" name="フローチャート: 判断 313"/>
        <xdr:cNvSpPr/>
      </xdr:nvSpPr>
      <xdr:spPr>
        <a:xfrm>
          <a:off x="164592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60706</xdr:rowOff>
    </xdr:from>
    <xdr:to>
      <xdr:col>78</xdr:col>
      <xdr:colOff>69850</xdr:colOff>
      <xdr:row>36</xdr:row>
      <xdr:rowOff>131572</xdr:rowOff>
    </xdr:to>
    <xdr:cxnSp macro="">
      <xdr:nvCxnSpPr>
        <xdr:cNvPr id="315" name="直線コネクタ 314"/>
        <xdr:cNvCxnSpPr/>
      </xdr:nvCxnSpPr>
      <xdr:spPr>
        <a:xfrm>
          <a:off x="14782800" y="5718556"/>
          <a:ext cx="889000" cy="58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16" name="フローチャート: 判断 315"/>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71137</xdr:rowOff>
    </xdr:from>
    <xdr:ext cx="736600" cy="259045"/>
    <xdr:sp macro="" textlink="">
      <xdr:nvSpPr>
        <xdr:cNvPr id="317" name="テキスト ボックス 316"/>
        <xdr:cNvSpPr txBox="1"/>
      </xdr:nvSpPr>
      <xdr:spPr>
        <a:xfrm>
          <a:off x="15290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42418</xdr:rowOff>
    </xdr:from>
    <xdr:to>
      <xdr:col>73</xdr:col>
      <xdr:colOff>180975</xdr:colOff>
      <xdr:row>33</xdr:row>
      <xdr:rowOff>60706</xdr:rowOff>
    </xdr:to>
    <xdr:cxnSp macro="">
      <xdr:nvCxnSpPr>
        <xdr:cNvPr id="318" name="直線コネクタ 317"/>
        <xdr:cNvCxnSpPr/>
      </xdr:nvCxnSpPr>
      <xdr:spPr>
        <a:xfrm>
          <a:off x="13893800" y="57002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37338</xdr:rowOff>
    </xdr:from>
    <xdr:to>
      <xdr:col>74</xdr:col>
      <xdr:colOff>31750</xdr:colOff>
      <xdr:row>37</xdr:row>
      <xdr:rowOff>138938</xdr:rowOff>
    </xdr:to>
    <xdr:sp macro="" textlink="">
      <xdr:nvSpPr>
        <xdr:cNvPr id="319" name="フローチャート: 判断 318"/>
        <xdr:cNvSpPr/>
      </xdr:nvSpPr>
      <xdr:spPr>
        <a:xfrm>
          <a:off x="14732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20" name="テキスト ボックス 319"/>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24130</xdr:rowOff>
    </xdr:from>
    <xdr:to>
      <xdr:col>69</xdr:col>
      <xdr:colOff>92075</xdr:colOff>
      <xdr:row>33</xdr:row>
      <xdr:rowOff>42418</xdr:rowOff>
    </xdr:to>
    <xdr:cxnSp macro="">
      <xdr:nvCxnSpPr>
        <xdr:cNvPr id="321" name="直線コネクタ 320"/>
        <xdr:cNvCxnSpPr/>
      </xdr:nvCxnSpPr>
      <xdr:spPr>
        <a:xfrm>
          <a:off x="13004800" y="56819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22" name="フローチャート: 判断 321"/>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23" name="テキスト ボックス 322"/>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4" name="フローチャート: 判断 323"/>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5" name="テキスト ボックス 324"/>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31" name="楕円 330"/>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106443</xdr:rowOff>
    </xdr:from>
    <xdr:ext cx="762000" cy="259045"/>
    <xdr:sp macro="" textlink="">
      <xdr:nvSpPr>
        <xdr:cNvPr id="332" name="補助費等該当値テキスト"/>
        <xdr:cNvSpPr txBox="1"/>
      </xdr:nvSpPr>
      <xdr:spPr>
        <a:xfrm>
          <a:off x="16598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80772</xdr:rowOff>
    </xdr:from>
    <xdr:to>
      <xdr:col>78</xdr:col>
      <xdr:colOff>120650</xdr:colOff>
      <xdr:row>37</xdr:row>
      <xdr:rowOff>10922</xdr:rowOff>
    </xdr:to>
    <xdr:sp macro="" textlink="">
      <xdr:nvSpPr>
        <xdr:cNvPr id="333" name="楕円 332"/>
        <xdr:cNvSpPr/>
      </xdr:nvSpPr>
      <xdr:spPr>
        <a:xfrm>
          <a:off x="15621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34" name="テキスト ボックス 333"/>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9906</xdr:rowOff>
    </xdr:from>
    <xdr:to>
      <xdr:col>74</xdr:col>
      <xdr:colOff>31750</xdr:colOff>
      <xdr:row>33</xdr:row>
      <xdr:rowOff>111506</xdr:rowOff>
    </xdr:to>
    <xdr:sp macro="" textlink="">
      <xdr:nvSpPr>
        <xdr:cNvPr id="335" name="楕円 334"/>
        <xdr:cNvSpPr/>
      </xdr:nvSpPr>
      <xdr:spPr>
        <a:xfrm>
          <a:off x="14732000" y="566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121683</xdr:rowOff>
    </xdr:from>
    <xdr:ext cx="762000" cy="259045"/>
    <xdr:sp macro="" textlink="">
      <xdr:nvSpPr>
        <xdr:cNvPr id="336" name="テキスト ボックス 335"/>
        <xdr:cNvSpPr txBox="1"/>
      </xdr:nvSpPr>
      <xdr:spPr>
        <a:xfrm>
          <a:off x="14401800" y="543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163068</xdr:rowOff>
    </xdr:from>
    <xdr:to>
      <xdr:col>69</xdr:col>
      <xdr:colOff>142875</xdr:colOff>
      <xdr:row>33</xdr:row>
      <xdr:rowOff>93218</xdr:rowOff>
    </xdr:to>
    <xdr:sp macro="" textlink="">
      <xdr:nvSpPr>
        <xdr:cNvPr id="337" name="楕円 336"/>
        <xdr:cNvSpPr/>
      </xdr:nvSpPr>
      <xdr:spPr>
        <a:xfrm>
          <a:off x="13843000" y="564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103395</xdr:rowOff>
    </xdr:from>
    <xdr:ext cx="762000" cy="259045"/>
    <xdr:sp macro="" textlink="">
      <xdr:nvSpPr>
        <xdr:cNvPr id="338" name="テキスト ボックス 337"/>
        <xdr:cNvSpPr txBox="1"/>
      </xdr:nvSpPr>
      <xdr:spPr>
        <a:xfrm>
          <a:off x="13512800" y="541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144780</xdr:rowOff>
    </xdr:from>
    <xdr:to>
      <xdr:col>65</xdr:col>
      <xdr:colOff>53975</xdr:colOff>
      <xdr:row>33</xdr:row>
      <xdr:rowOff>74930</xdr:rowOff>
    </xdr:to>
    <xdr:sp macro="" textlink="">
      <xdr:nvSpPr>
        <xdr:cNvPr id="339" name="楕円 338"/>
        <xdr:cNvSpPr/>
      </xdr:nvSpPr>
      <xdr:spPr>
        <a:xfrm>
          <a:off x="12954000" y="56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85107</xdr:rowOff>
    </xdr:from>
    <xdr:ext cx="762000" cy="259045"/>
    <xdr:sp macro="" textlink="">
      <xdr:nvSpPr>
        <xdr:cNvPr id="340" name="テキスト ボックス 339"/>
        <xdr:cNvSpPr txBox="1"/>
      </xdr:nvSpPr>
      <xdr:spPr>
        <a:xfrm>
          <a:off x="12623800" y="540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建設事業による地方債発行により公債費は高い水準にあり、類似団体平均を</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6.1</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％上回っている。今後、小学校建設事業（Ｈ</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27-29</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）や公営住宅建設事業（Ｈ</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23-R3</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）等の償還が本格化し、さらには一般廃棄物最終処分場建設事業（</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R1-3</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消防再編庁舎建設事業（</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R1-2</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、総合体育館建設事業（</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H30-R5</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等の償還も控えており、より厳しい財政運営となることが予想されることから、これまで以上に地方債の新規発行を伴う建設事業の抑制を図ることが必要となる。</a:t>
          </a:r>
          <a:endParaRPr lang="ja-JP" altLang="ja-JP" sz="1300">
            <a:effectLst/>
            <a:latin typeface="ＭＳ Ｐ明朝" panose="02020600040205080304" pitchFamily="18" charset="-128"/>
            <a:ea typeface="ＭＳ Ｐ明朝" panose="02020600040205080304" pitchFamily="18"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159004</xdr:rowOff>
    </xdr:from>
    <xdr:to>
      <xdr:col>24</xdr:col>
      <xdr:colOff>25400</xdr:colOff>
      <xdr:row>81</xdr:row>
      <xdr:rowOff>115570</xdr:rowOff>
    </xdr:to>
    <xdr:cxnSp macro="">
      <xdr:nvCxnSpPr>
        <xdr:cNvPr id="366" name="直線コネクタ 365"/>
        <xdr:cNvCxnSpPr/>
      </xdr:nvCxnSpPr>
      <xdr:spPr>
        <a:xfrm flipV="1">
          <a:off x="4826000" y="1250340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7" name="公債費最小値テキスト"/>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8" name="直線コネクタ 367"/>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73931</xdr:rowOff>
    </xdr:from>
    <xdr:ext cx="762000" cy="259045"/>
    <xdr:sp macro="" textlink="">
      <xdr:nvSpPr>
        <xdr:cNvPr id="369" name="公債費最大値テキスト"/>
        <xdr:cNvSpPr txBox="1"/>
      </xdr:nvSpPr>
      <xdr:spPr>
        <a:xfrm>
          <a:off x="4914900" y="1224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159004</xdr:rowOff>
    </xdr:from>
    <xdr:to>
      <xdr:col>24</xdr:col>
      <xdr:colOff>114300</xdr:colOff>
      <xdr:row>72</xdr:row>
      <xdr:rowOff>159004</xdr:rowOff>
    </xdr:to>
    <xdr:cxnSp macro="">
      <xdr:nvCxnSpPr>
        <xdr:cNvPr id="370" name="直線コネクタ 369"/>
        <xdr:cNvCxnSpPr/>
      </xdr:nvCxnSpPr>
      <xdr:spPr>
        <a:xfrm>
          <a:off x="4737100" y="1250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159004</xdr:rowOff>
    </xdr:from>
    <xdr:to>
      <xdr:col>24</xdr:col>
      <xdr:colOff>25400</xdr:colOff>
      <xdr:row>81</xdr:row>
      <xdr:rowOff>106426</xdr:rowOff>
    </xdr:to>
    <xdr:cxnSp macro="">
      <xdr:nvCxnSpPr>
        <xdr:cNvPr id="371" name="直線コネクタ 370"/>
        <xdr:cNvCxnSpPr/>
      </xdr:nvCxnSpPr>
      <xdr:spPr>
        <a:xfrm flipV="1">
          <a:off x="3987800" y="13875004"/>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81297</xdr:rowOff>
    </xdr:from>
    <xdr:ext cx="762000" cy="259045"/>
    <xdr:sp macro="" textlink="">
      <xdr:nvSpPr>
        <xdr:cNvPr id="372" name="公債費平均値テキスト"/>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3" name="フローチャート: 判断 372"/>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24130</xdr:rowOff>
    </xdr:from>
    <xdr:to>
      <xdr:col>19</xdr:col>
      <xdr:colOff>187325</xdr:colOff>
      <xdr:row>81</xdr:row>
      <xdr:rowOff>106426</xdr:rowOff>
    </xdr:to>
    <xdr:cxnSp macro="">
      <xdr:nvCxnSpPr>
        <xdr:cNvPr id="374" name="直線コネクタ 373"/>
        <xdr:cNvCxnSpPr/>
      </xdr:nvCxnSpPr>
      <xdr:spPr>
        <a:xfrm>
          <a:off x="3098800" y="139115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119635</xdr:rowOff>
    </xdr:from>
    <xdr:to>
      <xdr:col>20</xdr:col>
      <xdr:colOff>38100</xdr:colOff>
      <xdr:row>78</xdr:row>
      <xdr:rowOff>49785</xdr:rowOff>
    </xdr:to>
    <xdr:sp macro="" textlink="">
      <xdr:nvSpPr>
        <xdr:cNvPr id="375" name="フローチャート: 判断 374"/>
        <xdr:cNvSpPr/>
      </xdr:nvSpPr>
      <xdr:spPr>
        <a:xfrm>
          <a:off x="3937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59962</xdr:rowOff>
    </xdr:from>
    <xdr:ext cx="736600" cy="259045"/>
    <xdr:sp macro="" textlink="">
      <xdr:nvSpPr>
        <xdr:cNvPr id="376" name="テキスト ボックス 375"/>
        <xdr:cNvSpPr txBox="1"/>
      </xdr:nvSpPr>
      <xdr:spPr>
        <a:xfrm>
          <a:off x="3606800" y="13090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113285</xdr:rowOff>
    </xdr:from>
    <xdr:to>
      <xdr:col>15</xdr:col>
      <xdr:colOff>98425</xdr:colOff>
      <xdr:row>81</xdr:row>
      <xdr:rowOff>24130</xdr:rowOff>
    </xdr:to>
    <xdr:cxnSp macro="">
      <xdr:nvCxnSpPr>
        <xdr:cNvPr id="377" name="直線コネクタ 376"/>
        <xdr:cNvCxnSpPr/>
      </xdr:nvCxnSpPr>
      <xdr:spPr>
        <a:xfrm>
          <a:off x="2209800" y="13829285"/>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137922</xdr:rowOff>
    </xdr:from>
    <xdr:to>
      <xdr:col>15</xdr:col>
      <xdr:colOff>149225</xdr:colOff>
      <xdr:row>78</xdr:row>
      <xdr:rowOff>68072</xdr:rowOff>
    </xdr:to>
    <xdr:sp macro="" textlink="">
      <xdr:nvSpPr>
        <xdr:cNvPr id="378" name="フローチャート: 判断 377"/>
        <xdr:cNvSpPr/>
      </xdr:nvSpPr>
      <xdr:spPr>
        <a:xfrm>
          <a:off x="3048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78249</xdr:rowOff>
    </xdr:from>
    <xdr:ext cx="762000" cy="259045"/>
    <xdr:sp macro="" textlink="">
      <xdr:nvSpPr>
        <xdr:cNvPr id="379" name="テキスト ボックス 378"/>
        <xdr:cNvSpPr txBox="1"/>
      </xdr:nvSpPr>
      <xdr:spPr>
        <a:xfrm>
          <a:off x="2717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12700</xdr:rowOff>
    </xdr:from>
    <xdr:to>
      <xdr:col>11</xdr:col>
      <xdr:colOff>9525</xdr:colOff>
      <xdr:row>80</xdr:row>
      <xdr:rowOff>113285</xdr:rowOff>
    </xdr:to>
    <xdr:cxnSp macro="">
      <xdr:nvCxnSpPr>
        <xdr:cNvPr id="380" name="直線コネクタ 379"/>
        <xdr:cNvCxnSpPr/>
      </xdr:nvCxnSpPr>
      <xdr:spPr>
        <a:xfrm>
          <a:off x="1320800" y="13728700"/>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128778</xdr:rowOff>
    </xdr:from>
    <xdr:to>
      <xdr:col>11</xdr:col>
      <xdr:colOff>60325</xdr:colOff>
      <xdr:row>78</xdr:row>
      <xdr:rowOff>58928</xdr:rowOff>
    </xdr:to>
    <xdr:sp macro="" textlink="">
      <xdr:nvSpPr>
        <xdr:cNvPr id="381" name="フローチャート: 判断 380"/>
        <xdr:cNvSpPr/>
      </xdr:nvSpPr>
      <xdr:spPr>
        <a:xfrm>
          <a:off x="2159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69105</xdr:rowOff>
    </xdr:from>
    <xdr:ext cx="762000" cy="259045"/>
    <xdr:sp macro="" textlink="">
      <xdr:nvSpPr>
        <xdr:cNvPr id="382" name="テキスト ボックス 381"/>
        <xdr:cNvSpPr txBox="1"/>
      </xdr:nvSpPr>
      <xdr:spPr>
        <a:xfrm>
          <a:off x="1828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128778</xdr:rowOff>
    </xdr:from>
    <xdr:to>
      <xdr:col>6</xdr:col>
      <xdr:colOff>171450</xdr:colOff>
      <xdr:row>78</xdr:row>
      <xdr:rowOff>58928</xdr:rowOff>
    </xdr:to>
    <xdr:sp macro="" textlink="">
      <xdr:nvSpPr>
        <xdr:cNvPr id="383" name="フローチャート: 判断 382"/>
        <xdr:cNvSpPr/>
      </xdr:nvSpPr>
      <xdr:spPr>
        <a:xfrm>
          <a:off x="1270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69105</xdr:rowOff>
    </xdr:from>
    <xdr:ext cx="762000" cy="259045"/>
    <xdr:sp macro="" textlink="">
      <xdr:nvSpPr>
        <xdr:cNvPr id="384" name="テキスト ボックス 383"/>
        <xdr:cNvSpPr txBox="1"/>
      </xdr:nvSpPr>
      <xdr:spPr>
        <a:xfrm>
          <a:off x="939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108204</xdr:rowOff>
    </xdr:from>
    <xdr:to>
      <xdr:col>24</xdr:col>
      <xdr:colOff>76200</xdr:colOff>
      <xdr:row>81</xdr:row>
      <xdr:rowOff>38354</xdr:rowOff>
    </xdr:to>
    <xdr:sp macro="" textlink="">
      <xdr:nvSpPr>
        <xdr:cNvPr id="390" name="楕円 389"/>
        <xdr:cNvSpPr/>
      </xdr:nvSpPr>
      <xdr:spPr>
        <a:xfrm>
          <a:off x="4775200" y="1382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80281</xdr:rowOff>
    </xdr:from>
    <xdr:ext cx="762000" cy="259045"/>
    <xdr:sp macro="" textlink="">
      <xdr:nvSpPr>
        <xdr:cNvPr id="391" name="公債費該当値テキスト"/>
        <xdr:cNvSpPr txBox="1"/>
      </xdr:nvSpPr>
      <xdr:spPr>
        <a:xfrm>
          <a:off x="4914900" y="1379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55626</xdr:rowOff>
    </xdr:from>
    <xdr:to>
      <xdr:col>20</xdr:col>
      <xdr:colOff>38100</xdr:colOff>
      <xdr:row>81</xdr:row>
      <xdr:rowOff>157226</xdr:rowOff>
    </xdr:to>
    <xdr:sp macro="" textlink="">
      <xdr:nvSpPr>
        <xdr:cNvPr id="392" name="楕円 391"/>
        <xdr:cNvSpPr/>
      </xdr:nvSpPr>
      <xdr:spPr>
        <a:xfrm>
          <a:off x="3937000" y="1394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142003</xdr:rowOff>
    </xdr:from>
    <xdr:ext cx="736600" cy="259045"/>
    <xdr:sp macro="" textlink="">
      <xdr:nvSpPr>
        <xdr:cNvPr id="393" name="テキスト ボックス 392"/>
        <xdr:cNvSpPr txBox="1"/>
      </xdr:nvSpPr>
      <xdr:spPr>
        <a:xfrm>
          <a:off x="3606800" y="14029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144780</xdr:rowOff>
    </xdr:from>
    <xdr:to>
      <xdr:col>15</xdr:col>
      <xdr:colOff>149225</xdr:colOff>
      <xdr:row>81</xdr:row>
      <xdr:rowOff>74930</xdr:rowOff>
    </xdr:to>
    <xdr:sp macro="" textlink="">
      <xdr:nvSpPr>
        <xdr:cNvPr id="394" name="楕円 393"/>
        <xdr:cNvSpPr/>
      </xdr:nvSpPr>
      <xdr:spPr>
        <a:xfrm>
          <a:off x="3048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59707</xdr:rowOff>
    </xdr:from>
    <xdr:ext cx="762000" cy="259045"/>
    <xdr:sp macro="" textlink="">
      <xdr:nvSpPr>
        <xdr:cNvPr id="395" name="テキスト ボックス 394"/>
        <xdr:cNvSpPr txBox="1"/>
      </xdr:nvSpPr>
      <xdr:spPr>
        <a:xfrm>
          <a:off x="2717800" y="1394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62485</xdr:rowOff>
    </xdr:from>
    <xdr:to>
      <xdr:col>11</xdr:col>
      <xdr:colOff>60325</xdr:colOff>
      <xdr:row>80</xdr:row>
      <xdr:rowOff>164085</xdr:rowOff>
    </xdr:to>
    <xdr:sp macro="" textlink="">
      <xdr:nvSpPr>
        <xdr:cNvPr id="396" name="楕円 395"/>
        <xdr:cNvSpPr/>
      </xdr:nvSpPr>
      <xdr:spPr>
        <a:xfrm>
          <a:off x="2159000" y="137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148862</xdr:rowOff>
    </xdr:from>
    <xdr:ext cx="762000" cy="259045"/>
    <xdr:sp macro="" textlink="">
      <xdr:nvSpPr>
        <xdr:cNvPr id="397" name="テキスト ボックス 396"/>
        <xdr:cNvSpPr txBox="1"/>
      </xdr:nvSpPr>
      <xdr:spPr>
        <a:xfrm>
          <a:off x="1828800" y="1386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133350</xdr:rowOff>
    </xdr:from>
    <xdr:to>
      <xdr:col>6</xdr:col>
      <xdr:colOff>171450</xdr:colOff>
      <xdr:row>80</xdr:row>
      <xdr:rowOff>63500</xdr:rowOff>
    </xdr:to>
    <xdr:sp macro="" textlink="">
      <xdr:nvSpPr>
        <xdr:cNvPr id="398" name="楕円 397"/>
        <xdr:cNvSpPr/>
      </xdr:nvSpPr>
      <xdr:spPr>
        <a:xfrm>
          <a:off x="1270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48277</xdr:rowOff>
    </xdr:from>
    <xdr:ext cx="762000" cy="259045"/>
    <xdr:sp macro="" textlink="">
      <xdr:nvSpPr>
        <xdr:cNvPr id="399" name="テキスト ボックス 398"/>
        <xdr:cNvSpPr txBox="1"/>
      </xdr:nvSpPr>
      <xdr:spPr>
        <a:xfrm>
          <a:off x="939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公債費以外に係る経常収支比率は平成</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29</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年度以降、類似団体平均以下の水準を推移し令和</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3</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年度は</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2.8</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％下回っている。今後も引き続き、高い傾向にある人件費を職員数の適正化により削減すること、また、上昇傾向にある扶助費の抑制を図ること等により経常経費の削減に努める。</a:t>
          </a:r>
          <a:endParaRPr lang="ja-JP" altLang="ja-JP" sz="1300">
            <a:effectLst/>
            <a:latin typeface="ＭＳ Ｐ明朝" panose="02020600040205080304" pitchFamily="18" charset="-128"/>
            <a:ea typeface="ＭＳ Ｐ明朝" panose="02020600040205080304" pitchFamily="18"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146050</xdr:rowOff>
    </xdr:from>
    <xdr:to>
      <xdr:col>82</xdr:col>
      <xdr:colOff>107950</xdr:colOff>
      <xdr:row>82</xdr:row>
      <xdr:rowOff>5080</xdr:rowOff>
    </xdr:to>
    <xdr:cxnSp macro="">
      <xdr:nvCxnSpPr>
        <xdr:cNvPr id="427" name="直線コネクタ 426"/>
        <xdr:cNvCxnSpPr/>
      </xdr:nvCxnSpPr>
      <xdr:spPr>
        <a:xfrm flipV="1">
          <a:off x="16510000" y="126619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8" name="公債費以外最小値テキスト"/>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9" name="直線コネクタ 428"/>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60977</xdr:rowOff>
    </xdr:from>
    <xdr:ext cx="762000" cy="259045"/>
    <xdr:sp macro="" textlink="">
      <xdr:nvSpPr>
        <xdr:cNvPr id="430" name="公債費以外最大値テキスト"/>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146050</xdr:rowOff>
    </xdr:from>
    <xdr:to>
      <xdr:col>82</xdr:col>
      <xdr:colOff>196850</xdr:colOff>
      <xdr:row>73</xdr:row>
      <xdr:rowOff>146050</xdr:rowOff>
    </xdr:to>
    <xdr:cxnSp macro="">
      <xdr:nvCxnSpPr>
        <xdr:cNvPr id="431" name="直線コネクタ 430"/>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123190</xdr:rowOff>
    </xdr:from>
    <xdr:to>
      <xdr:col>82</xdr:col>
      <xdr:colOff>107950</xdr:colOff>
      <xdr:row>76</xdr:row>
      <xdr:rowOff>96520</xdr:rowOff>
    </xdr:to>
    <xdr:cxnSp macro="">
      <xdr:nvCxnSpPr>
        <xdr:cNvPr id="432" name="直線コネクタ 431"/>
        <xdr:cNvCxnSpPr/>
      </xdr:nvCxnSpPr>
      <xdr:spPr>
        <a:xfrm flipV="1">
          <a:off x="15671800" y="1298194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86377</xdr:rowOff>
    </xdr:from>
    <xdr:ext cx="762000" cy="259045"/>
    <xdr:sp macro="" textlink="">
      <xdr:nvSpPr>
        <xdr:cNvPr id="433" name="公債費以外平均値テキスト"/>
        <xdr:cNvSpPr txBox="1"/>
      </xdr:nvSpPr>
      <xdr:spPr>
        <a:xfrm>
          <a:off x="16598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34" name="フローチャート: 判断 433"/>
        <xdr:cNvSpPr/>
      </xdr:nvSpPr>
      <xdr:spPr>
        <a:xfrm>
          <a:off x="16459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88900</xdr:rowOff>
    </xdr:from>
    <xdr:to>
      <xdr:col>78</xdr:col>
      <xdr:colOff>69850</xdr:colOff>
      <xdr:row>76</xdr:row>
      <xdr:rowOff>96520</xdr:rowOff>
    </xdr:to>
    <xdr:cxnSp macro="">
      <xdr:nvCxnSpPr>
        <xdr:cNvPr id="435" name="直線コネクタ 434"/>
        <xdr:cNvCxnSpPr/>
      </xdr:nvCxnSpPr>
      <xdr:spPr>
        <a:xfrm>
          <a:off x="14782800" y="13119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53339</xdr:rowOff>
    </xdr:from>
    <xdr:to>
      <xdr:col>78</xdr:col>
      <xdr:colOff>120650</xdr:colOff>
      <xdr:row>78</xdr:row>
      <xdr:rowOff>154939</xdr:rowOff>
    </xdr:to>
    <xdr:sp macro="" textlink="">
      <xdr:nvSpPr>
        <xdr:cNvPr id="436" name="フローチャート: 判断 435"/>
        <xdr:cNvSpPr/>
      </xdr:nvSpPr>
      <xdr:spPr>
        <a:xfrm>
          <a:off x="15621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139716</xdr:rowOff>
    </xdr:from>
    <xdr:ext cx="736600" cy="259045"/>
    <xdr:sp macro="" textlink="">
      <xdr:nvSpPr>
        <xdr:cNvPr id="437" name="テキスト ボックス 436"/>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168911</xdr:rowOff>
    </xdr:from>
    <xdr:to>
      <xdr:col>73</xdr:col>
      <xdr:colOff>180975</xdr:colOff>
      <xdr:row>76</xdr:row>
      <xdr:rowOff>88900</xdr:rowOff>
    </xdr:to>
    <xdr:cxnSp macro="">
      <xdr:nvCxnSpPr>
        <xdr:cNvPr id="438" name="直線コネクタ 437"/>
        <xdr:cNvCxnSpPr/>
      </xdr:nvCxnSpPr>
      <xdr:spPr>
        <a:xfrm>
          <a:off x="13893800" y="130276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121920</xdr:rowOff>
    </xdr:from>
    <xdr:to>
      <xdr:col>74</xdr:col>
      <xdr:colOff>31750</xdr:colOff>
      <xdr:row>79</xdr:row>
      <xdr:rowOff>52070</xdr:rowOff>
    </xdr:to>
    <xdr:sp macro="" textlink="">
      <xdr:nvSpPr>
        <xdr:cNvPr id="439" name="フローチャート: 判断 438"/>
        <xdr:cNvSpPr/>
      </xdr:nvSpPr>
      <xdr:spPr>
        <a:xfrm>
          <a:off x="14732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36847</xdr:rowOff>
    </xdr:from>
    <xdr:ext cx="762000" cy="259045"/>
    <xdr:sp macro="" textlink="">
      <xdr:nvSpPr>
        <xdr:cNvPr id="440" name="テキスト ボックス 439"/>
        <xdr:cNvSpPr txBox="1"/>
      </xdr:nvSpPr>
      <xdr:spPr>
        <a:xfrm>
          <a:off x="14401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85090</xdr:rowOff>
    </xdr:from>
    <xdr:to>
      <xdr:col>69</xdr:col>
      <xdr:colOff>92075</xdr:colOff>
      <xdr:row>75</xdr:row>
      <xdr:rowOff>168911</xdr:rowOff>
    </xdr:to>
    <xdr:cxnSp macro="">
      <xdr:nvCxnSpPr>
        <xdr:cNvPr id="441" name="直線コネクタ 440"/>
        <xdr:cNvCxnSpPr/>
      </xdr:nvCxnSpPr>
      <xdr:spPr>
        <a:xfrm>
          <a:off x="13004800" y="12943840"/>
          <a:ext cx="889000" cy="8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76200</xdr:rowOff>
    </xdr:from>
    <xdr:to>
      <xdr:col>69</xdr:col>
      <xdr:colOff>142875</xdr:colOff>
      <xdr:row>79</xdr:row>
      <xdr:rowOff>6350</xdr:rowOff>
    </xdr:to>
    <xdr:sp macro="" textlink="">
      <xdr:nvSpPr>
        <xdr:cNvPr id="442" name="フローチャート: 判断 441"/>
        <xdr:cNvSpPr/>
      </xdr:nvSpPr>
      <xdr:spPr>
        <a:xfrm>
          <a:off x="138430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162577</xdr:rowOff>
    </xdr:from>
    <xdr:ext cx="762000" cy="259045"/>
    <xdr:sp macro="" textlink="">
      <xdr:nvSpPr>
        <xdr:cNvPr id="443" name="テキスト ボックス 442"/>
        <xdr:cNvSpPr txBox="1"/>
      </xdr:nvSpPr>
      <xdr:spPr>
        <a:xfrm>
          <a:off x="13512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140970</xdr:rowOff>
    </xdr:from>
    <xdr:to>
      <xdr:col>65</xdr:col>
      <xdr:colOff>53975</xdr:colOff>
      <xdr:row>78</xdr:row>
      <xdr:rowOff>71120</xdr:rowOff>
    </xdr:to>
    <xdr:sp macro="" textlink="">
      <xdr:nvSpPr>
        <xdr:cNvPr id="444" name="フローチャート: 判断 443"/>
        <xdr:cNvSpPr/>
      </xdr:nvSpPr>
      <xdr:spPr>
        <a:xfrm>
          <a:off x="12954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55897</xdr:rowOff>
    </xdr:from>
    <xdr:ext cx="762000" cy="259045"/>
    <xdr:sp macro="" textlink="">
      <xdr:nvSpPr>
        <xdr:cNvPr id="445" name="テキスト ボックス 444"/>
        <xdr:cNvSpPr txBox="1"/>
      </xdr:nvSpPr>
      <xdr:spPr>
        <a:xfrm>
          <a:off x="12623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72390</xdr:rowOff>
    </xdr:from>
    <xdr:to>
      <xdr:col>82</xdr:col>
      <xdr:colOff>158750</xdr:colOff>
      <xdr:row>76</xdr:row>
      <xdr:rowOff>2539</xdr:rowOff>
    </xdr:to>
    <xdr:sp macro="" textlink="">
      <xdr:nvSpPr>
        <xdr:cNvPr id="451" name="楕円 450"/>
        <xdr:cNvSpPr/>
      </xdr:nvSpPr>
      <xdr:spPr>
        <a:xfrm>
          <a:off x="164592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88917</xdr:rowOff>
    </xdr:from>
    <xdr:ext cx="762000" cy="259045"/>
    <xdr:sp macro="" textlink="">
      <xdr:nvSpPr>
        <xdr:cNvPr id="452" name="公債費以外該当値テキスト"/>
        <xdr:cNvSpPr txBox="1"/>
      </xdr:nvSpPr>
      <xdr:spPr>
        <a:xfrm>
          <a:off x="165989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45720</xdr:rowOff>
    </xdr:from>
    <xdr:to>
      <xdr:col>78</xdr:col>
      <xdr:colOff>120650</xdr:colOff>
      <xdr:row>76</xdr:row>
      <xdr:rowOff>147320</xdr:rowOff>
    </xdr:to>
    <xdr:sp macro="" textlink="">
      <xdr:nvSpPr>
        <xdr:cNvPr id="453" name="楕円 452"/>
        <xdr:cNvSpPr/>
      </xdr:nvSpPr>
      <xdr:spPr>
        <a:xfrm>
          <a:off x="15621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157497</xdr:rowOff>
    </xdr:from>
    <xdr:ext cx="736600" cy="259045"/>
    <xdr:sp macro="" textlink="">
      <xdr:nvSpPr>
        <xdr:cNvPr id="454" name="テキスト ボックス 453"/>
        <xdr:cNvSpPr txBox="1"/>
      </xdr:nvSpPr>
      <xdr:spPr>
        <a:xfrm>
          <a:off x="15290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38100</xdr:rowOff>
    </xdr:from>
    <xdr:to>
      <xdr:col>74</xdr:col>
      <xdr:colOff>31750</xdr:colOff>
      <xdr:row>76</xdr:row>
      <xdr:rowOff>139700</xdr:rowOff>
    </xdr:to>
    <xdr:sp macro="" textlink="">
      <xdr:nvSpPr>
        <xdr:cNvPr id="455" name="楕円 454"/>
        <xdr:cNvSpPr/>
      </xdr:nvSpPr>
      <xdr:spPr>
        <a:xfrm>
          <a:off x="14732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149877</xdr:rowOff>
    </xdr:from>
    <xdr:ext cx="762000" cy="259045"/>
    <xdr:sp macro="" textlink="">
      <xdr:nvSpPr>
        <xdr:cNvPr id="456" name="テキスト ボックス 455"/>
        <xdr:cNvSpPr txBox="1"/>
      </xdr:nvSpPr>
      <xdr:spPr>
        <a:xfrm>
          <a:off x="14401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118110</xdr:rowOff>
    </xdr:from>
    <xdr:to>
      <xdr:col>69</xdr:col>
      <xdr:colOff>142875</xdr:colOff>
      <xdr:row>76</xdr:row>
      <xdr:rowOff>48261</xdr:rowOff>
    </xdr:to>
    <xdr:sp macro="" textlink="">
      <xdr:nvSpPr>
        <xdr:cNvPr id="457" name="楕円 456"/>
        <xdr:cNvSpPr/>
      </xdr:nvSpPr>
      <xdr:spPr>
        <a:xfrm>
          <a:off x="13843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58437</xdr:rowOff>
    </xdr:from>
    <xdr:ext cx="762000" cy="259045"/>
    <xdr:sp macro="" textlink="">
      <xdr:nvSpPr>
        <xdr:cNvPr id="458" name="テキスト ボックス 457"/>
        <xdr:cNvSpPr txBox="1"/>
      </xdr:nvSpPr>
      <xdr:spPr>
        <a:xfrm>
          <a:off x="13512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34290</xdr:rowOff>
    </xdr:from>
    <xdr:to>
      <xdr:col>65</xdr:col>
      <xdr:colOff>53975</xdr:colOff>
      <xdr:row>75</xdr:row>
      <xdr:rowOff>135890</xdr:rowOff>
    </xdr:to>
    <xdr:sp macro="" textlink="">
      <xdr:nvSpPr>
        <xdr:cNvPr id="459" name="楕円 458"/>
        <xdr:cNvSpPr/>
      </xdr:nvSpPr>
      <xdr:spPr>
        <a:xfrm>
          <a:off x="12954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146067</xdr:rowOff>
    </xdr:from>
    <xdr:ext cx="762000" cy="259045"/>
    <xdr:sp macro="" textlink="">
      <xdr:nvSpPr>
        <xdr:cNvPr id="460" name="テキスト ボックス 459"/>
        <xdr:cNvSpPr txBox="1"/>
      </xdr:nvSpPr>
      <xdr:spPr>
        <a:xfrm>
          <a:off x="12623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青森県つがる市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6065</xdr:rowOff>
    </xdr:from>
    <xdr:to>
      <xdr:col>29</xdr:col>
      <xdr:colOff>127000</xdr:colOff>
      <xdr:row>19</xdr:row>
      <xdr:rowOff>89831</xdr:rowOff>
    </xdr:to>
    <xdr:cxnSp macro="">
      <xdr:nvCxnSpPr>
        <xdr:cNvPr id="47" name="直線コネクタ 46"/>
        <xdr:cNvCxnSpPr/>
      </xdr:nvCxnSpPr>
      <xdr:spPr bwMode="auto">
        <a:xfrm flipV="1">
          <a:off x="5651500" y="1939640"/>
          <a:ext cx="0" cy="14553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61908</xdr:rowOff>
    </xdr:from>
    <xdr:ext cx="762000" cy="259045"/>
    <xdr:sp macro="" textlink="">
      <xdr:nvSpPr>
        <xdr:cNvPr id="48" name="人口1人当たり決算額の推移最小値テキスト130"/>
        <xdr:cNvSpPr txBox="1"/>
      </xdr:nvSpPr>
      <xdr:spPr>
        <a:xfrm>
          <a:off x="5740400" y="336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89831</xdr:rowOff>
    </xdr:from>
    <xdr:to>
      <xdr:col>30</xdr:col>
      <xdr:colOff>25400</xdr:colOff>
      <xdr:row>19</xdr:row>
      <xdr:rowOff>89831</xdr:rowOff>
    </xdr:to>
    <xdr:cxnSp macro="">
      <xdr:nvCxnSpPr>
        <xdr:cNvPr id="49" name="直線コネクタ 48"/>
        <xdr:cNvCxnSpPr/>
      </xdr:nvCxnSpPr>
      <xdr:spPr bwMode="auto">
        <a:xfrm>
          <a:off x="5562600" y="33950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92442</xdr:rowOff>
    </xdr:from>
    <xdr:ext cx="762000" cy="259045"/>
    <xdr:sp macro="" textlink="">
      <xdr:nvSpPr>
        <xdr:cNvPr id="50" name="人口1人当たり決算額の推移最大値テキスト130"/>
        <xdr:cNvSpPr txBox="1"/>
      </xdr:nvSpPr>
      <xdr:spPr>
        <a:xfrm>
          <a:off x="5740400" y="168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6065</xdr:rowOff>
    </xdr:from>
    <xdr:to>
      <xdr:col>30</xdr:col>
      <xdr:colOff>25400</xdr:colOff>
      <xdr:row>11</xdr:row>
      <xdr:rowOff>6065</xdr:rowOff>
    </xdr:to>
    <xdr:cxnSp macro="">
      <xdr:nvCxnSpPr>
        <xdr:cNvPr id="51" name="直線コネクタ 50"/>
        <xdr:cNvCxnSpPr/>
      </xdr:nvCxnSpPr>
      <xdr:spPr bwMode="auto">
        <a:xfrm>
          <a:off x="5562600" y="19396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22982</xdr:rowOff>
    </xdr:from>
    <xdr:to>
      <xdr:col>29</xdr:col>
      <xdr:colOff>127000</xdr:colOff>
      <xdr:row>16</xdr:row>
      <xdr:rowOff>27407</xdr:rowOff>
    </xdr:to>
    <xdr:cxnSp macro="">
      <xdr:nvCxnSpPr>
        <xdr:cNvPr id="52" name="直線コネクタ 51"/>
        <xdr:cNvCxnSpPr/>
      </xdr:nvCxnSpPr>
      <xdr:spPr bwMode="auto">
        <a:xfrm>
          <a:off x="5003800" y="2813807"/>
          <a:ext cx="647700" cy="4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12184</xdr:rowOff>
    </xdr:from>
    <xdr:ext cx="762000" cy="259045"/>
    <xdr:sp macro="" textlink="">
      <xdr:nvSpPr>
        <xdr:cNvPr id="53" name="人口1人当たり決算額の推移平均値テキスト130"/>
        <xdr:cNvSpPr txBox="1"/>
      </xdr:nvSpPr>
      <xdr:spPr>
        <a:xfrm>
          <a:off x="5740400" y="2803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31079</xdr:rowOff>
    </xdr:from>
    <xdr:to>
      <xdr:col>29</xdr:col>
      <xdr:colOff>177800</xdr:colOff>
      <xdr:row>16</xdr:row>
      <xdr:rowOff>132679</xdr:rowOff>
    </xdr:to>
    <xdr:sp macro="" textlink="">
      <xdr:nvSpPr>
        <xdr:cNvPr id="54" name="フローチャート: 判断 53"/>
        <xdr:cNvSpPr/>
      </xdr:nvSpPr>
      <xdr:spPr bwMode="auto">
        <a:xfrm>
          <a:off x="5600700" y="28219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5102</xdr:rowOff>
    </xdr:from>
    <xdr:to>
      <xdr:col>26</xdr:col>
      <xdr:colOff>50800</xdr:colOff>
      <xdr:row>16</xdr:row>
      <xdr:rowOff>22982</xdr:rowOff>
    </xdr:to>
    <xdr:cxnSp macro="">
      <xdr:nvCxnSpPr>
        <xdr:cNvPr id="55" name="直線コネクタ 54"/>
        <xdr:cNvCxnSpPr/>
      </xdr:nvCxnSpPr>
      <xdr:spPr bwMode="auto">
        <a:xfrm>
          <a:off x="4305300" y="2795927"/>
          <a:ext cx="698500" cy="17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66495</xdr:rowOff>
    </xdr:from>
    <xdr:to>
      <xdr:col>26</xdr:col>
      <xdr:colOff>101600</xdr:colOff>
      <xdr:row>16</xdr:row>
      <xdr:rowOff>168095</xdr:rowOff>
    </xdr:to>
    <xdr:sp macro="" textlink="">
      <xdr:nvSpPr>
        <xdr:cNvPr id="56" name="フローチャート: 判断 55"/>
        <xdr:cNvSpPr/>
      </xdr:nvSpPr>
      <xdr:spPr bwMode="auto">
        <a:xfrm>
          <a:off x="4953000" y="2857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152872</xdr:rowOff>
    </xdr:from>
    <xdr:ext cx="736600" cy="259045"/>
    <xdr:sp macro="" textlink="">
      <xdr:nvSpPr>
        <xdr:cNvPr id="57" name="テキスト ボックス 56"/>
        <xdr:cNvSpPr txBox="1"/>
      </xdr:nvSpPr>
      <xdr:spPr>
        <a:xfrm>
          <a:off x="4622800" y="2943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5102</xdr:rowOff>
    </xdr:from>
    <xdr:to>
      <xdr:col>22</xdr:col>
      <xdr:colOff>114300</xdr:colOff>
      <xdr:row>16</xdr:row>
      <xdr:rowOff>30297</xdr:rowOff>
    </xdr:to>
    <xdr:cxnSp macro="">
      <xdr:nvCxnSpPr>
        <xdr:cNvPr id="58" name="直線コネクタ 57"/>
        <xdr:cNvCxnSpPr/>
      </xdr:nvCxnSpPr>
      <xdr:spPr bwMode="auto">
        <a:xfrm flipV="1">
          <a:off x="3606800" y="2795927"/>
          <a:ext cx="698500" cy="25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93013</xdr:rowOff>
    </xdr:from>
    <xdr:to>
      <xdr:col>22</xdr:col>
      <xdr:colOff>165100</xdr:colOff>
      <xdr:row>17</xdr:row>
      <xdr:rowOff>23163</xdr:rowOff>
    </xdr:to>
    <xdr:sp macro="" textlink="">
      <xdr:nvSpPr>
        <xdr:cNvPr id="59" name="フローチャート: 判断 58"/>
        <xdr:cNvSpPr/>
      </xdr:nvSpPr>
      <xdr:spPr bwMode="auto">
        <a:xfrm>
          <a:off x="4254500" y="2883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7940</xdr:rowOff>
    </xdr:from>
    <xdr:ext cx="762000" cy="259045"/>
    <xdr:sp macro="" textlink="">
      <xdr:nvSpPr>
        <xdr:cNvPr id="60" name="テキスト ボックス 59"/>
        <xdr:cNvSpPr txBox="1"/>
      </xdr:nvSpPr>
      <xdr:spPr>
        <a:xfrm>
          <a:off x="3924300" y="2970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30297</xdr:rowOff>
    </xdr:from>
    <xdr:to>
      <xdr:col>18</xdr:col>
      <xdr:colOff>177800</xdr:colOff>
      <xdr:row>16</xdr:row>
      <xdr:rowOff>47752</xdr:rowOff>
    </xdr:to>
    <xdr:cxnSp macro="">
      <xdr:nvCxnSpPr>
        <xdr:cNvPr id="61" name="直線コネクタ 60"/>
        <xdr:cNvCxnSpPr/>
      </xdr:nvCxnSpPr>
      <xdr:spPr bwMode="auto">
        <a:xfrm flipV="1">
          <a:off x="2908300" y="2821122"/>
          <a:ext cx="698500" cy="17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155160</xdr:rowOff>
    </xdr:from>
    <xdr:to>
      <xdr:col>19</xdr:col>
      <xdr:colOff>38100</xdr:colOff>
      <xdr:row>17</xdr:row>
      <xdr:rowOff>85310</xdr:rowOff>
    </xdr:to>
    <xdr:sp macro="" textlink="">
      <xdr:nvSpPr>
        <xdr:cNvPr id="62" name="フローチャート: 判断 61"/>
        <xdr:cNvSpPr/>
      </xdr:nvSpPr>
      <xdr:spPr bwMode="auto">
        <a:xfrm>
          <a:off x="3556000" y="2945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70087</xdr:rowOff>
    </xdr:from>
    <xdr:ext cx="762000" cy="259045"/>
    <xdr:sp macro="" textlink="">
      <xdr:nvSpPr>
        <xdr:cNvPr id="63" name="テキスト ボックス 62"/>
        <xdr:cNvSpPr txBox="1"/>
      </xdr:nvSpPr>
      <xdr:spPr>
        <a:xfrm>
          <a:off x="3225800" y="303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6896</xdr:rowOff>
    </xdr:from>
    <xdr:to>
      <xdr:col>15</xdr:col>
      <xdr:colOff>101600</xdr:colOff>
      <xdr:row>17</xdr:row>
      <xdr:rowOff>108496</xdr:rowOff>
    </xdr:to>
    <xdr:sp macro="" textlink="">
      <xdr:nvSpPr>
        <xdr:cNvPr id="64" name="フローチャート: 判断 63"/>
        <xdr:cNvSpPr/>
      </xdr:nvSpPr>
      <xdr:spPr bwMode="auto">
        <a:xfrm>
          <a:off x="2857500" y="29691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93273</xdr:rowOff>
    </xdr:from>
    <xdr:ext cx="762000" cy="259045"/>
    <xdr:sp macro="" textlink="">
      <xdr:nvSpPr>
        <xdr:cNvPr id="65" name="テキスト ボックス 64"/>
        <xdr:cNvSpPr txBox="1"/>
      </xdr:nvSpPr>
      <xdr:spPr>
        <a:xfrm>
          <a:off x="2527300" y="305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148057</xdr:rowOff>
    </xdr:from>
    <xdr:to>
      <xdr:col>29</xdr:col>
      <xdr:colOff>177800</xdr:colOff>
      <xdr:row>16</xdr:row>
      <xdr:rowOff>78207</xdr:rowOff>
    </xdr:to>
    <xdr:sp macro="" textlink="">
      <xdr:nvSpPr>
        <xdr:cNvPr id="71" name="楕円 70"/>
        <xdr:cNvSpPr/>
      </xdr:nvSpPr>
      <xdr:spPr bwMode="auto">
        <a:xfrm>
          <a:off x="5600700" y="2767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164584</xdr:rowOff>
    </xdr:from>
    <xdr:ext cx="762000" cy="259045"/>
    <xdr:sp macro="" textlink="">
      <xdr:nvSpPr>
        <xdr:cNvPr id="72" name="人口1人当たり決算額の推移該当値テキスト130"/>
        <xdr:cNvSpPr txBox="1"/>
      </xdr:nvSpPr>
      <xdr:spPr>
        <a:xfrm>
          <a:off x="5740400" y="261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143632</xdr:rowOff>
    </xdr:from>
    <xdr:to>
      <xdr:col>26</xdr:col>
      <xdr:colOff>101600</xdr:colOff>
      <xdr:row>16</xdr:row>
      <xdr:rowOff>73782</xdr:rowOff>
    </xdr:to>
    <xdr:sp macro="" textlink="">
      <xdr:nvSpPr>
        <xdr:cNvPr id="73" name="楕円 72"/>
        <xdr:cNvSpPr/>
      </xdr:nvSpPr>
      <xdr:spPr bwMode="auto">
        <a:xfrm>
          <a:off x="4953000" y="2763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83959</xdr:rowOff>
    </xdr:from>
    <xdr:ext cx="736600" cy="259045"/>
    <xdr:sp macro="" textlink="">
      <xdr:nvSpPr>
        <xdr:cNvPr id="74" name="テキスト ボックス 73"/>
        <xdr:cNvSpPr txBox="1"/>
      </xdr:nvSpPr>
      <xdr:spPr>
        <a:xfrm>
          <a:off x="4622800" y="2531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125752</xdr:rowOff>
    </xdr:from>
    <xdr:to>
      <xdr:col>22</xdr:col>
      <xdr:colOff>165100</xdr:colOff>
      <xdr:row>16</xdr:row>
      <xdr:rowOff>55902</xdr:rowOff>
    </xdr:to>
    <xdr:sp macro="" textlink="">
      <xdr:nvSpPr>
        <xdr:cNvPr id="75" name="楕円 74"/>
        <xdr:cNvSpPr/>
      </xdr:nvSpPr>
      <xdr:spPr bwMode="auto">
        <a:xfrm>
          <a:off x="4254500" y="2745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66079</xdr:rowOff>
    </xdr:from>
    <xdr:ext cx="762000" cy="259045"/>
    <xdr:sp macro="" textlink="">
      <xdr:nvSpPr>
        <xdr:cNvPr id="76" name="テキスト ボックス 75"/>
        <xdr:cNvSpPr txBox="1"/>
      </xdr:nvSpPr>
      <xdr:spPr>
        <a:xfrm>
          <a:off x="3924300" y="251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150947</xdr:rowOff>
    </xdr:from>
    <xdr:to>
      <xdr:col>19</xdr:col>
      <xdr:colOff>38100</xdr:colOff>
      <xdr:row>16</xdr:row>
      <xdr:rowOff>81097</xdr:rowOff>
    </xdr:to>
    <xdr:sp macro="" textlink="">
      <xdr:nvSpPr>
        <xdr:cNvPr id="77" name="楕円 76"/>
        <xdr:cNvSpPr/>
      </xdr:nvSpPr>
      <xdr:spPr bwMode="auto">
        <a:xfrm>
          <a:off x="3556000" y="2770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91274</xdr:rowOff>
    </xdr:from>
    <xdr:ext cx="762000" cy="259045"/>
    <xdr:sp macro="" textlink="">
      <xdr:nvSpPr>
        <xdr:cNvPr id="78" name="テキスト ボックス 77"/>
        <xdr:cNvSpPr txBox="1"/>
      </xdr:nvSpPr>
      <xdr:spPr>
        <a:xfrm>
          <a:off x="3225800" y="2539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168402</xdr:rowOff>
    </xdr:from>
    <xdr:to>
      <xdr:col>15</xdr:col>
      <xdr:colOff>101600</xdr:colOff>
      <xdr:row>16</xdr:row>
      <xdr:rowOff>98552</xdr:rowOff>
    </xdr:to>
    <xdr:sp macro="" textlink="">
      <xdr:nvSpPr>
        <xdr:cNvPr id="79" name="楕円 78"/>
        <xdr:cNvSpPr/>
      </xdr:nvSpPr>
      <xdr:spPr bwMode="auto">
        <a:xfrm>
          <a:off x="2857500" y="2787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108729</xdr:rowOff>
    </xdr:from>
    <xdr:ext cx="762000" cy="259045"/>
    <xdr:sp macro="" textlink="">
      <xdr:nvSpPr>
        <xdr:cNvPr id="80" name="テキスト ボックス 79"/>
        <xdr:cNvSpPr txBox="1"/>
      </xdr:nvSpPr>
      <xdr:spPr>
        <a:xfrm>
          <a:off x="2527300" y="2556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317786</xdr:rowOff>
    </xdr:from>
    <xdr:to>
      <xdr:col>29</xdr:col>
      <xdr:colOff>127000</xdr:colOff>
      <xdr:row>38</xdr:row>
      <xdr:rowOff>70555</xdr:rowOff>
    </xdr:to>
    <xdr:cxnSp macro="">
      <xdr:nvCxnSpPr>
        <xdr:cNvPr id="109" name="直線コネクタ 108"/>
        <xdr:cNvCxnSpPr/>
      </xdr:nvCxnSpPr>
      <xdr:spPr bwMode="auto">
        <a:xfrm flipV="1">
          <a:off x="5651500" y="6242336"/>
          <a:ext cx="0" cy="12958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42632</xdr:rowOff>
    </xdr:from>
    <xdr:ext cx="762000" cy="259045"/>
    <xdr:sp macro="" textlink="">
      <xdr:nvSpPr>
        <xdr:cNvPr id="110" name="人口1人当たり決算額の推移最小値テキスト445"/>
        <xdr:cNvSpPr txBox="1"/>
      </xdr:nvSpPr>
      <xdr:spPr>
        <a:xfrm>
          <a:off x="5740400" y="7510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70555</xdr:rowOff>
    </xdr:from>
    <xdr:to>
      <xdr:col>30</xdr:col>
      <xdr:colOff>25400</xdr:colOff>
      <xdr:row>38</xdr:row>
      <xdr:rowOff>70555</xdr:rowOff>
    </xdr:to>
    <xdr:cxnSp macro="">
      <xdr:nvCxnSpPr>
        <xdr:cNvPr id="111" name="直線コネクタ 110"/>
        <xdr:cNvCxnSpPr/>
      </xdr:nvCxnSpPr>
      <xdr:spPr bwMode="auto">
        <a:xfrm>
          <a:off x="5562600" y="75381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61263</xdr:rowOff>
    </xdr:from>
    <xdr:ext cx="762000" cy="259045"/>
    <xdr:sp macro="" textlink="">
      <xdr:nvSpPr>
        <xdr:cNvPr id="112" name="人口1人当たり決算額の推移最大値テキスト445"/>
        <xdr:cNvSpPr txBox="1"/>
      </xdr:nvSpPr>
      <xdr:spPr>
        <a:xfrm>
          <a:off x="5740400" y="5985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317786</xdr:rowOff>
    </xdr:from>
    <xdr:to>
      <xdr:col>30</xdr:col>
      <xdr:colOff>25400</xdr:colOff>
      <xdr:row>33</xdr:row>
      <xdr:rowOff>317786</xdr:rowOff>
    </xdr:to>
    <xdr:cxnSp macro="">
      <xdr:nvCxnSpPr>
        <xdr:cNvPr id="113" name="直線コネクタ 112"/>
        <xdr:cNvCxnSpPr/>
      </xdr:nvCxnSpPr>
      <xdr:spPr bwMode="auto">
        <a:xfrm>
          <a:off x="5562600" y="6242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166872</xdr:rowOff>
    </xdr:from>
    <xdr:to>
      <xdr:col>29</xdr:col>
      <xdr:colOff>127000</xdr:colOff>
      <xdr:row>35</xdr:row>
      <xdr:rowOff>186093</xdr:rowOff>
    </xdr:to>
    <xdr:cxnSp macro="">
      <xdr:nvCxnSpPr>
        <xdr:cNvPr id="114" name="直線コネクタ 113"/>
        <xdr:cNvCxnSpPr/>
      </xdr:nvCxnSpPr>
      <xdr:spPr bwMode="auto">
        <a:xfrm>
          <a:off x="5003800" y="6777222"/>
          <a:ext cx="647700" cy="19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55954</xdr:rowOff>
    </xdr:from>
    <xdr:ext cx="762000" cy="259045"/>
    <xdr:sp macro="" textlink="">
      <xdr:nvSpPr>
        <xdr:cNvPr id="115" name="人口1人当たり決算額の推移平均値テキスト445"/>
        <xdr:cNvSpPr txBox="1"/>
      </xdr:nvSpPr>
      <xdr:spPr>
        <a:xfrm>
          <a:off x="5740400" y="70092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83877</xdr:rowOff>
    </xdr:from>
    <xdr:to>
      <xdr:col>29</xdr:col>
      <xdr:colOff>177800</xdr:colOff>
      <xdr:row>37</xdr:row>
      <xdr:rowOff>14027</xdr:rowOff>
    </xdr:to>
    <xdr:sp macro="" textlink="">
      <xdr:nvSpPr>
        <xdr:cNvPr id="116" name="フローチャート: 判断 115"/>
        <xdr:cNvSpPr/>
      </xdr:nvSpPr>
      <xdr:spPr bwMode="auto">
        <a:xfrm>
          <a:off x="5600700" y="70371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166872</xdr:rowOff>
    </xdr:from>
    <xdr:to>
      <xdr:col>26</xdr:col>
      <xdr:colOff>50800</xdr:colOff>
      <xdr:row>35</xdr:row>
      <xdr:rowOff>215468</xdr:rowOff>
    </xdr:to>
    <xdr:cxnSp macro="">
      <xdr:nvCxnSpPr>
        <xdr:cNvPr id="117" name="直線コネクタ 116"/>
        <xdr:cNvCxnSpPr/>
      </xdr:nvCxnSpPr>
      <xdr:spPr bwMode="auto">
        <a:xfrm flipV="1">
          <a:off x="4305300" y="6777222"/>
          <a:ext cx="698500" cy="48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113576</xdr:rowOff>
    </xdr:from>
    <xdr:to>
      <xdr:col>26</xdr:col>
      <xdr:colOff>101600</xdr:colOff>
      <xdr:row>37</xdr:row>
      <xdr:rowOff>43726</xdr:rowOff>
    </xdr:to>
    <xdr:sp macro="" textlink="">
      <xdr:nvSpPr>
        <xdr:cNvPr id="118" name="フローチャート: 判断 117"/>
        <xdr:cNvSpPr/>
      </xdr:nvSpPr>
      <xdr:spPr bwMode="auto">
        <a:xfrm>
          <a:off x="4953000" y="7066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28503</xdr:rowOff>
    </xdr:from>
    <xdr:ext cx="736600" cy="259045"/>
    <xdr:sp macro="" textlink="">
      <xdr:nvSpPr>
        <xdr:cNvPr id="119" name="テキスト ボックス 118"/>
        <xdr:cNvSpPr txBox="1"/>
      </xdr:nvSpPr>
      <xdr:spPr>
        <a:xfrm>
          <a:off x="4622800" y="7153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215468</xdr:rowOff>
    </xdr:from>
    <xdr:to>
      <xdr:col>22</xdr:col>
      <xdr:colOff>114300</xdr:colOff>
      <xdr:row>35</xdr:row>
      <xdr:rowOff>230213</xdr:rowOff>
    </xdr:to>
    <xdr:cxnSp macro="">
      <xdr:nvCxnSpPr>
        <xdr:cNvPr id="120" name="直線コネクタ 119"/>
        <xdr:cNvCxnSpPr/>
      </xdr:nvCxnSpPr>
      <xdr:spPr bwMode="auto">
        <a:xfrm flipV="1">
          <a:off x="3606800" y="6825818"/>
          <a:ext cx="698500" cy="14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125920</xdr:rowOff>
    </xdr:from>
    <xdr:to>
      <xdr:col>22</xdr:col>
      <xdr:colOff>165100</xdr:colOff>
      <xdr:row>37</xdr:row>
      <xdr:rowOff>56070</xdr:rowOff>
    </xdr:to>
    <xdr:sp macro="" textlink="">
      <xdr:nvSpPr>
        <xdr:cNvPr id="121" name="フローチャート: 判断 120"/>
        <xdr:cNvSpPr/>
      </xdr:nvSpPr>
      <xdr:spPr bwMode="auto">
        <a:xfrm>
          <a:off x="4254500" y="7079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40847</xdr:rowOff>
    </xdr:from>
    <xdr:ext cx="762000" cy="259045"/>
    <xdr:sp macro="" textlink="">
      <xdr:nvSpPr>
        <xdr:cNvPr id="122" name="テキスト ボックス 121"/>
        <xdr:cNvSpPr txBox="1"/>
      </xdr:nvSpPr>
      <xdr:spPr>
        <a:xfrm>
          <a:off x="3924300" y="716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209239</xdr:rowOff>
    </xdr:from>
    <xdr:to>
      <xdr:col>18</xdr:col>
      <xdr:colOff>177800</xdr:colOff>
      <xdr:row>35</xdr:row>
      <xdr:rowOff>230213</xdr:rowOff>
    </xdr:to>
    <xdr:cxnSp macro="">
      <xdr:nvCxnSpPr>
        <xdr:cNvPr id="123" name="直線コネクタ 122"/>
        <xdr:cNvCxnSpPr/>
      </xdr:nvCxnSpPr>
      <xdr:spPr bwMode="auto">
        <a:xfrm>
          <a:off x="2908300" y="6819589"/>
          <a:ext cx="698500" cy="20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123463</xdr:rowOff>
    </xdr:from>
    <xdr:to>
      <xdr:col>19</xdr:col>
      <xdr:colOff>38100</xdr:colOff>
      <xdr:row>37</xdr:row>
      <xdr:rowOff>53613</xdr:rowOff>
    </xdr:to>
    <xdr:sp macro="" textlink="">
      <xdr:nvSpPr>
        <xdr:cNvPr id="124" name="フローチャート: 判断 123"/>
        <xdr:cNvSpPr/>
      </xdr:nvSpPr>
      <xdr:spPr bwMode="auto">
        <a:xfrm>
          <a:off x="3556000" y="70767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38390</xdr:rowOff>
    </xdr:from>
    <xdr:ext cx="762000" cy="259045"/>
    <xdr:sp macro="" textlink="">
      <xdr:nvSpPr>
        <xdr:cNvPr id="125" name="テキスト ボックス 124"/>
        <xdr:cNvSpPr txBox="1"/>
      </xdr:nvSpPr>
      <xdr:spPr>
        <a:xfrm>
          <a:off x="3225800" y="716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123082</xdr:rowOff>
    </xdr:from>
    <xdr:to>
      <xdr:col>15</xdr:col>
      <xdr:colOff>101600</xdr:colOff>
      <xdr:row>37</xdr:row>
      <xdr:rowOff>53232</xdr:rowOff>
    </xdr:to>
    <xdr:sp macro="" textlink="">
      <xdr:nvSpPr>
        <xdr:cNvPr id="126" name="フローチャート: 判断 125"/>
        <xdr:cNvSpPr/>
      </xdr:nvSpPr>
      <xdr:spPr bwMode="auto">
        <a:xfrm>
          <a:off x="2857500" y="7076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38009</xdr:rowOff>
    </xdr:from>
    <xdr:ext cx="762000" cy="259045"/>
    <xdr:sp macro="" textlink="">
      <xdr:nvSpPr>
        <xdr:cNvPr id="127" name="テキスト ボックス 126"/>
        <xdr:cNvSpPr txBox="1"/>
      </xdr:nvSpPr>
      <xdr:spPr>
        <a:xfrm>
          <a:off x="2527300" y="716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135293</xdr:rowOff>
    </xdr:from>
    <xdr:to>
      <xdr:col>29</xdr:col>
      <xdr:colOff>177800</xdr:colOff>
      <xdr:row>35</xdr:row>
      <xdr:rowOff>236893</xdr:rowOff>
    </xdr:to>
    <xdr:sp macro="" textlink="">
      <xdr:nvSpPr>
        <xdr:cNvPr id="133" name="楕円 132"/>
        <xdr:cNvSpPr/>
      </xdr:nvSpPr>
      <xdr:spPr bwMode="auto">
        <a:xfrm>
          <a:off x="5600700" y="6745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323270</xdr:rowOff>
    </xdr:from>
    <xdr:ext cx="762000" cy="259045"/>
    <xdr:sp macro="" textlink="">
      <xdr:nvSpPr>
        <xdr:cNvPr id="134" name="人口1人当たり決算額の推移該当値テキスト445"/>
        <xdr:cNvSpPr txBox="1"/>
      </xdr:nvSpPr>
      <xdr:spPr>
        <a:xfrm>
          <a:off x="5740400" y="659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116072</xdr:rowOff>
    </xdr:from>
    <xdr:to>
      <xdr:col>26</xdr:col>
      <xdr:colOff>101600</xdr:colOff>
      <xdr:row>35</xdr:row>
      <xdr:rowOff>217672</xdr:rowOff>
    </xdr:to>
    <xdr:sp macro="" textlink="">
      <xdr:nvSpPr>
        <xdr:cNvPr id="135" name="楕円 134"/>
        <xdr:cNvSpPr/>
      </xdr:nvSpPr>
      <xdr:spPr bwMode="auto">
        <a:xfrm>
          <a:off x="4953000" y="6726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227849</xdr:rowOff>
    </xdr:from>
    <xdr:ext cx="736600" cy="259045"/>
    <xdr:sp macro="" textlink="">
      <xdr:nvSpPr>
        <xdr:cNvPr id="136" name="テキスト ボックス 135"/>
        <xdr:cNvSpPr txBox="1"/>
      </xdr:nvSpPr>
      <xdr:spPr>
        <a:xfrm>
          <a:off x="4622800" y="6495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164668</xdr:rowOff>
    </xdr:from>
    <xdr:to>
      <xdr:col>22</xdr:col>
      <xdr:colOff>165100</xdr:colOff>
      <xdr:row>35</xdr:row>
      <xdr:rowOff>266268</xdr:rowOff>
    </xdr:to>
    <xdr:sp macro="" textlink="">
      <xdr:nvSpPr>
        <xdr:cNvPr id="137" name="楕円 136"/>
        <xdr:cNvSpPr/>
      </xdr:nvSpPr>
      <xdr:spPr bwMode="auto">
        <a:xfrm>
          <a:off x="4254500" y="6775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276445</xdr:rowOff>
    </xdr:from>
    <xdr:ext cx="762000" cy="259045"/>
    <xdr:sp macro="" textlink="">
      <xdr:nvSpPr>
        <xdr:cNvPr id="138" name="テキスト ボックス 137"/>
        <xdr:cNvSpPr txBox="1"/>
      </xdr:nvSpPr>
      <xdr:spPr>
        <a:xfrm>
          <a:off x="3924300" y="654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179413</xdr:rowOff>
    </xdr:from>
    <xdr:to>
      <xdr:col>19</xdr:col>
      <xdr:colOff>38100</xdr:colOff>
      <xdr:row>35</xdr:row>
      <xdr:rowOff>281013</xdr:rowOff>
    </xdr:to>
    <xdr:sp macro="" textlink="">
      <xdr:nvSpPr>
        <xdr:cNvPr id="139" name="楕円 138"/>
        <xdr:cNvSpPr/>
      </xdr:nvSpPr>
      <xdr:spPr bwMode="auto">
        <a:xfrm>
          <a:off x="3556000" y="6789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291190</xdr:rowOff>
    </xdr:from>
    <xdr:ext cx="762000" cy="259045"/>
    <xdr:sp macro="" textlink="">
      <xdr:nvSpPr>
        <xdr:cNvPr id="140" name="テキスト ボックス 139"/>
        <xdr:cNvSpPr txBox="1"/>
      </xdr:nvSpPr>
      <xdr:spPr>
        <a:xfrm>
          <a:off x="3225800" y="655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158439</xdr:rowOff>
    </xdr:from>
    <xdr:to>
      <xdr:col>15</xdr:col>
      <xdr:colOff>101600</xdr:colOff>
      <xdr:row>35</xdr:row>
      <xdr:rowOff>260039</xdr:rowOff>
    </xdr:to>
    <xdr:sp macro="" textlink="">
      <xdr:nvSpPr>
        <xdr:cNvPr id="141" name="楕円 140"/>
        <xdr:cNvSpPr/>
      </xdr:nvSpPr>
      <xdr:spPr bwMode="auto">
        <a:xfrm>
          <a:off x="2857500" y="6768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270216</xdr:rowOff>
    </xdr:from>
    <xdr:ext cx="762000" cy="259045"/>
    <xdr:sp macro="" textlink="">
      <xdr:nvSpPr>
        <xdr:cNvPr id="142" name="テキスト ボックス 141"/>
        <xdr:cNvSpPr txBox="1"/>
      </xdr:nvSpPr>
      <xdr:spPr>
        <a:xfrm>
          <a:off x="2527300" y="653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青森県つがる市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30,777
30,676
253.55
26,556,252
25,912,815
624,144
13,210,307
39,567,347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118.6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52848</xdr:rowOff>
    </xdr:from>
    <xdr:to>
      <xdr:col>24</xdr:col>
      <xdr:colOff>62865</xdr:colOff>
      <xdr:row>39</xdr:row>
      <xdr:rowOff>42447</xdr:rowOff>
    </xdr:to>
    <xdr:cxnSp macro="">
      <xdr:nvCxnSpPr>
        <xdr:cNvPr id="58" name="直線コネクタ 57"/>
        <xdr:cNvCxnSpPr/>
      </xdr:nvCxnSpPr>
      <xdr:spPr>
        <a:xfrm flipV="1">
          <a:off x="4633595" y="5196348"/>
          <a:ext cx="1270" cy="153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46274</xdr:rowOff>
    </xdr:from>
    <xdr:ext cx="534377" cy="259045"/>
    <xdr:sp macro="" textlink="">
      <xdr:nvSpPr>
        <xdr:cNvPr id="59" name="人件費最小値テキスト"/>
        <xdr:cNvSpPr txBox="1"/>
      </xdr:nvSpPr>
      <xdr:spPr>
        <a:xfrm>
          <a:off x="4686300" y="673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42447</xdr:rowOff>
    </xdr:from>
    <xdr:to>
      <xdr:col>24</xdr:col>
      <xdr:colOff>152400</xdr:colOff>
      <xdr:row>39</xdr:row>
      <xdr:rowOff>42447</xdr:rowOff>
    </xdr:to>
    <xdr:cxnSp macro="">
      <xdr:nvCxnSpPr>
        <xdr:cNvPr id="60" name="直線コネクタ 59"/>
        <xdr:cNvCxnSpPr/>
      </xdr:nvCxnSpPr>
      <xdr:spPr>
        <a:xfrm>
          <a:off x="4546600" y="67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170975</xdr:rowOff>
    </xdr:from>
    <xdr:ext cx="599010" cy="259045"/>
    <xdr:sp macro="" textlink="">
      <xdr:nvSpPr>
        <xdr:cNvPr id="61" name="人件費最大値テキスト"/>
        <xdr:cNvSpPr txBox="1"/>
      </xdr:nvSpPr>
      <xdr:spPr>
        <a:xfrm>
          <a:off x="4686300" y="4971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52848</xdr:rowOff>
    </xdr:from>
    <xdr:to>
      <xdr:col>24</xdr:col>
      <xdr:colOff>152400</xdr:colOff>
      <xdr:row>30</xdr:row>
      <xdr:rowOff>52848</xdr:rowOff>
    </xdr:to>
    <xdr:cxnSp macro="">
      <xdr:nvCxnSpPr>
        <xdr:cNvPr id="62" name="直線コネクタ 61"/>
        <xdr:cNvCxnSpPr/>
      </xdr:nvCxnSpPr>
      <xdr:spPr>
        <a:xfrm>
          <a:off x="4546600" y="5196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35932</xdr:rowOff>
    </xdr:from>
    <xdr:to>
      <xdr:col>24</xdr:col>
      <xdr:colOff>63500</xdr:colOff>
      <xdr:row>35</xdr:row>
      <xdr:rowOff>46611</xdr:rowOff>
    </xdr:to>
    <xdr:cxnSp macro="">
      <xdr:nvCxnSpPr>
        <xdr:cNvPr id="63" name="直線コネクタ 62"/>
        <xdr:cNvCxnSpPr/>
      </xdr:nvCxnSpPr>
      <xdr:spPr>
        <a:xfrm>
          <a:off x="3797300" y="6036682"/>
          <a:ext cx="838200" cy="1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137654</xdr:rowOff>
    </xdr:from>
    <xdr:ext cx="534377" cy="259045"/>
    <xdr:sp macro="" textlink="">
      <xdr:nvSpPr>
        <xdr:cNvPr id="64" name="人件費平均値テキスト"/>
        <xdr:cNvSpPr txBox="1"/>
      </xdr:nvSpPr>
      <xdr:spPr>
        <a:xfrm>
          <a:off x="4686300" y="613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159227</xdr:rowOff>
    </xdr:from>
    <xdr:to>
      <xdr:col>24</xdr:col>
      <xdr:colOff>114300</xdr:colOff>
      <xdr:row>36</xdr:row>
      <xdr:rowOff>89377</xdr:rowOff>
    </xdr:to>
    <xdr:sp macro="" textlink="">
      <xdr:nvSpPr>
        <xdr:cNvPr id="65" name="フローチャート: 判断 64"/>
        <xdr:cNvSpPr/>
      </xdr:nvSpPr>
      <xdr:spPr>
        <a:xfrm>
          <a:off x="4584700" y="615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25841</xdr:rowOff>
    </xdr:from>
    <xdr:to>
      <xdr:col>19</xdr:col>
      <xdr:colOff>177800</xdr:colOff>
      <xdr:row>35</xdr:row>
      <xdr:rowOff>35932</xdr:rowOff>
    </xdr:to>
    <xdr:cxnSp macro="">
      <xdr:nvCxnSpPr>
        <xdr:cNvPr id="66" name="直線コネクタ 65"/>
        <xdr:cNvCxnSpPr/>
      </xdr:nvCxnSpPr>
      <xdr:spPr>
        <a:xfrm>
          <a:off x="2908300" y="6026591"/>
          <a:ext cx="889000" cy="1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1215</xdr:rowOff>
    </xdr:from>
    <xdr:to>
      <xdr:col>20</xdr:col>
      <xdr:colOff>38100</xdr:colOff>
      <xdr:row>36</xdr:row>
      <xdr:rowOff>102815</xdr:rowOff>
    </xdr:to>
    <xdr:sp macro="" textlink="">
      <xdr:nvSpPr>
        <xdr:cNvPr id="67" name="フローチャート: 判断 66"/>
        <xdr:cNvSpPr/>
      </xdr:nvSpPr>
      <xdr:spPr>
        <a:xfrm>
          <a:off x="3746500" y="617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93942</xdr:rowOff>
    </xdr:from>
    <xdr:ext cx="534377" cy="259045"/>
    <xdr:sp macro="" textlink="">
      <xdr:nvSpPr>
        <xdr:cNvPr id="68" name="テキスト ボックス 67"/>
        <xdr:cNvSpPr txBox="1"/>
      </xdr:nvSpPr>
      <xdr:spPr>
        <a:xfrm>
          <a:off x="3530111" y="626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20403</xdr:rowOff>
    </xdr:from>
    <xdr:to>
      <xdr:col>15</xdr:col>
      <xdr:colOff>50800</xdr:colOff>
      <xdr:row>35</xdr:row>
      <xdr:rowOff>25841</xdr:rowOff>
    </xdr:to>
    <xdr:cxnSp macro="">
      <xdr:nvCxnSpPr>
        <xdr:cNvPr id="69" name="直線コネクタ 68"/>
        <xdr:cNvCxnSpPr/>
      </xdr:nvCxnSpPr>
      <xdr:spPr>
        <a:xfrm>
          <a:off x="2019300" y="6021153"/>
          <a:ext cx="889000" cy="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122978</xdr:rowOff>
    </xdr:from>
    <xdr:to>
      <xdr:col>15</xdr:col>
      <xdr:colOff>101600</xdr:colOff>
      <xdr:row>37</xdr:row>
      <xdr:rowOff>53128</xdr:rowOff>
    </xdr:to>
    <xdr:sp macro="" textlink="">
      <xdr:nvSpPr>
        <xdr:cNvPr id="70" name="フローチャート: 判断 69"/>
        <xdr:cNvSpPr/>
      </xdr:nvSpPr>
      <xdr:spPr>
        <a:xfrm>
          <a:off x="2857500" y="629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44255</xdr:rowOff>
    </xdr:from>
    <xdr:ext cx="534377" cy="259045"/>
    <xdr:sp macro="" textlink="">
      <xdr:nvSpPr>
        <xdr:cNvPr id="71" name="テキスト ボックス 70"/>
        <xdr:cNvSpPr txBox="1"/>
      </xdr:nvSpPr>
      <xdr:spPr>
        <a:xfrm>
          <a:off x="2641111" y="638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2654</xdr:rowOff>
    </xdr:from>
    <xdr:to>
      <xdr:col>10</xdr:col>
      <xdr:colOff>114300</xdr:colOff>
      <xdr:row>35</xdr:row>
      <xdr:rowOff>20403</xdr:rowOff>
    </xdr:to>
    <xdr:cxnSp macro="">
      <xdr:nvCxnSpPr>
        <xdr:cNvPr id="72" name="直線コネクタ 71"/>
        <xdr:cNvCxnSpPr/>
      </xdr:nvCxnSpPr>
      <xdr:spPr>
        <a:xfrm>
          <a:off x="1130300" y="6003404"/>
          <a:ext cx="889000" cy="1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8988</xdr:rowOff>
    </xdr:from>
    <xdr:to>
      <xdr:col>10</xdr:col>
      <xdr:colOff>165100</xdr:colOff>
      <xdr:row>37</xdr:row>
      <xdr:rowOff>110588</xdr:rowOff>
    </xdr:to>
    <xdr:sp macro="" textlink="">
      <xdr:nvSpPr>
        <xdr:cNvPr id="73" name="フローチャート: 判断 72"/>
        <xdr:cNvSpPr/>
      </xdr:nvSpPr>
      <xdr:spPr>
        <a:xfrm>
          <a:off x="1968500" y="635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101715</xdr:rowOff>
    </xdr:from>
    <xdr:ext cx="534377" cy="259045"/>
    <xdr:sp macro="" textlink="">
      <xdr:nvSpPr>
        <xdr:cNvPr id="74" name="テキスト ボックス 73"/>
        <xdr:cNvSpPr txBox="1"/>
      </xdr:nvSpPr>
      <xdr:spPr>
        <a:xfrm>
          <a:off x="1752111" y="644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25692</xdr:rowOff>
    </xdr:from>
    <xdr:to>
      <xdr:col>6</xdr:col>
      <xdr:colOff>38100</xdr:colOff>
      <xdr:row>37</xdr:row>
      <xdr:rowOff>127292</xdr:rowOff>
    </xdr:to>
    <xdr:sp macro="" textlink="">
      <xdr:nvSpPr>
        <xdr:cNvPr id="75" name="フローチャート: 判断 74"/>
        <xdr:cNvSpPr/>
      </xdr:nvSpPr>
      <xdr:spPr>
        <a:xfrm>
          <a:off x="1079500" y="636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118419</xdr:rowOff>
    </xdr:from>
    <xdr:ext cx="534377" cy="259045"/>
    <xdr:sp macro="" textlink="">
      <xdr:nvSpPr>
        <xdr:cNvPr id="76" name="テキスト ボックス 75"/>
        <xdr:cNvSpPr txBox="1"/>
      </xdr:nvSpPr>
      <xdr:spPr>
        <a:xfrm>
          <a:off x="863111" y="646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167261</xdr:rowOff>
    </xdr:from>
    <xdr:to>
      <xdr:col>24</xdr:col>
      <xdr:colOff>114300</xdr:colOff>
      <xdr:row>35</xdr:row>
      <xdr:rowOff>97411</xdr:rowOff>
    </xdr:to>
    <xdr:sp macro="" textlink="">
      <xdr:nvSpPr>
        <xdr:cNvPr id="82" name="楕円 81"/>
        <xdr:cNvSpPr/>
      </xdr:nvSpPr>
      <xdr:spPr>
        <a:xfrm>
          <a:off x="4584700" y="599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18688</xdr:rowOff>
    </xdr:from>
    <xdr:ext cx="599010" cy="259045"/>
    <xdr:sp macro="" textlink="">
      <xdr:nvSpPr>
        <xdr:cNvPr id="83" name="人件費該当値テキスト"/>
        <xdr:cNvSpPr txBox="1"/>
      </xdr:nvSpPr>
      <xdr:spPr>
        <a:xfrm>
          <a:off x="4686300" y="5847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156582</xdr:rowOff>
    </xdr:from>
    <xdr:to>
      <xdr:col>20</xdr:col>
      <xdr:colOff>38100</xdr:colOff>
      <xdr:row>35</xdr:row>
      <xdr:rowOff>86732</xdr:rowOff>
    </xdr:to>
    <xdr:sp macro="" textlink="">
      <xdr:nvSpPr>
        <xdr:cNvPr id="84" name="楕円 83"/>
        <xdr:cNvSpPr/>
      </xdr:nvSpPr>
      <xdr:spPr>
        <a:xfrm>
          <a:off x="3746500" y="598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103259</xdr:rowOff>
    </xdr:from>
    <xdr:ext cx="599010" cy="259045"/>
    <xdr:sp macro="" textlink="">
      <xdr:nvSpPr>
        <xdr:cNvPr id="85" name="テキスト ボックス 84"/>
        <xdr:cNvSpPr txBox="1"/>
      </xdr:nvSpPr>
      <xdr:spPr>
        <a:xfrm>
          <a:off x="3497795" y="5761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146491</xdr:rowOff>
    </xdr:from>
    <xdr:to>
      <xdr:col>15</xdr:col>
      <xdr:colOff>101600</xdr:colOff>
      <xdr:row>35</xdr:row>
      <xdr:rowOff>76641</xdr:rowOff>
    </xdr:to>
    <xdr:sp macro="" textlink="">
      <xdr:nvSpPr>
        <xdr:cNvPr id="86" name="楕円 85"/>
        <xdr:cNvSpPr/>
      </xdr:nvSpPr>
      <xdr:spPr>
        <a:xfrm>
          <a:off x="2857500" y="597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93168</xdr:rowOff>
    </xdr:from>
    <xdr:ext cx="599010" cy="259045"/>
    <xdr:sp macro="" textlink="">
      <xdr:nvSpPr>
        <xdr:cNvPr id="87" name="テキスト ボックス 86"/>
        <xdr:cNvSpPr txBox="1"/>
      </xdr:nvSpPr>
      <xdr:spPr>
        <a:xfrm>
          <a:off x="2608795" y="575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141053</xdr:rowOff>
    </xdr:from>
    <xdr:to>
      <xdr:col>10</xdr:col>
      <xdr:colOff>165100</xdr:colOff>
      <xdr:row>35</xdr:row>
      <xdr:rowOff>71203</xdr:rowOff>
    </xdr:to>
    <xdr:sp macro="" textlink="">
      <xdr:nvSpPr>
        <xdr:cNvPr id="88" name="楕円 87"/>
        <xdr:cNvSpPr/>
      </xdr:nvSpPr>
      <xdr:spPr>
        <a:xfrm>
          <a:off x="1968500" y="597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87730</xdr:rowOff>
    </xdr:from>
    <xdr:ext cx="599010" cy="259045"/>
    <xdr:sp macro="" textlink="">
      <xdr:nvSpPr>
        <xdr:cNvPr id="89" name="テキスト ボックス 88"/>
        <xdr:cNvSpPr txBox="1"/>
      </xdr:nvSpPr>
      <xdr:spPr>
        <a:xfrm>
          <a:off x="1719795" y="574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123304</xdr:rowOff>
    </xdr:from>
    <xdr:to>
      <xdr:col>6</xdr:col>
      <xdr:colOff>38100</xdr:colOff>
      <xdr:row>35</xdr:row>
      <xdr:rowOff>53454</xdr:rowOff>
    </xdr:to>
    <xdr:sp macro="" textlink="">
      <xdr:nvSpPr>
        <xdr:cNvPr id="90" name="楕円 89"/>
        <xdr:cNvSpPr/>
      </xdr:nvSpPr>
      <xdr:spPr>
        <a:xfrm>
          <a:off x="1079500" y="595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69981</xdr:rowOff>
    </xdr:from>
    <xdr:ext cx="599010" cy="259045"/>
    <xdr:sp macro="" textlink="">
      <xdr:nvSpPr>
        <xdr:cNvPr id="91" name="テキスト ボックス 90"/>
        <xdr:cNvSpPr txBox="1"/>
      </xdr:nvSpPr>
      <xdr:spPr>
        <a:xfrm>
          <a:off x="830795" y="5727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55499</xdr:rowOff>
    </xdr:from>
    <xdr:to>
      <xdr:col>24</xdr:col>
      <xdr:colOff>62865</xdr:colOff>
      <xdr:row>59</xdr:row>
      <xdr:rowOff>24029</xdr:rowOff>
    </xdr:to>
    <xdr:cxnSp macro="">
      <xdr:nvCxnSpPr>
        <xdr:cNvPr id="116" name="直線コネクタ 115"/>
        <xdr:cNvCxnSpPr/>
      </xdr:nvCxnSpPr>
      <xdr:spPr>
        <a:xfrm flipV="1">
          <a:off x="4633595" y="8799449"/>
          <a:ext cx="1270" cy="1340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27856</xdr:rowOff>
    </xdr:from>
    <xdr:ext cx="534377" cy="259045"/>
    <xdr:sp macro="" textlink="">
      <xdr:nvSpPr>
        <xdr:cNvPr id="117" name="物件費最小値テキスト"/>
        <xdr:cNvSpPr txBox="1"/>
      </xdr:nvSpPr>
      <xdr:spPr>
        <a:xfrm>
          <a:off x="4686300" y="1014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24029</xdr:rowOff>
    </xdr:from>
    <xdr:to>
      <xdr:col>24</xdr:col>
      <xdr:colOff>152400</xdr:colOff>
      <xdr:row>59</xdr:row>
      <xdr:rowOff>24029</xdr:rowOff>
    </xdr:to>
    <xdr:cxnSp macro="">
      <xdr:nvCxnSpPr>
        <xdr:cNvPr id="118" name="直線コネクタ 117"/>
        <xdr:cNvCxnSpPr/>
      </xdr:nvCxnSpPr>
      <xdr:spPr>
        <a:xfrm>
          <a:off x="4546600" y="10139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2176</xdr:rowOff>
    </xdr:from>
    <xdr:ext cx="599010" cy="259045"/>
    <xdr:sp macro="" textlink="">
      <xdr:nvSpPr>
        <xdr:cNvPr id="119" name="物件費最大値テキスト"/>
        <xdr:cNvSpPr txBox="1"/>
      </xdr:nvSpPr>
      <xdr:spPr>
        <a:xfrm>
          <a:off x="4686300" y="857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55499</xdr:rowOff>
    </xdr:from>
    <xdr:to>
      <xdr:col>24</xdr:col>
      <xdr:colOff>152400</xdr:colOff>
      <xdr:row>51</xdr:row>
      <xdr:rowOff>55499</xdr:rowOff>
    </xdr:to>
    <xdr:cxnSp macro="">
      <xdr:nvCxnSpPr>
        <xdr:cNvPr id="120" name="直線コネクタ 119"/>
        <xdr:cNvCxnSpPr/>
      </xdr:nvCxnSpPr>
      <xdr:spPr>
        <a:xfrm>
          <a:off x="4546600" y="879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127698</xdr:rowOff>
    </xdr:from>
    <xdr:to>
      <xdr:col>24</xdr:col>
      <xdr:colOff>63500</xdr:colOff>
      <xdr:row>57</xdr:row>
      <xdr:rowOff>100736</xdr:rowOff>
    </xdr:to>
    <xdr:cxnSp macro="">
      <xdr:nvCxnSpPr>
        <xdr:cNvPr id="121" name="直線コネクタ 120"/>
        <xdr:cNvCxnSpPr/>
      </xdr:nvCxnSpPr>
      <xdr:spPr>
        <a:xfrm flipV="1">
          <a:off x="3797300" y="9728898"/>
          <a:ext cx="838200" cy="14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70908</xdr:rowOff>
    </xdr:from>
    <xdr:ext cx="534377" cy="259045"/>
    <xdr:sp macro="" textlink="">
      <xdr:nvSpPr>
        <xdr:cNvPr id="122" name="物件費平均値テキスト"/>
        <xdr:cNvSpPr txBox="1"/>
      </xdr:nvSpPr>
      <xdr:spPr>
        <a:xfrm>
          <a:off x="4686300" y="96721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92481</xdr:rowOff>
    </xdr:from>
    <xdr:to>
      <xdr:col>24</xdr:col>
      <xdr:colOff>114300</xdr:colOff>
      <xdr:row>57</xdr:row>
      <xdr:rowOff>22631</xdr:rowOff>
    </xdr:to>
    <xdr:sp macro="" textlink="">
      <xdr:nvSpPr>
        <xdr:cNvPr id="123" name="フローチャート: 判断 122"/>
        <xdr:cNvSpPr/>
      </xdr:nvSpPr>
      <xdr:spPr>
        <a:xfrm>
          <a:off x="45847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100736</xdr:rowOff>
    </xdr:from>
    <xdr:to>
      <xdr:col>19</xdr:col>
      <xdr:colOff>177800</xdr:colOff>
      <xdr:row>57</xdr:row>
      <xdr:rowOff>150864</xdr:rowOff>
    </xdr:to>
    <xdr:cxnSp macro="">
      <xdr:nvCxnSpPr>
        <xdr:cNvPr id="124" name="直線コネクタ 123"/>
        <xdr:cNvCxnSpPr/>
      </xdr:nvCxnSpPr>
      <xdr:spPr>
        <a:xfrm flipV="1">
          <a:off x="2908300" y="9873386"/>
          <a:ext cx="889000" cy="5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142469</xdr:rowOff>
    </xdr:from>
    <xdr:to>
      <xdr:col>20</xdr:col>
      <xdr:colOff>38100</xdr:colOff>
      <xdr:row>57</xdr:row>
      <xdr:rowOff>72619</xdr:rowOff>
    </xdr:to>
    <xdr:sp macro="" textlink="">
      <xdr:nvSpPr>
        <xdr:cNvPr id="125" name="フローチャート: 判断 124"/>
        <xdr:cNvSpPr/>
      </xdr:nvSpPr>
      <xdr:spPr>
        <a:xfrm>
          <a:off x="3746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89146</xdr:rowOff>
    </xdr:from>
    <xdr:ext cx="534377" cy="259045"/>
    <xdr:sp macro="" textlink="">
      <xdr:nvSpPr>
        <xdr:cNvPr id="126" name="テキスト ボックス 125"/>
        <xdr:cNvSpPr txBox="1"/>
      </xdr:nvSpPr>
      <xdr:spPr>
        <a:xfrm>
          <a:off x="3530111" y="951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150864</xdr:rowOff>
    </xdr:from>
    <xdr:to>
      <xdr:col>15</xdr:col>
      <xdr:colOff>50800</xdr:colOff>
      <xdr:row>58</xdr:row>
      <xdr:rowOff>34151</xdr:rowOff>
    </xdr:to>
    <xdr:cxnSp macro="">
      <xdr:nvCxnSpPr>
        <xdr:cNvPr id="127" name="直線コネクタ 126"/>
        <xdr:cNvCxnSpPr/>
      </xdr:nvCxnSpPr>
      <xdr:spPr>
        <a:xfrm flipV="1">
          <a:off x="2019300" y="9923514"/>
          <a:ext cx="889000" cy="5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163411</xdr:rowOff>
    </xdr:from>
    <xdr:to>
      <xdr:col>15</xdr:col>
      <xdr:colOff>101600</xdr:colOff>
      <xdr:row>57</xdr:row>
      <xdr:rowOff>93561</xdr:rowOff>
    </xdr:to>
    <xdr:sp macro="" textlink="">
      <xdr:nvSpPr>
        <xdr:cNvPr id="128" name="フローチャート: 判断 127"/>
        <xdr:cNvSpPr/>
      </xdr:nvSpPr>
      <xdr:spPr>
        <a:xfrm>
          <a:off x="2857500" y="976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110088</xdr:rowOff>
    </xdr:from>
    <xdr:ext cx="534377" cy="259045"/>
    <xdr:sp macro="" textlink="">
      <xdr:nvSpPr>
        <xdr:cNvPr id="129" name="テキスト ボックス 128"/>
        <xdr:cNvSpPr txBox="1"/>
      </xdr:nvSpPr>
      <xdr:spPr>
        <a:xfrm>
          <a:off x="2641111" y="953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34151</xdr:rowOff>
    </xdr:from>
    <xdr:to>
      <xdr:col>10</xdr:col>
      <xdr:colOff>114300</xdr:colOff>
      <xdr:row>58</xdr:row>
      <xdr:rowOff>69329</xdr:rowOff>
    </xdr:to>
    <xdr:cxnSp macro="">
      <xdr:nvCxnSpPr>
        <xdr:cNvPr id="130" name="直線コネクタ 129"/>
        <xdr:cNvCxnSpPr/>
      </xdr:nvCxnSpPr>
      <xdr:spPr>
        <a:xfrm flipV="1">
          <a:off x="1130300" y="9978251"/>
          <a:ext cx="889000" cy="3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65329</xdr:rowOff>
    </xdr:from>
    <xdr:to>
      <xdr:col>10</xdr:col>
      <xdr:colOff>165100</xdr:colOff>
      <xdr:row>57</xdr:row>
      <xdr:rowOff>166929</xdr:rowOff>
    </xdr:to>
    <xdr:sp macro="" textlink="">
      <xdr:nvSpPr>
        <xdr:cNvPr id="131" name="フローチャート: 判断 130"/>
        <xdr:cNvSpPr/>
      </xdr:nvSpPr>
      <xdr:spPr>
        <a:xfrm>
          <a:off x="1968500" y="9837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12006</xdr:rowOff>
    </xdr:from>
    <xdr:ext cx="534377" cy="259045"/>
    <xdr:sp macro="" textlink="">
      <xdr:nvSpPr>
        <xdr:cNvPr id="132" name="テキスト ボックス 131"/>
        <xdr:cNvSpPr txBox="1"/>
      </xdr:nvSpPr>
      <xdr:spPr>
        <a:xfrm>
          <a:off x="1752111" y="961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167957</xdr:rowOff>
    </xdr:from>
    <xdr:to>
      <xdr:col>6</xdr:col>
      <xdr:colOff>38100</xdr:colOff>
      <xdr:row>58</xdr:row>
      <xdr:rowOff>98107</xdr:rowOff>
    </xdr:to>
    <xdr:sp macro="" textlink="">
      <xdr:nvSpPr>
        <xdr:cNvPr id="133" name="フローチャート: 判断 132"/>
        <xdr:cNvSpPr/>
      </xdr:nvSpPr>
      <xdr:spPr>
        <a:xfrm>
          <a:off x="1079500" y="994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114634</xdr:rowOff>
    </xdr:from>
    <xdr:ext cx="534377" cy="259045"/>
    <xdr:sp macro="" textlink="">
      <xdr:nvSpPr>
        <xdr:cNvPr id="134" name="テキスト ボックス 133"/>
        <xdr:cNvSpPr txBox="1"/>
      </xdr:nvSpPr>
      <xdr:spPr>
        <a:xfrm>
          <a:off x="863111" y="971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76898</xdr:rowOff>
    </xdr:from>
    <xdr:to>
      <xdr:col>24</xdr:col>
      <xdr:colOff>114300</xdr:colOff>
      <xdr:row>57</xdr:row>
      <xdr:rowOff>7048</xdr:rowOff>
    </xdr:to>
    <xdr:sp macro="" textlink="">
      <xdr:nvSpPr>
        <xdr:cNvPr id="140" name="楕円 139"/>
        <xdr:cNvSpPr/>
      </xdr:nvSpPr>
      <xdr:spPr>
        <a:xfrm>
          <a:off x="4584700" y="967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99775</xdr:rowOff>
    </xdr:from>
    <xdr:ext cx="534377" cy="259045"/>
    <xdr:sp macro="" textlink="">
      <xdr:nvSpPr>
        <xdr:cNvPr id="141" name="物件費該当値テキスト"/>
        <xdr:cNvSpPr txBox="1"/>
      </xdr:nvSpPr>
      <xdr:spPr>
        <a:xfrm>
          <a:off x="4686300" y="952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49936</xdr:rowOff>
    </xdr:from>
    <xdr:to>
      <xdr:col>20</xdr:col>
      <xdr:colOff>38100</xdr:colOff>
      <xdr:row>57</xdr:row>
      <xdr:rowOff>151536</xdr:rowOff>
    </xdr:to>
    <xdr:sp macro="" textlink="">
      <xdr:nvSpPr>
        <xdr:cNvPr id="142" name="楕円 141"/>
        <xdr:cNvSpPr/>
      </xdr:nvSpPr>
      <xdr:spPr>
        <a:xfrm>
          <a:off x="3746500" y="982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142663</xdr:rowOff>
    </xdr:from>
    <xdr:ext cx="534377" cy="259045"/>
    <xdr:sp macro="" textlink="">
      <xdr:nvSpPr>
        <xdr:cNvPr id="143" name="テキスト ボックス 142"/>
        <xdr:cNvSpPr txBox="1"/>
      </xdr:nvSpPr>
      <xdr:spPr>
        <a:xfrm>
          <a:off x="3530111" y="991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100064</xdr:rowOff>
    </xdr:from>
    <xdr:to>
      <xdr:col>15</xdr:col>
      <xdr:colOff>101600</xdr:colOff>
      <xdr:row>58</xdr:row>
      <xdr:rowOff>30214</xdr:rowOff>
    </xdr:to>
    <xdr:sp macro="" textlink="">
      <xdr:nvSpPr>
        <xdr:cNvPr id="144" name="楕円 143"/>
        <xdr:cNvSpPr/>
      </xdr:nvSpPr>
      <xdr:spPr>
        <a:xfrm>
          <a:off x="2857500" y="987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21341</xdr:rowOff>
    </xdr:from>
    <xdr:ext cx="534377" cy="259045"/>
    <xdr:sp macro="" textlink="">
      <xdr:nvSpPr>
        <xdr:cNvPr id="145" name="テキスト ボックス 144"/>
        <xdr:cNvSpPr txBox="1"/>
      </xdr:nvSpPr>
      <xdr:spPr>
        <a:xfrm>
          <a:off x="2641111" y="996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154801</xdr:rowOff>
    </xdr:from>
    <xdr:to>
      <xdr:col>10</xdr:col>
      <xdr:colOff>165100</xdr:colOff>
      <xdr:row>58</xdr:row>
      <xdr:rowOff>84951</xdr:rowOff>
    </xdr:to>
    <xdr:sp macro="" textlink="">
      <xdr:nvSpPr>
        <xdr:cNvPr id="146" name="楕円 145"/>
        <xdr:cNvSpPr/>
      </xdr:nvSpPr>
      <xdr:spPr>
        <a:xfrm>
          <a:off x="1968500" y="992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76078</xdr:rowOff>
    </xdr:from>
    <xdr:ext cx="534377" cy="259045"/>
    <xdr:sp macro="" textlink="">
      <xdr:nvSpPr>
        <xdr:cNvPr id="147" name="テキスト ボックス 146"/>
        <xdr:cNvSpPr txBox="1"/>
      </xdr:nvSpPr>
      <xdr:spPr>
        <a:xfrm>
          <a:off x="1752111" y="1002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18529</xdr:rowOff>
    </xdr:from>
    <xdr:to>
      <xdr:col>6</xdr:col>
      <xdr:colOff>38100</xdr:colOff>
      <xdr:row>58</xdr:row>
      <xdr:rowOff>120129</xdr:rowOff>
    </xdr:to>
    <xdr:sp macro="" textlink="">
      <xdr:nvSpPr>
        <xdr:cNvPr id="148" name="楕円 147"/>
        <xdr:cNvSpPr/>
      </xdr:nvSpPr>
      <xdr:spPr>
        <a:xfrm>
          <a:off x="1079500" y="99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111256</xdr:rowOff>
    </xdr:from>
    <xdr:ext cx="534377" cy="259045"/>
    <xdr:sp macro="" textlink="">
      <xdr:nvSpPr>
        <xdr:cNvPr id="149" name="テキスト ボックス 148"/>
        <xdr:cNvSpPr txBox="1"/>
      </xdr:nvSpPr>
      <xdr:spPr>
        <a:xfrm>
          <a:off x="863111" y="1005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54756</xdr:rowOff>
    </xdr:from>
    <xdr:to>
      <xdr:col>24</xdr:col>
      <xdr:colOff>62865</xdr:colOff>
      <xdr:row>79</xdr:row>
      <xdr:rowOff>18084</xdr:rowOff>
    </xdr:to>
    <xdr:cxnSp macro="">
      <xdr:nvCxnSpPr>
        <xdr:cNvPr id="173" name="直線コネクタ 172"/>
        <xdr:cNvCxnSpPr/>
      </xdr:nvCxnSpPr>
      <xdr:spPr>
        <a:xfrm flipV="1">
          <a:off x="4633595" y="12056256"/>
          <a:ext cx="1270" cy="1506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21911</xdr:rowOff>
    </xdr:from>
    <xdr:ext cx="469744" cy="259045"/>
    <xdr:sp macro="" textlink="">
      <xdr:nvSpPr>
        <xdr:cNvPr id="174" name="維持補修費最小値テキスト"/>
        <xdr:cNvSpPr txBox="1"/>
      </xdr:nvSpPr>
      <xdr:spPr>
        <a:xfrm>
          <a:off x="4686300" y="13566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18084</xdr:rowOff>
    </xdr:from>
    <xdr:to>
      <xdr:col>24</xdr:col>
      <xdr:colOff>152400</xdr:colOff>
      <xdr:row>79</xdr:row>
      <xdr:rowOff>18084</xdr:rowOff>
    </xdr:to>
    <xdr:cxnSp macro="">
      <xdr:nvCxnSpPr>
        <xdr:cNvPr id="175" name="直線コネクタ 174"/>
        <xdr:cNvCxnSpPr/>
      </xdr:nvCxnSpPr>
      <xdr:spPr>
        <a:xfrm>
          <a:off x="4546600" y="1356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1433</xdr:rowOff>
    </xdr:from>
    <xdr:ext cx="534377" cy="259045"/>
    <xdr:sp macro="" textlink="">
      <xdr:nvSpPr>
        <xdr:cNvPr id="176" name="維持補修費最大値テキスト"/>
        <xdr:cNvSpPr txBox="1"/>
      </xdr:nvSpPr>
      <xdr:spPr>
        <a:xfrm>
          <a:off x="4686300" y="1183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54756</xdr:rowOff>
    </xdr:from>
    <xdr:to>
      <xdr:col>24</xdr:col>
      <xdr:colOff>152400</xdr:colOff>
      <xdr:row>70</xdr:row>
      <xdr:rowOff>54756</xdr:rowOff>
    </xdr:to>
    <xdr:cxnSp macro="">
      <xdr:nvCxnSpPr>
        <xdr:cNvPr id="177" name="直線コネクタ 176"/>
        <xdr:cNvCxnSpPr/>
      </xdr:nvCxnSpPr>
      <xdr:spPr>
        <a:xfrm>
          <a:off x="4546600" y="12056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72530</xdr:rowOff>
    </xdr:from>
    <xdr:to>
      <xdr:col>24</xdr:col>
      <xdr:colOff>63500</xdr:colOff>
      <xdr:row>76</xdr:row>
      <xdr:rowOff>170027</xdr:rowOff>
    </xdr:to>
    <xdr:cxnSp macro="">
      <xdr:nvCxnSpPr>
        <xdr:cNvPr id="178" name="直線コネクタ 177"/>
        <xdr:cNvCxnSpPr/>
      </xdr:nvCxnSpPr>
      <xdr:spPr>
        <a:xfrm flipV="1">
          <a:off x="3797300" y="13102730"/>
          <a:ext cx="838200" cy="9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118648</xdr:rowOff>
    </xdr:from>
    <xdr:ext cx="534377" cy="259045"/>
    <xdr:sp macro="" textlink="">
      <xdr:nvSpPr>
        <xdr:cNvPr id="179" name="維持補修費平均値テキスト"/>
        <xdr:cNvSpPr txBox="1"/>
      </xdr:nvSpPr>
      <xdr:spPr>
        <a:xfrm>
          <a:off x="4686300" y="13320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140221</xdr:rowOff>
    </xdr:from>
    <xdr:to>
      <xdr:col>24</xdr:col>
      <xdr:colOff>114300</xdr:colOff>
      <xdr:row>78</xdr:row>
      <xdr:rowOff>70371</xdr:rowOff>
    </xdr:to>
    <xdr:sp macro="" textlink="">
      <xdr:nvSpPr>
        <xdr:cNvPr id="180" name="フローチャート: 判断 179"/>
        <xdr:cNvSpPr/>
      </xdr:nvSpPr>
      <xdr:spPr>
        <a:xfrm>
          <a:off x="4584700" y="133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170027</xdr:rowOff>
    </xdr:from>
    <xdr:to>
      <xdr:col>19</xdr:col>
      <xdr:colOff>177800</xdr:colOff>
      <xdr:row>77</xdr:row>
      <xdr:rowOff>141109</xdr:rowOff>
    </xdr:to>
    <xdr:cxnSp macro="">
      <xdr:nvCxnSpPr>
        <xdr:cNvPr id="181" name="直線コネクタ 180"/>
        <xdr:cNvCxnSpPr/>
      </xdr:nvCxnSpPr>
      <xdr:spPr>
        <a:xfrm flipV="1">
          <a:off x="2908300" y="13200227"/>
          <a:ext cx="889000" cy="14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149631</xdr:rowOff>
    </xdr:from>
    <xdr:to>
      <xdr:col>20</xdr:col>
      <xdr:colOff>38100</xdr:colOff>
      <xdr:row>78</xdr:row>
      <xdr:rowOff>79781</xdr:rowOff>
    </xdr:to>
    <xdr:sp macro="" textlink="">
      <xdr:nvSpPr>
        <xdr:cNvPr id="182" name="フローチャート: 判断 181"/>
        <xdr:cNvSpPr/>
      </xdr:nvSpPr>
      <xdr:spPr>
        <a:xfrm>
          <a:off x="3746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70908</xdr:rowOff>
    </xdr:from>
    <xdr:ext cx="469744" cy="259045"/>
    <xdr:sp macro="" textlink="">
      <xdr:nvSpPr>
        <xdr:cNvPr id="183" name="テキスト ボックス 182"/>
        <xdr:cNvSpPr txBox="1"/>
      </xdr:nvSpPr>
      <xdr:spPr>
        <a:xfrm>
          <a:off x="3562428" y="1344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141109</xdr:rowOff>
    </xdr:from>
    <xdr:to>
      <xdr:col>15</xdr:col>
      <xdr:colOff>50800</xdr:colOff>
      <xdr:row>77</xdr:row>
      <xdr:rowOff>150121</xdr:rowOff>
    </xdr:to>
    <xdr:cxnSp macro="">
      <xdr:nvCxnSpPr>
        <xdr:cNvPr id="184" name="直線コネクタ 183"/>
        <xdr:cNvCxnSpPr/>
      </xdr:nvCxnSpPr>
      <xdr:spPr>
        <a:xfrm flipV="1">
          <a:off x="2019300" y="13342759"/>
          <a:ext cx="889000" cy="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44608</xdr:rowOff>
    </xdr:from>
    <xdr:to>
      <xdr:col>15</xdr:col>
      <xdr:colOff>101600</xdr:colOff>
      <xdr:row>78</xdr:row>
      <xdr:rowOff>146208</xdr:rowOff>
    </xdr:to>
    <xdr:sp macro="" textlink="">
      <xdr:nvSpPr>
        <xdr:cNvPr id="185" name="フローチャート: 判断 184"/>
        <xdr:cNvSpPr/>
      </xdr:nvSpPr>
      <xdr:spPr>
        <a:xfrm>
          <a:off x="2857500" y="1341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137335</xdr:rowOff>
    </xdr:from>
    <xdr:ext cx="469744" cy="259045"/>
    <xdr:sp macro="" textlink="">
      <xdr:nvSpPr>
        <xdr:cNvPr id="186" name="テキスト ボックス 185"/>
        <xdr:cNvSpPr txBox="1"/>
      </xdr:nvSpPr>
      <xdr:spPr>
        <a:xfrm>
          <a:off x="2673428" y="1351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113640</xdr:rowOff>
    </xdr:from>
    <xdr:to>
      <xdr:col>10</xdr:col>
      <xdr:colOff>114300</xdr:colOff>
      <xdr:row>77</xdr:row>
      <xdr:rowOff>150121</xdr:rowOff>
    </xdr:to>
    <xdr:cxnSp macro="">
      <xdr:nvCxnSpPr>
        <xdr:cNvPr id="187" name="直線コネクタ 186"/>
        <xdr:cNvCxnSpPr/>
      </xdr:nvCxnSpPr>
      <xdr:spPr>
        <a:xfrm>
          <a:off x="1130300" y="13315290"/>
          <a:ext cx="889000" cy="3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22968</xdr:rowOff>
    </xdr:from>
    <xdr:to>
      <xdr:col>10</xdr:col>
      <xdr:colOff>165100</xdr:colOff>
      <xdr:row>78</xdr:row>
      <xdr:rowOff>124568</xdr:rowOff>
    </xdr:to>
    <xdr:sp macro="" textlink="">
      <xdr:nvSpPr>
        <xdr:cNvPr id="188" name="フローチャート: 判断 187"/>
        <xdr:cNvSpPr/>
      </xdr:nvSpPr>
      <xdr:spPr>
        <a:xfrm>
          <a:off x="1968500" y="133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115695</xdr:rowOff>
    </xdr:from>
    <xdr:ext cx="469744" cy="259045"/>
    <xdr:sp macro="" textlink="">
      <xdr:nvSpPr>
        <xdr:cNvPr id="189" name="テキスト ボックス 188"/>
        <xdr:cNvSpPr txBox="1"/>
      </xdr:nvSpPr>
      <xdr:spPr>
        <a:xfrm>
          <a:off x="1784428" y="1348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5404</xdr:rowOff>
    </xdr:from>
    <xdr:to>
      <xdr:col>6</xdr:col>
      <xdr:colOff>38100</xdr:colOff>
      <xdr:row>78</xdr:row>
      <xdr:rowOff>107004</xdr:rowOff>
    </xdr:to>
    <xdr:sp macro="" textlink="">
      <xdr:nvSpPr>
        <xdr:cNvPr id="190" name="フローチャート: 判断 189"/>
        <xdr:cNvSpPr/>
      </xdr:nvSpPr>
      <xdr:spPr>
        <a:xfrm>
          <a:off x="1079500" y="1337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98131</xdr:rowOff>
    </xdr:from>
    <xdr:ext cx="469744" cy="259045"/>
    <xdr:sp macro="" textlink="">
      <xdr:nvSpPr>
        <xdr:cNvPr id="191" name="テキスト ボックス 190"/>
        <xdr:cNvSpPr txBox="1"/>
      </xdr:nvSpPr>
      <xdr:spPr>
        <a:xfrm>
          <a:off x="895428" y="13471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21730</xdr:rowOff>
    </xdr:from>
    <xdr:to>
      <xdr:col>24</xdr:col>
      <xdr:colOff>114300</xdr:colOff>
      <xdr:row>76</xdr:row>
      <xdr:rowOff>123330</xdr:rowOff>
    </xdr:to>
    <xdr:sp macro="" textlink="">
      <xdr:nvSpPr>
        <xdr:cNvPr id="197" name="楕円 196"/>
        <xdr:cNvSpPr/>
      </xdr:nvSpPr>
      <xdr:spPr>
        <a:xfrm>
          <a:off x="4584700" y="130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44607</xdr:rowOff>
    </xdr:from>
    <xdr:ext cx="534377" cy="259045"/>
    <xdr:sp macro="" textlink="">
      <xdr:nvSpPr>
        <xdr:cNvPr id="198" name="維持補修費該当値テキスト"/>
        <xdr:cNvSpPr txBox="1"/>
      </xdr:nvSpPr>
      <xdr:spPr>
        <a:xfrm>
          <a:off x="4686300" y="1290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119227</xdr:rowOff>
    </xdr:from>
    <xdr:to>
      <xdr:col>20</xdr:col>
      <xdr:colOff>38100</xdr:colOff>
      <xdr:row>77</xdr:row>
      <xdr:rowOff>49377</xdr:rowOff>
    </xdr:to>
    <xdr:sp macro="" textlink="">
      <xdr:nvSpPr>
        <xdr:cNvPr id="199" name="楕円 198"/>
        <xdr:cNvSpPr/>
      </xdr:nvSpPr>
      <xdr:spPr>
        <a:xfrm>
          <a:off x="3746500" y="1314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65905</xdr:rowOff>
    </xdr:from>
    <xdr:ext cx="534377" cy="259045"/>
    <xdr:sp macro="" textlink="">
      <xdr:nvSpPr>
        <xdr:cNvPr id="200" name="テキスト ボックス 199"/>
        <xdr:cNvSpPr txBox="1"/>
      </xdr:nvSpPr>
      <xdr:spPr>
        <a:xfrm>
          <a:off x="3530111" y="1292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90309</xdr:rowOff>
    </xdr:from>
    <xdr:to>
      <xdr:col>15</xdr:col>
      <xdr:colOff>101600</xdr:colOff>
      <xdr:row>78</xdr:row>
      <xdr:rowOff>20459</xdr:rowOff>
    </xdr:to>
    <xdr:sp macro="" textlink="">
      <xdr:nvSpPr>
        <xdr:cNvPr id="201" name="楕円 200"/>
        <xdr:cNvSpPr/>
      </xdr:nvSpPr>
      <xdr:spPr>
        <a:xfrm>
          <a:off x="2857500" y="1329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36986</xdr:rowOff>
    </xdr:from>
    <xdr:ext cx="534377" cy="259045"/>
    <xdr:sp macro="" textlink="">
      <xdr:nvSpPr>
        <xdr:cNvPr id="202" name="テキスト ボックス 201"/>
        <xdr:cNvSpPr txBox="1"/>
      </xdr:nvSpPr>
      <xdr:spPr>
        <a:xfrm>
          <a:off x="2641111" y="1306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99321</xdr:rowOff>
    </xdr:from>
    <xdr:to>
      <xdr:col>10</xdr:col>
      <xdr:colOff>165100</xdr:colOff>
      <xdr:row>78</xdr:row>
      <xdr:rowOff>29471</xdr:rowOff>
    </xdr:to>
    <xdr:sp macro="" textlink="">
      <xdr:nvSpPr>
        <xdr:cNvPr id="203" name="楕円 202"/>
        <xdr:cNvSpPr/>
      </xdr:nvSpPr>
      <xdr:spPr>
        <a:xfrm>
          <a:off x="1968500" y="1330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45998</xdr:rowOff>
    </xdr:from>
    <xdr:ext cx="534377" cy="259045"/>
    <xdr:sp macro="" textlink="">
      <xdr:nvSpPr>
        <xdr:cNvPr id="204" name="テキスト ボックス 203"/>
        <xdr:cNvSpPr txBox="1"/>
      </xdr:nvSpPr>
      <xdr:spPr>
        <a:xfrm>
          <a:off x="1752111" y="1307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62840</xdr:rowOff>
    </xdr:from>
    <xdr:to>
      <xdr:col>6</xdr:col>
      <xdr:colOff>38100</xdr:colOff>
      <xdr:row>77</xdr:row>
      <xdr:rowOff>164440</xdr:rowOff>
    </xdr:to>
    <xdr:sp macro="" textlink="">
      <xdr:nvSpPr>
        <xdr:cNvPr id="205" name="楕円 204"/>
        <xdr:cNvSpPr/>
      </xdr:nvSpPr>
      <xdr:spPr>
        <a:xfrm>
          <a:off x="1079500" y="1326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9517</xdr:rowOff>
    </xdr:from>
    <xdr:ext cx="534377" cy="259045"/>
    <xdr:sp macro="" textlink="">
      <xdr:nvSpPr>
        <xdr:cNvPr id="206" name="テキスト ボックス 205"/>
        <xdr:cNvSpPr txBox="1"/>
      </xdr:nvSpPr>
      <xdr:spPr>
        <a:xfrm>
          <a:off x="863111" y="1303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8" name="直線コネクタ 217"/>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9" name="テキスト ボックス 218"/>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0" name="直線コネクタ 219"/>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1" name="テキスト ボックス 220"/>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2" name="直線コネクタ 221"/>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3" name="テキスト ボックス 222"/>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6" name="直線コネクタ 225"/>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7" name="テキスト ボックス 226"/>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8" name="直線コネクタ 227"/>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9" name="テキスト ボックス 228"/>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0" name="直線コネクタ 229"/>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1" name="テキスト ボックス 230"/>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114883</xdr:rowOff>
    </xdr:from>
    <xdr:to>
      <xdr:col>24</xdr:col>
      <xdr:colOff>62865</xdr:colOff>
      <xdr:row>98</xdr:row>
      <xdr:rowOff>157716</xdr:rowOff>
    </xdr:to>
    <xdr:cxnSp macro="">
      <xdr:nvCxnSpPr>
        <xdr:cNvPr id="235" name="直線コネクタ 234"/>
        <xdr:cNvCxnSpPr/>
      </xdr:nvCxnSpPr>
      <xdr:spPr>
        <a:xfrm flipV="1">
          <a:off x="4633595" y="15545383"/>
          <a:ext cx="1270" cy="141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161543</xdr:rowOff>
    </xdr:from>
    <xdr:ext cx="534377" cy="259045"/>
    <xdr:sp macro="" textlink="">
      <xdr:nvSpPr>
        <xdr:cNvPr id="236" name="扶助費最小値テキスト"/>
        <xdr:cNvSpPr txBox="1"/>
      </xdr:nvSpPr>
      <xdr:spPr>
        <a:xfrm>
          <a:off x="4686300" y="1696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157716</xdr:rowOff>
    </xdr:from>
    <xdr:to>
      <xdr:col>24</xdr:col>
      <xdr:colOff>152400</xdr:colOff>
      <xdr:row>98</xdr:row>
      <xdr:rowOff>157716</xdr:rowOff>
    </xdr:to>
    <xdr:cxnSp macro="">
      <xdr:nvCxnSpPr>
        <xdr:cNvPr id="237" name="直線コネクタ 236"/>
        <xdr:cNvCxnSpPr/>
      </xdr:nvCxnSpPr>
      <xdr:spPr>
        <a:xfrm>
          <a:off x="4546600" y="1695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61560</xdr:rowOff>
    </xdr:from>
    <xdr:ext cx="599010" cy="259045"/>
    <xdr:sp macro="" textlink="">
      <xdr:nvSpPr>
        <xdr:cNvPr id="238" name="扶助費最大値テキスト"/>
        <xdr:cNvSpPr txBox="1"/>
      </xdr:nvSpPr>
      <xdr:spPr>
        <a:xfrm>
          <a:off x="4686300" y="15320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114883</xdr:rowOff>
    </xdr:from>
    <xdr:to>
      <xdr:col>24</xdr:col>
      <xdr:colOff>152400</xdr:colOff>
      <xdr:row>90</xdr:row>
      <xdr:rowOff>114883</xdr:rowOff>
    </xdr:to>
    <xdr:cxnSp macro="">
      <xdr:nvCxnSpPr>
        <xdr:cNvPr id="239" name="直線コネクタ 238"/>
        <xdr:cNvCxnSpPr/>
      </xdr:nvCxnSpPr>
      <xdr:spPr>
        <a:xfrm>
          <a:off x="4546600" y="15545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114883</xdr:rowOff>
    </xdr:from>
    <xdr:to>
      <xdr:col>24</xdr:col>
      <xdr:colOff>63500</xdr:colOff>
      <xdr:row>92</xdr:row>
      <xdr:rowOff>139272</xdr:rowOff>
    </xdr:to>
    <xdr:cxnSp macro="">
      <xdr:nvCxnSpPr>
        <xdr:cNvPr id="240" name="直線コネクタ 239"/>
        <xdr:cNvCxnSpPr/>
      </xdr:nvCxnSpPr>
      <xdr:spPr>
        <a:xfrm flipV="1">
          <a:off x="3797300" y="15545383"/>
          <a:ext cx="838200" cy="36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124863</xdr:rowOff>
    </xdr:from>
    <xdr:ext cx="599010" cy="259045"/>
    <xdr:sp macro="" textlink="">
      <xdr:nvSpPr>
        <xdr:cNvPr id="241" name="扶助費平均値テキスト"/>
        <xdr:cNvSpPr txBox="1"/>
      </xdr:nvSpPr>
      <xdr:spPr>
        <a:xfrm>
          <a:off x="4686300" y="162411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146436</xdr:rowOff>
    </xdr:from>
    <xdr:to>
      <xdr:col>24</xdr:col>
      <xdr:colOff>114300</xdr:colOff>
      <xdr:row>95</xdr:row>
      <xdr:rowOff>76586</xdr:rowOff>
    </xdr:to>
    <xdr:sp macro="" textlink="">
      <xdr:nvSpPr>
        <xdr:cNvPr id="242" name="フローチャート: 判断 241"/>
        <xdr:cNvSpPr/>
      </xdr:nvSpPr>
      <xdr:spPr>
        <a:xfrm>
          <a:off x="4584700" y="1626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139272</xdr:rowOff>
    </xdr:from>
    <xdr:to>
      <xdr:col>19</xdr:col>
      <xdr:colOff>177800</xdr:colOff>
      <xdr:row>93</xdr:row>
      <xdr:rowOff>26729</xdr:rowOff>
    </xdr:to>
    <xdr:cxnSp macro="">
      <xdr:nvCxnSpPr>
        <xdr:cNvPr id="243" name="直線コネクタ 242"/>
        <xdr:cNvCxnSpPr/>
      </xdr:nvCxnSpPr>
      <xdr:spPr>
        <a:xfrm flipV="1">
          <a:off x="2908300" y="15912672"/>
          <a:ext cx="889000" cy="5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86142</xdr:rowOff>
    </xdr:from>
    <xdr:to>
      <xdr:col>20</xdr:col>
      <xdr:colOff>38100</xdr:colOff>
      <xdr:row>97</xdr:row>
      <xdr:rowOff>16292</xdr:rowOff>
    </xdr:to>
    <xdr:sp macro="" textlink="">
      <xdr:nvSpPr>
        <xdr:cNvPr id="244" name="フローチャート: 判断 243"/>
        <xdr:cNvSpPr/>
      </xdr:nvSpPr>
      <xdr:spPr>
        <a:xfrm>
          <a:off x="3746500" y="1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7419</xdr:rowOff>
    </xdr:from>
    <xdr:ext cx="534377" cy="259045"/>
    <xdr:sp macro="" textlink="">
      <xdr:nvSpPr>
        <xdr:cNvPr id="245" name="テキスト ボックス 244"/>
        <xdr:cNvSpPr txBox="1"/>
      </xdr:nvSpPr>
      <xdr:spPr>
        <a:xfrm>
          <a:off x="3530111" y="1663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26729</xdr:rowOff>
    </xdr:from>
    <xdr:to>
      <xdr:col>15</xdr:col>
      <xdr:colOff>50800</xdr:colOff>
      <xdr:row>93</xdr:row>
      <xdr:rowOff>97095</xdr:rowOff>
    </xdr:to>
    <xdr:cxnSp macro="">
      <xdr:nvCxnSpPr>
        <xdr:cNvPr id="246" name="直線コネクタ 245"/>
        <xdr:cNvCxnSpPr/>
      </xdr:nvCxnSpPr>
      <xdr:spPr>
        <a:xfrm flipV="1">
          <a:off x="2019300" y="15971579"/>
          <a:ext cx="889000" cy="7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124605</xdr:rowOff>
    </xdr:from>
    <xdr:to>
      <xdr:col>15</xdr:col>
      <xdr:colOff>101600</xdr:colOff>
      <xdr:row>97</xdr:row>
      <xdr:rowOff>54755</xdr:rowOff>
    </xdr:to>
    <xdr:sp macro="" textlink="">
      <xdr:nvSpPr>
        <xdr:cNvPr id="247" name="フローチャート: 判断 246"/>
        <xdr:cNvSpPr/>
      </xdr:nvSpPr>
      <xdr:spPr>
        <a:xfrm>
          <a:off x="2857500" y="165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45882</xdr:rowOff>
    </xdr:from>
    <xdr:ext cx="534377" cy="259045"/>
    <xdr:sp macro="" textlink="">
      <xdr:nvSpPr>
        <xdr:cNvPr id="248" name="テキスト ボックス 247"/>
        <xdr:cNvSpPr txBox="1"/>
      </xdr:nvSpPr>
      <xdr:spPr>
        <a:xfrm>
          <a:off x="2641111" y="1667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97095</xdr:rowOff>
    </xdr:from>
    <xdr:to>
      <xdr:col>10</xdr:col>
      <xdr:colOff>114300</xdr:colOff>
      <xdr:row>93</xdr:row>
      <xdr:rowOff>98109</xdr:rowOff>
    </xdr:to>
    <xdr:cxnSp macro="">
      <xdr:nvCxnSpPr>
        <xdr:cNvPr id="249" name="直線コネクタ 248"/>
        <xdr:cNvCxnSpPr/>
      </xdr:nvCxnSpPr>
      <xdr:spPr>
        <a:xfrm flipV="1">
          <a:off x="1130300" y="16041945"/>
          <a:ext cx="889000" cy="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31665</xdr:rowOff>
    </xdr:from>
    <xdr:to>
      <xdr:col>10</xdr:col>
      <xdr:colOff>165100</xdr:colOff>
      <xdr:row>97</xdr:row>
      <xdr:rowOff>133265</xdr:rowOff>
    </xdr:to>
    <xdr:sp macro="" textlink="">
      <xdr:nvSpPr>
        <xdr:cNvPr id="250" name="フローチャート: 判断 249"/>
        <xdr:cNvSpPr/>
      </xdr:nvSpPr>
      <xdr:spPr>
        <a:xfrm>
          <a:off x="1968500" y="1666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124392</xdr:rowOff>
    </xdr:from>
    <xdr:ext cx="534377" cy="259045"/>
    <xdr:sp macro="" textlink="">
      <xdr:nvSpPr>
        <xdr:cNvPr id="251" name="テキスト ボックス 250"/>
        <xdr:cNvSpPr txBox="1"/>
      </xdr:nvSpPr>
      <xdr:spPr>
        <a:xfrm>
          <a:off x="1752111" y="1675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60410</xdr:rowOff>
    </xdr:from>
    <xdr:to>
      <xdr:col>6</xdr:col>
      <xdr:colOff>38100</xdr:colOff>
      <xdr:row>97</xdr:row>
      <xdr:rowOff>162010</xdr:rowOff>
    </xdr:to>
    <xdr:sp macro="" textlink="">
      <xdr:nvSpPr>
        <xdr:cNvPr id="252" name="フローチャート: 判断 251"/>
        <xdr:cNvSpPr/>
      </xdr:nvSpPr>
      <xdr:spPr>
        <a:xfrm>
          <a:off x="1079500" y="1669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153137</xdr:rowOff>
    </xdr:from>
    <xdr:ext cx="534377" cy="259045"/>
    <xdr:sp macro="" textlink="">
      <xdr:nvSpPr>
        <xdr:cNvPr id="253" name="テキスト ボックス 252"/>
        <xdr:cNvSpPr txBox="1"/>
      </xdr:nvSpPr>
      <xdr:spPr>
        <a:xfrm>
          <a:off x="863111" y="1678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64083</xdr:rowOff>
    </xdr:from>
    <xdr:to>
      <xdr:col>24</xdr:col>
      <xdr:colOff>114300</xdr:colOff>
      <xdr:row>90</xdr:row>
      <xdr:rowOff>165683</xdr:rowOff>
    </xdr:to>
    <xdr:sp macro="" textlink="">
      <xdr:nvSpPr>
        <xdr:cNvPr id="259" name="楕円 258"/>
        <xdr:cNvSpPr/>
      </xdr:nvSpPr>
      <xdr:spPr>
        <a:xfrm>
          <a:off x="4584700" y="1549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17110</xdr:rowOff>
    </xdr:from>
    <xdr:ext cx="599010" cy="259045"/>
    <xdr:sp macro="" textlink="">
      <xdr:nvSpPr>
        <xdr:cNvPr id="260" name="扶助費該当値テキスト"/>
        <xdr:cNvSpPr txBox="1"/>
      </xdr:nvSpPr>
      <xdr:spPr>
        <a:xfrm>
          <a:off x="4686300" y="1544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88472</xdr:rowOff>
    </xdr:from>
    <xdr:to>
      <xdr:col>20</xdr:col>
      <xdr:colOff>38100</xdr:colOff>
      <xdr:row>93</xdr:row>
      <xdr:rowOff>18622</xdr:rowOff>
    </xdr:to>
    <xdr:sp macro="" textlink="">
      <xdr:nvSpPr>
        <xdr:cNvPr id="261" name="楕円 260"/>
        <xdr:cNvSpPr/>
      </xdr:nvSpPr>
      <xdr:spPr>
        <a:xfrm>
          <a:off x="3746500" y="1586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35149</xdr:rowOff>
    </xdr:from>
    <xdr:ext cx="599010" cy="259045"/>
    <xdr:sp macro="" textlink="">
      <xdr:nvSpPr>
        <xdr:cNvPr id="262" name="テキスト ボックス 261"/>
        <xdr:cNvSpPr txBox="1"/>
      </xdr:nvSpPr>
      <xdr:spPr>
        <a:xfrm>
          <a:off x="3497795" y="15637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147379</xdr:rowOff>
    </xdr:from>
    <xdr:to>
      <xdr:col>15</xdr:col>
      <xdr:colOff>101600</xdr:colOff>
      <xdr:row>93</xdr:row>
      <xdr:rowOff>77529</xdr:rowOff>
    </xdr:to>
    <xdr:sp macro="" textlink="">
      <xdr:nvSpPr>
        <xdr:cNvPr id="263" name="楕円 262"/>
        <xdr:cNvSpPr/>
      </xdr:nvSpPr>
      <xdr:spPr>
        <a:xfrm>
          <a:off x="2857500" y="1592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94056</xdr:rowOff>
    </xdr:from>
    <xdr:ext cx="599010" cy="259045"/>
    <xdr:sp macro="" textlink="">
      <xdr:nvSpPr>
        <xdr:cNvPr id="264" name="テキスト ボックス 263"/>
        <xdr:cNvSpPr txBox="1"/>
      </xdr:nvSpPr>
      <xdr:spPr>
        <a:xfrm>
          <a:off x="2608795" y="1569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46295</xdr:rowOff>
    </xdr:from>
    <xdr:to>
      <xdr:col>10</xdr:col>
      <xdr:colOff>165100</xdr:colOff>
      <xdr:row>93</xdr:row>
      <xdr:rowOff>147895</xdr:rowOff>
    </xdr:to>
    <xdr:sp macro="" textlink="">
      <xdr:nvSpPr>
        <xdr:cNvPr id="265" name="楕円 264"/>
        <xdr:cNvSpPr/>
      </xdr:nvSpPr>
      <xdr:spPr>
        <a:xfrm>
          <a:off x="1968500" y="1599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164422</xdr:rowOff>
    </xdr:from>
    <xdr:ext cx="599010" cy="259045"/>
    <xdr:sp macro="" textlink="">
      <xdr:nvSpPr>
        <xdr:cNvPr id="266" name="テキスト ボックス 265"/>
        <xdr:cNvSpPr txBox="1"/>
      </xdr:nvSpPr>
      <xdr:spPr>
        <a:xfrm>
          <a:off x="1719795" y="1576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47309</xdr:rowOff>
    </xdr:from>
    <xdr:to>
      <xdr:col>6</xdr:col>
      <xdr:colOff>38100</xdr:colOff>
      <xdr:row>93</xdr:row>
      <xdr:rowOff>148909</xdr:rowOff>
    </xdr:to>
    <xdr:sp macro="" textlink="">
      <xdr:nvSpPr>
        <xdr:cNvPr id="267" name="楕円 266"/>
        <xdr:cNvSpPr/>
      </xdr:nvSpPr>
      <xdr:spPr>
        <a:xfrm>
          <a:off x="1079500" y="1599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165436</xdr:rowOff>
    </xdr:from>
    <xdr:ext cx="599010" cy="259045"/>
    <xdr:sp macro="" textlink="">
      <xdr:nvSpPr>
        <xdr:cNvPr id="268" name="テキスト ボックス 267"/>
        <xdr:cNvSpPr txBox="1"/>
      </xdr:nvSpPr>
      <xdr:spPr>
        <a:xfrm>
          <a:off x="830795" y="15767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81" name="テキスト ボックス 280"/>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3" name="テキスト ボックス 28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5" name="テキスト ボックス 28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7" name="テキスト ボックス 28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44484</xdr:rowOff>
    </xdr:from>
    <xdr:to>
      <xdr:col>54</xdr:col>
      <xdr:colOff>189865</xdr:colOff>
      <xdr:row>39</xdr:row>
      <xdr:rowOff>7176</xdr:rowOff>
    </xdr:to>
    <xdr:cxnSp macro="">
      <xdr:nvCxnSpPr>
        <xdr:cNvPr id="291" name="直線コネクタ 290"/>
        <xdr:cNvCxnSpPr/>
      </xdr:nvCxnSpPr>
      <xdr:spPr>
        <a:xfrm flipV="1">
          <a:off x="10475595" y="5530884"/>
          <a:ext cx="1270" cy="116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11003</xdr:rowOff>
    </xdr:from>
    <xdr:ext cx="534377" cy="259045"/>
    <xdr:sp macro="" textlink="">
      <xdr:nvSpPr>
        <xdr:cNvPr id="292" name="補助費等最小値テキスト"/>
        <xdr:cNvSpPr txBox="1"/>
      </xdr:nvSpPr>
      <xdr:spPr>
        <a:xfrm>
          <a:off x="10528300" y="669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7176</xdr:rowOff>
    </xdr:from>
    <xdr:to>
      <xdr:col>55</xdr:col>
      <xdr:colOff>88900</xdr:colOff>
      <xdr:row>39</xdr:row>
      <xdr:rowOff>7176</xdr:rowOff>
    </xdr:to>
    <xdr:cxnSp macro="">
      <xdr:nvCxnSpPr>
        <xdr:cNvPr id="293" name="直線コネクタ 292"/>
        <xdr:cNvCxnSpPr/>
      </xdr:nvCxnSpPr>
      <xdr:spPr>
        <a:xfrm>
          <a:off x="10388600" y="669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162611</xdr:rowOff>
    </xdr:from>
    <xdr:ext cx="599010" cy="259045"/>
    <xdr:sp macro="" textlink="">
      <xdr:nvSpPr>
        <xdr:cNvPr id="294" name="補助費等最大値テキスト"/>
        <xdr:cNvSpPr txBox="1"/>
      </xdr:nvSpPr>
      <xdr:spPr>
        <a:xfrm>
          <a:off x="10528300" y="5306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44484</xdr:rowOff>
    </xdr:from>
    <xdr:to>
      <xdr:col>55</xdr:col>
      <xdr:colOff>88900</xdr:colOff>
      <xdr:row>32</xdr:row>
      <xdr:rowOff>44484</xdr:rowOff>
    </xdr:to>
    <xdr:cxnSp macro="">
      <xdr:nvCxnSpPr>
        <xdr:cNvPr id="295" name="直線コネクタ 294"/>
        <xdr:cNvCxnSpPr/>
      </xdr:nvCxnSpPr>
      <xdr:spPr>
        <a:xfrm>
          <a:off x="10388600" y="553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111198</xdr:rowOff>
    </xdr:from>
    <xdr:to>
      <xdr:col>55</xdr:col>
      <xdr:colOff>0</xdr:colOff>
      <xdr:row>35</xdr:row>
      <xdr:rowOff>132248</xdr:rowOff>
    </xdr:to>
    <xdr:cxnSp macro="">
      <xdr:nvCxnSpPr>
        <xdr:cNvPr id="296" name="直線コネクタ 295"/>
        <xdr:cNvCxnSpPr/>
      </xdr:nvCxnSpPr>
      <xdr:spPr>
        <a:xfrm>
          <a:off x="9639300" y="5254698"/>
          <a:ext cx="838200" cy="87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150995</xdr:rowOff>
    </xdr:from>
    <xdr:ext cx="534377" cy="259045"/>
    <xdr:sp macro="" textlink="">
      <xdr:nvSpPr>
        <xdr:cNvPr id="297" name="補助費等平均値テキスト"/>
        <xdr:cNvSpPr txBox="1"/>
      </xdr:nvSpPr>
      <xdr:spPr>
        <a:xfrm>
          <a:off x="10528300" y="6151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1118</xdr:rowOff>
    </xdr:from>
    <xdr:to>
      <xdr:col>55</xdr:col>
      <xdr:colOff>50800</xdr:colOff>
      <xdr:row>36</xdr:row>
      <xdr:rowOff>102718</xdr:rowOff>
    </xdr:to>
    <xdr:sp macro="" textlink="">
      <xdr:nvSpPr>
        <xdr:cNvPr id="298" name="フローチャート: 判断 297"/>
        <xdr:cNvSpPr/>
      </xdr:nvSpPr>
      <xdr:spPr>
        <a:xfrm>
          <a:off x="10426700" y="617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111198</xdr:rowOff>
    </xdr:from>
    <xdr:to>
      <xdr:col>50</xdr:col>
      <xdr:colOff>114300</xdr:colOff>
      <xdr:row>38</xdr:row>
      <xdr:rowOff>29954</xdr:rowOff>
    </xdr:to>
    <xdr:cxnSp macro="">
      <xdr:nvCxnSpPr>
        <xdr:cNvPr id="299" name="直線コネクタ 298"/>
        <xdr:cNvCxnSpPr/>
      </xdr:nvCxnSpPr>
      <xdr:spPr>
        <a:xfrm flipV="1">
          <a:off x="8750300" y="5254698"/>
          <a:ext cx="889000" cy="129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100037</xdr:rowOff>
    </xdr:from>
    <xdr:to>
      <xdr:col>50</xdr:col>
      <xdr:colOff>165100</xdr:colOff>
      <xdr:row>31</xdr:row>
      <xdr:rowOff>30187</xdr:rowOff>
    </xdr:to>
    <xdr:sp macro="" textlink="">
      <xdr:nvSpPr>
        <xdr:cNvPr id="300" name="フローチャート: 判断 299"/>
        <xdr:cNvSpPr/>
      </xdr:nvSpPr>
      <xdr:spPr>
        <a:xfrm>
          <a:off x="9588500" y="524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21314</xdr:rowOff>
    </xdr:from>
    <xdr:ext cx="599010" cy="259045"/>
    <xdr:sp macro="" textlink="">
      <xdr:nvSpPr>
        <xdr:cNvPr id="301" name="テキスト ボックス 300"/>
        <xdr:cNvSpPr txBox="1"/>
      </xdr:nvSpPr>
      <xdr:spPr>
        <a:xfrm>
          <a:off x="9339795" y="5336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29954</xdr:rowOff>
    </xdr:from>
    <xdr:to>
      <xdr:col>45</xdr:col>
      <xdr:colOff>177800</xdr:colOff>
      <xdr:row>38</xdr:row>
      <xdr:rowOff>58693</xdr:rowOff>
    </xdr:to>
    <xdr:cxnSp macro="">
      <xdr:nvCxnSpPr>
        <xdr:cNvPr id="302" name="直線コネクタ 301"/>
        <xdr:cNvCxnSpPr/>
      </xdr:nvCxnSpPr>
      <xdr:spPr>
        <a:xfrm flipV="1">
          <a:off x="7861300" y="6545054"/>
          <a:ext cx="889000" cy="2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40418</xdr:rowOff>
    </xdr:from>
    <xdr:to>
      <xdr:col>46</xdr:col>
      <xdr:colOff>38100</xdr:colOff>
      <xdr:row>37</xdr:row>
      <xdr:rowOff>142018</xdr:rowOff>
    </xdr:to>
    <xdr:sp macro="" textlink="">
      <xdr:nvSpPr>
        <xdr:cNvPr id="303" name="フローチャート: 判断 302"/>
        <xdr:cNvSpPr/>
      </xdr:nvSpPr>
      <xdr:spPr>
        <a:xfrm>
          <a:off x="8699500" y="638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158545</xdr:rowOff>
    </xdr:from>
    <xdr:ext cx="534377" cy="259045"/>
    <xdr:sp macro="" textlink="">
      <xdr:nvSpPr>
        <xdr:cNvPr id="304" name="テキスト ボックス 303"/>
        <xdr:cNvSpPr txBox="1"/>
      </xdr:nvSpPr>
      <xdr:spPr>
        <a:xfrm>
          <a:off x="8483111" y="615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28262</xdr:rowOff>
    </xdr:from>
    <xdr:to>
      <xdr:col>41</xdr:col>
      <xdr:colOff>50800</xdr:colOff>
      <xdr:row>38</xdr:row>
      <xdr:rowOff>58693</xdr:rowOff>
    </xdr:to>
    <xdr:cxnSp macro="">
      <xdr:nvCxnSpPr>
        <xdr:cNvPr id="305" name="直線コネクタ 304"/>
        <xdr:cNvCxnSpPr/>
      </xdr:nvCxnSpPr>
      <xdr:spPr>
        <a:xfrm>
          <a:off x="6972300" y="6543362"/>
          <a:ext cx="889000" cy="3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115646</xdr:rowOff>
    </xdr:from>
    <xdr:to>
      <xdr:col>41</xdr:col>
      <xdr:colOff>101600</xdr:colOff>
      <xdr:row>38</xdr:row>
      <xdr:rowOff>45796</xdr:rowOff>
    </xdr:to>
    <xdr:sp macro="" textlink="">
      <xdr:nvSpPr>
        <xdr:cNvPr id="306" name="フローチャート: 判断 305"/>
        <xdr:cNvSpPr/>
      </xdr:nvSpPr>
      <xdr:spPr>
        <a:xfrm>
          <a:off x="7810500" y="6459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62323</xdr:rowOff>
    </xdr:from>
    <xdr:ext cx="534377" cy="259045"/>
    <xdr:sp macro="" textlink="">
      <xdr:nvSpPr>
        <xdr:cNvPr id="307" name="テキスト ボックス 306"/>
        <xdr:cNvSpPr txBox="1"/>
      </xdr:nvSpPr>
      <xdr:spPr>
        <a:xfrm>
          <a:off x="7594111" y="623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121599</xdr:rowOff>
    </xdr:from>
    <xdr:to>
      <xdr:col>36</xdr:col>
      <xdr:colOff>165100</xdr:colOff>
      <xdr:row>38</xdr:row>
      <xdr:rowOff>51749</xdr:rowOff>
    </xdr:to>
    <xdr:sp macro="" textlink="">
      <xdr:nvSpPr>
        <xdr:cNvPr id="308" name="フローチャート: 判断 307"/>
        <xdr:cNvSpPr/>
      </xdr:nvSpPr>
      <xdr:spPr>
        <a:xfrm>
          <a:off x="6921500" y="6465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68276</xdr:rowOff>
    </xdr:from>
    <xdr:ext cx="534377" cy="259045"/>
    <xdr:sp macro="" textlink="">
      <xdr:nvSpPr>
        <xdr:cNvPr id="309" name="テキスト ボックス 308"/>
        <xdr:cNvSpPr txBox="1"/>
      </xdr:nvSpPr>
      <xdr:spPr>
        <a:xfrm>
          <a:off x="6705111" y="624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81448</xdr:rowOff>
    </xdr:from>
    <xdr:to>
      <xdr:col>55</xdr:col>
      <xdr:colOff>50800</xdr:colOff>
      <xdr:row>36</xdr:row>
      <xdr:rowOff>11598</xdr:rowOff>
    </xdr:to>
    <xdr:sp macro="" textlink="">
      <xdr:nvSpPr>
        <xdr:cNvPr id="315" name="楕円 314"/>
        <xdr:cNvSpPr/>
      </xdr:nvSpPr>
      <xdr:spPr>
        <a:xfrm>
          <a:off x="10426700" y="608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104325</xdr:rowOff>
    </xdr:from>
    <xdr:ext cx="599010" cy="259045"/>
    <xdr:sp macro="" textlink="">
      <xdr:nvSpPr>
        <xdr:cNvPr id="316" name="補助費等該当値テキスト"/>
        <xdr:cNvSpPr txBox="1"/>
      </xdr:nvSpPr>
      <xdr:spPr>
        <a:xfrm>
          <a:off x="10528300" y="593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60398</xdr:rowOff>
    </xdr:from>
    <xdr:to>
      <xdr:col>50</xdr:col>
      <xdr:colOff>165100</xdr:colOff>
      <xdr:row>30</xdr:row>
      <xdr:rowOff>161998</xdr:rowOff>
    </xdr:to>
    <xdr:sp macro="" textlink="">
      <xdr:nvSpPr>
        <xdr:cNvPr id="317" name="楕円 316"/>
        <xdr:cNvSpPr/>
      </xdr:nvSpPr>
      <xdr:spPr>
        <a:xfrm>
          <a:off x="9588500" y="520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7075</xdr:rowOff>
    </xdr:from>
    <xdr:ext cx="599010" cy="259045"/>
    <xdr:sp macro="" textlink="">
      <xdr:nvSpPr>
        <xdr:cNvPr id="318" name="テキスト ボックス 317"/>
        <xdr:cNvSpPr txBox="1"/>
      </xdr:nvSpPr>
      <xdr:spPr>
        <a:xfrm>
          <a:off x="9339795" y="497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150604</xdr:rowOff>
    </xdr:from>
    <xdr:to>
      <xdr:col>46</xdr:col>
      <xdr:colOff>38100</xdr:colOff>
      <xdr:row>38</xdr:row>
      <xdr:rowOff>80753</xdr:rowOff>
    </xdr:to>
    <xdr:sp macro="" textlink="">
      <xdr:nvSpPr>
        <xdr:cNvPr id="319" name="楕円 318"/>
        <xdr:cNvSpPr/>
      </xdr:nvSpPr>
      <xdr:spPr>
        <a:xfrm>
          <a:off x="8699500" y="64942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71881</xdr:rowOff>
    </xdr:from>
    <xdr:ext cx="534377" cy="259045"/>
    <xdr:sp macro="" textlink="">
      <xdr:nvSpPr>
        <xdr:cNvPr id="320" name="テキスト ボックス 319"/>
        <xdr:cNvSpPr txBox="1"/>
      </xdr:nvSpPr>
      <xdr:spPr>
        <a:xfrm>
          <a:off x="8483111" y="658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7893</xdr:rowOff>
    </xdr:from>
    <xdr:to>
      <xdr:col>41</xdr:col>
      <xdr:colOff>101600</xdr:colOff>
      <xdr:row>38</xdr:row>
      <xdr:rowOff>109493</xdr:rowOff>
    </xdr:to>
    <xdr:sp macro="" textlink="">
      <xdr:nvSpPr>
        <xdr:cNvPr id="321" name="楕円 320"/>
        <xdr:cNvSpPr/>
      </xdr:nvSpPr>
      <xdr:spPr>
        <a:xfrm>
          <a:off x="7810500" y="652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100620</xdr:rowOff>
    </xdr:from>
    <xdr:ext cx="534377" cy="259045"/>
    <xdr:sp macro="" textlink="">
      <xdr:nvSpPr>
        <xdr:cNvPr id="322" name="テキスト ボックス 321"/>
        <xdr:cNvSpPr txBox="1"/>
      </xdr:nvSpPr>
      <xdr:spPr>
        <a:xfrm>
          <a:off x="7594111" y="661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148912</xdr:rowOff>
    </xdr:from>
    <xdr:to>
      <xdr:col>36</xdr:col>
      <xdr:colOff>165100</xdr:colOff>
      <xdr:row>38</xdr:row>
      <xdr:rowOff>79062</xdr:rowOff>
    </xdr:to>
    <xdr:sp macro="" textlink="">
      <xdr:nvSpPr>
        <xdr:cNvPr id="323" name="楕円 322"/>
        <xdr:cNvSpPr/>
      </xdr:nvSpPr>
      <xdr:spPr>
        <a:xfrm>
          <a:off x="6921500" y="649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70189</xdr:rowOff>
    </xdr:from>
    <xdr:ext cx="534377" cy="259045"/>
    <xdr:sp macro="" textlink="">
      <xdr:nvSpPr>
        <xdr:cNvPr id="324" name="テキスト ボックス 323"/>
        <xdr:cNvSpPr txBox="1"/>
      </xdr:nvSpPr>
      <xdr:spPr>
        <a:xfrm>
          <a:off x="6705111" y="658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74732</xdr:rowOff>
    </xdr:from>
    <xdr:to>
      <xdr:col>54</xdr:col>
      <xdr:colOff>189865</xdr:colOff>
      <xdr:row>57</xdr:row>
      <xdr:rowOff>115324</xdr:rowOff>
    </xdr:to>
    <xdr:cxnSp macro="">
      <xdr:nvCxnSpPr>
        <xdr:cNvPr id="348" name="直線コネクタ 347"/>
        <xdr:cNvCxnSpPr/>
      </xdr:nvCxnSpPr>
      <xdr:spPr>
        <a:xfrm flipV="1">
          <a:off x="10475595" y="8647232"/>
          <a:ext cx="1270" cy="124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119151</xdr:rowOff>
    </xdr:from>
    <xdr:ext cx="534377" cy="259045"/>
    <xdr:sp macro="" textlink="">
      <xdr:nvSpPr>
        <xdr:cNvPr id="349" name="普通建設事業費最小値テキスト"/>
        <xdr:cNvSpPr txBox="1"/>
      </xdr:nvSpPr>
      <xdr:spPr>
        <a:xfrm>
          <a:off x="10528300" y="989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115324</xdr:rowOff>
    </xdr:from>
    <xdr:to>
      <xdr:col>55</xdr:col>
      <xdr:colOff>88900</xdr:colOff>
      <xdr:row>57</xdr:row>
      <xdr:rowOff>115324</xdr:rowOff>
    </xdr:to>
    <xdr:cxnSp macro="">
      <xdr:nvCxnSpPr>
        <xdr:cNvPr id="350" name="直線コネクタ 349"/>
        <xdr:cNvCxnSpPr/>
      </xdr:nvCxnSpPr>
      <xdr:spPr>
        <a:xfrm>
          <a:off x="10388600" y="988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21409</xdr:rowOff>
    </xdr:from>
    <xdr:ext cx="599010" cy="259045"/>
    <xdr:sp macro="" textlink="">
      <xdr:nvSpPr>
        <xdr:cNvPr id="351" name="普通建設事業費最大値テキスト"/>
        <xdr:cNvSpPr txBox="1"/>
      </xdr:nvSpPr>
      <xdr:spPr>
        <a:xfrm>
          <a:off x="10528300" y="842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74732</xdr:rowOff>
    </xdr:from>
    <xdr:to>
      <xdr:col>55</xdr:col>
      <xdr:colOff>88900</xdr:colOff>
      <xdr:row>50</xdr:row>
      <xdr:rowOff>74732</xdr:rowOff>
    </xdr:to>
    <xdr:cxnSp macro="">
      <xdr:nvCxnSpPr>
        <xdr:cNvPr id="352" name="直線コネクタ 351"/>
        <xdr:cNvCxnSpPr/>
      </xdr:nvCxnSpPr>
      <xdr:spPr>
        <a:xfrm>
          <a:off x="10388600" y="8647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35176</xdr:rowOff>
    </xdr:from>
    <xdr:to>
      <xdr:col>55</xdr:col>
      <xdr:colOff>0</xdr:colOff>
      <xdr:row>53</xdr:row>
      <xdr:rowOff>56086</xdr:rowOff>
    </xdr:to>
    <xdr:cxnSp macro="">
      <xdr:nvCxnSpPr>
        <xdr:cNvPr id="353" name="直線コネクタ 352"/>
        <xdr:cNvCxnSpPr/>
      </xdr:nvCxnSpPr>
      <xdr:spPr>
        <a:xfrm>
          <a:off x="9639300" y="8779126"/>
          <a:ext cx="838200" cy="36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121284</xdr:rowOff>
    </xdr:from>
    <xdr:ext cx="534377" cy="259045"/>
    <xdr:sp macro="" textlink="">
      <xdr:nvSpPr>
        <xdr:cNvPr id="354" name="普通建設事業費平均値テキスト"/>
        <xdr:cNvSpPr txBox="1"/>
      </xdr:nvSpPr>
      <xdr:spPr>
        <a:xfrm>
          <a:off x="10528300" y="9379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142857</xdr:rowOff>
    </xdr:from>
    <xdr:to>
      <xdr:col>55</xdr:col>
      <xdr:colOff>50800</xdr:colOff>
      <xdr:row>55</xdr:row>
      <xdr:rowOff>73007</xdr:rowOff>
    </xdr:to>
    <xdr:sp macro="" textlink="">
      <xdr:nvSpPr>
        <xdr:cNvPr id="355" name="フローチャート: 判断 354"/>
        <xdr:cNvSpPr/>
      </xdr:nvSpPr>
      <xdr:spPr>
        <a:xfrm>
          <a:off x="10426700" y="94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35176</xdr:rowOff>
    </xdr:from>
    <xdr:to>
      <xdr:col>50</xdr:col>
      <xdr:colOff>114300</xdr:colOff>
      <xdr:row>52</xdr:row>
      <xdr:rowOff>126662</xdr:rowOff>
    </xdr:to>
    <xdr:cxnSp macro="">
      <xdr:nvCxnSpPr>
        <xdr:cNvPr id="356" name="直線コネクタ 355"/>
        <xdr:cNvCxnSpPr/>
      </xdr:nvCxnSpPr>
      <xdr:spPr>
        <a:xfrm flipV="1">
          <a:off x="8750300" y="8779126"/>
          <a:ext cx="889000" cy="26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43005</xdr:rowOff>
    </xdr:from>
    <xdr:to>
      <xdr:col>50</xdr:col>
      <xdr:colOff>165100</xdr:colOff>
      <xdr:row>53</xdr:row>
      <xdr:rowOff>144605</xdr:rowOff>
    </xdr:to>
    <xdr:sp macro="" textlink="">
      <xdr:nvSpPr>
        <xdr:cNvPr id="357" name="フローチャート: 判断 356"/>
        <xdr:cNvSpPr/>
      </xdr:nvSpPr>
      <xdr:spPr>
        <a:xfrm>
          <a:off x="9588500" y="912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135732</xdr:rowOff>
    </xdr:from>
    <xdr:ext cx="599010" cy="259045"/>
    <xdr:sp macro="" textlink="">
      <xdr:nvSpPr>
        <xdr:cNvPr id="358" name="テキスト ボックス 357"/>
        <xdr:cNvSpPr txBox="1"/>
      </xdr:nvSpPr>
      <xdr:spPr>
        <a:xfrm>
          <a:off x="9339795" y="92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126662</xdr:rowOff>
    </xdr:from>
    <xdr:to>
      <xdr:col>45</xdr:col>
      <xdr:colOff>177800</xdr:colOff>
      <xdr:row>54</xdr:row>
      <xdr:rowOff>83091</xdr:rowOff>
    </xdr:to>
    <xdr:cxnSp macro="">
      <xdr:nvCxnSpPr>
        <xdr:cNvPr id="359" name="直線コネクタ 358"/>
        <xdr:cNvCxnSpPr/>
      </xdr:nvCxnSpPr>
      <xdr:spPr>
        <a:xfrm flipV="1">
          <a:off x="7861300" y="9042062"/>
          <a:ext cx="889000" cy="29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9035</xdr:rowOff>
    </xdr:from>
    <xdr:to>
      <xdr:col>46</xdr:col>
      <xdr:colOff>38100</xdr:colOff>
      <xdr:row>53</xdr:row>
      <xdr:rowOff>110635</xdr:rowOff>
    </xdr:to>
    <xdr:sp macro="" textlink="">
      <xdr:nvSpPr>
        <xdr:cNvPr id="360" name="フローチャート: 判断 359"/>
        <xdr:cNvSpPr/>
      </xdr:nvSpPr>
      <xdr:spPr>
        <a:xfrm>
          <a:off x="8699500" y="909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101762</xdr:rowOff>
    </xdr:from>
    <xdr:ext cx="599010" cy="259045"/>
    <xdr:sp macro="" textlink="">
      <xdr:nvSpPr>
        <xdr:cNvPr id="361" name="テキスト ボックス 360"/>
        <xdr:cNvSpPr txBox="1"/>
      </xdr:nvSpPr>
      <xdr:spPr>
        <a:xfrm>
          <a:off x="8450795" y="9188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83091</xdr:rowOff>
    </xdr:from>
    <xdr:to>
      <xdr:col>41</xdr:col>
      <xdr:colOff>50800</xdr:colOff>
      <xdr:row>55</xdr:row>
      <xdr:rowOff>16949</xdr:rowOff>
    </xdr:to>
    <xdr:cxnSp macro="">
      <xdr:nvCxnSpPr>
        <xdr:cNvPr id="362" name="直線コネクタ 361"/>
        <xdr:cNvCxnSpPr/>
      </xdr:nvCxnSpPr>
      <xdr:spPr>
        <a:xfrm flipV="1">
          <a:off x="6972300" y="9341391"/>
          <a:ext cx="889000" cy="10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41092</xdr:rowOff>
    </xdr:from>
    <xdr:to>
      <xdr:col>41</xdr:col>
      <xdr:colOff>101600</xdr:colOff>
      <xdr:row>55</xdr:row>
      <xdr:rowOff>142692</xdr:rowOff>
    </xdr:to>
    <xdr:sp macro="" textlink="">
      <xdr:nvSpPr>
        <xdr:cNvPr id="363" name="フローチャート: 判断 362"/>
        <xdr:cNvSpPr/>
      </xdr:nvSpPr>
      <xdr:spPr>
        <a:xfrm>
          <a:off x="7810500" y="947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133819</xdr:rowOff>
    </xdr:from>
    <xdr:ext cx="534377" cy="259045"/>
    <xdr:sp macro="" textlink="">
      <xdr:nvSpPr>
        <xdr:cNvPr id="364" name="テキスト ボックス 363"/>
        <xdr:cNvSpPr txBox="1"/>
      </xdr:nvSpPr>
      <xdr:spPr>
        <a:xfrm>
          <a:off x="7594111" y="956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31430</xdr:rowOff>
    </xdr:from>
    <xdr:to>
      <xdr:col>36</xdr:col>
      <xdr:colOff>165100</xdr:colOff>
      <xdr:row>55</xdr:row>
      <xdr:rowOff>133030</xdr:rowOff>
    </xdr:to>
    <xdr:sp macro="" textlink="">
      <xdr:nvSpPr>
        <xdr:cNvPr id="365" name="フローチャート: 判断 364"/>
        <xdr:cNvSpPr/>
      </xdr:nvSpPr>
      <xdr:spPr>
        <a:xfrm>
          <a:off x="6921500" y="946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124157</xdr:rowOff>
    </xdr:from>
    <xdr:ext cx="534377" cy="259045"/>
    <xdr:sp macro="" textlink="">
      <xdr:nvSpPr>
        <xdr:cNvPr id="366" name="テキスト ボックス 365"/>
        <xdr:cNvSpPr txBox="1"/>
      </xdr:nvSpPr>
      <xdr:spPr>
        <a:xfrm>
          <a:off x="6705111" y="955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5286</xdr:rowOff>
    </xdr:from>
    <xdr:to>
      <xdr:col>55</xdr:col>
      <xdr:colOff>50800</xdr:colOff>
      <xdr:row>53</xdr:row>
      <xdr:rowOff>106886</xdr:rowOff>
    </xdr:to>
    <xdr:sp macro="" textlink="">
      <xdr:nvSpPr>
        <xdr:cNvPr id="372" name="楕円 371"/>
        <xdr:cNvSpPr/>
      </xdr:nvSpPr>
      <xdr:spPr>
        <a:xfrm>
          <a:off x="10426700" y="909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28163</xdr:rowOff>
    </xdr:from>
    <xdr:ext cx="599010" cy="259045"/>
    <xdr:sp macro="" textlink="">
      <xdr:nvSpPr>
        <xdr:cNvPr id="373" name="普通建設事業費該当値テキスト"/>
        <xdr:cNvSpPr txBox="1"/>
      </xdr:nvSpPr>
      <xdr:spPr>
        <a:xfrm>
          <a:off x="10528300" y="894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155826</xdr:rowOff>
    </xdr:from>
    <xdr:to>
      <xdr:col>50</xdr:col>
      <xdr:colOff>165100</xdr:colOff>
      <xdr:row>51</xdr:row>
      <xdr:rowOff>85976</xdr:rowOff>
    </xdr:to>
    <xdr:sp macro="" textlink="">
      <xdr:nvSpPr>
        <xdr:cNvPr id="374" name="楕円 373"/>
        <xdr:cNvSpPr/>
      </xdr:nvSpPr>
      <xdr:spPr>
        <a:xfrm>
          <a:off x="9588500" y="872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102503</xdr:rowOff>
    </xdr:from>
    <xdr:ext cx="599010" cy="259045"/>
    <xdr:sp macro="" textlink="">
      <xdr:nvSpPr>
        <xdr:cNvPr id="375" name="テキスト ボックス 374"/>
        <xdr:cNvSpPr txBox="1"/>
      </xdr:nvSpPr>
      <xdr:spPr>
        <a:xfrm>
          <a:off x="9339795" y="8503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75862</xdr:rowOff>
    </xdr:from>
    <xdr:to>
      <xdr:col>46</xdr:col>
      <xdr:colOff>38100</xdr:colOff>
      <xdr:row>53</xdr:row>
      <xdr:rowOff>6012</xdr:rowOff>
    </xdr:to>
    <xdr:sp macro="" textlink="">
      <xdr:nvSpPr>
        <xdr:cNvPr id="376" name="楕円 375"/>
        <xdr:cNvSpPr/>
      </xdr:nvSpPr>
      <xdr:spPr>
        <a:xfrm>
          <a:off x="8699500" y="899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22539</xdr:rowOff>
    </xdr:from>
    <xdr:ext cx="599010" cy="259045"/>
    <xdr:sp macro="" textlink="">
      <xdr:nvSpPr>
        <xdr:cNvPr id="377" name="テキスト ボックス 376"/>
        <xdr:cNvSpPr txBox="1"/>
      </xdr:nvSpPr>
      <xdr:spPr>
        <a:xfrm>
          <a:off x="8450795" y="876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32291</xdr:rowOff>
    </xdr:from>
    <xdr:to>
      <xdr:col>41</xdr:col>
      <xdr:colOff>101600</xdr:colOff>
      <xdr:row>54</xdr:row>
      <xdr:rowOff>133891</xdr:rowOff>
    </xdr:to>
    <xdr:sp macro="" textlink="">
      <xdr:nvSpPr>
        <xdr:cNvPr id="378" name="楕円 377"/>
        <xdr:cNvSpPr/>
      </xdr:nvSpPr>
      <xdr:spPr>
        <a:xfrm>
          <a:off x="7810500" y="929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150418</xdr:rowOff>
    </xdr:from>
    <xdr:ext cx="599010" cy="259045"/>
    <xdr:sp macro="" textlink="">
      <xdr:nvSpPr>
        <xdr:cNvPr id="379" name="テキスト ボックス 378"/>
        <xdr:cNvSpPr txBox="1"/>
      </xdr:nvSpPr>
      <xdr:spPr>
        <a:xfrm>
          <a:off x="7561795" y="9065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137599</xdr:rowOff>
    </xdr:from>
    <xdr:to>
      <xdr:col>36</xdr:col>
      <xdr:colOff>165100</xdr:colOff>
      <xdr:row>55</xdr:row>
      <xdr:rowOff>67749</xdr:rowOff>
    </xdr:to>
    <xdr:sp macro="" textlink="">
      <xdr:nvSpPr>
        <xdr:cNvPr id="380" name="楕円 379"/>
        <xdr:cNvSpPr/>
      </xdr:nvSpPr>
      <xdr:spPr>
        <a:xfrm>
          <a:off x="6921500" y="939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84276</xdr:rowOff>
    </xdr:from>
    <xdr:ext cx="534377" cy="259045"/>
    <xdr:sp macro="" textlink="">
      <xdr:nvSpPr>
        <xdr:cNvPr id="381" name="テキスト ボックス 380"/>
        <xdr:cNvSpPr txBox="1"/>
      </xdr:nvSpPr>
      <xdr:spPr>
        <a:xfrm>
          <a:off x="6705111" y="917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164509</xdr:rowOff>
    </xdr:from>
    <xdr:to>
      <xdr:col>54</xdr:col>
      <xdr:colOff>189865</xdr:colOff>
      <xdr:row>79</xdr:row>
      <xdr:rowOff>89550</xdr:rowOff>
    </xdr:to>
    <xdr:cxnSp macro="">
      <xdr:nvCxnSpPr>
        <xdr:cNvPr id="407" name="直線コネクタ 406"/>
        <xdr:cNvCxnSpPr/>
      </xdr:nvCxnSpPr>
      <xdr:spPr>
        <a:xfrm flipV="1">
          <a:off x="10475595" y="12166009"/>
          <a:ext cx="1270" cy="1468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93377</xdr:rowOff>
    </xdr:from>
    <xdr:ext cx="378565" cy="259045"/>
    <xdr:sp macro="" textlink="">
      <xdr:nvSpPr>
        <xdr:cNvPr id="408" name="普通建設事業費 （ うち新規整備　）最小値テキスト"/>
        <xdr:cNvSpPr txBox="1"/>
      </xdr:nvSpPr>
      <xdr:spPr>
        <a:xfrm>
          <a:off x="10528300" y="13637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89550</xdr:rowOff>
    </xdr:from>
    <xdr:to>
      <xdr:col>55</xdr:col>
      <xdr:colOff>88900</xdr:colOff>
      <xdr:row>79</xdr:row>
      <xdr:rowOff>89550</xdr:rowOff>
    </xdr:to>
    <xdr:cxnSp macro="">
      <xdr:nvCxnSpPr>
        <xdr:cNvPr id="409" name="直線コネクタ 408"/>
        <xdr:cNvCxnSpPr/>
      </xdr:nvCxnSpPr>
      <xdr:spPr>
        <a:xfrm>
          <a:off x="10388600" y="1363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111186</xdr:rowOff>
    </xdr:from>
    <xdr:ext cx="599010" cy="259045"/>
    <xdr:sp macro="" textlink="">
      <xdr:nvSpPr>
        <xdr:cNvPr id="410" name="普通建設事業費 （ うち新規整備　）最大値テキスト"/>
        <xdr:cNvSpPr txBox="1"/>
      </xdr:nvSpPr>
      <xdr:spPr>
        <a:xfrm>
          <a:off x="10528300" y="11941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164509</xdr:rowOff>
    </xdr:from>
    <xdr:to>
      <xdr:col>55</xdr:col>
      <xdr:colOff>88900</xdr:colOff>
      <xdr:row>70</xdr:row>
      <xdr:rowOff>164509</xdr:rowOff>
    </xdr:to>
    <xdr:cxnSp macro="">
      <xdr:nvCxnSpPr>
        <xdr:cNvPr id="411" name="直線コネクタ 410"/>
        <xdr:cNvCxnSpPr/>
      </xdr:nvCxnSpPr>
      <xdr:spPr>
        <a:xfrm>
          <a:off x="10388600" y="1216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30755</xdr:rowOff>
    </xdr:from>
    <xdr:to>
      <xdr:col>55</xdr:col>
      <xdr:colOff>0</xdr:colOff>
      <xdr:row>74</xdr:row>
      <xdr:rowOff>69313</xdr:rowOff>
    </xdr:to>
    <xdr:cxnSp macro="">
      <xdr:nvCxnSpPr>
        <xdr:cNvPr id="412" name="直線コネクタ 411"/>
        <xdr:cNvCxnSpPr/>
      </xdr:nvCxnSpPr>
      <xdr:spPr>
        <a:xfrm>
          <a:off x="9639300" y="12203705"/>
          <a:ext cx="838200" cy="55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71595</xdr:rowOff>
    </xdr:from>
    <xdr:ext cx="534377" cy="259045"/>
    <xdr:sp macro="" textlink="">
      <xdr:nvSpPr>
        <xdr:cNvPr id="413" name="普通建設事業費 （ うち新規整備　）平均値テキスト"/>
        <xdr:cNvSpPr txBox="1"/>
      </xdr:nvSpPr>
      <xdr:spPr>
        <a:xfrm>
          <a:off x="10528300" y="13273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93168</xdr:rowOff>
    </xdr:from>
    <xdr:to>
      <xdr:col>55</xdr:col>
      <xdr:colOff>50800</xdr:colOff>
      <xdr:row>78</xdr:row>
      <xdr:rowOff>23318</xdr:rowOff>
    </xdr:to>
    <xdr:sp macro="" textlink="">
      <xdr:nvSpPr>
        <xdr:cNvPr id="414" name="フローチャート: 判断 413"/>
        <xdr:cNvSpPr/>
      </xdr:nvSpPr>
      <xdr:spPr>
        <a:xfrm>
          <a:off x="10426700" y="1329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30755</xdr:rowOff>
    </xdr:from>
    <xdr:to>
      <xdr:col>50</xdr:col>
      <xdr:colOff>114300</xdr:colOff>
      <xdr:row>76</xdr:row>
      <xdr:rowOff>120945</xdr:rowOff>
    </xdr:to>
    <xdr:cxnSp macro="">
      <xdr:nvCxnSpPr>
        <xdr:cNvPr id="415" name="直線コネクタ 414"/>
        <xdr:cNvCxnSpPr/>
      </xdr:nvCxnSpPr>
      <xdr:spPr>
        <a:xfrm flipV="1">
          <a:off x="8750300" y="12203705"/>
          <a:ext cx="889000" cy="94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50843</xdr:rowOff>
    </xdr:from>
    <xdr:to>
      <xdr:col>50</xdr:col>
      <xdr:colOff>165100</xdr:colOff>
      <xdr:row>75</xdr:row>
      <xdr:rowOff>152443</xdr:rowOff>
    </xdr:to>
    <xdr:sp macro="" textlink="">
      <xdr:nvSpPr>
        <xdr:cNvPr id="416" name="フローチャート: 判断 415"/>
        <xdr:cNvSpPr/>
      </xdr:nvSpPr>
      <xdr:spPr>
        <a:xfrm>
          <a:off x="9588500" y="129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143570</xdr:rowOff>
    </xdr:from>
    <xdr:ext cx="534377" cy="259045"/>
    <xdr:sp macro="" textlink="">
      <xdr:nvSpPr>
        <xdr:cNvPr id="417" name="テキスト ボックス 416"/>
        <xdr:cNvSpPr txBox="1"/>
      </xdr:nvSpPr>
      <xdr:spPr>
        <a:xfrm>
          <a:off x="9372111" y="1300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24997</xdr:rowOff>
    </xdr:from>
    <xdr:to>
      <xdr:col>45</xdr:col>
      <xdr:colOff>177800</xdr:colOff>
      <xdr:row>76</xdr:row>
      <xdr:rowOff>120945</xdr:rowOff>
    </xdr:to>
    <xdr:cxnSp macro="">
      <xdr:nvCxnSpPr>
        <xdr:cNvPr id="418" name="直線コネクタ 417"/>
        <xdr:cNvCxnSpPr/>
      </xdr:nvCxnSpPr>
      <xdr:spPr>
        <a:xfrm>
          <a:off x="7861300" y="13055197"/>
          <a:ext cx="889000" cy="9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58453</xdr:rowOff>
    </xdr:from>
    <xdr:to>
      <xdr:col>46</xdr:col>
      <xdr:colOff>38100</xdr:colOff>
      <xdr:row>75</xdr:row>
      <xdr:rowOff>160052</xdr:rowOff>
    </xdr:to>
    <xdr:sp macro="" textlink="">
      <xdr:nvSpPr>
        <xdr:cNvPr id="419" name="フローチャート: 判断 418"/>
        <xdr:cNvSpPr/>
      </xdr:nvSpPr>
      <xdr:spPr>
        <a:xfrm>
          <a:off x="8699500" y="129172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5130</xdr:rowOff>
    </xdr:from>
    <xdr:ext cx="534377" cy="259045"/>
    <xdr:sp macro="" textlink="">
      <xdr:nvSpPr>
        <xdr:cNvPr id="420" name="テキスト ボックス 419"/>
        <xdr:cNvSpPr txBox="1"/>
      </xdr:nvSpPr>
      <xdr:spPr>
        <a:xfrm>
          <a:off x="8483111" y="1269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130719</xdr:rowOff>
    </xdr:from>
    <xdr:to>
      <xdr:col>41</xdr:col>
      <xdr:colOff>50800</xdr:colOff>
      <xdr:row>76</xdr:row>
      <xdr:rowOff>24997</xdr:rowOff>
    </xdr:to>
    <xdr:cxnSp macro="">
      <xdr:nvCxnSpPr>
        <xdr:cNvPr id="421" name="直線コネクタ 420"/>
        <xdr:cNvCxnSpPr/>
      </xdr:nvCxnSpPr>
      <xdr:spPr>
        <a:xfrm>
          <a:off x="6972300" y="12989469"/>
          <a:ext cx="889000" cy="6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9086</xdr:rowOff>
    </xdr:from>
    <xdr:to>
      <xdr:col>41</xdr:col>
      <xdr:colOff>101600</xdr:colOff>
      <xdr:row>78</xdr:row>
      <xdr:rowOff>110686</xdr:rowOff>
    </xdr:to>
    <xdr:sp macro="" textlink="">
      <xdr:nvSpPr>
        <xdr:cNvPr id="422" name="フローチャート: 判断 421"/>
        <xdr:cNvSpPr/>
      </xdr:nvSpPr>
      <xdr:spPr>
        <a:xfrm>
          <a:off x="7810500" y="1338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101813</xdr:rowOff>
    </xdr:from>
    <xdr:ext cx="534377" cy="259045"/>
    <xdr:sp macro="" textlink="">
      <xdr:nvSpPr>
        <xdr:cNvPr id="423" name="テキスト ボックス 422"/>
        <xdr:cNvSpPr txBox="1"/>
      </xdr:nvSpPr>
      <xdr:spPr>
        <a:xfrm>
          <a:off x="7594111" y="1347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156696</xdr:rowOff>
    </xdr:from>
    <xdr:to>
      <xdr:col>36</xdr:col>
      <xdr:colOff>165100</xdr:colOff>
      <xdr:row>78</xdr:row>
      <xdr:rowOff>86846</xdr:rowOff>
    </xdr:to>
    <xdr:sp macro="" textlink="">
      <xdr:nvSpPr>
        <xdr:cNvPr id="424" name="フローチャート: 判断 423"/>
        <xdr:cNvSpPr/>
      </xdr:nvSpPr>
      <xdr:spPr>
        <a:xfrm>
          <a:off x="6921500" y="1335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77973</xdr:rowOff>
    </xdr:from>
    <xdr:ext cx="534377" cy="259045"/>
    <xdr:sp macro="" textlink="">
      <xdr:nvSpPr>
        <xdr:cNvPr id="425" name="テキスト ボックス 424"/>
        <xdr:cNvSpPr txBox="1"/>
      </xdr:nvSpPr>
      <xdr:spPr>
        <a:xfrm>
          <a:off x="6705111" y="1345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18513</xdr:rowOff>
    </xdr:from>
    <xdr:to>
      <xdr:col>55</xdr:col>
      <xdr:colOff>50800</xdr:colOff>
      <xdr:row>74</xdr:row>
      <xdr:rowOff>120113</xdr:rowOff>
    </xdr:to>
    <xdr:sp macro="" textlink="">
      <xdr:nvSpPr>
        <xdr:cNvPr id="431" name="楕円 430"/>
        <xdr:cNvSpPr/>
      </xdr:nvSpPr>
      <xdr:spPr>
        <a:xfrm>
          <a:off x="10426700" y="1270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41390</xdr:rowOff>
    </xdr:from>
    <xdr:ext cx="534377" cy="259045"/>
    <xdr:sp macro="" textlink="">
      <xdr:nvSpPr>
        <xdr:cNvPr id="432" name="普通建設事業費 （ うち新規整備　）該当値テキスト"/>
        <xdr:cNvSpPr txBox="1"/>
      </xdr:nvSpPr>
      <xdr:spPr>
        <a:xfrm>
          <a:off x="10528300" y="1255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151405</xdr:rowOff>
    </xdr:from>
    <xdr:to>
      <xdr:col>50</xdr:col>
      <xdr:colOff>165100</xdr:colOff>
      <xdr:row>71</xdr:row>
      <xdr:rowOff>81555</xdr:rowOff>
    </xdr:to>
    <xdr:sp macro="" textlink="">
      <xdr:nvSpPr>
        <xdr:cNvPr id="433" name="楕円 432"/>
        <xdr:cNvSpPr/>
      </xdr:nvSpPr>
      <xdr:spPr>
        <a:xfrm>
          <a:off x="9588500" y="121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69</xdr:row>
      <xdr:rowOff>98082</xdr:rowOff>
    </xdr:from>
    <xdr:ext cx="599010" cy="259045"/>
    <xdr:sp macro="" textlink="">
      <xdr:nvSpPr>
        <xdr:cNvPr id="434" name="テキスト ボックス 433"/>
        <xdr:cNvSpPr txBox="1"/>
      </xdr:nvSpPr>
      <xdr:spPr>
        <a:xfrm>
          <a:off x="9339795" y="1192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70145</xdr:rowOff>
    </xdr:from>
    <xdr:to>
      <xdr:col>46</xdr:col>
      <xdr:colOff>38100</xdr:colOff>
      <xdr:row>77</xdr:row>
      <xdr:rowOff>295</xdr:rowOff>
    </xdr:to>
    <xdr:sp macro="" textlink="">
      <xdr:nvSpPr>
        <xdr:cNvPr id="435" name="楕円 434"/>
        <xdr:cNvSpPr/>
      </xdr:nvSpPr>
      <xdr:spPr>
        <a:xfrm>
          <a:off x="8699500" y="1310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162872</xdr:rowOff>
    </xdr:from>
    <xdr:ext cx="534377" cy="259045"/>
    <xdr:sp macro="" textlink="">
      <xdr:nvSpPr>
        <xdr:cNvPr id="436" name="テキスト ボックス 435"/>
        <xdr:cNvSpPr txBox="1"/>
      </xdr:nvSpPr>
      <xdr:spPr>
        <a:xfrm>
          <a:off x="8483111" y="1319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145647</xdr:rowOff>
    </xdr:from>
    <xdr:to>
      <xdr:col>41</xdr:col>
      <xdr:colOff>101600</xdr:colOff>
      <xdr:row>76</xdr:row>
      <xdr:rowOff>75797</xdr:rowOff>
    </xdr:to>
    <xdr:sp macro="" textlink="">
      <xdr:nvSpPr>
        <xdr:cNvPr id="437" name="楕円 436"/>
        <xdr:cNvSpPr/>
      </xdr:nvSpPr>
      <xdr:spPr>
        <a:xfrm>
          <a:off x="7810500" y="1300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92324</xdr:rowOff>
    </xdr:from>
    <xdr:ext cx="534377" cy="259045"/>
    <xdr:sp macro="" textlink="">
      <xdr:nvSpPr>
        <xdr:cNvPr id="438" name="テキスト ボックス 437"/>
        <xdr:cNvSpPr txBox="1"/>
      </xdr:nvSpPr>
      <xdr:spPr>
        <a:xfrm>
          <a:off x="7594111" y="1277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79919</xdr:rowOff>
    </xdr:from>
    <xdr:to>
      <xdr:col>36</xdr:col>
      <xdr:colOff>165100</xdr:colOff>
      <xdr:row>76</xdr:row>
      <xdr:rowOff>10069</xdr:rowOff>
    </xdr:to>
    <xdr:sp macro="" textlink="">
      <xdr:nvSpPr>
        <xdr:cNvPr id="439" name="楕円 438"/>
        <xdr:cNvSpPr/>
      </xdr:nvSpPr>
      <xdr:spPr>
        <a:xfrm>
          <a:off x="6921500" y="1293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26596</xdr:rowOff>
    </xdr:from>
    <xdr:ext cx="534377" cy="259045"/>
    <xdr:sp macro="" textlink="">
      <xdr:nvSpPr>
        <xdr:cNvPr id="440" name="テキスト ボックス 439"/>
        <xdr:cNvSpPr txBox="1"/>
      </xdr:nvSpPr>
      <xdr:spPr>
        <a:xfrm>
          <a:off x="6705111" y="1271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53355</xdr:rowOff>
    </xdr:from>
    <xdr:to>
      <xdr:col>54</xdr:col>
      <xdr:colOff>189865</xdr:colOff>
      <xdr:row>98</xdr:row>
      <xdr:rowOff>113488</xdr:rowOff>
    </xdr:to>
    <xdr:cxnSp macro="">
      <xdr:nvCxnSpPr>
        <xdr:cNvPr id="466" name="直線コネクタ 465"/>
        <xdr:cNvCxnSpPr/>
      </xdr:nvCxnSpPr>
      <xdr:spPr>
        <a:xfrm flipV="1">
          <a:off x="10475595" y="15483855"/>
          <a:ext cx="1270" cy="143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117315</xdr:rowOff>
    </xdr:from>
    <xdr:ext cx="534377" cy="259045"/>
    <xdr:sp macro="" textlink="">
      <xdr:nvSpPr>
        <xdr:cNvPr id="467" name="普通建設事業費 （ うち更新整備　）最小値テキスト"/>
        <xdr:cNvSpPr txBox="1"/>
      </xdr:nvSpPr>
      <xdr:spPr>
        <a:xfrm>
          <a:off x="10528300" y="169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113488</xdr:rowOff>
    </xdr:from>
    <xdr:to>
      <xdr:col>55</xdr:col>
      <xdr:colOff>88900</xdr:colOff>
      <xdr:row>98</xdr:row>
      <xdr:rowOff>113488</xdr:rowOff>
    </xdr:to>
    <xdr:cxnSp macro="">
      <xdr:nvCxnSpPr>
        <xdr:cNvPr id="468" name="直線コネクタ 467"/>
        <xdr:cNvCxnSpPr/>
      </xdr:nvCxnSpPr>
      <xdr:spPr>
        <a:xfrm>
          <a:off x="10388600" y="16915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xdr:rowOff>
    </xdr:from>
    <xdr:ext cx="599010" cy="259045"/>
    <xdr:sp macro="" textlink="">
      <xdr:nvSpPr>
        <xdr:cNvPr id="469" name="普通建設事業費 （ うち更新整備　）最大値テキスト"/>
        <xdr:cNvSpPr txBox="1"/>
      </xdr:nvSpPr>
      <xdr:spPr>
        <a:xfrm>
          <a:off x="10528300" y="15259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53355</xdr:rowOff>
    </xdr:from>
    <xdr:to>
      <xdr:col>55</xdr:col>
      <xdr:colOff>88900</xdr:colOff>
      <xdr:row>90</xdr:row>
      <xdr:rowOff>53355</xdr:rowOff>
    </xdr:to>
    <xdr:cxnSp macro="">
      <xdr:nvCxnSpPr>
        <xdr:cNvPr id="470" name="直線コネクタ 469"/>
        <xdr:cNvCxnSpPr/>
      </xdr:nvCxnSpPr>
      <xdr:spPr>
        <a:xfrm>
          <a:off x="10388600" y="1548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159925</xdr:rowOff>
    </xdr:from>
    <xdr:to>
      <xdr:col>55</xdr:col>
      <xdr:colOff>0</xdr:colOff>
      <xdr:row>97</xdr:row>
      <xdr:rowOff>161308</xdr:rowOff>
    </xdr:to>
    <xdr:cxnSp macro="">
      <xdr:nvCxnSpPr>
        <xdr:cNvPr id="471" name="直線コネクタ 470"/>
        <xdr:cNvCxnSpPr/>
      </xdr:nvCxnSpPr>
      <xdr:spPr>
        <a:xfrm flipV="1">
          <a:off x="9639300" y="16619125"/>
          <a:ext cx="838200" cy="17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15341</xdr:rowOff>
    </xdr:from>
    <xdr:ext cx="534377" cy="259045"/>
    <xdr:sp macro="" textlink="">
      <xdr:nvSpPr>
        <xdr:cNvPr id="472" name="普通建設事業費 （ うち更新整備　）平均値テキスト"/>
        <xdr:cNvSpPr txBox="1"/>
      </xdr:nvSpPr>
      <xdr:spPr>
        <a:xfrm>
          <a:off x="10528300" y="16303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163914</xdr:rowOff>
    </xdr:from>
    <xdr:to>
      <xdr:col>55</xdr:col>
      <xdr:colOff>50800</xdr:colOff>
      <xdr:row>96</xdr:row>
      <xdr:rowOff>94064</xdr:rowOff>
    </xdr:to>
    <xdr:sp macro="" textlink="">
      <xdr:nvSpPr>
        <xdr:cNvPr id="473" name="フローチャート: 判断 472"/>
        <xdr:cNvSpPr/>
      </xdr:nvSpPr>
      <xdr:spPr>
        <a:xfrm>
          <a:off x="104267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37678</xdr:rowOff>
    </xdr:from>
    <xdr:to>
      <xdr:col>50</xdr:col>
      <xdr:colOff>114300</xdr:colOff>
      <xdr:row>97</xdr:row>
      <xdr:rowOff>161308</xdr:rowOff>
    </xdr:to>
    <xdr:cxnSp macro="">
      <xdr:nvCxnSpPr>
        <xdr:cNvPr id="474" name="直線コネクタ 473"/>
        <xdr:cNvCxnSpPr/>
      </xdr:nvCxnSpPr>
      <xdr:spPr>
        <a:xfrm>
          <a:off x="8750300" y="16153978"/>
          <a:ext cx="889000" cy="63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57973</xdr:rowOff>
    </xdr:from>
    <xdr:to>
      <xdr:col>50</xdr:col>
      <xdr:colOff>165100</xdr:colOff>
      <xdr:row>96</xdr:row>
      <xdr:rowOff>159573</xdr:rowOff>
    </xdr:to>
    <xdr:sp macro="" textlink="">
      <xdr:nvSpPr>
        <xdr:cNvPr id="475" name="フローチャート: 判断 474"/>
        <xdr:cNvSpPr/>
      </xdr:nvSpPr>
      <xdr:spPr>
        <a:xfrm>
          <a:off x="9588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4650</xdr:rowOff>
    </xdr:from>
    <xdr:ext cx="534377" cy="259045"/>
    <xdr:sp macro="" textlink="">
      <xdr:nvSpPr>
        <xdr:cNvPr id="476" name="テキスト ボックス 475"/>
        <xdr:cNvSpPr txBox="1"/>
      </xdr:nvSpPr>
      <xdr:spPr>
        <a:xfrm>
          <a:off x="9372111" y="1629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37678</xdr:rowOff>
    </xdr:from>
    <xdr:to>
      <xdr:col>45</xdr:col>
      <xdr:colOff>177800</xdr:colOff>
      <xdr:row>97</xdr:row>
      <xdr:rowOff>163105</xdr:rowOff>
    </xdr:to>
    <xdr:cxnSp macro="">
      <xdr:nvCxnSpPr>
        <xdr:cNvPr id="477" name="直線コネクタ 476"/>
        <xdr:cNvCxnSpPr/>
      </xdr:nvCxnSpPr>
      <xdr:spPr>
        <a:xfrm flipV="1">
          <a:off x="7861300" y="16153978"/>
          <a:ext cx="889000" cy="63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34537</xdr:rowOff>
    </xdr:from>
    <xdr:to>
      <xdr:col>46</xdr:col>
      <xdr:colOff>38100</xdr:colOff>
      <xdr:row>96</xdr:row>
      <xdr:rowOff>136137</xdr:rowOff>
    </xdr:to>
    <xdr:sp macro="" textlink="">
      <xdr:nvSpPr>
        <xdr:cNvPr id="478" name="フローチャート: 判断 477"/>
        <xdr:cNvSpPr/>
      </xdr:nvSpPr>
      <xdr:spPr>
        <a:xfrm>
          <a:off x="8699500" y="1649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127264</xdr:rowOff>
    </xdr:from>
    <xdr:ext cx="534377" cy="259045"/>
    <xdr:sp macro="" textlink="">
      <xdr:nvSpPr>
        <xdr:cNvPr id="479" name="テキスト ボックス 478"/>
        <xdr:cNvSpPr txBox="1"/>
      </xdr:nvSpPr>
      <xdr:spPr>
        <a:xfrm>
          <a:off x="8483111" y="1658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163105</xdr:rowOff>
    </xdr:from>
    <xdr:to>
      <xdr:col>41</xdr:col>
      <xdr:colOff>50800</xdr:colOff>
      <xdr:row>97</xdr:row>
      <xdr:rowOff>169777</xdr:rowOff>
    </xdr:to>
    <xdr:cxnSp macro="">
      <xdr:nvCxnSpPr>
        <xdr:cNvPr id="480" name="直線コネクタ 479"/>
        <xdr:cNvCxnSpPr/>
      </xdr:nvCxnSpPr>
      <xdr:spPr>
        <a:xfrm flipV="1">
          <a:off x="6972300" y="16793755"/>
          <a:ext cx="889000" cy="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38706</xdr:rowOff>
    </xdr:from>
    <xdr:to>
      <xdr:col>41</xdr:col>
      <xdr:colOff>101600</xdr:colOff>
      <xdr:row>96</xdr:row>
      <xdr:rowOff>140306</xdr:rowOff>
    </xdr:to>
    <xdr:sp macro="" textlink="">
      <xdr:nvSpPr>
        <xdr:cNvPr id="481" name="フローチャート: 判断 480"/>
        <xdr:cNvSpPr/>
      </xdr:nvSpPr>
      <xdr:spPr>
        <a:xfrm>
          <a:off x="7810500" y="1649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156833</xdr:rowOff>
    </xdr:from>
    <xdr:ext cx="534377" cy="259045"/>
    <xdr:sp macro="" textlink="">
      <xdr:nvSpPr>
        <xdr:cNvPr id="482" name="テキスト ボックス 481"/>
        <xdr:cNvSpPr txBox="1"/>
      </xdr:nvSpPr>
      <xdr:spPr>
        <a:xfrm>
          <a:off x="7594111" y="1627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68142</xdr:rowOff>
    </xdr:from>
    <xdr:to>
      <xdr:col>36</xdr:col>
      <xdr:colOff>165100</xdr:colOff>
      <xdr:row>96</xdr:row>
      <xdr:rowOff>169742</xdr:rowOff>
    </xdr:to>
    <xdr:sp macro="" textlink="">
      <xdr:nvSpPr>
        <xdr:cNvPr id="483" name="フローチャート: 判断 482"/>
        <xdr:cNvSpPr/>
      </xdr:nvSpPr>
      <xdr:spPr>
        <a:xfrm>
          <a:off x="6921500" y="1652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14819</xdr:rowOff>
    </xdr:from>
    <xdr:ext cx="534377" cy="259045"/>
    <xdr:sp macro="" textlink="">
      <xdr:nvSpPr>
        <xdr:cNvPr id="484" name="テキスト ボックス 483"/>
        <xdr:cNvSpPr txBox="1"/>
      </xdr:nvSpPr>
      <xdr:spPr>
        <a:xfrm>
          <a:off x="6705111" y="1630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109125</xdr:rowOff>
    </xdr:from>
    <xdr:to>
      <xdr:col>55</xdr:col>
      <xdr:colOff>50800</xdr:colOff>
      <xdr:row>97</xdr:row>
      <xdr:rowOff>39275</xdr:rowOff>
    </xdr:to>
    <xdr:sp macro="" textlink="">
      <xdr:nvSpPr>
        <xdr:cNvPr id="490" name="楕円 489"/>
        <xdr:cNvSpPr/>
      </xdr:nvSpPr>
      <xdr:spPr>
        <a:xfrm>
          <a:off x="10426700" y="1656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87552</xdr:rowOff>
    </xdr:from>
    <xdr:ext cx="534377" cy="259045"/>
    <xdr:sp macro="" textlink="">
      <xdr:nvSpPr>
        <xdr:cNvPr id="491" name="普通建設事業費 （ うち更新整備　）該当値テキスト"/>
        <xdr:cNvSpPr txBox="1"/>
      </xdr:nvSpPr>
      <xdr:spPr>
        <a:xfrm>
          <a:off x="10528300" y="1654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110508</xdr:rowOff>
    </xdr:from>
    <xdr:to>
      <xdr:col>50</xdr:col>
      <xdr:colOff>165100</xdr:colOff>
      <xdr:row>98</xdr:row>
      <xdr:rowOff>40658</xdr:rowOff>
    </xdr:to>
    <xdr:sp macro="" textlink="">
      <xdr:nvSpPr>
        <xdr:cNvPr id="492" name="楕円 491"/>
        <xdr:cNvSpPr/>
      </xdr:nvSpPr>
      <xdr:spPr>
        <a:xfrm>
          <a:off x="9588500" y="167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31785</xdr:rowOff>
    </xdr:from>
    <xdr:ext cx="534377" cy="259045"/>
    <xdr:sp macro="" textlink="">
      <xdr:nvSpPr>
        <xdr:cNvPr id="493" name="テキスト ボックス 492"/>
        <xdr:cNvSpPr txBox="1"/>
      </xdr:nvSpPr>
      <xdr:spPr>
        <a:xfrm>
          <a:off x="9372111" y="1683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158328</xdr:rowOff>
    </xdr:from>
    <xdr:to>
      <xdr:col>46</xdr:col>
      <xdr:colOff>38100</xdr:colOff>
      <xdr:row>94</xdr:row>
      <xdr:rowOff>88478</xdr:rowOff>
    </xdr:to>
    <xdr:sp macro="" textlink="">
      <xdr:nvSpPr>
        <xdr:cNvPr id="494" name="楕円 493"/>
        <xdr:cNvSpPr/>
      </xdr:nvSpPr>
      <xdr:spPr>
        <a:xfrm>
          <a:off x="8699500" y="1610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105005</xdr:rowOff>
    </xdr:from>
    <xdr:ext cx="534377" cy="259045"/>
    <xdr:sp macro="" textlink="">
      <xdr:nvSpPr>
        <xdr:cNvPr id="495" name="テキスト ボックス 494"/>
        <xdr:cNvSpPr txBox="1"/>
      </xdr:nvSpPr>
      <xdr:spPr>
        <a:xfrm>
          <a:off x="8483111" y="1587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112305</xdr:rowOff>
    </xdr:from>
    <xdr:to>
      <xdr:col>41</xdr:col>
      <xdr:colOff>101600</xdr:colOff>
      <xdr:row>98</xdr:row>
      <xdr:rowOff>42455</xdr:rowOff>
    </xdr:to>
    <xdr:sp macro="" textlink="">
      <xdr:nvSpPr>
        <xdr:cNvPr id="496" name="楕円 495"/>
        <xdr:cNvSpPr/>
      </xdr:nvSpPr>
      <xdr:spPr>
        <a:xfrm>
          <a:off x="7810500" y="1674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33582</xdr:rowOff>
    </xdr:from>
    <xdr:ext cx="534377" cy="259045"/>
    <xdr:sp macro="" textlink="">
      <xdr:nvSpPr>
        <xdr:cNvPr id="497" name="テキスト ボックス 496"/>
        <xdr:cNvSpPr txBox="1"/>
      </xdr:nvSpPr>
      <xdr:spPr>
        <a:xfrm>
          <a:off x="7594111" y="1683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118977</xdr:rowOff>
    </xdr:from>
    <xdr:to>
      <xdr:col>36</xdr:col>
      <xdr:colOff>165100</xdr:colOff>
      <xdr:row>98</xdr:row>
      <xdr:rowOff>49127</xdr:rowOff>
    </xdr:to>
    <xdr:sp macro="" textlink="">
      <xdr:nvSpPr>
        <xdr:cNvPr id="498" name="楕円 497"/>
        <xdr:cNvSpPr/>
      </xdr:nvSpPr>
      <xdr:spPr>
        <a:xfrm>
          <a:off x="6921500" y="1674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40254</xdr:rowOff>
    </xdr:from>
    <xdr:ext cx="534377" cy="259045"/>
    <xdr:sp macro="" textlink="">
      <xdr:nvSpPr>
        <xdr:cNvPr id="499" name="テキスト ボックス 498"/>
        <xdr:cNvSpPr txBox="1"/>
      </xdr:nvSpPr>
      <xdr:spPr>
        <a:xfrm>
          <a:off x="6705111" y="1684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41128</xdr:rowOff>
    </xdr:from>
    <xdr:to>
      <xdr:col>85</xdr:col>
      <xdr:colOff>126364</xdr:colOff>
      <xdr:row>38</xdr:row>
      <xdr:rowOff>139700</xdr:rowOff>
    </xdr:to>
    <xdr:cxnSp macro="">
      <xdr:nvCxnSpPr>
        <xdr:cNvPr id="521" name="直線コネクタ 520"/>
        <xdr:cNvCxnSpPr/>
      </xdr:nvCxnSpPr>
      <xdr:spPr>
        <a:xfrm flipV="1">
          <a:off x="16317595" y="5184628"/>
          <a:ext cx="1269" cy="147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159255</xdr:rowOff>
    </xdr:from>
    <xdr:ext cx="534377" cy="259045"/>
    <xdr:sp macro="" textlink="">
      <xdr:nvSpPr>
        <xdr:cNvPr id="524" name="災害復旧事業費最大値テキスト"/>
        <xdr:cNvSpPr txBox="1"/>
      </xdr:nvSpPr>
      <xdr:spPr>
        <a:xfrm>
          <a:off x="16370300" y="495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41128</xdr:rowOff>
    </xdr:from>
    <xdr:to>
      <xdr:col>86</xdr:col>
      <xdr:colOff>25400</xdr:colOff>
      <xdr:row>30</xdr:row>
      <xdr:rowOff>41128</xdr:rowOff>
    </xdr:to>
    <xdr:cxnSp macro="">
      <xdr:nvCxnSpPr>
        <xdr:cNvPr id="525" name="直線コネクタ 524"/>
        <xdr:cNvCxnSpPr/>
      </xdr:nvCxnSpPr>
      <xdr:spPr>
        <a:xfrm>
          <a:off x="16230600" y="518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6" name="直線コネクタ 525"/>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45437</xdr:rowOff>
    </xdr:from>
    <xdr:ext cx="469744" cy="259045"/>
    <xdr:sp macro="" textlink="">
      <xdr:nvSpPr>
        <xdr:cNvPr id="527" name="災害復旧事業費平均値テキスト"/>
        <xdr:cNvSpPr txBox="1"/>
      </xdr:nvSpPr>
      <xdr:spPr>
        <a:xfrm>
          <a:off x="16370300" y="6217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22560</xdr:rowOff>
    </xdr:from>
    <xdr:to>
      <xdr:col>85</xdr:col>
      <xdr:colOff>177800</xdr:colOff>
      <xdr:row>37</xdr:row>
      <xdr:rowOff>124160</xdr:rowOff>
    </xdr:to>
    <xdr:sp macro="" textlink="">
      <xdr:nvSpPr>
        <xdr:cNvPr id="528" name="フローチャート: 判断 527"/>
        <xdr:cNvSpPr/>
      </xdr:nvSpPr>
      <xdr:spPr>
        <a:xfrm>
          <a:off x="16268700" y="63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9" name="直線コネクタ 528"/>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33</xdr:row>
      <xdr:rowOff>52141</xdr:rowOff>
    </xdr:from>
    <xdr:to>
      <xdr:col>81</xdr:col>
      <xdr:colOff>101600</xdr:colOff>
      <xdr:row>33</xdr:row>
      <xdr:rowOff>153741</xdr:rowOff>
    </xdr:to>
    <xdr:sp macro="" textlink="">
      <xdr:nvSpPr>
        <xdr:cNvPr id="530" name="フローチャート: 判断 529"/>
        <xdr:cNvSpPr/>
      </xdr:nvSpPr>
      <xdr:spPr>
        <a:xfrm>
          <a:off x="15430500" y="57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170268</xdr:rowOff>
    </xdr:from>
    <xdr:ext cx="534377" cy="259045"/>
    <xdr:sp macro="" textlink="">
      <xdr:nvSpPr>
        <xdr:cNvPr id="531" name="テキスト ボックス 530"/>
        <xdr:cNvSpPr txBox="1"/>
      </xdr:nvSpPr>
      <xdr:spPr>
        <a:xfrm>
          <a:off x="15214111" y="548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2" name="直線コネクタ 531"/>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31659</xdr:rowOff>
    </xdr:from>
    <xdr:to>
      <xdr:col>76</xdr:col>
      <xdr:colOff>165100</xdr:colOff>
      <xdr:row>34</xdr:row>
      <xdr:rowOff>133259</xdr:rowOff>
    </xdr:to>
    <xdr:sp macro="" textlink="">
      <xdr:nvSpPr>
        <xdr:cNvPr id="533" name="フローチャート: 判断 532"/>
        <xdr:cNvSpPr/>
      </xdr:nvSpPr>
      <xdr:spPr>
        <a:xfrm>
          <a:off x="14541500" y="5860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149786</xdr:rowOff>
    </xdr:from>
    <xdr:ext cx="534377" cy="259045"/>
    <xdr:sp macro="" textlink="">
      <xdr:nvSpPr>
        <xdr:cNvPr id="534" name="テキスト ボックス 533"/>
        <xdr:cNvSpPr txBox="1"/>
      </xdr:nvSpPr>
      <xdr:spPr>
        <a:xfrm>
          <a:off x="14325111" y="563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5" name="直線コネクタ 534"/>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109565</xdr:rowOff>
    </xdr:from>
    <xdr:to>
      <xdr:col>72</xdr:col>
      <xdr:colOff>38100</xdr:colOff>
      <xdr:row>38</xdr:row>
      <xdr:rowOff>39715</xdr:rowOff>
    </xdr:to>
    <xdr:sp macro="" textlink="">
      <xdr:nvSpPr>
        <xdr:cNvPr id="536" name="フローチャート: 判断 535"/>
        <xdr:cNvSpPr/>
      </xdr:nvSpPr>
      <xdr:spPr>
        <a:xfrm>
          <a:off x="13652500" y="645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56242</xdr:rowOff>
    </xdr:from>
    <xdr:ext cx="469744" cy="259045"/>
    <xdr:sp macro="" textlink="">
      <xdr:nvSpPr>
        <xdr:cNvPr id="537" name="テキスト ボックス 536"/>
        <xdr:cNvSpPr txBox="1"/>
      </xdr:nvSpPr>
      <xdr:spPr>
        <a:xfrm>
          <a:off x="13468428" y="622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142987</xdr:rowOff>
    </xdr:from>
    <xdr:to>
      <xdr:col>67</xdr:col>
      <xdr:colOff>101600</xdr:colOff>
      <xdr:row>38</xdr:row>
      <xdr:rowOff>73137</xdr:rowOff>
    </xdr:to>
    <xdr:sp macro="" textlink="">
      <xdr:nvSpPr>
        <xdr:cNvPr id="538" name="フローチャート: 判断 537"/>
        <xdr:cNvSpPr/>
      </xdr:nvSpPr>
      <xdr:spPr>
        <a:xfrm>
          <a:off x="12763500" y="648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89664</xdr:rowOff>
    </xdr:from>
    <xdr:ext cx="469744" cy="259045"/>
    <xdr:sp macro="" textlink="">
      <xdr:nvSpPr>
        <xdr:cNvPr id="539" name="テキスト ボックス 538"/>
        <xdr:cNvSpPr txBox="1"/>
      </xdr:nvSpPr>
      <xdr:spPr>
        <a:xfrm>
          <a:off x="12579428" y="626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5" name="楕円 544"/>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6"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7" name="楕円 546"/>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8" name="テキスト ボックス 547"/>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9" name="楕円 548"/>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0" name="テキスト ボックス 549"/>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1" name="楕円 550"/>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2" name="テキスト ボックス 551"/>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3" name="楕円 552"/>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4" name="テキスト ボックス 553"/>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5" name="直線コネクタ 614"/>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6" name="テキスト ボックス 615"/>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7" name="直線コネクタ 616"/>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8" name="テキスト ボックス 617"/>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9" name="直線コネクタ 618"/>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20" name="テキスト ボックス 619"/>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3" name="直線コネクタ 622"/>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24" name="テキスト ボックス 623"/>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7" name="直線コネクタ 626"/>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8" name="テキスト ボックス 627"/>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99123</xdr:rowOff>
    </xdr:from>
    <xdr:to>
      <xdr:col>85</xdr:col>
      <xdr:colOff>126364</xdr:colOff>
      <xdr:row>78</xdr:row>
      <xdr:rowOff>135714</xdr:rowOff>
    </xdr:to>
    <xdr:cxnSp macro="">
      <xdr:nvCxnSpPr>
        <xdr:cNvPr id="632" name="直線コネクタ 631"/>
        <xdr:cNvCxnSpPr/>
      </xdr:nvCxnSpPr>
      <xdr:spPr>
        <a:xfrm flipV="1">
          <a:off x="16317595" y="12100623"/>
          <a:ext cx="1269" cy="1408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139541</xdr:rowOff>
    </xdr:from>
    <xdr:ext cx="534377" cy="259045"/>
    <xdr:sp macro="" textlink="">
      <xdr:nvSpPr>
        <xdr:cNvPr id="633" name="公債費最小値テキスト"/>
        <xdr:cNvSpPr txBox="1"/>
      </xdr:nvSpPr>
      <xdr:spPr>
        <a:xfrm>
          <a:off x="16370300" y="1351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135714</xdr:rowOff>
    </xdr:from>
    <xdr:to>
      <xdr:col>86</xdr:col>
      <xdr:colOff>25400</xdr:colOff>
      <xdr:row>78</xdr:row>
      <xdr:rowOff>135714</xdr:rowOff>
    </xdr:to>
    <xdr:cxnSp macro="">
      <xdr:nvCxnSpPr>
        <xdr:cNvPr id="634" name="直線コネクタ 633"/>
        <xdr:cNvCxnSpPr/>
      </xdr:nvCxnSpPr>
      <xdr:spPr>
        <a:xfrm>
          <a:off x="16230600" y="1350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45800</xdr:rowOff>
    </xdr:from>
    <xdr:ext cx="599010" cy="259045"/>
    <xdr:sp macro="" textlink="">
      <xdr:nvSpPr>
        <xdr:cNvPr id="635" name="公債費最大値テキスト"/>
        <xdr:cNvSpPr txBox="1"/>
      </xdr:nvSpPr>
      <xdr:spPr>
        <a:xfrm>
          <a:off x="16370300" y="1187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99123</xdr:rowOff>
    </xdr:from>
    <xdr:to>
      <xdr:col>86</xdr:col>
      <xdr:colOff>25400</xdr:colOff>
      <xdr:row>70</xdr:row>
      <xdr:rowOff>99123</xdr:rowOff>
    </xdr:to>
    <xdr:cxnSp macro="">
      <xdr:nvCxnSpPr>
        <xdr:cNvPr id="636" name="直線コネクタ 635"/>
        <xdr:cNvCxnSpPr/>
      </xdr:nvCxnSpPr>
      <xdr:spPr>
        <a:xfrm>
          <a:off x="16230600" y="12100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8212</xdr:rowOff>
    </xdr:from>
    <xdr:to>
      <xdr:col>85</xdr:col>
      <xdr:colOff>127000</xdr:colOff>
      <xdr:row>72</xdr:row>
      <xdr:rowOff>25743</xdr:rowOff>
    </xdr:to>
    <xdr:cxnSp macro="">
      <xdr:nvCxnSpPr>
        <xdr:cNvPr id="637" name="直線コネクタ 636"/>
        <xdr:cNvCxnSpPr/>
      </xdr:nvCxnSpPr>
      <xdr:spPr>
        <a:xfrm flipV="1">
          <a:off x="15481300" y="12352612"/>
          <a:ext cx="838200" cy="1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49568</xdr:rowOff>
    </xdr:from>
    <xdr:ext cx="534377" cy="259045"/>
    <xdr:sp macro="" textlink="">
      <xdr:nvSpPr>
        <xdr:cNvPr id="638" name="公債費平均値テキスト"/>
        <xdr:cNvSpPr txBox="1"/>
      </xdr:nvSpPr>
      <xdr:spPr>
        <a:xfrm>
          <a:off x="16370300" y="12908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71141</xdr:rowOff>
    </xdr:from>
    <xdr:to>
      <xdr:col>85</xdr:col>
      <xdr:colOff>177800</xdr:colOff>
      <xdr:row>76</xdr:row>
      <xdr:rowOff>1290</xdr:rowOff>
    </xdr:to>
    <xdr:sp macro="" textlink="">
      <xdr:nvSpPr>
        <xdr:cNvPr id="639" name="フローチャート: 判断 638"/>
        <xdr:cNvSpPr/>
      </xdr:nvSpPr>
      <xdr:spPr>
        <a:xfrm>
          <a:off x="16268700" y="129298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25743</xdr:rowOff>
    </xdr:from>
    <xdr:to>
      <xdr:col>81</xdr:col>
      <xdr:colOff>50800</xdr:colOff>
      <xdr:row>72</xdr:row>
      <xdr:rowOff>122055</xdr:rowOff>
    </xdr:to>
    <xdr:cxnSp macro="">
      <xdr:nvCxnSpPr>
        <xdr:cNvPr id="640" name="直線コネクタ 639"/>
        <xdr:cNvCxnSpPr/>
      </xdr:nvCxnSpPr>
      <xdr:spPr>
        <a:xfrm flipV="1">
          <a:off x="14592300" y="12370143"/>
          <a:ext cx="889000" cy="9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23135</xdr:rowOff>
    </xdr:from>
    <xdr:to>
      <xdr:col>81</xdr:col>
      <xdr:colOff>101600</xdr:colOff>
      <xdr:row>75</xdr:row>
      <xdr:rowOff>124735</xdr:rowOff>
    </xdr:to>
    <xdr:sp macro="" textlink="">
      <xdr:nvSpPr>
        <xdr:cNvPr id="641" name="フローチャート: 判断 640"/>
        <xdr:cNvSpPr/>
      </xdr:nvSpPr>
      <xdr:spPr>
        <a:xfrm>
          <a:off x="15430500" y="1288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115862</xdr:rowOff>
    </xdr:from>
    <xdr:ext cx="534377" cy="259045"/>
    <xdr:sp macro="" textlink="">
      <xdr:nvSpPr>
        <xdr:cNvPr id="642" name="テキスト ボックス 641"/>
        <xdr:cNvSpPr txBox="1"/>
      </xdr:nvSpPr>
      <xdr:spPr>
        <a:xfrm>
          <a:off x="15214111" y="1297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135000</xdr:rowOff>
    </xdr:from>
    <xdr:to>
      <xdr:col>76</xdr:col>
      <xdr:colOff>114300</xdr:colOff>
      <xdr:row>72</xdr:row>
      <xdr:rowOff>122055</xdr:rowOff>
    </xdr:to>
    <xdr:cxnSp macro="">
      <xdr:nvCxnSpPr>
        <xdr:cNvPr id="643" name="直線コネクタ 642"/>
        <xdr:cNvCxnSpPr/>
      </xdr:nvCxnSpPr>
      <xdr:spPr>
        <a:xfrm>
          <a:off x="13703300" y="12307950"/>
          <a:ext cx="889000" cy="15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84571</xdr:rowOff>
    </xdr:from>
    <xdr:to>
      <xdr:col>76</xdr:col>
      <xdr:colOff>165100</xdr:colOff>
      <xdr:row>76</xdr:row>
      <xdr:rowOff>14722</xdr:rowOff>
    </xdr:to>
    <xdr:sp macro="" textlink="">
      <xdr:nvSpPr>
        <xdr:cNvPr id="644" name="フローチャート: 判断 643"/>
        <xdr:cNvSpPr/>
      </xdr:nvSpPr>
      <xdr:spPr>
        <a:xfrm>
          <a:off x="14541500" y="1294332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5849</xdr:rowOff>
    </xdr:from>
    <xdr:ext cx="534377" cy="259045"/>
    <xdr:sp macro="" textlink="">
      <xdr:nvSpPr>
        <xdr:cNvPr id="645" name="テキスト ボックス 644"/>
        <xdr:cNvSpPr txBox="1"/>
      </xdr:nvSpPr>
      <xdr:spPr>
        <a:xfrm>
          <a:off x="14325111" y="1303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135000</xdr:rowOff>
    </xdr:from>
    <xdr:to>
      <xdr:col>71</xdr:col>
      <xdr:colOff>177800</xdr:colOff>
      <xdr:row>72</xdr:row>
      <xdr:rowOff>117983</xdr:rowOff>
    </xdr:to>
    <xdr:cxnSp macro="">
      <xdr:nvCxnSpPr>
        <xdr:cNvPr id="646" name="直線コネクタ 645"/>
        <xdr:cNvCxnSpPr/>
      </xdr:nvCxnSpPr>
      <xdr:spPr>
        <a:xfrm flipV="1">
          <a:off x="12814300" y="12307950"/>
          <a:ext cx="889000" cy="15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98830</xdr:rowOff>
    </xdr:from>
    <xdr:to>
      <xdr:col>72</xdr:col>
      <xdr:colOff>38100</xdr:colOff>
      <xdr:row>76</xdr:row>
      <xdr:rowOff>28980</xdr:rowOff>
    </xdr:to>
    <xdr:sp macro="" textlink="">
      <xdr:nvSpPr>
        <xdr:cNvPr id="647" name="フローチャート: 判断 646"/>
        <xdr:cNvSpPr/>
      </xdr:nvSpPr>
      <xdr:spPr>
        <a:xfrm>
          <a:off x="13652500" y="1295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20107</xdr:rowOff>
    </xdr:from>
    <xdr:ext cx="534377" cy="259045"/>
    <xdr:sp macro="" textlink="">
      <xdr:nvSpPr>
        <xdr:cNvPr id="648" name="テキスト ボックス 647"/>
        <xdr:cNvSpPr txBox="1"/>
      </xdr:nvSpPr>
      <xdr:spPr>
        <a:xfrm>
          <a:off x="13436111" y="1305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90957</xdr:rowOff>
    </xdr:from>
    <xdr:to>
      <xdr:col>67</xdr:col>
      <xdr:colOff>101600</xdr:colOff>
      <xdr:row>76</xdr:row>
      <xdr:rowOff>21107</xdr:rowOff>
    </xdr:to>
    <xdr:sp macro="" textlink="">
      <xdr:nvSpPr>
        <xdr:cNvPr id="649" name="フローチャート: 判断 648"/>
        <xdr:cNvSpPr/>
      </xdr:nvSpPr>
      <xdr:spPr>
        <a:xfrm>
          <a:off x="12763500" y="129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12234</xdr:rowOff>
    </xdr:from>
    <xdr:ext cx="534377" cy="259045"/>
    <xdr:sp macro="" textlink="">
      <xdr:nvSpPr>
        <xdr:cNvPr id="650" name="テキスト ボックス 649"/>
        <xdr:cNvSpPr txBox="1"/>
      </xdr:nvSpPr>
      <xdr:spPr>
        <a:xfrm>
          <a:off x="12547111" y="1304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128862</xdr:rowOff>
    </xdr:from>
    <xdr:to>
      <xdr:col>85</xdr:col>
      <xdr:colOff>177800</xdr:colOff>
      <xdr:row>72</xdr:row>
      <xdr:rowOff>59012</xdr:rowOff>
    </xdr:to>
    <xdr:sp macro="" textlink="">
      <xdr:nvSpPr>
        <xdr:cNvPr id="656" name="楕円 655"/>
        <xdr:cNvSpPr/>
      </xdr:nvSpPr>
      <xdr:spPr>
        <a:xfrm>
          <a:off x="16268700" y="1230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151739</xdr:rowOff>
    </xdr:from>
    <xdr:ext cx="599010" cy="259045"/>
    <xdr:sp macro="" textlink="">
      <xdr:nvSpPr>
        <xdr:cNvPr id="657" name="公債費該当値テキスト"/>
        <xdr:cNvSpPr txBox="1"/>
      </xdr:nvSpPr>
      <xdr:spPr>
        <a:xfrm>
          <a:off x="16370300" y="12153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146393</xdr:rowOff>
    </xdr:from>
    <xdr:to>
      <xdr:col>81</xdr:col>
      <xdr:colOff>101600</xdr:colOff>
      <xdr:row>72</xdr:row>
      <xdr:rowOff>76543</xdr:rowOff>
    </xdr:to>
    <xdr:sp macro="" textlink="">
      <xdr:nvSpPr>
        <xdr:cNvPr id="658" name="楕円 657"/>
        <xdr:cNvSpPr/>
      </xdr:nvSpPr>
      <xdr:spPr>
        <a:xfrm>
          <a:off x="15430500" y="1231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93070</xdr:rowOff>
    </xdr:from>
    <xdr:ext cx="599010" cy="259045"/>
    <xdr:sp macro="" textlink="">
      <xdr:nvSpPr>
        <xdr:cNvPr id="659" name="テキスト ボックス 658"/>
        <xdr:cNvSpPr txBox="1"/>
      </xdr:nvSpPr>
      <xdr:spPr>
        <a:xfrm>
          <a:off x="15181795" y="1209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71255</xdr:rowOff>
    </xdr:from>
    <xdr:to>
      <xdr:col>76</xdr:col>
      <xdr:colOff>165100</xdr:colOff>
      <xdr:row>73</xdr:row>
      <xdr:rowOff>1405</xdr:rowOff>
    </xdr:to>
    <xdr:sp macro="" textlink="">
      <xdr:nvSpPr>
        <xdr:cNvPr id="660" name="楕円 659"/>
        <xdr:cNvSpPr/>
      </xdr:nvSpPr>
      <xdr:spPr>
        <a:xfrm>
          <a:off x="14541500" y="1241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17932</xdr:rowOff>
    </xdr:from>
    <xdr:ext cx="599010" cy="259045"/>
    <xdr:sp macro="" textlink="">
      <xdr:nvSpPr>
        <xdr:cNvPr id="661" name="テキスト ボックス 660"/>
        <xdr:cNvSpPr txBox="1"/>
      </xdr:nvSpPr>
      <xdr:spPr>
        <a:xfrm>
          <a:off x="14292795" y="12190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84200</xdr:rowOff>
    </xdr:from>
    <xdr:to>
      <xdr:col>72</xdr:col>
      <xdr:colOff>38100</xdr:colOff>
      <xdr:row>72</xdr:row>
      <xdr:rowOff>14350</xdr:rowOff>
    </xdr:to>
    <xdr:sp macro="" textlink="">
      <xdr:nvSpPr>
        <xdr:cNvPr id="662" name="楕円 661"/>
        <xdr:cNvSpPr/>
      </xdr:nvSpPr>
      <xdr:spPr>
        <a:xfrm>
          <a:off x="13652500" y="1225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30877</xdr:rowOff>
    </xdr:from>
    <xdr:ext cx="599010" cy="259045"/>
    <xdr:sp macro="" textlink="">
      <xdr:nvSpPr>
        <xdr:cNvPr id="663" name="テキスト ボックス 662"/>
        <xdr:cNvSpPr txBox="1"/>
      </xdr:nvSpPr>
      <xdr:spPr>
        <a:xfrm>
          <a:off x="13403795" y="1203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67183</xdr:rowOff>
    </xdr:from>
    <xdr:to>
      <xdr:col>67</xdr:col>
      <xdr:colOff>101600</xdr:colOff>
      <xdr:row>72</xdr:row>
      <xdr:rowOff>168783</xdr:rowOff>
    </xdr:to>
    <xdr:sp macro="" textlink="">
      <xdr:nvSpPr>
        <xdr:cNvPr id="664" name="楕円 663"/>
        <xdr:cNvSpPr/>
      </xdr:nvSpPr>
      <xdr:spPr>
        <a:xfrm>
          <a:off x="12763500" y="1241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13860</xdr:rowOff>
    </xdr:from>
    <xdr:ext cx="599010" cy="259045"/>
    <xdr:sp macro="" textlink="">
      <xdr:nvSpPr>
        <xdr:cNvPr id="665" name="テキスト ボックス 664"/>
        <xdr:cNvSpPr txBox="1"/>
      </xdr:nvSpPr>
      <xdr:spPr>
        <a:xfrm>
          <a:off x="12514795" y="1218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136931</xdr:rowOff>
    </xdr:from>
    <xdr:to>
      <xdr:col>85</xdr:col>
      <xdr:colOff>126364</xdr:colOff>
      <xdr:row>98</xdr:row>
      <xdr:rowOff>95390</xdr:rowOff>
    </xdr:to>
    <xdr:cxnSp macro="">
      <xdr:nvCxnSpPr>
        <xdr:cNvPr id="689" name="直線コネクタ 688"/>
        <xdr:cNvCxnSpPr/>
      </xdr:nvCxnSpPr>
      <xdr:spPr>
        <a:xfrm flipV="1">
          <a:off x="16317595" y="15567431"/>
          <a:ext cx="1269" cy="133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99217</xdr:rowOff>
    </xdr:from>
    <xdr:ext cx="469744" cy="259045"/>
    <xdr:sp macro="" textlink="">
      <xdr:nvSpPr>
        <xdr:cNvPr id="690" name="積立金最小値テキスト"/>
        <xdr:cNvSpPr txBox="1"/>
      </xdr:nvSpPr>
      <xdr:spPr>
        <a:xfrm>
          <a:off x="16370300" y="1690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95390</xdr:rowOff>
    </xdr:from>
    <xdr:to>
      <xdr:col>86</xdr:col>
      <xdr:colOff>25400</xdr:colOff>
      <xdr:row>98</xdr:row>
      <xdr:rowOff>95390</xdr:rowOff>
    </xdr:to>
    <xdr:cxnSp macro="">
      <xdr:nvCxnSpPr>
        <xdr:cNvPr id="691" name="直線コネクタ 690"/>
        <xdr:cNvCxnSpPr/>
      </xdr:nvCxnSpPr>
      <xdr:spPr>
        <a:xfrm>
          <a:off x="16230600" y="16897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83608</xdr:rowOff>
    </xdr:from>
    <xdr:ext cx="599010" cy="259045"/>
    <xdr:sp macro="" textlink="">
      <xdr:nvSpPr>
        <xdr:cNvPr id="692" name="積立金最大値テキスト"/>
        <xdr:cNvSpPr txBox="1"/>
      </xdr:nvSpPr>
      <xdr:spPr>
        <a:xfrm>
          <a:off x="16370300" y="15342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136931</xdr:rowOff>
    </xdr:from>
    <xdr:to>
      <xdr:col>86</xdr:col>
      <xdr:colOff>25400</xdr:colOff>
      <xdr:row>90</xdr:row>
      <xdr:rowOff>136931</xdr:rowOff>
    </xdr:to>
    <xdr:cxnSp macro="">
      <xdr:nvCxnSpPr>
        <xdr:cNvPr id="693" name="直線コネクタ 692"/>
        <xdr:cNvCxnSpPr/>
      </xdr:nvCxnSpPr>
      <xdr:spPr>
        <a:xfrm>
          <a:off x="16230600" y="15567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20205</xdr:rowOff>
    </xdr:from>
    <xdr:to>
      <xdr:col>85</xdr:col>
      <xdr:colOff>127000</xdr:colOff>
      <xdr:row>99</xdr:row>
      <xdr:rowOff>6135</xdr:rowOff>
    </xdr:to>
    <xdr:cxnSp macro="">
      <xdr:nvCxnSpPr>
        <xdr:cNvPr id="694" name="直線コネクタ 693"/>
        <xdr:cNvCxnSpPr/>
      </xdr:nvCxnSpPr>
      <xdr:spPr>
        <a:xfrm flipV="1">
          <a:off x="15481300" y="16650855"/>
          <a:ext cx="838200" cy="32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147299</xdr:rowOff>
    </xdr:from>
    <xdr:ext cx="534377" cy="259045"/>
    <xdr:sp macro="" textlink="">
      <xdr:nvSpPr>
        <xdr:cNvPr id="695" name="積立金平均値テキスト"/>
        <xdr:cNvSpPr txBox="1"/>
      </xdr:nvSpPr>
      <xdr:spPr>
        <a:xfrm>
          <a:off x="16370300" y="16263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124422</xdr:rowOff>
    </xdr:from>
    <xdr:to>
      <xdr:col>85</xdr:col>
      <xdr:colOff>177800</xdr:colOff>
      <xdr:row>96</xdr:row>
      <xdr:rowOff>54572</xdr:rowOff>
    </xdr:to>
    <xdr:sp macro="" textlink="">
      <xdr:nvSpPr>
        <xdr:cNvPr id="696" name="フローチャート: 判断 695"/>
        <xdr:cNvSpPr/>
      </xdr:nvSpPr>
      <xdr:spPr>
        <a:xfrm>
          <a:off x="16268700" y="164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6135</xdr:rowOff>
    </xdr:from>
    <xdr:to>
      <xdr:col>81</xdr:col>
      <xdr:colOff>50800</xdr:colOff>
      <xdr:row>99</xdr:row>
      <xdr:rowOff>28536</xdr:rowOff>
    </xdr:to>
    <xdr:cxnSp macro="">
      <xdr:nvCxnSpPr>
        <xdr:cNvPr id="697" name="直線コネクタ 696"/>
        <xdr:cNvCxnSpPr/>
      </xdr:nvCxnSpPr>
      <xdr:spPr>
        <a:xfrm flipV="1">
          <a:off x="14592300" y="16979685"/>
          <a:ext cx="889000" cy="2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68542</xdr:rowOff>
    </xdr:from>
    <xdr:to>
      <xdr:col>81</xdr:col>
      <xdr:colOff>101600</xdr:colOff>
      <xdr:row>96</xdr:row>
      <xdr:rowOff>170142</xdr:rowOff>
    </xdr:to>
    <xdr:sp macro="" textlink="">
      <xdr:nvSpPr>
        <xdr:cNvPr id="698" name="フローチャート: 判断 697"/>
        <xdr:cNvSpPr/>
      </xdr:nvSpPr>
      <xdr:spPr>
        <a:xfrm>
          <a:off x="15430500" y="1652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15219</xdr:rowOff>
    </xdr:from>
    <xdr:ext cx="534377" cy="259045"/>
    <xdr:sp macro="" textlink="">
      <xdr:nvSpPr>
        <xdr:cNvPr id="699" name="テキスト ボックス 698"/>
        <xdr:cNvSpPr txBox="1"/>
      </xdr:nvSpPr>
      <xdr:spPr>
        <a:xfrm>
          <a:off x="15214111" y="1630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24473</xdr:rowOff>
    </xdr:from>
    <xdr:to>
      <xdr:col>76</xdr:col>
      <xdr:colOff>114300</xdr:colOff>
      <xdr:row>99</xdr:row>
      <xdr:rowOff>28536</xdr:rowOff>
    </xdr:to>
    <xdr:cxnSp macro="">
      <xdr:nvCxnSpPr>
        <xdr:cNvPr id="700" name="直線コネクタ 699"/>
        <xdr:cNvCxnSpPr/>
      </xdr:nvCxnSpPr>
      <xdr:spPr>
        <a:xfrm>
          <a:off x="13703300" y="16998023"/>
          <a:ext cx="889000" cy="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154482</xdr:rowOff>
    </xdr:from>
    <xdr:to>
      <xdr:col>76</xdr:col>
      <xdr:colOff>165100</xdr:colOff>
      <xdr:row>96</xdr:row>
      <xdr:rowOff>84632</xdr:rowOff>
    </xdr:to>
    <xdr:sp macro="" textlink="">
      <xdr:nvSpPr>
        <xdr:cNvPr id="701" name="フローチャート: 判断 700"/>
        <xdr:cNvSpPr/>
      </xdr:nvSpPr>
      <xdr:spPr>
        <a:xfrm>
          <a:off x="14541500" y="1644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101159</xdr:rowOff>
    </xdr:from>
    <xdr:ext cx="534377" cy="259045"/>
    <xdr:sp macro="" textlink="">
      <xdr:nvSpPr>
        <xdr:cNvPr id="702" name="テキスト ボックス 701"/>
        <xdr:cNvSpPr txBox="1"/>
      </xdr:nvSpPr>
      <xdr:spPr>
        <a:xfrm>
          <a:off x="14325111" y="162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1930</xdr:rowOff>
    </xdr:from>
    <xdr:to>
      <xdr:col>71</xdr:col>
      <xdr:colOff>177800</xdr:colOff>
      <xdr:row>99</xdr:row>
      <xdr:rowOff>24473</xdr:rowOff>
    </xdr:to>
    <xdr:cxnSp macro="">
      <xdr:nvCxnSpPr>
        <xdr:cNvPr id="703" name="直線コネクタ 702"/>
        <xdr:cNvCxnSpPr/>
      </xdr:nvCxnSpPr>
      <xdr:spPr>
        <a:xfrm>
          <a:off x="12814300" y="16118230"/>
          <a:ext cx="889000" cy="87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12979</xdr:rowOff>
    </xdr:from>
    <xdr:to>
      <xdr:col>72</xdr:col>
      <xdr:colOff>38100</xdr:colOff>
      <xdr:row>97</xdr:row>
      <xdr:rowOff>114579</xdr:rowOff>
    </xdr:to>
    <xdr:sp macro="" textlink="">
      <xdr:nvSpPr>
        <xdr:cNvPr id="704" name="フローチャート: 判断 703"/>
        <xdr:cNvSpPr/>
      </xdr:nvSpPr>
      <xdr:spPr>
        <a:xfrm>
          <a:off x="13652500" y="1664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131106</xdr:rowOff>
    </xdr:from>
    <xdr:ext cx="534377" cy="259045"/>
    <xdr:sp macro="" textlink="">
      <xdr:nvSpPr>
        <xdr:cNvPr id="705" name="テキスト ボックス 704"/>
        <xdr:cNvSpPr txBox="1"/>
      </xdr:nvSpPr>
      <xdr:spPr>
        <a:xfrm>
          <a:off x="13436111" y="164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27203</xdr:rowOff>
    </xdr:from>
    <xdr:to>
      <xdr:col>67</xdr:col>
      <xdr:colOff>101600</xdr:colOff>
      <xdr:row>97</xdr:row>
      <xdr:rowOff>128803</xdr:rowOff>
    </xdr:to>
    <xdr:sp macro="" textlink="">
      <xdr:nvSpPr>
        <xdr:cNvPr id="706" name="フローチャート: 判断 705"/>
        <xdr:cNvSpPr/>
      </xdr:nvSpPr>
      <xdr:spPr>
        <a:xfrm>
          <a:off x="12763500" y="1665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119930</xdr:rowOff>
    </xdr:from>
    <xdr:ext cx="534377" cy="259045"/>
    <xdr:sp macro="" textlink="">
      <xdr:nvSpPr>
        <xdr:cNvPr id="707" name="テキスト ボックス 706"/>
        <xdr:cNvSpPr txBox="1"/>
      </xdr:nvSpPr>
      <xdr:spPr>
        <a:xfrm>
          <a:off x="12547111" y="1675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140855</xdr:rowOff>
    </xdr:from>
    <xdr:to>
      <xdr:col>85</xdr:col>
      <xdr:colOff>177800</xdr:colOff>
      <xdr:row>97</xdr:row>
      <xdr:rowOff>71005</xdr:rowOff>
    </xdr:to>
    <xdr:sp macro="" textlink="">
      <xdr:nvSpPr>
        <xdr:cNvPr id="713" name="楕円 712"/>
        <xdr:cNvSpPr/>
      </xdr:nvSpPr>
      <xdr:spPr>
        <a:xfrm>
          <a:off x="16268700" y="16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119282</xdr:rowOff>
    </xdr:from>
    <xdr:ext cx="534377" cy="259045"/>
    <xdr:sp macro="" textlink="">
      <xdr:nvSpPr>
        <xdr:cNvPr id="714" name="積立金該当値テキスト"/>
        <xdr:cNvSpPr txBox="1"/>
      </xdr:nvSpPr>
      <xdr:spPr>
        <a:xfrm>
          <a:off x="16370300" y="165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126785</xdr:rowOff>
    </xdr:from>
    <xdr:to>
      <xdr:col>81</xdr:col>
      <xdr:colOff>101600</xdr:colOff>
      <xdr:row>99</xdr:row>
      <xdr:rowOff>56935</xdr:rowOff>
    </xdr:to>
    <xdr:sp macro="" textlink="">
      <xdr:nvSpPr>
        <xdr:cNvPr id="715" name="楕円 714"/>
        <xdr:cNvSpPr/>
      </xdr:nvSpPr>
      <xdr:spPr>
        <a:xfrm>
          <a:off x="15430500" y="169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48062</xdr:rowOff>
    </xdr:from>
    <xdr:ext cx="469744" cy="259045"/>
    <xdr:sp macro="" textlink="">
      <xdr:nvSpPr>
        <xdr:cNvPr id="716" name="テキスト ボックス 715"/>
        <xdr:cNvSpPr txBox="1"/>
      </xdr:nvSpPr>
      <xdr:spPr>
        <a:xfrm>
          <a:off x="15246428" y="1702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149186</xdr:rowOff>
    </xdr:from>
    <xdr:to>
      <xdr:col>76</xdr:col>
      <xdr:colOff>165100</xdr:colOff>
      <xdr:row>99</xdr:row>
      <xdr:rowOff>79336</xdr:rowOff>
    </xdr:to>
    <xdr:sp macro="" textlink="">
      <xdr:nvSpPr>
        <xdr:cNvPr id="717" name="楕円 716"/>
        <xdr:cNvSpPr/>
      </xdr:nvSpPr>
      <xdr:spPr>
        <a:xfrm>
          <a:off x="14541500" y="1695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70463</xdr:rowOff>
    </xdr:from>
    <xdr:ext cx="469744" cy="259045"/>
    <xdr:sp macro="" textlink="">
      <xdr:nvSpPr>
        <xdr:cNvPr id="718" name="テキスト ボックス 717"/>
        <xdr:cNvSpPr txBox="1"/>
      </xdr:nvSpPr>
      <xdr:spPr>
        <a:xfrm>
          <a:off x="14357428" y="1704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145123</xdr:rowOff>
    </xdr:from>
    <xdr:to>
      <xdr:col>72</xdr:col>
      <xdr:colOff>38100</xdr:colOff>
      <xdr:row>99</xdr:row>
      <xdr:rowOff>75273</xdr:rowOff>
    </xdr:to>
    <xdr:sp macro="" textlink="">
      <xdr:nvSpPr>
        <xdr:cNvPr id="719" name="楕円 718"/>
        <xdr:cNvSpPr/>
      </xdr:nvSpPr>
      <xdr:spPr>
        <a:xfrm>
          <a:off x="13652500" y="1694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66400</xdr:rowOff>
    </xdr:from>
    <xdr:ext cx="469744" cy="259045"/>
    <xdr:sp macro="" textlink="">
      <xdr:nvSpPr>
        <xdr:cNvPr id="720" name="テキスト ボックス 719"/>
        <xdr:cNvSpPr txBox="1"/>
      </xdr:nvSpPr>
      <xdr:spPr>
        <a:xfrm>
          <a:off x="13468428" y="17039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122580</xdr:rowOff>
    </xdr:from>
    <xdr:to>
      <xdr:col>67</xdr:col>
      <xdr:colOff>101600</xdr:colOff>
      <xdr:row>94</xdr:row>
      <xdr:rowOff>52730</xdr:rowOff>
    </xdr:to>
    <xdr:sp macro="" textlink="">
      <xdr:nvSpPr>
        <xdr:cNvPr id="721" name="楕円 720"/>
        <xdr:cNvSpPr/>
      </xdr:nvSpPr>
      <xdr:spPr>
        <a:xfrm>
          <a:off x="12763500" y="1606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69257</xdr:rowOff>
    </xdr:from>
    <xdr:ext cx="534377" cy="259045"/>
    <xdr:sp macro="" textlink="">
      <xdr:nvSpPr>
        <xdr:cNvPr id="722" name="テキスト ボックス 721"/>
        <xdr:cNvSpPr txBox="1"/>
      </xdr:nvSpPr>
      <xdr:spPr>
        <a:xfrm>
          <a:off x="12547111" y="1584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6" name="テキスト ボックス 735"/>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8" name="テキスト ボックス 737"/>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0" name="テキスト ボックス 739"/>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29744</xdr:rowOff>
    </xdr:from>
    <xdr:to>
      <xdr:col>116</xdr:col>
      <xdr:colOff>62864</xdr:colOff>
      <xdr:row>38</xdr:row>
      <xdr:rowOff>139700</xdr:rowOff>
    </xdr:to>
    <xdr:cxnSp macro="">
      <xdr:nvCxnSpPr>
        <xdr:cNvPr id="744" name="直線コネクタ 743"/>
        <xdr:cNvCxnSpPr/>
      </xdr:nvCxnSpPr>
      <xdr:spPr>
        <a:xfrm flipV="1">
          <a:off x="22159595" y="5687594"/>
          <a:ext cx="1269" cy="9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147871</xdr:rowOff>
    </xdr:from>
    <xdr:ext cx="534377" cy="259045"/>
    <xdr:sp macro="" textlink="">
      <xdr:nvSpPr>
        <xdr:cNvPr id="747" name="投資及び出資金最大値テキスト"/>
        <xdr:cNvSpPr txBox="1"/>
      </xdr:nvSpPr>
      <xdr:spPr>
        <a:xfrm>
          <a:off x="22212300" y="546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29744</xdr:rowOff>
    </xdr:from>
    <xdr:to>
      <xdr:col>116</xdr:col>
      <xdr:colOff>152400</xdr:colOff>
      <xdr:row>33</xdr:row>
      <xdr:rowOff>29744</xdr:rowOff>
    </xdr:to>
    <xdr:cxnSp macro="">
      <xdr:nvCxnSpPr>
        <xdr:cNvPr id="748" name="直線コネクタ 747"/>
        <xdr:cNvCxnSpPr/>
      </xdr:nvCxnSpPr>
      <xdr:spPr>
        <a:xfrm>
          <a:off x="22072600" y="568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106187</xdr:rowOff>
    </xdr:from>
    <xdr:to>
      <xdr:col>116</xdr:col>
      <xdr:colOff>63500</xdr:colOff>
      <xdr:row>36</xdr:row>
      <xdr:rowOff>82321</xdr:rowOff>
    </xdr:to>
    <xdr:cxnSp macro="">
      <xdr:nvCxnSpPr>
        <xdr:cNvPr id="749" name="直線コネクタ 748"/>
        <xdr:cNvCxnSpPr/>
      </xdr:nvCxnSpPr>
      <xdr:spPr>
        <a:xfrm>
          <a:off x="21323300" y="5592587"/>
          <a:ext cx="838200" cy="66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5468</xdr:rowOff>
    </xdr:from>
    <xdr:ext cx="469744" cy="259045"/>
    <xdr:sp macro="" textlink="">
      <xdr:nvSpPr>
        <xdr:cNvPr id="750" name="投資及び出資金平均値テキスト"/>
        <xdr:cNvSpPr txBox="1"/>
      </xdr:nvSpPr>
      <xdr:spPr>
        <a:xfrm>
          <a:off x="22212300" y="6349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27041</xdr:rowOff>
    </xdr:from>
    <xdr:to>
      <xdr:col>116</xdr:col>
      <xdr:colOff>114300</xdr:colOff>
      <xdr:row>37</xdr:row>
      <xdr:rowOff>128641</xdr:rowOff>
    </xdr:to>
    <xdr:sp macro="" textlink="">
      <xdr:nvSpPr>
        <xdr:cNvPr id="751" name="フローチャート: 判断 750"/>
        <xdr:cNvSpPr/>
      </xdr:nvSpPr>
      <xdr:spPr>
        <a:xfrm>
          <a:off x="22110700" y="637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106187</xdr:rowOff>
    </xdr:from>
    <xdr:to>
      <xdr:col>111</xdr:col>
      <xdr:colOff>177800</xdr:colOff>
      <xdr:row>33</xdr:row>
      <xdr:rowOff>140523</xdr:rowOff>
    </xdr:to>
    <xdr:cxnSp macro="">
      <xdr:nvCxnSpPr>
        <xdr:cNvPr id="752" name="直線コネクタ 751"/>
        <xdr:cNvCxnSpPr/>
      </xdr:nvCxnSpPr>
      <xdr:spPr>
        <a:xfrm flipV="1">
          <a:off x="20434300" y="5592587"/>
          <a:ext cx="889000" cy="20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14331</xdr:rowOff>
    </xdr:from>
    <xdr:to>
      <xdr:col>112</xdr:col>
      <xdr:colOff>38100</xdr:colOff>
      <xdr:row>37</xdr:row>
      <xdr:rowOff>115931</xdr:rowOff>
    </xdr:to>
    <xdr:sp macro="" textlink="">
      <xdr:nvSpPr>
        <xdr:cNvPr id="753" name="フローチャート: 判断 752"/>
        <xdr:cNvSpPr/>
      </xdr:nvSpPr>
      <xdr:spPr>
        <a:xfrm>
          <a:off x="21272500" y="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107058</xdr:rowOff>
    </xdr:from>
    <xdr:ext cx="469744" cy="259045"/>
    <xdr:sp macro="" textlink="">
      <xdr:nvSpPr>
        <xdr:cNvPr id="754" name="テキスト ボックス 753"/>
        <xdr:cNvSpPr txBox="1"/>
      </xdr:nvSpPr>
      <xdr:spPr>
        <a:xfrm>
          <a:off x="21088428" y="645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140523</xdr:rowOff>
    </xdr:from>
    <xdr:to>
      <xdr:col>107</xdr:col>
      <xdr:colOff>50800</xdr:colOff>
      <xdr:row>34</xdr:row>
      <xdr:rowOff>137368</xdr:rowOff>
    </xdr:to>
    <xdr:cxnSp macro="">
      <xdr:nvCxnSpPr>
        <xdr:cNvPr id="755" name="直線コネクタ 754"/>
        <xdr:cNvCxnSpPr/>
      </xdr:nvCxnSpPr>
      <xdr:spPr>
        <a:xfrm flipV="1">
          <a:off x="19545300" y="5798373"/>
          <a:ext cx="889000" cy="16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51364</xdr:rowOff>
    </xdr:from>
    <xdr:to>
      <xdr:col>107</xdr:col>
      <xdr:colOff>101600</xdr:colOff>
      <xdr:row>37</xdr:row>
      <xdr:rowOff>152964</xdr:rowOff>
    </xdr:to>
    <xdr:sp macro="" textlink="">
      <xdr:nvSpPr>
        <xdr:cNvPr id="756" name="フローチャート: 判断 755"/>
        <xdr:cNvSpPr/>
      </xdr:nvSpPr>
      <xdr:spPr>
        <a:xfrm>
          <a:off x="20383500" y="639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144091</xdr:rowOff>
    </xdr:from>
    <xdr:ext cx="469744" cy="259045"/>
    <xdr:sp macro="" textlink="">
      <xdr:nvSpPr>
        <xdr:cNvPr id="757" name="テキスト ボックス 756"/>
        <xdr:cNvSpPr txBox="1"/>
      </xdr:nvSpPr>
      <xdr:spPr>
        <a:xfrm>
          <a:off x="20199428" y="648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137368</xdr:rowOff>
    </xdr:from>
    <xdr:to>
      <xdr:col>102</xdr:col>
      <xdr:colOff>114300</xdr:colOff>
      <xdr:row>35</xdr:row>
      <xdr:rowOff>78572</xdr:rowOff>
    </xdr:to>
    <xdr:cxnSp macro="">
      <xdr:nvCxnSpPr>
        <xdr:cNvPr id="758" name="直線コネクタ 757"/>
        <xdr:cNvCxnSpPr/>
      </xdr:nvCxnSpPr>
      <xdr:spPr>
        <a:xfrm flipV="1">
          <a:off x="18656300" y="5966668"/>
          <a:ext cx="889000" cy="11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123922</xdr:rowOff>
    </xdr:from>
    <xdr:to>
      <xdr:col>102</xdr:col>
      <xdr:colOff>165100</xdr:colOff>
      <xdr:row>38</xdr:row>
      <xdr:rowOff>54071</xdr:rowOff>
    </xdr:to>
    <xdr:sp macro="" textlink="">
      <xdr:nvSpPr>
        <xdr:cNvPr id="759" name="フローチャート: 判断 758"/>
        <xdr:cNvSpPr/>
      </xdr:nvSpPr>
      <xdr:spPr>
        <a:xfrm>
          <a:off x="19494500" y="64675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45199</xdr:rowOff>
    </xdr:from>
    <xdr:ext cx="469744" cy="259045"/>
    <xdr:sp macro="" textlink="">
      <xdr:nvSpPr>
        <xdr:cNvPr id="760" name="テキスト ボックス 759"/>
        <xdr:cNvSpPr txBox="1"/>
      </xdr:nvSpPr>
      <xdr:spPr>
        <a:xfrm>
          <a:off x="19310428" y="656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123784</xdr:rowOff>
    </xdr:from>
    <xdr:to>
      <xdr:col>98</xdr:col>
      <xdr:colOff>38100</xdr:colOff>
      <xdr:row>38</xdr:row>
      <xdr:rowOff>53935</xdr:rowOff>
    </xdr:to>
    <xdr:sp macro="" textlink="">
      <xdr:nvSpPr>
        <xdr:cNvPr id="761" name="フローチャート: 判断 760"/>
        <xdr:cNvSpPr/>
      </xdr:nvSpPr>
      <xdr:spPr>
        <a:xfrm>
          <a:off x="18605500" y="64674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45062</xdr:rowOff>
    </xdr:from>
    <xdr:ext cx="469744" cy="259045"/>
    <xdr:sp macro="" textlink="">
      <xdr:nvSpPr>
        <xdr:cNvPr id="762" name="テキスト ボックス 761"/>
        <xdr:cNvSpPr txBox="1"/>
      </xdr:nvSpPr>
      <xdr:spPr>
        <a:xfrm>
          <a:off x="18421428" y="65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31521</xdr:rowOff>
    </xdr:from>
    <xdr:to>
      <xdr:col>116</xdr:col>
      <xdr:colOff>114300</xdr:colOff>
      <xdr:row>36</xdr:row>
      <xdr:rowOff>133121</xdr:rowOff>
    </xdr:to>
    <xdr:sp macro="" textlink="">
      <xdr:nvSpPr>
        <xdr:cNvPr id="768" name="楕円 767"/>
        <xdr:cNvSpPr/>
      </xdr:nvSpPr>
      <xdr:spPr>
        <a:xfrm>
          <a:off x="22110700" y="620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54398</xdr:rowOff>
    </xdr:from>
    <xdr:ext cx="469744" cy="259045"/>
    <xdr:sp macro="" textlink="">
      <xdr:nvSpPr>
        <xdr:cNvPr id="769" name="投資及び出資金該当値テキスト"/>
        <xdr:cNvSpPr txBox="1"/>
      </xdr:nvSpPr>
      <xdr:spPr>
        <a:xfrm>
          <a:off x="22212300" y="605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55387</xdr:rowOff>
    </xdr:from>
    <xdr:to>
      <xdr:col>112</xdr:col>
      <xdr:colOff>38100</xdr:colOff>
      <xdr:row>32</xdr:row>
      <xdr:rowOff>156987</xdr:rowOff>
    </xdr:to>
    <xdr:sp macro="" textlink="">
      <xdr:nvSpPr>
        <xdr:cNvPr id="770" name="楕円 769"/>
        <xdr:cNvSpPr/>
      </xdr:nvSpPr>
      <xdr:spPr>
        <a:xfrm>
          <a:off x="21272500" y="554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2064</xdr:rowOff>
    </xdr:from>
    <xdr:ext cx="534377" cy="259045"/>
    <xdr:sp macro="" textlink="">
      <xdr:nvSpPr>
        <xdr:cNvPr id="771" name="テキスト ボックス 770"/>
        <xdr:cNvSpPr txBox="1"/>
      </xdr:nvSpPr>
      <xdr:spPr>
        <a:xfrm>
          <a:off x="21056111" y="531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89723</xdr:rowOff>
    </xdr:from>
    <xdr:to>
      <xdr:col>107</xdr:col>
      <xdr:colOff>101600</xdr:colOff>
      <xdr:row>34</xdr:row>
      <xdr:rowOff>19873</xdr:rowOff>
    </xdr:to>
    <xdr:sp macro="" textlink="">
      <xdr:nvSpPr>
        <xdr:cNvPr id="772" name="楕円 771"/>
        <xdr:cNvSpPr/>
      </xdr:nvSpPr>
      <xdr:spPr>
        <a:xfrm>
          <a:off x="20383500" y="574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36400</xdr:rowOff>
    </xdr:from>
    <xdr:ext cx="534377" cy="259045"/>
    <xdr:sp macro="" textlink="">
      <xdr:nvSpPr>
        <xdr:cNvPr id="773" name="テキスト ボックス 772"/>
        <xdr:cNvSpPr txBox="1"/>
      </xdr:nvSpPr>
      <xdr:spPr>
        <a:xfrm>
          <a:off x="20167111" y="552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86568</xdr:rowOff>
    </xdr:from>
    <xdr:to>
      <xdr:col>102</xdr:col>
      <xdr:colOff>165100</xdr:colOff>
      <xdr:row>35</xdr:row>
      <xdr:rowOff>16718</xdr:rowOff>
    </xdr:to>
    <xdr:sp macro="" textlink="">
      <xdr:nvSpPr>
        <xdr:cNvPr id="774" name="楕円 773"/>
        <xdr:cNvSpPr/>
      </xdr:nvSpPr>
      <xdr:spPr>
        <a:xfrm>
          <a:off x="19494500" y="591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33245</xdr:rowOff>
    </xdr:from>
    <xdr:ext cx="534377" cy="259045"/>
    <xdr:sp macro="" textlink="">
      <xdr:nvSpPr>
        <xdr:cNvPr id="775" name="テキスト ボックス 774"/>
        <xdr:cNvSpPr txBox="1"/>
      </xdr:nvSpPr>
      <xdr:spPr>
        <a:xfrm>
          <a:off x="19278111" y="569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27772</xdr:rowOff>
    </xdr:from>
    <xdr:to>
      <xdr:col>98</xdr:col>
      <xdr:colOff>38100</xdr:colOff>
      <xdr:row>35</xdr:row>
      <xdr:rowOff>129372</xdr:rowOff>
    </xdr:to>
    <xdr:sp macro="" textlink="">
      <xdr:nvSpPr>
        <xdr:cNvPr id="776" name="楕円 775"/>
        <xdr:cNvSpPr/>
      </xdr:nvSpPr>
      <xdr:spPr>
        <a:xfrm>
          <a:off x="18605500" y="602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145899</xdr:rowOff>
    </xdr:from>
    <xdr:ext cx="534377" cy="259045"/>
    <xdr:sp macro="" textlink="">
      <xdr:nvSpPr>
        <xdr:cNvPr id="777" name="テキスト ボックス 776"/>
        <xdr:cNvSpPr txBox="1"/>
      </xdr:nvSpPr>
      <xdr:spPr>
        <a:xfrm>
          <a:off x="18389111" y="580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8" name="直線コネクタ 78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9" name="テキスト ボックス 78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0" name="直線コネクタ 78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91" name="テキスト ボックス 790"/>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2" name="直線コネクタ 79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3" name="テキスト ボックス 79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4" name="直線コネクタ 79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5" name="テキスト ボックス 79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127081</xdr:rowOff>
    </xdr:from>
    <xdr:to>
      <xdr:col>116</xdr:col>
      <xdr:colOff>62864</xdr:colOff>
      <xdr:row>58</xdr:row>
      <xdr:rowOff>139700</xdr:rowOff>
    </xdr:to>
    <xdr:cxnSp macro="">
      <xdr:nvCxnSpPr>
        <xdr:cNvPr id="799" name="直線コネクタ 798"/>
        <xdr:cNvCxnSpPr/>
      </xdr:nvCxnSpPr>
      <xdr:spPr>
        <a:xfrm flipV="1">
          <a:off x="22159595" y="8699581"/>
          <a:ext cx="1269" cy="138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1" name="直線コネクタ 80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73758</xdr:rowOff>
    </xdr:from>
    <xdr:ext cx="534377" cy="259045"/>
    <xdr:sp macro="" textlink="">
      <xdr:nvSpPr>
        <xdr:cNvPr id="802" name="貸付金最大値テキスト"/>
        <xdr:cNvSpPr txBox="1"/>
      </xdr:nvSpPr>
      <xdr:spPr>
        <a:xfrm>
          <a:off x="22212300" y="847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127081</xdr:rowOff>
    </xdr:from>
    <xdr:to>
      <xdr:col>116</xdr:col>
      <xdr:colOff>152400</xdr:colOff>
      <xdr:row>50</xdr:row>
      <xdr:rowOff>127081</xdr:rowOff>
    </xdr:to>
    <xdr:cxnSp macro="">
      <xdr:nvCxnSpPr>
        <xdr:cNvPr id="803" name="直線コネクタ 802"/>
        <xdr:cNvCxnSpPr/>
      </xdr:nvCxnSpPr>
      <xdr:spPr>
        <a:xfrm>
          <a:off x="22072600" y="8699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138694</xdr:rowOff>
    </xdr:from>
    <xdr:to>
      <xdr:col>116</xdr:col>
      <xdr:colOff>63500</xdr:colOff>
      <xdr:row>58</xdr:row>
      <xdr:rowOff>138694</xdr:rowOff>
    </xdr:to>
    <xdr:cxnSp macro="">
      <xdr:nvCxnSpPr>
        <xdr:cNvPr id="804" name="直線コネクタ 803"/>
        <xdr:cNvCxnSpPr/>
      </xdr:nvCxnSpPr>
      <xdr:spPr>
        <a:xfrm>
          <a:off x="21323300" y="100827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102633</xdr:rowOff>
    </xdr:from>
    <xdr:ext cx="469744" cy="259045"/>
    <xdr:sp macro="" textlink="">
      <xdr:nvSpPr>
        <xdr:cNvPr id="805" name="貸付金平均値テキスト"/>
        <xdr:cNvSpPr txBox="1"/>
      </xdr:nvSpPr>
      <xdr:spPr>
        <a:xfrm>
          <a:off x="22212300" y="9532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79756</xdr:rowOff>
    </xdr:from>
    <xdr:to>
      <xdr:col>116</xdr:col>
      <xdr:colOff>114300</xdr:colOff>
      <xdr:row>57</xdr:row>
      <xdr:rowOff>9906</xdr:rowOff>
    </xdr:to>
    <xdr:sp macro="" textlink="">
      <xdr:nvSpPr>
        <xdr:cNvPr id="806" name="フローチャート: 判断 805"/>
        <xdr:cNvSpPr/>
      </xdr:nvSpPr>
      <xdr:spPr>
        <a:xfrm>
          <a:off x="22110700" y="968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138694</xdr:rowOff>
    </xdr:from>
    <xdr:to>
      <xdr:col>111</xdr:col>
      <xdr:colOff>177800</xdr:colOff>
      <xdr:row>58</xdr:row>
      <xdr:rowOff>138877</xdr:rowOff>
    </xdr:to>
    <xdr:cxnSp macro="">
      <xdr:nvCxnSpPr>
        <xdr:cNvPr id="807" name="直線コネクタ 806"/>
        <xdr:cNvCxnSpPr/>
      </xdr:nvCxnSpPr>
      <xdr:spPr>
        <a:xfrm flipV="1">
          <a:off x="20434300" y="10082794"/>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169184</xdr:rowOff>
    </xdr:from>
    <xdr:to>
      <xdr:col>112</xdr:col>
      <xdr:colOff>38100</xdr:colOff>
      <xdr:row>56</xdr:row>
      <xdr:rowOff>99334</xdr:rowOff>
    </xdr:to>
    <xdr:sp macro="" textlink="">
      <xdr:nvSpPr>
        <xdr:cNvPr id="808" name="フローチャート: 判断 807"/>
        <xdr:cNvSpPr/>
      </xdr:nvSpPr>
      <xdr:spPr>
        <a:xfrm>
          <a:off x="21272500" y="959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115861</xdr:rowOff>
    </xdr:from>
    <xdr:ext cx="469744" cy="259045"/>
    <xdr:sp macro="" textlink="">
      <xdr:nvSpPr>
        <xdr:cNvPr id="809" name="テキスト ボックス 808"/>
        <xdr:cNvSpPr txBox="1"/>
      </xdr:nvSpPr>
      <xdr:spPr>
        <a:xfrm>
          <a:off x="21088428" y="937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138329</xdr:rowOff>
    </xdr:from>
    <xdr:to>
      <xdr:col>107</xdr:col>
      <xdr:colOff>50800</xdr:colOff>
      <xdr:row>58</xdr:row>
      <xdr:rowOff>138877</xdr:rowOff>
    </xdr:to>
    <xdr:cxnSp macro="">
      <xdr:nvCxnSpPr>
        <xdr:cNvPr id="810" name="直線コネクタ 809"/>
        <xdr:cNvCxnSpPr/>
      </xdr:nvCxnSpPr>
      <xdr:spPr>
        <a:xfrm>
          <a:off x="19545300" y="10082429"/>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23703</xdr:rowOff>
    </xdr:from>
    <xdr:to>
      <xdr:col>107</xdr:col>
      <xdr:colOff>101600</xdr:colOff>
      <xdr:row>56</xdr:row>
      <xdr:rowOff>125303</xdr:rowOff>
    </xdr:to>
    <xdr:sp macro="" textlink="">
      <xdr:nvSpPr>
        <xdr:cNvPr id="811" name="フローチャート: 判断 810"/>
        <xdr:cNvSpPr/>
      </xdr:nvSpPr>
      <xdr:spPr>
        <a:xfrm>
          <a:off x="20383500" y="962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141830</xdr:rowOff>
    </xdr:from>
    <xdr:ext cx="469744" cy="259045"/>
    <xdr:sp macro="" textlink="">
      <xdr:nvSpPr>
        <xdr:cNvPr id="812" name="テキスト ボックス 811"/>
        <xdr:cNvSpPr txBox="1"/>
      </xdr:nvSpPr>
      <xdr:spPr>
        <a:xfrm>
          <a:off x="20199428" y="940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137871</xdr:rowOff>
    </xdr:from>
    <xdr:to>
      <xdr:col>102</xdr:col>
      <xdr:colOff>114300</xdr:colOff>
      <xdr:row>58</xdr:row>
      <xdr:rowOff>138329</xdr:rowOff>
    </xdr:to>
    <xdr:cxnSp macro="">
      <xdr:nvCxnSpPr>
        <xdr:cNvPr id="813" name="直線コネクタ 812"/>
        <xdr:cNvCxnSpPr/>
      </xdr:nvCxnSpPr>
      <xdr:spPr>
        <a:xfrm>
          <a:off x="18656300" y="10081971"/>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30561</xdr:rowOff>
    </xdr:from>
    <xdr:to>
      <xdr:col>102</xdr:col>
      <xdr:colOff>165100</xdr:colOff>
      <xdr:row>56</xdr:row>
      <xdr:rowOff>132161</xdr:rowOff>
    </xdr:to>
    <xdr:sp macro="" textlink="">
      <xdr:nvSpPr>
        <xdr:cNvPr id="814" name="フローチャート: 判断 813"/>
        <xdr:cNvSpPr/>
      </xdr:nvSpPr>
      <xdr:spPr>
        <a:xfrm>
          <a:off x="19494500" y="963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148688</xdr:rowOff>
    </xdr:from>
    <xdr:ext cx="469744" cy="259045"/>
    <xdr:sp macro="" textlink="">
      <xdr:nvSpPr>
        <xdr:cNvPr id="815" name="テキスト ボックス 814"/>
        <xdr:cNvSpPr txBox="1"/>
      </xdr:nvSpPr>
      <xdr:spPr>
        <a:xfrm>
          <a:off x="19310428" y="940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21600</xdr:rowOff>
    </xdr:from>
    <xdr:to>
      <xdr:col>98</xdr:col>
      <xdr:colOff>38100</xdr:colOff>
      <xdr:row>56</xdr:row>
      <xdr:rowOff>123200</xdr:rowOff>
    </xdr:to>
    <xdr:sp macro="" textlink="">
      <xdr:nvSpPr>
        <xdr:cNvPr id="816" name="フローチャート: 判断 815"/>
        <xdr:cNvSpPr/>
      </xdr:nvSpPr>
      <xdr:spPr>
        <a:xfrm>
          <a:off x="18605500" y="962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139727</xdr:rowOff>
    </xdr:from>
    <xdr:ext cx="469744" cy="259045"/>
    <xdr:sp macro="" textlink="">
      <xdr:nvSpPr>
        <xdr:cNvPr id="817" name="テキスト ボックス 816"/>
        <xdr:cNvSpPr txBox="1"/>
      </xdr:nvSpPr>
      <xdr:spPr>
        <a:xfrm>
          <a:off x="18421428" y="939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87894</xdr:rowOff>
    </xdr:from>
    <xdr:to>
      <xdr:col>116</xdr:col>
      <xdr:colOff>114300</xdr:colOff>
      <xdr:row>59</xdr:row>
      <xdr:rowOff>18044</xdr:rowOff>
    </xdr:to>
    <xdr:sp macro="" textlink="">
      <xdr:nvSpPr>
        <xdr:cNvPr id="823" name="楕円 822"/>
        <xdr:cNvSpPr/>
      </xdr:nvSpPr>
      <xdr:spPr>
        <a:xfrm>
          <a:off x="22110700" y="1003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2821</xdr:rowOff>
    </xdr:from>
    <xdr:ext cx="313932" cy="259045"/>
    <xdr:sp macro="" textlink="">
      <xdr:nvSpPr>
        <xdr:cNvPr id="824" name="貸付金該当値テキスト"/>
        <xdr:cNvSpPr txBox="1"/>
      </xdr:nvSpPr>
      <xdr:spPr>
        <a:xfrm>
          <a:off x="22212300" y="99469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87894</xdr:rowOff>
    </xdr:from>
    <xdr:to>
      <xdr:col>112</xdr:col>
      <xdr:colOff>38100</xdr:colOff>
      <xdr:row>59</xdr:row>
      <xdr:rowOff>18044</xdr:rowOff>
    </xdr:to>
    <xdr:sp macro="" textlink="">
      <xdr:nvSpPr>
        <xdr:cNvPr id="825" name="楕円 824"/>
        <xdr:cNvSpPr/>
      </xdr:nvSpPr>
      <xdr:spPr>
        <a:xfrm>
          <a:off x="21272500" y="1003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9171</xdr:rowOff>
    </xdr:from>
    <xdr:ext cx="313932" cy="259045"/>
    <xdr:sp macro="" textlink="">
      <xdr:nvSpPr>
        <xdr:cNvPr id="826" name="テキスト ボックス 825"/>
        <xdr:cNvSpPr txBox="1"/>
      </xdr:nvSpPr>
      <xdr:spPr>
        <a:xfrm>
          <a:off x="21166333" y="101247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88077</xdr:rowOff>
    </xdr:from>
    <xdr:to>
      <xdr:col>107</xdr:col>
      <xdr:colOff>101600</xdr:colOff>
      <xdr:row>59</xdr:row>
      <xdr:rowOff>18227</xdr:rowOff>
    </xdr:to>
    <xdr:sp macro="" textlink="">
      <xdr:nvSpPr>
        <xdr:cNvPr id="827" name="楕円 826"/>
        <xdr:cNvSpPr/>
      </xdr:nvSpPr>
      <xdr:spPr>
        <a:xfrm>
          <a:off x="20383500" y="1003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9354</xdr:rowOff>
    </xdr:from>
    <xdr:ext cx="249299" cy="259045"/>
    <xdr:sp macro="" textlink="">
      <xdr:nvSpPr>
        <xdr:cNvPr id="828" name="テキスト ボックス 827"/>
        <xdr:cNvSpPr txBox="1"/>
      </xdr:nvSpPr>
      <xdr:spPr>
        <a:xfrm>
          <a:off x="20309650" y="101249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87529</xdr:rowOff>
    </xdr:from>
    <xdr:to>
      <xdr:col>102</xdr:col>
      <xdr:colOff>165100</xdr:colOff>
      <xdr:row>59</xdr:row>
      <xdr:rowOff>17679</xdr:rowOff>
    </xdr:to>
    <xdr:sp macro="" textlink="">
      <xdr:nvSpPr>
        <xdr:cNvPr id="829" name="楕円 828"/>
        <xdr:cNvSpPr/>
      </xdr:nvSpPr>
      <xdr:spPr>
        <a:xfrm>
          <a:off x="19494500" y="1003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8806</xdr:rowOff>
    </xdr:from>
    <xdr:ext cx="313932" cy="259045"/>
    <xdr:sp macro="" textlink="">
      <xdr:nvSpPr>
        <xdr:cNvPr id="830" name="テキスト ボックス 829"/>
        <xdr:cNvSpPr txBox="1"/>
      </xdr:nvSpPr>
      <xdr:spPr>
        <a:xfrm>
          <a:off x="19388333" y="101243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87071</xdr:rowOff>
    </xdr:from>
    <xdr:to>
      <xdr:col>98</xdr:col>
      <xdr:colOff>38100</xdr:colOff>
      <xdr:row>59</xdr:row>
      <xdr:rowOff>17221</xdr:rowOff>
    </xdr:to>
    <xdr:sp macro="" textlink="">
      <xdr:nvSpPr>
        <xdr:cNvPr id="831" name="楕円 830"/>
        <xdr:cNvSpPr/>
      </xdr:nvSpPr>
      <xdr:spPr>
        <a:xfrm>
          <a:off x="18605500" y="1003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8348</xdr:rowOff>
    </xdr:from>
    <xdr:ext cx="313932" cy="259045"/>
    <xdr:sp macro="" textlink="">
      <xdr:nvSpPr>
        <xdr:cNvPr id="832" name="テキスト ボックス 831"/>
        <xdr:cNvSpPr txBox="1"/>
      </xdr:nvSpPr>
      <xdr:spPr>
        <a:xfrm>
          <a:off x="18499333" y="10123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3" name="テキスト ボックス 84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116794</xdr:rowOff>
    </xdr:from>
    <xdr:to>
      <xdr:col>116</xdr:col>
      <xdr:colOff>62864</xdr:colOff>
      <xdr:row>78</xdr:row>
      <xdr:rowOff>52763</xdr:rowOff>
    </xdr:to>
    <xdr:cxnSp macro="">
      <xdr:nvCxnSpPr>
        <xdr:cNvPr id="855" name="直線コネクタ 854"/>
        <xdr:cNvCxnSpPr/>
      </xdr:nvCxnSpPr>
      <xdr:spPr>
        <a:xfrm flipV="1">
          <a:off x="22159595" y="12118294"/>
          <a:ext cx="1269" cy="130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56590</xdr:rowOff>
    </xdr:from>
    <xdr:ext cx="534377" cy="259045"/>
    <xdr:sp macro="" textlink="">
      <xdr:nvSpPr>
        <xdr:cNvPr id="856" name="繰出金最小値テキスト"/>
        <xdr:cNvSpPr txBox="1"/>
      </xdr:nvSpPr>
      <xdr:spPr>
        <a:xfrm>
          <a:off x="22212300" y="134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52763</xdr:rowOff>
    </xdr:from>
    <xdr:to>
      <xdr:col>116</xdr:col>
      <xdr:colOff>152400</xdr:colOff>
      <xdr:row>78</xdr:row>
      <xdr:rowOff>52763</xdr:rowOff>
    </xdr:to>
    <xdr:cxnSp macro="">
      <xdr:nvCxnSpPr>
        <xdr:cNvPr id="857" name="直線コネクタ 856"/>
        <xdr:cNvCxnSpPr/>
      </xdr:nvCxnSpPr>
      <xdr:spPr>
        <a:xfrm>
          <a:off x="22072600" y="1342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63471</xdr:rowOff>
    </xdr:from>
    <xdr:ext cx="534377" cy="259045"/>
    <xdr:sp macro="" textlink="">
      <xdr:nvSpPr>
        <xdr:cNvPr id="858" name="繰出金最大値テキスト"/>
        <xdr:cNvSpPr txBox="1"/>
      </xdr:nvSpPr>
      <xdr:spPr>
        <a:xfrm>
          <a:off x="22212300" y="1189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116794</xdr:rowOff>
    </xdr:from>
    <xdr:to>
      <xdr:col>116</xdr:col>
      <xdr:colOff>152400</xdr:colOff>
      <xdr:row>70</xdr:row>
      <xdr:rowOff>116794</xdr:rowOff>
    </xdr:to>
    <xdr:cxnSp macro="">
      <xdr:nvCxnSpPr>
        <xdr:cNvPr id="859" name="直線コネクタ 858"/>
        <xdr:cNvCxnSpPr/>
      </xdr:nvCxnSpPr>
      <xdr:spPr>
        <a:xfrm>
          <a:off x="22072600" y="12118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171064</xdr:rowOff>
    </xdr:from>
    <xdr:to>
      <xdr:col>116</xdr:col>
      <xdr:colOff>63500</xdr:colOff>
      <xdr:row>74</xdr:row>
      <xdr:rowOff>17445</xdr:rowOff>
    </xdr:to>
    <xdr:cxnSp macro="">
      <xdr:nvCxnSpPr>
        <xdr:cNvPr id="860" name="直線コネクタ 859"/>
        <xdr:cNvCxnSpPr/>
      </xdr:nvCxnSpPr>
      <xdr:spPr>
        <a:xfrm flipV="1">
          <a:off x="21323300" y="12686914"/>
          <a:ext cx="8382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108315</xdr:rowOff>
    </xdr:from>
    <xdr:ext cx="534377" cy="259045"/>
    <xdr:sp macro="" textlink="">
      <xdr:nvSpPr>
        <xdr:cNvPr id="861" name="繰出金平均値テキスト"/>
        <xdr:cNvSpPr txBox="1"/>
      </xdr:nvSpPr>
      <xdr:spPr>
        <a:xfrm>
          <a:off x="22212300" y="12795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129888</xdr:rowOff>
    </xdr:from>
    <xdr:to>
      <xdr:col>116</xdr:col>
      <xdr:colOff>114300</xdr:colOff>
      <xdr:row>75</xdr:row>
      <xdr:rowOff>60038</xdr:rowOff>
    </xdr:to>
    <xdr:sp macro="" textlink="">
      <xdr:nvSpPr>
        <xdr:cNvPr id="862" name="フローチャート: 判断 861"/>
        <xdr:cNvSpPr/>
      </xdr:nvSpPr>
      <xdr:spPr>
        <a:xfrm>
          <a:off x="22110700" y="1281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72446</xdr:rowOff>
    </xdr:from>
    <xdr:to>
      <xdr:col>111</xdr:col>
      <xdr:colOff>177800</xdr:colOff>
      <xdr:row>74</xdr:row>
      <xdr:rowOff>17445</xdr:rowOff>
    </xdr:to>
    <xdr:cxnSp macro="">
      <xdr:nvCxnSpPr>
        <xdr:cNvPr id="863" name="直線コネクタ 862"/>
        <xdr:cNvCxnSpPr/>
      </xdr:nvCxnSpPr>
      <xdr:spPr>
        <a:xfrm>
          <a:off x="20434300" y="12245396"/>
          <a:ext cx="889000" cy="45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110457</xdr:rowOff>
    </xdr:from>
    <xdr:to>
      <xdr:col>112</xdr:col>
      <xdr:colOff>38100</xdr:colOff>
      <xdr:row>75</xdr:row>
      <xdr:rowOff>40607</xdr:rowOff>
    </xdr:to>
    <xdr:sp macro="" textlink="">
      <xdr:nvSpPr>
        <xdr:cNvPr id="864" name="フローチャート: 判断 863"/>
        <xdr:cNvSpPr/>
      </xdr:nvSpPr>
      <xdr:spPr>
        <a:xfrm>
          <a:off x="212725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31734</xdr:rowOff>
    </xdr:from>
    <xdr:ext cx="534377" cy="259045"/>
    <xdr:sp macro="" textlink="">
      <xdr:nvSpPr>
        <xdr:cNvPr id="865" name="テキスト ボックス 864"/>
        <xdr:cNvSpPr txBox="1"/>
      </xdr:nvSpPr>
      <xdr:spPr>
        <a:xfrm>
          <a:off x="21056111" y="1289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72446</xdr:rowOff>
    </xdr:from>
    <xdr:to>
      <xdr:col>107</xdr:col>
      <xdr:colOff>50800</xdr:colOff>
      <xdr:row>71</xdr:row>
      <xdr:rowOff>142260</xdr:rowOff>
    </xdr:to>
    <xdr:cxnSp macro="">
      <xdr:nvCxnSpPr>
        <xdr:cNvPr id="866" name="直線コネクタ 865"/>
        <xdr:cNvCxnSpPr/>
      </xdr:nvCxnSpPr>
      <xdr:spPr>
        <a:xfrm flipV="1">
          <a:off x="19545300" y="12245396"/>
          <a:ext cx="889000" cy="6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156108</xdr:rowOff>
    </xdr:from>
    <xdr:to>
      <xdr:col>107</xdr:col>
      <xdr:colOff>101600</xdr:colOff>
      <xdr:row>74</xdr:row>
      <xdr:rowOff>86258</xdr:rowOff>
    </xdr:to>
    <xdr:sp macro="" textlink="">
      <xdr:nvSpPr>
        <xdr:cNvPr id="867" name="フローチャート: 判断 866"/>
        <xdr:cNvSpPr/>
      </xdr:nvSpPr>
      <xdr:spPr>
        <a:xfrm>
          <a:off x="20383500" y="1267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77385</xdr:rowOff>
    </xdr:from>
    <xdr:ext cx="534377" cy="259045"/>
    <xdr:sp macro="" textlink="">
      <xdr:nvSpPr>
        <xdr:cNvPr id="868" name="テキスト ボックス 867"/>
        <xdr:cNvSpPr txBox="1"/>
      </xdr:nvSpPr>
      <xdr:spPr>
        <a:xfrm>
          <a:off x="20167111" y="1276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142260</xdr:rowOff>
    </xdr:from>
    <xdr:to>
      <xdr:col>102</xdr:col>
      <xdr:colOff>114300</xdr:colOff>
      <xdr:row>71</xdr:row>
      <xdr:rowOff>147655</xdr:rowOff>
    </xdr:to>
    <xdr:cxnSp macro="">
      <xdr:nvCxnSpPr>
        <xdr:cNvPr id="869" name="直線コネクタ 868"/>
        <xdr:cNvCxnSpPr/>
      </xdr:nvCxnSpPr>
      <xdr:spPr>
        <a:xfrm flipV="1">
          <a:off x="18656300" y="12315210"/>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145662</xdr:rowOff>
    </xdr:from>
    <xdr:to>
      <xdr:col>102</xdr:col>
      <xdr:colOff>165100</xdr:colOff>
      <xdr:row>74</xdr:row>
      <xdr:rowOff>75812</xdr:rowOff>
    </xdr:to>
    <xdr:sp macro="" textlink="">
      <xdr:nvSpPr>
        <xdr:cNvPr id="870" name="フローチャート: 判断 869"/>
        <xdr:cNvSpPr/>
      </xdr:nvSpPr>
      <xdr:spPr>
        <a:xfrm>
          <a:off x="19494500" y="1266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66939</xdr:rowOff>
    </xdr:from>
    <xdr:ext cx="534377" cy="259045"/>
    <xdr:sp macro="" textlink="">
      <xdr:nvSpPr>
        <xdr:cNvPr id="871" name="テキスト ボックス 870"/>
        <xdr:cNvSpPr txBox="1"/>
      </xdr:nvSpPr>
      <xdr:spPr>
        <a:xfrm>
          <a:off x="19278111" y="1275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146873</xdr:rowOff>
    </xdr:from>
    <xdr:to>
      <xdr:col>98</xdr:col>
      <xdr:colOff>38100</xdr:colOff>
      <xdr:row>74</xdr:row>
      <xdr:rowOff>77023</xdr:rowOff>
    </xdr:to>
    <xdr:sp macro="" textlink="">
      <xdr:nvSpPr>
        <xdr:cNvPr id="872" name="フローチャート: 判断 871"/>
        <xdr:cNvSpPr/>
      </xdr:nvSpPr>
      <xdr:spPr>
        <a:xfrm>
          <a:off x="18605500" y="1266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68150</xdr:rowOff>
    </xdr:from>
    <xdr:ext cx="534377" cy="259045"/>
    <xdr:sp macro="" textlink="">
      <xdr:nvSpPr>
        <xdr:cNvPr id="873" name="テキスト ボックス 872"/>
        <xdr:cNvSpPr txBox="1"/>
      </xdr:nvSpPr>
      <xdr:spPr>
        <a:xfrm>
          <a:off x="18389111" y="1275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120264</xdr:rowOff>
    </xdr:from>
    <xdr:to>
      <xdr:col>116</xdr:col>
      <xdr:colOff>114300</xdr:colOff>
      <xdr:row>74</xdr:row>
      <xdr:rowOff>50414</xdr:rowOff>
    </xdr:to>
    <xdr:sp macro="" textlink="">
      <xdr:nvSpPr>
        <xdr:cNvPr id="879" name="楕円 878"/>
        <xdr:cNvSpPr/>
      </xdr:nvSpPr>
      <xdr:spPr>
        <a:xfrm>
          <a:off x="22110700" y="1263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143141</xdr:rowOff>
    </xdr:from>
    <xdr:ext cx="534377" cy="259045"/>
    <xdr:sp macro="" textlink="">
      <xdr:nvSpPr>
        <xdr:cNvPr id="880" name="繰出金該当値テキスト"/>
        <xdr:cNvSpPr txBox="1"/>
      </xdr:nvSpPr>
      <xdr:spPr>
        <a:xfrm>
          <a:off x="22212300" y="1248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138095</xdr:rowOff>
    </xdr:from>
    <xdr:to>
      <xdr:col>112</xdr:col>
      <xdr:colOff>38100</xdr:colOff>
      <xdr:row>74</xdr:row>
      <xdr:rowOff>68245</xdr:rowOff>
    </xdr:to>
    <xdr:sp macro="" textlink="">
      <xdr:nvSpPr>
        <xdr:cNvPr id="881" name="楕円 880"/>
        <xdr:cNvSpPr/>
      </xdr:nvSpPr>
      <xdr:spPr>
        <a:xfrm>
          <a:off x="21272500" y="1265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84772</xdr:rowOff>
    </xdr:from>
    <xdr:ext cx="534377" cy="259045"/>
    <xdr:sp macro="" textlink="">
      <xdr:nvSpPr>
        <xdr:cNvPr id="882" name="テキスト ボックス 881"/>
        <xdr:cNvSpPr txBox="1"/>
      </xdr:nvSpPr>
      <xdr:spPr>
        <a:xfrm>
          <a:off x="21056111" y="1242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21646</xdr:rowOff>
    </xdr:from>
    <xdr:to>
      <xdr:col>107</xdr:col>
      <xdr:colOff>101600</xdr:colOff>
      <xdr:row>71</xdr:row>
      <xdr:rowOff>123246</xdr:rowOff>
    </xdr:to>
    <xdr:sp macro="" textlink="">
      <xdr:nvSpPr>
        <xdr:cNvPr id="883" name="楕円 882"/>
        <xdr:cNvSpPr/>
      </xdr:nvSpPr>
      <xdr:spPr>
        <a:xfrm>
          <a:off x="20383500" y="1219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139773</xdr:rowOff>
    </xdr:from>
    <xdr:ext cx="534377" cy="259045"/>
    <xdr:sp macro="" textlink="">
      <xdr:nvSpPr>
        <xdr:cNvPr id="884" name="テキスト ボックス 883"/>
        <xdr:cNvSpPr txBox="1"/>
      </xdr:nvSpPr>
      <xdr:spPr>
        <a:xfrm>
          <a:off x="20167111" y="1196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91460</xdr:rowOff>
    </xdr:from>
    <xdr:to>
      <xdr:col>102</xdr:col>
      <xdr:colOff>165100</xdr:colOff>
      <xdr:row>72</xdr:row>
      <xdr:rowOff>21610</xdr:rowOff>
    </xdr:to>
    <xdr:sp macro="" textlink="">
      <xdr:nvSpPr>
        <xdr:cNvPr id="885" name="楕円 884"/>
        <xdr:cNvSpPr/>
      </xdr:nvSpPr>
      <xdr:spPr>
        <a:xfrm>
          <a:off x="19494500" y="1226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38137</xdr:rowOff>
    </xdr:from>
    <xdr:ext cx="534377" cy="259045"/>
    <xdr:sp macro="" textlink="">
      <xdr:nvSpPr>
        <xdr:cNvPr id="886" name="テキスト ボックス 885"/>
        <xdr:cNvSpPr txBox="1"/>
      </xdr:nvSpPr>
      <xdr:spPr>
        <a:xfrm>
          <a:off x="19278111" y="1203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96855</xdr:rowOff>
    </xdr:from>
    <xdr:to>
      <xdr:col>98</xdr:col>
      <xdr:colOff>38100</xdr:colOff>
      <xdr:row>72</xdr:row>
      <xdr:rowOff>27005</xdr:rowOff>
    </xdr:to>
    <xdr:sp macro="" textlink="">
      <xdr:nvSpPr>
        <xdr:cNvPr id="887" name="楕円 886"/>
        <xdr:cNvSpPr/>
      </xdr:nvSpPr>
      <xdr:spPr>
        <a:xfrm>
          <a:off x="18605500" y="1226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43532</xdr:rowOff>
    </xdr:from>
    <xdr:ext cx="534377" cy="259045"/>
    <xdr:sp macro="" textlink="">
      <xdr:nvSpPr>
        <xdr:cNvPr id="888" name="テキスト ボックス 887"/>
        <xdr:cNvSpPr txBox="1"/>
      </xdr:nvSpPr>
      <xdr:spPr>
        <a:xfrm>
          <a:off x="18389111" y="1204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9" name="直線コネクタ 898"/>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900" name="テキスト ボックス 899"/>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903" name="直線コネクタ 902"/>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904" name="テキスト ボックス 903"/>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908" name="直線コネクタ 907"/>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9" name="前年度繰上充用金最小値テキスト"/>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10" name="直線コネクタ 909"/>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11" name="前年度繰上充用金最大値テキスト"/>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12" name="直線コネクタ 911"/>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13" name="直線コネクタ 912"/>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14" name="前年度繰上充用金平均値テキスト"/>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15" name="フローチャート: 判断 914"/>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6" name="直線コネクタ 915"/>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7" name="フローチャート: 判断 916"/>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8" name="テキスト ボックス 917"/>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9" name="直線コネクタ 918"/>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20" name="フローチャート: 判断 919"/>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21" name="テキスト ボックス 920"/>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22" name="直線コネクタ 921"/>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23" name="フローチャート: 判断 922"/>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4" name="テキスト ボックス 923"/>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25" name="フローチャート: 判断 924"/>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26" name="テキスト ボックス 925"/>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32" name="楕円 931"/>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33" name="前年度繰上充用金該当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4" name="楕円 933"/>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5" name="テキスト ボックス 934"/>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6" name="楕円 935"/>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7" name="テキスト ボックス 936"/>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8" name="楕円 937"/>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9" name="テキスト ボックス 938"/>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40" name="楕円 939"/>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41" name="テキスト ボックス 940"/>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歳出決算総額は</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25,912,815</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千円であり、住民一人当たりに換算すると</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841,954</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円となっている。</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人件費：住民一人当たり</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105,201</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円で、平成</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29</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年度以降</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減少</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傾向にあるが類似団体平均と比べて高い水準にある。これは５町村合併という特殊な事情により、未だに職員数が類似団体と比べ多いためである。</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扶助費：住民一人当たり</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169,737</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円で、類似団体平均と比べ非常に高い水準にあるが、要因は障害者福祉事業や生活保護事業等の社会保障関連経費が多いためである。</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公債費：住民一人当たり</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113,203</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円で、類似団体平均の</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1.5</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倍超の水準にあるが、要因はこれまで実施してきた建設事業に係る地方債の償還負担によるものであり、適正化と抑制を図ることが課題である。</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普通建設事業費：住民一人当たり</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133,473</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円で、類似団体と比較して依然一人当たりコストが高い状況にあるが、要因は一般廃棄物最終処分場建設事業（</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R1</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3</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）、総合体育館建設事業（</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H30-R5</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）などの大型建設事業の実施によるものである。</a:t>
          </a:r>
          <a:endParaRPr lang="ja-JP" altLang="ja-JP" sz="1300">
            <a:effectLst/>
            <a:latin typeface="ＭＳ Ｐ明朝" panose="02020600040205080304" pitchFamily="18" charset="-128"/>
            <a:ea typeface="ＭＳ Ｐ明朝" panose="02020600040205080304" pitchFamily="18"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青森県つがる市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30,777
30,676
253.55
26,556,252
25,912,815
624,144
13,210,307
39,567,347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118.6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160084</xdr:rowOff>
    </xdr:from>
    <xdr:to>
      <xdr:col>24</xdr:col>
      <xdr:colOff>62865</xdr:colOff>
      <xdr:row>38</xdr:row>
      <xdr:rowOff>6541</xdr:rowOff>
    </xdr:to>
    <xdr:cxnSp macro="">
      <xdr:nvCxnSpPr>
        <xdr:cNvPr id="56" name="直線コネクタ 55"/>
        <xdr:cNvCxnSpPr/>
      </xdr:nvCxnSpPr>
      <xdr:spPr>
        <a:xfrm flipV="1">
          <a:off x="4633595" y="5303584"/>
          <a:ext cx="1270" cy="121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10368</xdr:rowOff>
    </xdr:from>
    <xdr:ext cx="469744" cy="259045"/>
    <xdr:sp macro="" textlink="">
      <xdr:nvSpPr>
        <xdr:cNvPr id="57" name="議会費最小値テキスト"/>
        <xdr:cNvSpPr txBox="1"/>
      </xdr:nvSpPr>
      <xdr:spPr>
        <a:xfrm>
          <a:off x="4686300" y="652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6541</xdr:rowOff>
    </xdr:from>
    <xdr:to>
      <xdr:col>24</xdr:col>
      <xdr:colOff>152400</xdr:colOff>
      <xdr:row>38</xdr:row>
      <xdr:rowOff>6541</xdr:rowOff>
    </xdr:to>
    <xdr:cxnSp macro="">
      <xdr:nvCxnSpPr>
        <xdr:cNvPr id="58" name="直線コネクタ 57"/>
        <xdr:cNvCxnSpPr/>
      </xdr:nvCxnSpPr>
      <xdr:spPr>
        <a:xfrm>
          <a:off x="4546600" y="652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106761</xdr:rowOff>
    </xdr:from>
    <xdr:ext cx="469744" cy="259045"/>
    <xdr:sp macro="" textlink="">
      <xdr:nvSpPr>
        <xdr:cNvPr id="59" name="議会費最大値テキスト"/>
        <xdr:cNvSpPr txBox="1"/>
      </xdr:nvSpPr>
      <xdr:spPr>
        <a:xfrm>
          <a:off x="4686300" y="507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160084</xdr:rowOff>
    </xdr:from>
    <xdr:to>
      <xdr:col>24</xdr:col>
      <xdr:colOff>152400</xdr:colOff>
      <xdr:row>30</xdr:row>
      <xdr:rowOff>160084</xdr:rowOff>
    </xdr:to>
    <xdr:cxnSp macro="">
      <xdr:nvCxnSpPr>
        <xdr:cNvPr id="60" name="直線コネクタ 59"/>
        <xdr:cNvCxnSpPr/>
      </xdr:nvCxnSpPr>
      <xdr:spPr>
        <a:xfrm>
          <a:off x="4546600" y="5303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161989</xdr:rowOff>
    </xdr:from>
    <xdr:to>
      <xdr:col>24</xdr:col>
      <xdr:colOff>63500</xdr:colOff>
      <xdr:row>34</xdr:row>
      <xdr:rowOff>163132</xdr:rowOff>
    </xdr:to>
    <xdr:cxnSp macro="">
      <xdr:nvCxnSpPr>
        <xdr:cNvPr id="61" name="直線コネクタ 60"/>
        <xdr:cNvCxnSpPr/>
      </xdr:nvCxnSpPr>
      <xdr:spPr>
        <a:xfrm flipV="1">
          <a:off x="3797300" y="5991289"/>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102188</xdr:rowOff>
    </xdr:from>
    <xdr:ext cx="469744" cy="259045"/>
    <xdr:sp macro="" textlink="">
      <xdr:nvSpPr>
        <xdr:cNvPr id="62" name="議会費平均値テキスト"/>
        <xdr:cNvSpPr txBox="1"/>
      </xdr:nvSpPr>
      <xdr:spPr>
        <a:xfrm>
          <a:off x="4686300" y="6102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123761</xdr:rowOff>
    </xdr:from>
    <xdr:to>
      <xdr:col>24</xdr:col>
      <xdr:colOff>114300</xdr:colOff>
      <xdr:row>36</xdr:row>
      <xdr:rowOff>53911</xdr:rowOff>
    </xdr:to>
    <xdr:sp macro="" textlink="">
      <xdr:nvSpPr>
        <xdr:cNvPr id="63" name="フローチャート: 判断 62"/>
        <xdr:cNvSpPr/>
      </xdr:nvSpPr>
      <xdr:spPr>
        <a:xfrm>
          <a:off x="45847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131128</xdr:rowOff>
    </xdr:from>
    <xdr:to>
      <xdr:col>19</xdr:col>
      <xdr:colOff>177800</xdr:colOff>
      <xdr:row>34</xdr:row>
      <xdr:rowOff>163132</xdr:rowOff>
    </xdr:to>
    <xdr:cxnSp macro="">
      <xdr:nvCxnSpPr>
        <xdr:cNvPr id="64" name="直線コネクタ 63"/>
        <xdr:cNvCxnSpPr/>
      </xdr:nvCxnSpPr>
      <xdr:spPr>
        <a:xfrm>
          <a:off x="2908300" y="59604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118237</xdr:rowOff>
    </xdr:from>
    <xdr:to>
      <xdr:col>20</xdr:col>
      <xdr:colOff>38100</xdr:colOff>
      <xdr:row>36</xdr:row>
      <xdr:rowOff>48387</xdr:rowOff>
    </xdr:to>
    <xdr:sp macro="" textlink="">
      <xdr:nvSpPr>
        <xdr:cNvPr id="65" name="フローチャート: 判断 64"/>
        <xdr:cNvSpPr/>
      </xdr:nvSpPr>
      <xdr:spPr>
        <a:xfrm>
          <a:off x="3746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39514</xdr:rowOff>
    </xdr:from>
    <xdr:ext cx="469744" cy="259045"/>
    <xdr:sp macro="" textlink="">
      <xdr:nvSpPr>
        <xdr:cNvPr id="66" name="テキスト ボックス 65"/>
        <xdr:cNvSpPr txBox="1"/>
      </xdr:nvSpPr>
      <xdr:spPr>
        <a:xfrm>
          <a:off x="3562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73216</xdr:rowOff>
    </xdr:from>
    <xdr:to>
      <xdr:col>15</xdr:col>
      <xdr:colOff>50800</xdr:colOff>
      <xdr:row>34</xdr:row>
      <xdr:rowOff>131128</xdr:rowOff>
    </xdr:to>
    <xdr:cxnSp macro="">
      <xdr:nvCxnSpPr>
        <xdr:cNvPr id="67" name="直線コネクタ 66"/>
        <xdr:cNvCxnSpPr/>
      </xdr:nvCxnSpPr>
      <xdr:spPr>
        <a:xfrm>
          <a:off x="2019300" y="590251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98425</xdr:rowOff>
    </xdr:from>
    <xdr:to>
      <xdr:col>15</xdr:col>
      <xdr:colOff>101600</xdr:colOff>
      <xdr:row>36</xdr:row>
      <xdr:rowOff>28575</xdr:rowOff>
    </xdr:to>
    <xdr:sp macro="" textlink="">
      <xdr:nvSpPr>
        <xdr:cNvPr id="68" name="フローチャート: 判断 67"/>
        <xdr:cNvSpPr/>
      </xdr:nvSpPr>
      <xdr:spPr>
        <a:xfrm>
          <a:off x="2857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19702</xdr:rowOff>
    </xdr:from>
    <xdr:ext cx="469744" cy="259045"/>
    <xdr:sp macro="" textlink="">
      <xdr:nvSpPr>
        <xdr:cNvPr id="69" name="テキスト ボックス 68"/>
        <xdr:cNvSpPr txBox="1"/>
      </xdr:nvSpPr>
      <xdr:spPr>
        <a:xfrm>
          <a:off x="2673428" y="619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73216</xdr:rowOff>
    </xdr:from>
    <xdr:to>
      <xdr:col>10</xdr:col>
      <xdr:colOff>114300</xdr:colOff>
      <xdr:row>34</xdr:row>
      <xdr:rowOff>144272</xdr:rowOff>
    </xdr:to>
    <xdr:cxnSp macro="">
      <xdr:nvCxnSpPr>
        <xdr:cNvPr id="70" name="直線コネクタ 69"/>
        <xdr:cNvCxnSpPr/>
      </xdr:nvCxnSpPr>
      <xdr:spPr>
        <a:xfrm flipV="1">
          <a:off x="1130300" y="5902516"/>
          <a:ext cx="889000" cy="7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115189</xdr:rowOff>
    </xdr:from>
    <xdr:to>
      <xdr:col>10</xdr:col>
      <xdr:colOff>165100</xdr:colOff>
      <xdr:row>36</xdr:row>
      <xdr:rowOff>45339</xdr:rowOff>
    </xdr:to>
    <xdr:sp macro="" textlink="">
      <xdr:nvSpPr>
        <xdr:cNvPr id="71" name="フローチャート: 判断 70"/>
        <xdr:cNvSpPr/>
      </xdr:nvSpPr>
      <xdr:spPr>
        <a:xfrm>
          <a:off x="19685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36466</xdr:rowOff>
    </xdr:from>
    <xdr:ext cx="469744" cy="259045"/>
    <xdr:sp macro="" textlink="">
      <xdr:nvSpPr>
        <xdr:cNvPr id="72" name="テキスト ボックス 71"/>
        <xdr:cNvSpPr txBox="1"/>
      </xdr:nvSpPr>
      <xdr:spPr>
        <a:xfrm>
          <a:off x="1784428" y="62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138811</xdr:rowOff>
    </xdr:from>
    <xdr:to>
      <xdr:col>6</xdr:col>
      <xdr:colOff>38100</xdr:colOff>
      <xdr:row>36</xdr:row>
      <xdr:rowOff>68961</xdr:rowOff>
    </xdr:to>
    <xdr:sp macro="" textlink="">
      <xdr:nvSpPr>
        <xdr:cNvPr id="73" name="フローチャート: 判断 72"/>
        <xdr:cNvSpPr/>
      </xdr:nvSpPr>
      <xdr:spPr>
        <a:xfrm>
          <a:off x="10795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60088</xdr:rowOff>
    </xdr:from>
    <xdr:ext cx="469744" cy="259045"/>
    <xdr:sp macro="" textlink="">
      <xdr:nvSpPr>
        <xdr:cNvPr id="74" name="テキスト ボックス 73"/>
        <xdr:cNvSpPr txBox="1"/>
      </xdr:nvSpPr>
      <xdr:spPr>
        <a:xfrm>
          <a:off x="895428" y="623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111189</xdr:rowOff>
    </xdr:from>
    <xdr:to>
      <xdr:col>24</xdr:col>
      <xdr:colOff>114300</xdr:colOff>
      <xdr:row>35</xdr:row>
      <xdr:rowOff>41339</xdr:rowOff>
    </xdr:to>
    <xdr:sp macro="" textlink="">
      <xdr:nvSpPr>
        <xdr:cNvPr id="80" name="楕円 79"/>
        <xdr:cNvSpPr/>
      </xdr:nvSpPr>
      <xdr:spPr>
        <a:xfrm>
          <a:off x="4584700" y="594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134066</xdr:rowOff>
    </xdr:from>
    <xdr:ext cx="469744" cy="259045"/>
    <xdr:sp macro="" textlink="">
      <xdr:nvSpPr>
        <xdr:cNvPr id="81" name="議会費該当値テキスト"/>
        <xdr:cNvSpPr txBox="1"/>
      </xdr:nvSpPr>
      <xdr:spPr>
        <a:xfrm>
          <a:off x="4686300" y="579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112332</xdr:rowOff>
    </xdr:from>
    <xdr:to>
      <xdr:col>20</xdr:col>
      <xdr:colOff>38100</xdr:colOff>
      <xdr:row>35</xdr:row>
      <xdr:rowOff>42482</xdr:rowOff>
    </xdr:to>
    <xdr:sp macro="" textlink="">
      <xdr:nvSpPr>
        <xdr:cNvPr id="82" name="楕円 81"/>
        <xdr:cNvSpPr/>
      </xdr:nvSpPr>
      <xdr:spPr>
        <a:xfrm>
          <a:off x="3746500" y="594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59009</xdr:rowOff>
    </xdr:from>
    <xdr:ext cx="469744" cy="259045"/>
    <xdr:sp macro="" textlink="">
      <xdr:nvSpPr>
        <xdr:cNvPr id="83" name="テキスト ボックス 82"/>
        <xdr:cNvSpPr txBox="1"/>
      </xdr:nvSpPr>
      <xdr:spPr>
        <a:xfrm>
          <a:off x="3562428" y="571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80328</xdr:rowOff>
    </xdr:from>
    <xdr:to>
      <xdr:col>15</xdr:col>
      <xdr:colOff>101600</xdr:colOff>
      <xdr:row>35</xdr:row>
      <xdr:rowOff>10478</xdr:rowOff>
    </xdr:to>
    <xdr:sp macro="" textlink="">
      <xdr:nvSpPr>
        <xdr:cNvPr id="84" name="楕円 83"/>
        <xdr:cNvSpPr/>
      </xdr:nvSpPr>
      <xdr:spPr>
        <a:xfrm>
          <a:off x="2857500" y="59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27005</xdr:rowOff>
    </xdr:from>
    <xdr:ext cx="469744" cy="259045"/>
    <xdr:sp macro="" textlink="">
      <xdr:nvSpPr>
        <xdr:cNvPr id="85" name="テキスト ボックス 84"/>
        <xdr:cNvSpPr txBox="1"/>
      </xdr:nvSpPr>
      <xdr:spPr>
        <a:xfrm>
          <a:off x="2673428" y="568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22416</xdr:rowOff>
    </xdr:from>
    <xdr:to>
      <xdr:col>10</xdr:col>
      <xdr:colOff>165100</xdr:colOff>
      <xdr:row>34</xdr:row>
      <xdr:rowOff>124016</xdr:rowOff>
    </xdr:to>
    <xdr:sp macro="" textlink="">
      <xdr:nvSpPr>
        <xdr:cNvPr id="86" name="楕円 85"/>
        <xdr:cNvSpPr/>
      </xdr:nvSpPr>
      <xdr:spPr>
        <a:xfrm>
          <a:off x="1968500" y="585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140543</xdr:rowOff>
    </xdr:from>
    <xdr:ext cx="469744" cy="259045"/>
    <xdr:sp macro="" textlink="">
      <xdr:nvSpPr>
        <xdr:cNvPr id="87" name="テキスト ボックス 86"/>
        <xdr:cNvSpPr txBox="1"/>
      </xdr:nvSpPr>
      <xdr:spPr>
        <a:xfrm>
          <a:off x="1784428" y="562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93472</xdr:rowOff>
    </xdr:from>
    <xdr:to>
      <xdr:col>6</xdr:col>
      <xdr:colOff>38100</xdr:colOff>
      <xdr:row>35</xdr:row>
      <xdr:rowOff>23622</xdr:rowOff>
    </xdr:to>
    <xdr:sp macro="" textlink="">
      <xdr:nvSpPr>
        <xdr:cNvPr id="88" name="楕円 87"/>
        <xdr:cNvSpPr/>
      </xdr:nvSpPr>
      <xdr:spPr>
        <a:xfrm>
          <a:off x="1079500" y="592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40149</xdr:rowOff>
    </xdr:from>
    <xdr:ext cx="469744" cy="259045"/>
    <xdr:sp macro="" textlink="">
      <xdr:nvSpPr>
        <xdr:cNvPr id="89" name="テキスト ボックス 88"/>
        <xdr:cNvSpPr txBox="1"/>
      </xdr:nvSpPr>
      <xdr:spPr>
        <a:xfrm>
          <a:off x="895428" y="569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11510</xdr:rowOff>
    </xdr:from>
    <xdr:to>
      <xdr:col>24</xdr:col>
      <xdr:colOff>62865</xdr:colOff>
      <xdr:row>57</xdr:row>
      <xdr:rowOff>74929</xdr:rowOff>
    </xdr:to>
    <xdr:cxnSp macro="">
      <xdr:nvCxnSpPr>
        <xdr:cNvPr id="111" name="直線コネクタ 110"/>
        <xdr:cNvCxnSpPr/>
      </xdr:nvCxnSpPr>
      <xdr:spPr>
        <a:xfrm flipV="1">
          <a:off x="4633595" y="8755460"/>
          <a:ext cx="1270" cy="1092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78756</xdr:rowOff>
    </xdr:from>
    <xdr:ext cx="534377" cy="259045"/>
    <xdr:sp macro="" textlink="">
      <xdr:nvSpPr>
        <xdr:cNvPr id="112" name="総務費最小値テキスト"/>
        <xdr:cNvSpPr txBox="1"/>
      </xdr:nvSpPr>
      <xdr:spPr>
        <a:xfrm>
          <a:off x="4686300" y="985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74929</xdr:rowOff>
    </xdr:from>
    <xdr:to>
      <xdr:col>24</xdr:col>
      <xdr:colOff>152400</xdr:colOff>
      <xdr:row>57</xdr:row>
      <xdr:rowOff>74929</xdr:rowOff>
    </xdr:to>
    <xdr:cxnSp macro="">
      <xdr:nvCxnSpPr>
        <xdr:cNvPr id="113" name="直線コネクタ 112"/>
        <xdr:cNvCxnSpPr/>
      </xdr:nvCxnSpPr>
      <xdr:spPr>
        <a:xfrm>
          <a:off x="4546600" y="984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129637</xdr:rowOff>
    </xdr:from>
    <xdr:ext cx="599010" cy="259045"/>
    <xdr:sp macro="" textlink="">
      <xdr:nvSpPr>
        <xdr:cNvPr id="114" name="総務費最大値テキスト"/>
        <xdr:cNvSpPr txBox="1"/>
      </xdr:nvSpPr>
      <xdr:spPr>
        <a:xfrm>
          <a:off x="4686300" y="853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11510</xdr:rowOff>
    </xdr:from>
    <xdr:to>
      <xdr:col>24</xdr:col>
      <xdr:colOff>152400</xdr:colOff>
      <xdr:row>51</xdr:row>
      <xdr:rowOff>11510</xdr:rowOff>
    </xdr:to>
    <xdr:cxnSp macro="">
      <xdr:nvCxnSpPr>
        <xdr:cNvPr id="115" name="直線コネクタ 114"/>
        <xdr:cNvCxnSpPr/>
      </xdr:nvCxnSpPr>
      <xdr:spPr>
        <a:xfrm>
          <a:off x="4546600" y="875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103380</xdr:rowOff>
    </xdr:from>
    <xdr:to>
      <xdr:col>24</xdr:col>
      <xdr:colOff>63500</xdr:colOff>
      <xdr:row>56</xdr:row>
      <xdr:rowOff>64688</xdr:rowOff>
    </xdr:to>
    <xdr:cxnSp macro="">
      <xdr:nvCxnSpPr>
        <xdr:cNvPr id="116" name="直線コネクタ 115"/>
        <xdr:cNvCxnSpPr/>
      </xdr:nvCxnSpPr>
      <xdr:spPr>
        <a:xfrm>
          <a:off x="3797300" y="9361680"/>
          <a:ext cx="838200" cy="30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60328</xdr:rowOff>
    </xdr:from>
    <xdr:ext cx="599010" cy="259045"/>
    <xdr:sp macro="" textlink="">
      <xdr:nvSpPr>
        <xdr:cNvPr id="117" name="総務費平均値テキスト"/>
        <xdr:cNvSpPr txBox="1"/>
      </xdr:nvSpPr>
      <xdr:spPr>
        <a:xfrm>
          <a:off x="4686300" y="93186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37451</xdr:rowOff>
    </xdr:from>
    <xdr:to>
      <xdr:col>24</xdr:col>
      <xdr:colOff>114300</xdr:colOff>
      <xdr:row>55</xdr:row>
      <xdr:rowOff>139051</xdr:rowOff>
    </xdr:to>
    <xdr:sp macro="" textlink="">
      <xdr:nvSpPr>
        <xdr:cNvPr id="118" name="フローチャート: 判断 117"/>
        <xdr:cNvSpPr/>
      </xdr:nvSpPr>
      <xdr:spPr>
        <a:xfrm>
          <a:off x="45847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103380</xdr:rowOff>
    </xdr:from>
    <xdr:to>
      <xdr:col>19</xdr:col>
      <xdr:colOff>177800</xdr:colOff>
      <xdr:row>57</xdr:row>
      <xdr:rowOff>10852</xdr:rowOff>
    </xdr:to>
    <xdr:cxnSp macro="">
      <xdr:nvCxnSpPr>
        <xdr:cNvPr id="119" name="直線コネクタ 118"/>
        <xdr:cNvCxnSpPr/>
      </xdr:nvCxnSpPr>
      <xdr:spPr>
        <a:xfrm flipV="1">
          <a:off x="2908300" y="9361680"/>
          <a:ext cx="889000" cy="42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168622</xdr:rowOff>
    </xdr:from>
    <xdr:to>
      <xdr:col>20</xdr:col>
      <xdr:colOff>38100</xdr:colOff>
      <xdr:row>53</xdr:row>
      <xdr:rowOff>98772</xdr:rowOff>
    </xdr:to>
    <xdr:sp macro="" textlink="">
      <xdr:nvSpPr>
        <xdr:cNvPr id="120" name="フローチャート: 判断 119"/>
        <xdr:cNvSpPr/>
      </xdr:nvSpPr>
      <xdr:spPr>
        <a:xfrm>
          <a:off x="3746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115299</xdr:rowOff>
    </xdr:from>
    <xdr:ext cx="599010" cy="259045"/>
    <xdr:sp macro="" textlink="">
      <xdr:nvSpPr>
        <xdr:cNvPr id="121" name="テキスト ボックス 120"/>
        <xdr:cNvSpPr txBox="1"/>
      </xdr:nvSpPr>
      <xdr:spPr>
        <a:xfrm>
          <a:off x="3497795" y="885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10852</xdr:rowOff>
    </xdr:from>
    <xdr:to>
      <xdr:col>15</xdr:col>
      <xdr:colOff>50800</xdr:colOff>
      <xdr:row>57</xdr:row>
      <xdr:rowOff>36826</xdr:rowOff>
    </xdr:to>
    <xdr:cxnSp macro="">
      <xdr:nvCxnSpPr>
        <xdr:cNvPr id="122" name="直線コネクタ 121"/>
        <xdr:cNvCxnSpPr/>
      </xdr:nvCxnSpPr>
      <xdr:spPr>
        <a:xfrm flipV="1">
          <a:off x="2019300" y="9783502"/>
          <a:ext cx="889000" cy="2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99370</xdr:rowOff>
    </xdr:from>
    <xdr:to>
      <xdr:col>15</xdr:col>
      <xdr:colOff>101600</xdr:colOff>
      <xdr:row>56</xdr:row>
      <xdr:rowOff>29520</xdr:rowOff>
    </xdr:to>
    <xdr:sp macro="" textlink="">
      <xdr:nvSpPr>
        <xdr:cNvPr id="123" name="フローチャート: 判断 122"/>
        <xdr:cNvSpPr/>
      </xdr:nvSpPr>
      <xdr:spPr>
        <a:xfrm>
          <a:off x="2857500" y="95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46047</xdr:rowOff>
    </xdr:from>
    <xdr:ext cx="599010" cy="259045"/>
    <xdr:sp macro="" textlink="">
      <xdr:nvSpPr>
        <xdr:cNvPr id="124" name="テキスト ボックス 123"/>
        <xdr:cNvSpPr txBox="1"/>
      </xdr:nvSpPr>
      <xdr:spPr>
        <a:xfrm>
          <a:off x="2608795" y="930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108931</xdr:rowOff>
    </xdr:from>
    <xdr:to>
      <xdr:col>10</xdr:col>
      <xdr:colOff>114300</xdr:colOff>
      <xdr:row>57</xdr:row>
      <xdr:rowOff>36826</xdr:rowOff>
    </xdr:to>
    <xdr:cxnSp macro="">
      <xdr:nvCxnSpPr>
        <xdr:cNvPr id="125" name="直線コネクタ 124"/>
        <xdr:cNvCxnSpPr/>
      </xdr:nvCxnSpPr>
      <xdr:spPr>
        <a:xfrm>
          <a:off x="1130300" y="9538681"/>
          <a:ext cx="889000" cy="27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28412</xdr:rowOff>
    </xdr:from>
    <xdr:to>
      <xdr:col>10</xdr:col>
      <xdr:colOff>165100</xdr:colOff>
      <xdr:row>56</xdr:row>
      <xdr:rowOff>130012</xdr:rowOff>
    </xdr:to>
    <xdr:sp macro="" textlink="">
      <xdr:nvSpPr>
        <xdr:cNvPr id="126" name="フローチャート: 判断 125"/>
        <xdr:cNvSpPr/>
      </xdr:nvSpPr>
      <xdr:spPr>
        <a:xfrm>
          <a:off x="1968500" y="962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146539</xdr:rowOff>
    </xdr:from>
    <xdr:ext cx="534377" cy="259045"/>
    <xdr:sp macro="" textlink="">
      <xdr:nvSpPr>
        <xdr:cNvPr id="127" name="テキスト ボックス 126"/>
        <xdr:cNvSpPr txBox="1"/>
      </xdr:nvSpPr>
      <xdr:spPr>
        <a:xfrm>
          <a:off x="1752111" y="940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29734</xdr:rowOff>
    </xdr:from>
    <xdr:to>
      <xdr:col>6</xdr:col>
      <xdr:colOff>38100</xdr:colOff>
      <xdr:row>56</xdr:row>
      <xdr:rowOff>131334</xdr:rowOff>
    </xdr:to>
    <xdr:sp macro="" textlink="">
      <xdr:nvSpPr>
        <xdr:cNvPr id="128" name="フローチャート: 判断 127"/>
        <xdr:cNvSpPr/>
      </xdr:nvSpPr>
      <xdr:spPr>
        <a:xfrm>
          <a:off x="1079500" y="963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122461</xdr:rowOff>
    </xdr:from>
    <xdr:ext cx="534377" cy="259045"/>
    <xdr:sp macro="" textlink="">
      <xdr:nvSpPr>
        <xdr:cNvPr id="129" name="テキスト ボックス 128"/>
        <xdr:cNvSpPr txBox="1"/>
      </xdr:nvSpPr>
      <xdr:spPr>
        <a:xfrm>
          <a:off x="863111" y="972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13888</xdr:rowOff>
    </xdr:from>
    <xdr:to>
      <xdr:col>24</xdr:col>
      <xdr:colOff>114300</xdr:colOff>
      <xdr:row>56</xdr:row>
      <xdr:rowOff>115488</xdr:rowOff>
    </xdr:to>
    <xdr:sp macro="" textlink="">
      <xdr:nvSpPr>
        <xdr:cNvPr id="135" name="楕円 134"/>
        <xdr:cNvSpPr/>
      </xdr:nvSpPr>
      <xdr:spPr>
        <a:xfrm>
          <a:off x="4584700" y="961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163765</xdr:rowOff>
    </xdr:from>
    <xdr:ext cx="534377" cy="259045"/>
    <xdr:sp macro="" textlink="">
      <xdr:nvSpPr>
        <xdr:cNvPr id="136" name="総務費該当値テキスト"/>
        <xdr:cNvSpPr txBox="1"/>
      </xdr:nvSpPr>
      <xdr:spPr>
        <a:xfrm>
          <a:off x="4686300" y="959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52580</xdr:rowOff>
    </xdr:from>
    <xdr:to>
      <xdr:col>20</xdr:col>
      <xdr:colOff>38100</xdr:colOff>
      <xdr:row>54</xdr:row>
      <xdr:rowOff>154180</xdr:rowOff>
    </xdr:to>
    <xdr:sp macro="" textlink="">
      <xdr:nvSpPr>
        <xdr:cNvPr id="137" name="楕円 136"/>
        <xdr:cNvSpPr/>
      </xdr:nvSpPr>
      <xdr:spPr>
        <a:xfrm>
          <a:off x="3746500" y="931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145307</xdr:rowOff>
    </xdr:from>
    <xdr:ext cx="599010" cy="259045"/>
    <xdr:sp macro="" textlink="">
      <xdr:nvSpPr>
        <xdr:cNvPr id="138" name="テキスト ボックス 137"/>
        <xdr:cNvSpPr txBox="1"/>
      </xdr:nvSpPr>
      <xdr:spPr>
        <a:xfrm>
          <a:off x="3497795" y="940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131502</xdr:rowOff>
    </xdr:from>
    <xdr:to>
      <xdr:col>15</xdr:col>
      <xdr:colOff>101600</xdr:colOff>
      <xdr:row>57</xdr:row>
      <xdr:rowOff>61652</xdr:rowOff>
    </xdr:to>
    <xdr:sp macro="" textlink="">
      <xdr:nvSpPr>
        <xdr:cNvPr id="139" name="楕円 138"/>
        <xdr:cNvSpPr/>
      </xdr:nvSpPr>
      <xdr:spPr>
        <a:xfrm>
          <a:off x="2857500" y="973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52779</xdr:rowOff>
    </xdr:from>
    <xdr:ext cx="534377" cy="259045"/>
    <xdr:sp macro="" textlink="">
      <xdr:nvSpPr>
        <xdr:cNvPr id="140" name="テキスト ボックス 139"/>
        <xdr:cNvSpPr txBox="1"/>
      </xdr:nvSpPr>
      <xdr:spPr>
        <a:xfrm>
          <a:off x="2641111" y="982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157476</xdr:rowOff>
    </xdr:from>
    <xdr:to>
      <xdr:col>10</xdr:col>
      <xdr:colOff>165100</xdr:colOff>
      <xdr:row>57</xdr:row>
      <xdr:rowOff>87626</xdr:rowOff>
    </xdr:to>
    <xdr:sp macro="" textlink="">
      <xdr:nvSpPr>
        <xdr:cNvPr id="141" name="楕円 140"/>
        <xdr:cNvSpPr/>
      </xdr:nvSpPr>
      <xdr:spPr>
        <a:xfrm>
          <a:off x="1968500" y="975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78753</xdr:rowOff>
    </xdr:from>
    <xdr:ext cx="534377" cy="259045"/>
    <xdr:sp macro="" textlink="">
      <xdr:nvSpPr>
        <xdr:cNvPr id="142" name="テキスト ボックス 141"/>
        <xdr:cNvSpPr txBox="1"/>
      </xdr:nvSpPr>
      <xdr:spPr>
        <a:xfrm>
          <a:off x="1752111" y="985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58131</xdr:rowOff>
    </xdr:from>
    <xdr:to>
      <xdr:col>6</xdr:col>
      <xdr:colOff>38100</xdr:colOff>
      <xdr:row>55</xdr:row>
      <xdr:rowOff>159731</xdr:rowOff>
    </xdr:to>
    <xdr:sp macro="" textlink="">
      <xdr:nvSpPr>
        <xdr:cNvPr id="143" name="楕円 142"/>
        <xdr:cNvSpPr/>
      </xdr:nvSpPr>
      <xdr:spPr>
        <a:xfrm>
          <a:off x="1079500" y="948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4808</xdr:rowOff>
    </xdr:from>
    <xdr:ext cx="599010" cy="259045"/>
    <xdr:sp macro="" textlink="">
      <xdr:nvSpPr>
        <xdr:cNvPr id="144" name="テキスト ボックス 143"/>
        <xdr:cNvSpPr txBox="1"/>
      </xdr:nvSpPr>
      <xdr:spPr>
        <a:xfrm>
          <a:off x="830795" y="9263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146024</xdr:rowOff>
    </xdr:from>
    <xdr:to>
      <xdr:col>24</xdr:col>
      <xdr:colOff>62865</xdr:colOff>
      <xdr:row>79</xdr:row>
      <xdr:rowOff>104953</xdr:rowOff>
    </xdr:to>
    <xdr:cxnSp macro="">
      <xdr:nvCxnSpPr>
        <xdr:cNvPr id="169" name="直線コネクタ 168"/>
        <xdr:cNvCxnSpPr/>
      </xdr:nvCxnSpPr>
      <xdr:spPr>
        <a:xfrm flipV="1">
          <a:off x="4633595" y="11976074"/>
          <a:ext cx="1270" cy="1673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108780</xdr:rowOff>
    </xdr:from>
    <xdr:ext cx="599010" cy="259045"/>
    <xdr:sp macro="" textlink="">
      <xdr:nvSpPr>
        <xdr:cNvPr id="170" name="民生費最小値テキスト"/>
        <xdr:cNvSpPr txBox="1"/>
      </xdr:nvSpPr>
      <xdr:spPr>
        <a:xfrm>
          <a:off x="4686300" y="1365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104953</xdr:rowOff>
    </xdr:from>
    <xdr:to>
      <xdr:col>24</xdr:col>
      <xdr:colOff>152400</xdr:colOff>
      <xdr:row>79</xdr:row>
      <xdr:rowOff>104953</xdr:rowOff>
    </xdr:to>
    <xdr:cxnSp macro="">
      <xdr:nvCxnSpPr>
        <xdr:cNvPr id="171" name="直線コネクタ 170"/>
        <xdr:cNvCxnSpPr/>
      </xdr:nvCxnSpPr>
      <xdr:spPr>
        <a:xfrm>
          <a:off x="4546600" y="1364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92701</xdr:rowOff>
    </xdr:from>
    <xdr:ext cx="599010" cy="259045"/>
    <xdr:sp macro="" textlink="">
      <xdr:nvSpPr>
        <xdr:cNvPr id="172" name="民生費最大値テキスト"/>
        <xdr:cNvSpPr txBox="1"/>
      </xdr:nvSpPr>
      <xdr:spPr>
        <a:xfrm>
          <a:off x="4686300" y="1175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146024</xdr:rowOff>
    </xdr:from>
    <xdr:to>
      <xdr:col>24</xdr:col>
      <xdr:colOff>152400</xdr:colOff>
      <xdr:row>69</xdr:row>
      <xdr:rowOff>146024</xdr:rowOff>
    </xdr:to>
    <xdr:cxnSp macro="">
      <xdr:nvCxnSpPr>
        <xdr:cNvPr id="173" name="直線コネクタ 172"/>
        <xdr:cNvCxnSpPr/>
      </xdr:nvCxnSpPr>
      <xdr:spPr>
        <a:xfrm>
          <a:off x="4546600" y="1197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131585</xdr:rowOff>
    </xdr:from>
    <xdr:to>
      <xdr:col>24</xdr:col>
      <xdr:colOff>63500</xdr:colOff>
      <xdr:row>74</xdr:row>
      <xdr:rowOff>143993</xdr:rowOff>
    </xdr:to>
    <xdr:cxnSp macro="">
      <xdr:nvCxnSpPr>
        <xdr:cNvPr id="174" name="直線コネクタ 173"/>
        <xdr:cNvCxnSpPr/>
      </xdr:nvCxnSpPr>
      <xdr:spPr>
        <a:xfrm flipV="1">
          <a:off x="3797300" y="12475985"/>
          <a:ext cx="838200" cy="35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72521</xdr:rowOff>
    </xdr:from>
    <xdr:ext cx="599010" cy="259045"/>
    <xdr:sp macro="" textlink="">
      <xdr:nvSpPr>
        <xdr:cNvPr id="175" name="民生費平均値テキスト"/>
        <xdr:cNvSpPr txBox="1"/>
      </xdr:nvSpPr>
      <xdr:spPr>
        <a:xfrm>
          <a:off x="4686300" y="12931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94094</xdr:rowOff>
    </xdr:from>
    <xdr:to>
      <xdr:col>24</xdr:col>
      <xdr:colOff>114300</xdr:colOff>
      <xdr:row>76</xdr:row>
      <xdr:rowOff>24243</xdr:rowOff>
    </xdr:to>
    <xdr:sp macro="" textlink="">
      <xdr:nvSpPr>
        <xdr:cNvPr id="176" name="フローチャート: 判断 175"/>
        <xdr:cNvSpPr/>
      </xdr:nvSpPr>
      <xdr:spPr>
        <a:xfrm>
          <a:off x="4584700" y="1295284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143993</xdr:rowOff>
    </xdr:from>
    <xdr:to>
      <xdr:col>19</xdr:col>
      <xdr:colOff>177800</xdr:colOff>
      <xdr:row>75</xdr:row>
      <xdr:rowOff>21895</xdr:rowOff>
    </xdr:to>
    <xdr:cxnSp macro="">
      <xdr:nvCxnSpPr>
        <xdr:cNvPr id="177" name="直線コネクタ 176"/>
        <xdr:cNvCxnSpPr/>
      </xdr:nvCxnSpPr>
      <xdr:spPr>
        <a:xfrm flipV="1">
          <a:off x="2908300" y="12831293"/>
          <a:ext cx="889000" cy="4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124003</xdr:rowOff>
    </xdr:from>
    <xdr:to>
      <xdr:col>20</xdr:col>
      <xdr:colOff>38100</xdr:colOff>
      <xdr:row>77</xdr:row>
      <xdr:rowOff>54153</xdr:rowOff>
    </xdr:to>
    <xdr:sp macro="" textlink="">
      <xdr:nvSpPr>
        <xdr:cNvPr id="178" name="フローチャート: 判断 177"/>
        <xdr:cNvSpPr/>
      </xdr:nvSpPr>
      <xdr:spPr>
        <a:xfrm>
          <a:off x="3746500" y="1315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45280</xdr:rowOff>
    </xdr:from>
    <xdr:ext cx="599010" cy="259045"/>
    <xdr:sp macro="" textlink="">
      <xdr:nvSpPr>
        <xdr:cNvPr id="179" name="テキスト ボックス 178"/>
        <xdr:cNvSpPr txBox="1"/>
      </xdr:nvSpPr>
      <xdr:spPr>
        <a:xfrm>
          <a:off x="3497795" y="13246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21895</xdr:rowOff>
    </xdr:from>
    <xdr:to>
      <xdr:col>15</xdr:col>
      <xdr:colOff>50800</xdr:colOff>
      <xdr:row>75</xdr:row>
      <xdr:rowOff>65405</xdr:rowOff>
    </xdr:to>
    <xdr:cxnSp macro="">
      <xdr:nvCxnSpPr>
        <xdr:cNvPr id="180" name="直線コネクタ 179"/>
        <xdr:cNvCxnSpPr/>
      </xdr:nvCxnSpPr>
      <xdr:spPr>
        <a:xfrm flipV="1">
          <a:off x="2019300" y="12880645"/>
          <a:ext cx="889000" cy="4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36906</xdr:rowOff>
    </xdr:from>
    <xdr:to>
      <xdr:col>15</xdr:col>
      <xdr:colOff>101600</xdr:colOff>
      <xdr:row>77</xdr:row>
      <xdr:rowOff>138506</xdr:rowOff>
    </xdr:to>
    <xdr:sp macro="" textlink="">
      <xdr:nvSpPr>
        <xdr:cNvPr id="181" name="フローチャート: 判断 180"/>
        <xdr:cNvSpPr/>
      </xdr:nvSpPr>
      <xdr:spPr>
        <a:xfrm>
          <a:off x="2857500" y="132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129633</xdr:rowOff>
    </xdr:from>
    <xdr:ext cx="599010" cy="259045"/>
    <xdr:sp macro="" textlink="">
      <xdr:nvSpPr>
        <xdr:cNvPr id="182" name="テキスト ボックス 181"/>
        <xdr:cNvSpPr txBox="1"/>
      </xdr:nvSpPr>
      <xdr:spPr>
        <a:xfrm>
          <a:off x="2608795" y="1333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28753</xdr:rowOff>
    </xdr:from>
    <xdr:to>
      <xdr:col>10</xdr:col>
      <xdr:colOff>114300</xdr:colOff>
      <xdr:row>75</xdr:row>
      <xdr:rowOff>65405</xdr:rowOff>
    </xdr:to>
    <xdr:cxnSp macro="">
      <xdr:nvCxnSpPr>
        <xdr:cNvPr id="183" name="直線コネクタ 182"/>
        <xdr:cNvCxnSpPr/>
      </xdr:nvCxnSpPr>
      <xdr:spPr>
        <a:xfrm>
          <a:off x="1130300" y="12887503"/>
          <a:ext cx="889000" cy="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170205</xdr:rowOff>
    </xdr:from>
    <xdr:to>
      <xdr:col>10</xdr:col>
      <xdr:colOff>165100</xdr:colOff>
      <xdr:row>78</xdr:row>
      <xdr:rowOff>100355</xdr:rowOff>
    </xdr:to>
    <xdr:sp macro="" textlink="">
      <xdr:nvSpPr>
        <xdr:cNvPr id="184" name="フローチャート: 判断 183"/>
        <xdr:cNvSpPr/>
      </xdr:nvSpPr>
      <xdr:spPr>
        <a:xfrm>
          <a:off x="1968500" y="1337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91482</xdr:rowOff>
    </xdr:from>
    <xdr:ext cx="599010" cy="259045"/>
    <xdr:sp macro="" textlink="">
      <xdr:nvSpPr>
        <xdr:cNvPr id="185" name="テキスト ボックス 184"/>
        <xdr:cNvSpPr txBox="1"/>
      </xdr:nvSpPr>
      <xdr:spPr>
        <a:xfrm>
          <a:off x="1719795" y="1346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30886</xdr:rowOff>
    </xdr:from>
    <xdr:to>
      <xdr:col>6</xdr:col>
      <xdr:colOff>38100</xdr:colOff>
      <xdr:row>78</xdr:row>
      <xdr:rowOff>132486</xdr:rowOff>
    </xdr:to>
    <xdr:sp macro="" textlink="">
      <xdr:nvSpPr>
        <xdr:cNvPr id="186" name="フローチャート: 判断 185"/>
        <xdr:cNvSpPr/>
      </xdr:nvSpPr>
      <xdr:spPr>
        <a:xfrm>
          <a:off x="1079500" y="1340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123613</xdr:rowOff>
    </xdr:from>
    <xdr:ext cx="599010" cy="259045"/>
    <xdr:sp macro="" textlink="">
      <xdr:nvSpPr>
        <xdr:cNvPr id="187" name="テキスト ボックス 186"/>
        <xdr:cNvSpPr txBox="1"/>
      </xdr:nvSpPr>
      <xdr:spPr>
        <a:xfrm>
          <a:off x="830795" y="13496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80785</xdr:rowOff>
    </xdr:from>
    <xdr:to>
      <xdr:col>24</xdr:col>
      <xdr:colOff>114300</xdr:colOff>
      <xdr:row>73</xdr:row>
      <xdr:rowOff>10935</xdr:rowOff>
    </xdr:to>
    <xdr:sp macro="" textlink="">
      <xdr:nvSpPr>
        <xdr:cNvPr id="193" name="楕円 192"/>
        <xdr:cNvSpPr/>
      </xdr:nvSpPr>
      <xdr:spPr>
        <a:xfrm>
          <a:off x="4584700" y="1242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103662</xdr:rowOff>
    </xdr:from>
    <xdr:ext cx="599010" cy="259045"/>
    <xdr:sp macro="" textlink="">
      <xdr:nvSpPr>
        <xdr:cNvPr id="194" name="民生費該当値テキスト"/>
        <xdr:cNvSpPr txBox="1"/>
      </xdr:nvSpPr>
      <xdr:spPr>
        <a:xfrm>
          <a:off x="4686300" y="12276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93193</xdr:rowOff>
    </xdr:from>
    <xdr:to>
      <xdr:col>20</xdr:col>
      <xdr:colOff>38100</xdr:colOff>
      <xdr:row>75</xdr:row>
      <xdr:rowOff>23343</xdr:rowOff>
    </xdr:to>
    <xdr:sp macro="" textlink="">
      <xdr:nvSpPr>
        <xdr:cNvPr id="195" name="楕円 194"/>
        <xdr:cNvSpPr/>
      </xdr:nvSpPr>
      <xdr:spPr>
        <a:xfrm>
          <a:off x="3746500" y="1278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39870</xdr:rowOff>
    </xdr:from>
    <xdr:ext cx="599010" cy="259045"/>
    <xdr:sp macro="" textlink="">
      <xdr:nvSpPr>
        <xdr:cNvPr id="196" name="テキスト ボックス 195"/>
        <xdr:cNvSpPr txBox="1"/>
      </xdr:nvSpPr>
      <xdr:spPr>
        <a:xfrm>
          <a:off x="3497795" y="1255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142545</xdr:rowOff>
    </xdr:from>
    <xdr:to>
      <xdr:col>15</xdr:col>
      <xdr:colOff>101600</xdr:colOff>
      <xdr:row>75</xdr:row>
      <xdr:rowOff>72695</xdr:rowOff>
    </xdr:to>
    <xdr:sp macro="" textlink="">
      <xdr:nvSpPr>
        <xdr:cNvPr id="197" name="楕円 196"/>
        <xdr:cNvSpPr/>
      </xdr:nvSpPr>
      <xdr:spPr>
        <a:xfrm>
          <a:off x="2857500" y="1282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89222</xdr:rowOff>
    </xdr:from>
    <xdr:ext cx="599010" cy="259045"/>
    <xdr:sp macro="" textlink="">
      <xdr:nvSpPr>
        <xdr:cNvPr id="198" name="テキスト ボックス 197"/>
        <xdr:cNvSpPr txBox="1"/>
      </xdr:nvSpPr>
      <xdr:spPr>
        <a:xfrm>
          <a:off x="2608795" y="1260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14605</xdr:rowOff>
    </xdr:from>
    <xdr:to>
      <xdr:col>10</xdr:col>
      <xdr:colOff>165100</xdr:colOff>
      <xdr:row>75</xdr:row>
      <xdr:rowOff>116205</xdr:rowOff>
    </xdr:to>
    <xdr:sp macro="" textlink="">
      <xdr:nvSpPr>
        <xdr:cNvPr id="199" name="楕円 198"/>
        <xdr:cNvSpPr/>
      </xdr:nvSpPr>
      <xdr:spPr>
        <a:xfrm>
          <a:off x="1968500" y="1287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132732</xdr:rowOff>
    </xdr:from>
    <xdr:ext cx="599010" cy="259045"/>
    <xdr:sp macro="" textlink="">
      <xdr:nvSpPr>
        <xdr:cNvPr id="200" name="テキスト ボックス 199"/>
        <xdr:cNvSpPr txBox="1"/>
      </xdr:nvSpPr>
      <xdr:spPr>
        <a:xfrm>
          <a:off x="1719795" y="1264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149403</xdr:rowOff>
    </xdr:from>
    <xdr:to>
      <xdr:col>6</xdr:col>
      <xdr:colOff>38100</xdr:colOff>
      <xdr:row>75</xdr:row>
      <xdr:rowOff>79553</xdr:rowOff>
    </xdr:to>
    <xdr:sp macro="" textlink="">
      <xdr:nvSpPr>
        <xdr:cNvPr id="201" name="楕円 200"/>
        <xdr:cNvSpPr/>
      </xdr:nvSpPr>
      <xdr:spPr>
        <a:xfrm>
          <a:off x="1079500" y="1283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96080</xdr:rowOff>
    </xdr:from>
    <xdr:ext cx="599010" cy="259045"/>
    <xdr:sp macro="" textlink="">
      <xdr:nvSpPr>
        <xdr:cNvPr id="202" name="テキスト ボックス 201"/>
        <xdr:cNvSpPr txBox="1"/>
      </xdr:nvSpPr>
      <xdr:spPr>
        <a:xfrm>
          <a:off x="830795" y="1261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147424</xdr:rowOff>
    </xdr:from>
    <xdr:to>
      <xdr:col>24</xdr:col>
      <xdr:colOff>62865</xdr:colOff>
      <xdr:row>98</xdr:row>
      <xdr:rowOff>58531</xdr:rowOff>
    </xdr:to>
    <xdr:cxnSp macro="">
      <xdr:nvCxnSpPr>
        <xdr:cNvPr id="229" name="直線コネクタ 228"/>
        <xdr:cNvCxnSpPr/>
      </xdr:nvCxnSpPr>
      <xdr:spPr>
        <a:xfrm flipV="1">
          <a:off x="4633595" y="15920824"/>
          <a:ext cx="1270" cy="939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62358</xdr:rowOff>
    </xdr:from>
    <xdr:ext cx="534377" cy="259045"/>
    <xdr:sp macro="" textlink="">
      <xdr:nvSpPr>
        <xdr:cNvPr id="230" name="衛生費最小値テキスト"/>
        <xdr:cNvSpPr txBox="1"/>
      </xdr:nvSpPr>
      <xdr:spPr>
        <a:xfrm>
          <a:off x="4686300" y="1686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58531</xdr:rowOff>
    </xdr:from>
    <xdr:to>
      <xdr:col>24</xdr:col>
      <xdr:colOff>152400</xdr:colOff>
      <xdr:row>98</xdr:row>
      <xdr:rowOff>58531</xdr:rowOff>
    </xdr:to>
    <xdr:cxnSp macro="">
      <xdr:nvCxnSpPr>
        <xdr:cNvPr id="231" name="直線コネクタ 230"/>
        <xdr:cNvCxnSpPr/>
      </xdr:nvCxnSpPr>
      <xdr:spPr>
        <a:xfrm>
          <a:off x="4546600" y="1686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94101</xdr:rowOff>
    </xdr:from>
    <xdr:ext cx="534377" cy="259045"/>
    <xdr:sp macro="" textlink="">
      <xdr:nvSpPr>
        <xdr:cNvPr id="232" name="衛生費最大値テキスト"/>
        <xdr:cNvSpPr txBox="1"/>
      </xdr:nvSpPr>
      <xdr:spPr>
        <a:xfrm>
          <a:off x="4686300" y="1569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90,527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147424</xdr:rowOff>
    </xdr:from>
    <xdr:to>
      <xdr:col>24</xdr:col>
      <xdr:colOff>152400</xdr:colOff>
      <xdr:row>92</xdr:row>
      <xdr:rowOff>147424</xdr:rowOff>
    </xdr:to>
    <xdr:cxnSp macro="">
      <xdr:nvCxnSpPr>
        <xdr:cNvPr id="233" name="直線コネクタ 232"/>
        <xdr:cNvCxnSpPr/>
      </xdr:nvCxnSpPr>
      <xdr:spPr>
        <a:xfrm>
          <a:off x="4546600" y="15920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100447</xdr:rowOff>
    </xdr:from>
    <xdr:to>
      <xdr:col>24</xdr:col>
      <xdr:colOff>63500</xdr:colOff>
      <xdr:row>95</xdr:row>
      <xdr:rowOff>58269</xdr:rowOff>
    </xdr:to>
    <xdr:cxnSp macro="">
      <xdr:nvCxnSpPr>
        <xdr:cNvPr id="234" name="直線コネクタ 233"/>
        <xdr:cNvCxnSpPr/>
      </xdr:nvCxnSpPr>
      <xdr:spPr>
        <a:xfrm>
          <a:off x="3797300" y="15359497"/>
          <a:ext cx="838200" cy="98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38997</xdr:rowOff>
    </xdr:from>
    <xdr:ext cx="534377" cy="259045"/>
    <xdr:sp macro="" textlink="">
      <xdr:nvSpPr>
        <xdr:cNvPr id="235" name="衛生費平均値テキスト"/>
        <xdr:cNvSpPr txBox="1"/>
      </xdr:nvSpPr>
      <xdr:spPr>
        <a:xfrm>
          <a:off x="4686300" y="16326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60570</xdr:rowOff>
    </xdr:from>
    <xdr:to>
      <xdr:col>24</xdr:col>
      <xdr:colOff>114300</xdr:colOff>
      <xdr:row>95</xdr:row>
      <xdr:rowOff>162170</xdr:rowOff>
    </xdr:to>
    <xdr:sp macro="" textlink="">
      <xdr:nvSpPr>
        <xdr:cNvPr id="236" name="フローチャート: 判断 235"/>
        <xdr:cNvSpPr/>
      </xdr:nvSpPr>
      <xdr:spPr>
        <a:xfrm>
          <a:off x="4584700" y="1634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89</xdr:row>
      <xdr:rowOff>100447</xdr:rowOff>
    </xdr:from>
    <xdr:to>
      <xdr:col>19</xdr:col>
      <xdr:colOff>177800</xdr:colOff>
      <xdr:row>93</xdr:row>
      <xdr:rowOff>6998</xdr:rowOff>
    </xdr:to>
    <xdr:cxnSp macro="">
      <xdr:nvCxnSpPr>
        <xdr:cNvPr id="237" name="直線コネクタ 236"/>
        <xdr:cNvCxnSpPr/>
      </xdr:nvCxnSpPr>
      <xdr:spPr>
        <a:xfrm flipV="1">
          <a:off x="2908300" y="15359497"/>
          <a:ext cx="889000" cy="59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366</xdr:rowOff>
    </xdr:from>
    <xdr:to>
      <xdr:col>20</xdr:col>
      <xdr:colOff>38100</xdr:colOff>
      <xdr:row>96</xdr:row>
      <xdr:rowOff>101966</xdr:rowOff>
    </xdr:to>
    <xdr:sp macro="" textlink="">
      <xdr:nvSpPr>
        <xdr:cNvPr id="238" name="フローチャート: 判断 237"/>
        <xdr:cNvSpPr/>
      </xdr:nvSpPr>
      <xdr:spPr>
        <a:xfrm>
          <a:off x="3746500" y="1645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93093</xdr:rowOff>
    </xdr:from>
    <xdr:ext cx="534377" cy="259045"/>
    <xdr:sp macro="" textlink="">
      <xdr:nvSpPr>
        <xdr:cNvPr id="239" name="テキスト ボックス 238"/>
        <xdr:cNvSpPr txBox="1"/>
      </xdr:nvSpPr>
      <xdr:spPr>
        <a:xfrm>
          <a:off x="3530111" y="1655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6998</xdr:rowOff>
    </xdr:from>
    <xdr:to>
      <xdr:col>15</xdr:col>
      <xdr:colOff>50800</xdr:colOff>
      <xdr:row>95</xdr:row>
      <xdr:rowOff>76394</xdr:rowOff>
    </xdr:to>
    <xdr:cxnSp macro="">
      <xdr:nvCxnSpPr>
        <xdr:cNvPr id="240" name="直線コネクタ 239"/>
        <xdr:cNvCxnSpPr/>
      </xdr:nvCxnSpPr>
      <xdr:spPr>
        <a:xfrm flipV="1">
          <a:off x="2019300" y="15951848"/>
          <a:ext cx="889000" cy="41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66971</xdr:rowOff>
    </xdr:from>
    <xdr:to>
      <xdr:col>15</xdr:col>
      <xdr:colOff>101600</xdr:colOff>
      <xdr:row>96</xdr:row>
      <xdr:rowOff>168571</xdr:rowOff>
    </xdr:to>
    <xdr:sp macro="" textlink="">
      <xdr:nvSpPr>
        <xdr:cNvPr id="241" name="フローチャート: 判断 240"/>
        <xdr:cNvSpPr/>
      </xdr:nvSpPr>
      <xdr:spPr>
        <a:xfrm>
          <a:off x="2857500" y="1652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159698</xdr:rowOff>
    </xdr:from>
    <xdr:ext cx="534377" cy="259045"/>
    <xdr:sp macro="" textlink="">
      <xdr:nvSpPr>
        <xdr:cNvPr id="242" name="テキスト ボックス 241"/>
        <xdr:cNvSpPr txBox="1"/>
      </xdr:nvSpPr>
      <xdr:spPr>
        <a:xfrm>
          <a:off x="2641111" y="1661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76394</xdr:rowOff>
    </xdr:from>
    <xdr:to>
      <xdr:col>10</xdr:col>
      <xdr:colOff>114300</xdr:colOff>
      <xdr:row>95</xdr:row>
      <xdr:rowOff>147031</xdr:rowOff>
    </xdr:to>
    <xdr:cxnSp macro="">
      <xdr:nvCxnSpPr>
        <xdr:cNvPr id="243" name="直線コネクタ 242"/>
        <xdr:cNvCxnSpPr/>
      </xdr:nvCxnSpPr>
      <xdr:spPr>
        <a:xfrm flipV="1">
          <a:off x="1130300" y="16364144"/>
          <a:ext cx="889000" cy="7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107597</xdr:rowOff>
    </xdr:from>
    <xdr:to>
      <xdr:col>10</xdr:col>
      <xdr:colOff>165100</xdr:colOff>
      <xdr:row>97</xdr:row>
      <xdr:rowOff>37747</xdr:rowOff>
    </xdr:to>
    <xdr:sp macro="" textlink="">
      <xdr:nvSpPr>
        <xdr:cNvPr id="244" name="フローチャート: 判断 243"/>
        <xdr:cNvSpPr/>
      </xdr:nvSpPr>
      <xdr:spPr>
        <a:xfrm>
          <a:off x="1968500" y="16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28874</xdr:rowOff>
    </xdr:from>
    <xdr:ext cx="534377" cy="259045"/>
    <xdr:sp macro="" textlink="">
      <xdr:nvSpPr>
        <xdr:cNvPr id="245" name="テキスト ボックス 244"/>
        <xdr:cNvSpPr txBox="1"/>
      </xdr:nvSpPr>
      <xdr:spPr>
        <a:xfrm>
          <a:off x="1752111" y="1665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163717</xdr:rowOff>
    </xdr:from>
    <xdr:to>
      <xdr:col>6</xdr:col>
      <xdr:colOff>38100</xdr:colOff>
      <xdr:row>97</xdr:row>
      <xdr:rowOff>93867</xdr:rowOff>
    </xdr:to>
    <xdr:sp macro="" textlink="">
      <xdr:nvSpPr>
        <xdr:cNvPr id="246" name="フローチャート: 判断 245"/>
        <xdr:cNvSpPr/>
      </xdr:nvSpPr>
      <xdr:spPr>
        <a:xfrm>
          <a:off x="1079500" y="16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84994</xdr:rowOff>
    </xdr:from>
    <xdr:ext cx="534377" cy="259045"/>
    <xdr:sp macro="" textlink="">
      <xdr:nvSpPr>
        <xdr:cNvPr id="247" name="テキスト ボックス 246"/>
        <xdr:cNvSpPr txBox="1"/>
      </xdr:nvSpPr>
      <xdr:spPr>
        <a:xfrm>
          <a:off x="863111" y="16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7469</xdr:rowOff>
    </xdr:from>
    <xdr:to>
      <xdr:col>24</xdr:col>
      <xdr:colOff>114300</xdr:colOff>
      <xdr:row>95</xdr:row>
      <xdr:rowOff>109069</xdr:rowOff>
    </xdr:to>
    <xdr:sp macro="" textlink="">
      <xdr:nvSpPr>
        <xdr:cNvPr id="253" name="楕円 252"/>
        <xdr:cNvSpPr/>
      </xdr:nvSpPr>
      <xdr:spPr>
        <a:xfrm>
          <a:off x="4584700" y="1629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30346</xdr:rowOff>
    </xdr:from>
    <xdr:ext cx="534377" cy="259045"/>
    <xdr:sp macro="" textlink="">
      <xdr:nvSpPr>
        <xdr:cNvPr id="254" name="衛生費該当値テキスト"/>
        <xdr:cNvSpPr txBox="1"/>
      </xdr:nvSpPr>
      <xdr:spPr>
        <a:xfrm>
          <a:off x="4686300" y="161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49647</xdr:rowOff>
    </xdr:from>
    <xdr:to>
      <xdr:col>20</xdr:col>
      <xdr:colOff>38100</xdr:colOff>
      <xdr:row>89</xdr:row>
      <xdr:rowOff>151247</xdr:rowOff>
    </xdr:to>
    <xdr:sp macro="" textlink="">
      <xdr:nvSpPr>
        <xdr:cNvPr id="255" name="楕円 254"/>
        <xdr:cNvSpPr/>
      </xdr:nvSpPr>
      <xdr:spPr>
        <a:xfrm>
          <a:off x="3746500" y="1530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87</xdr:row>
      <xdr:rowOff>167774</xdr:rowOff>
    </xdr:from>
    <xdr:ext cx="599010" cy="259045"/>
    <xdr:sp macro="" textlink="">
      <xdr:nvSpPr>
        <xdr:cNvPr id="256" name="テキスト ボックス 255"/>
        <xdr:cNvSpPr txBox="1"/>
      </xdr:nvSpPr>
      <xdr:spPr>
        <a:xfrm>
          <a:off x="3497795" y="1508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127648</xdr:rowOff>
    </xdr:from>
    <xdr:to>
      <xdr:col>15</xdr:col>
      <xdr:colOff>101600</xdr:colOff>
      <xdr:row>93</xdr:row>
      <xdr:rowOff>57798</xdr:rowOff>
    </xdr:to>
    <xdr:sp macro="" textlink="">
      <xdr:nvSpPr>
        <xdr:cNvPr id="257" name="楕円 256"/>
        <xdr:cNvSpPr/>
      </xdr:nvSpPr>
      <xdr:spPr>
        <a:xfrm>
          <a:off x="2857500" y="1590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74325</xdr:rowOff>
    </xdr:from>
    <xdr:ext cx="534377" cy="259045"/>
    <xdr:sp macro="" textlink="">
      <xdr:nvSpPr>
        <xdr:cNvPr id="258" name="テキスト ボックス 257"/>
        <xdr:cNvSpPr txBox="1"/>
      </xdr:nvSpPr>
      <xdr:spPr>
        <a:xfrm>
          <a:off x="2641111" y="1567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25594</xdr:rowOff>
    </xdr:from>
    <xdr:to>
      <xdr:col>10</xdr:col>
      <xdr:colOff>165100</xdr:colOff>
      <xdr:row>95</xdr:row>
      <xdr:rowOff>127194</xdr:rowOff>
    </xdr:to>
    <xdr:sp macro="" textlink="">
      <xdr:nvSpPr>
        <xdr:cNvPr id="259" name="楕円 258"/>
        <xdr:cNvSpPr/>
      </xdr:nvSpPr>
      <xdr:spPr>
        <a:xfrm>
          <a:off x="1968500" y="1631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143721</xdr:rowOff>
    </xdr:from>
    <xdr:ext cx="534377" cy="259045"/>
    <xdr:sp macro="" textlink="">
      <xdr:nvSpPr>
        <xdr:cNvPr id="260" name="テキスト ボックス 259"/>
        <xdr:cNvSpPr txBox="1"/>
      </xdr:nvSpPr>
      <xdr:spPr>
        <a:xfrm>
          <a:off x="1752111" y="1608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96231</xdr:rowOff>
    </xdr:from>
    <xdr:to>
      <xdr:col>6</xdr:col>
      <xdr:colOff>38100</xdr:colOff>
      <xdr:row>96</xdr:row>
      <xdr:rowOff>26381</xdr:rowOff>
    </xdr:to>
    <xdr:sp macro="" textlink="">
      <xdr:nvSpPr>
        <xdr:cNvPr id="261" name="楕円 260"/>
        <xdr:cNvSpPr/>
      </xdr:nvSpPr>
      <xdr:spPr>
        <a:xfrm>
          <a:off x="1079500" y="1638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42908</xdr:rowOff>
    </xdr:from>
    <xdr:ext cx="534377" cy="259045"/>
    <xdr:sp macro="" textlink="">
      <xdr:nvSpPr>
        <xdr:cNvPr id="262" name="テキスト ボックス 261"/>
        <xdr:cNvSpPr txBox="1"/>
      </xdr:nvSpPr>
      <xdr:spPr>
        <a:xfrm>
          <a:off x="863111" y="1615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98878</xdr:rowOff>
    </xdr:to>
    <xdr:cxnSp macro="">
      <xdr:nvCxnSpPr>
        <xdr:cNvPr id="288" name="直線コネクタ 287"/>
        <xdr:cNvCxnSpPr/>
      </xdr:nvCxnSpPr>
      <xdr:spPr>
        <a:xfrm flipV="1">
          <a:off x="10475595" y="5229479"/>
          <a:ext cx="1270" cy="1555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91" name="労働費最大値テキスト"/>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2" name="直線コネクタ 291"/>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23930</xdr:rowOff>
    </xdr:from>
    <xdr:to>
      <xdr:col>55</xdr:col>
      <xdr:colOff>0</xdr:colOff>
      <xdr:row>39</xdr:row>
      <xdr:rowOff>23930</xdr:rowOff>
    </xdr:to>
    <xdr:cxnSp macro="">
      <xdr:nvCxnSpPr>
        <xdr:cNvPr id="293" name="直線コネクタ 292"/>
        <xdr:cNvCxnSpPr/>
      </xdr:nvCxnSpPr>
      <xdr:spPr>
        <a:xfrm>
          <a:off x="9639300" y="6710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40258</xdr:rowOff>
    </xdr:from>
    <xdr:ext cx="469744" cy="259045"/>
    <xdr:sp macro="" textlink="">
      <xdr:nvSpPr>
        <xdr:cNvPr id="294" name="労働費平均値テキスト"/>
        <xdr:cNvSpPr txBox="1"/>
      </xdr:nvSpPr>
      <xdr:spPr>
        <a:xfrm>
          <a:off x="10528300" y="63839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17381</xdr:rowOff>
    </xdr:from>
    <xdr:to>
      <xdr:col>55</xdr:col>
      <xdr:colOff>50800</xdr:colOff>
      <xdr:row>38</xdr:row>
      <xdr:rowOff>118981</xdr:rowOff>
    </xdr:to>
    <xdr:sp macro="" textlink="">
      <xdr:nvSpPr>
        <xdr:cNvPr id="295" name="フローチャート: 判断 294"/>
        <xdr:cNvSpPr/>
      </xdr:nvSpPr>
      <xdr:spPr>
        <a:xfrm>
          <a:off x="104267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23930</xdr:rowOff>
    </xdr:from>
    <xdr:to>
      <xdr:col>50</xdr:col>
      <xdr:colOff>114300</xdr:colOff>
      <xdr:row>39</xdr:row>
      <xdr:rowOff>26706</xdr:rowOff>
    </xdr:to>
    <xdr:cxnSp macro="">
      <xdr:nvCxnSpPr>
        <xdr:cNvPr id="296" name="直線コネクタ 295"/>
        <xdr:cNvCxnSpPr/>
      </xdr:nvCxnSpPr>
      <xdr:spPr>
        <a:xfrm flipV="1">
          <a:off x="8750300" y="6710480"/>
          <a:ext cx="889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51018</xdr:rowOff>
    </xdr:from>
    <xdr:to>
      <xdr:col>50</xdr:col>
      <xdr:colOff>165100</xdr:colOff>
      <xdr:row>38</xdr:row>
      <xdr:rowOff>152618</xdr:rowOff>
    </xdr:to>
    <xdr:sp macro="" textlink="">
      <xdr:nvSpPr>
        <xdr:cNvPr id="297" name="フローチャート: 判断 296"/>
        <xdr:cNvSpPr/>
      </xdr:nvSpPr>
      <xdr:spPr>
        <a:xfrm>
          <a:off x="9588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169145</xdr:rowOff>
    </xdr:from>
    <xdr:ext cx="469744" cy="259045"/>
    <xdr:sp macro="" textlink="">
      <xdr:nvSpPr>
        <xdr:cNvPr id="298" name="テキスト ボックス 297"/>
        <xdr:cNvSpPr txBox="1"/>
      </xdr:nvSpPr>
      <xdr:spPr>
        <a:xfrm>
          <a:off x="9404428" y="634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26706</xdr:rowOff>
    </xdr:from>
    <xdr:to>
      <xdr:col>45</xdr:col>
      <xdr:colOff>177800</xdr:colOff>
      <xdr:row>39</xdr:row>
      <xdr:rowOff>31278</xdr:rowOff>
    </xdr:to>
    <xdr:cxnSp macro="">
      <xdr:nvCxnSpPr>
        <xdr:cNvPr id="299" name="直線コネクタ 298"/>
        <xdr:cNvCxnSpPr/>
      </xdr:nvCxnSpPr>
      <xdr:spPr>
        <a:xfrm flipV="1">
          <a:off x="7861300" y="67132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72898</xdr:rowOff>
    </xdr:from>
    <xdr:to>
      <xdr:col>46</xdr:col>
      <xdr:colOff>38100</xdr:colOff>
      <xdr:row>39</xdr:row>
      <xdr:rowOff>3048</xdr:rowOff>
    </xdr:to>
    <xdr:sp macro="" textlink="">
      <xdr:nvSpPr>
        <xdr:cNvPr id="300" name="フローチャート: 判断 299"/>
        <xdr:cNvSpPr/>
      </xdr:nvSpPr>
      <xdr:spPr>
        <a:xfrm>
          <a:off x="8699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19575</xdr:rowOff>
    </xdr:from>
    <xdr:ext cx="378565" cy="259045"/>
    <xdr:sp macro="" textlink="">
      <xdr:nvSpPr>
        <xdr:cNvPr id="301" name="テキスト ボックス 300"/>
        <xdr:cNvSpPr txBox="1"/>
      </xdr:nvSpPr>
      <xdr:spPr>
        <a:xfrm>
          <a:off x="8561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31278</xdr:rowOff>
    </xdr:from>
    <xdr:to>
      <xdr:col>41</xdr:col>
      <xdr:colOff>50800</xdr:colOff>
      <xdr:row>39</xdr:row>
      <xdr:rowOff>31931</xdr:rowOff>
    </xdr:to>
    <xdr:cxnSp macro="">
      <xdr:nvCxnSpPr>
        <xdr:cNvPr id="302" name="直線コネクタ 301"/>
        <xdr:cNvCxnSpPr/>
      </xdr:nvCxnSpPr>
      <xdr:spPr>
        <a:xfrm flipV="1">
          <a:off x="6972300" y="6717828"/>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69469</xdr:rowOff>
    </xdr:from>
    <xdr:to>
      <xdr:col>41</xdr:col>
      <xdr:colOff>101600</xdr:colOff>
      <xdr:row>38</xdr:row>
      <xdr:rowOff>171069</xdr:rowOff>
    </xdr:to>
    <xdr:sp macro="" textlink="">
      <xdr:nvSpPr>
        <xdr:cNvPr id="303" name="フローチャート: 判断 302"/>
        <xdr:cNvSpPr/>
      </xdr:nvSpPr>
      <xdr:spPr>
        <a:xfrm>
          <a:off x="7810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16146</xdr:rowOff>
    </xdr:from>
    <xdr:ext cx="378565" cy="259045"/>
    <xdr:sp macro="" textlink="">
      <xdr:nvSpPr>
        <xdr:cNvPr id="304" name="テキスト ボックス 303"/>
        <xdr:cNvSpPr txBox="1"/>
      </xdr:nvSpPr>
      <xdr:spPr>
        <a:xfrm>
          <a:off x="7672017" y="6359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61141</xdr:rowOff>
    </xdr:from>
    <xdr:to>
      <xdr:col>36</xdr:col>
      <xdr:colOff>165100</xdr:colOff>
      <xdr:row>38</xdr:row>
      <xdr:rowOff>162741</xdr:rowOff>
    </xdr:to>
    <xdr:sp macro="" textlink="">
      <xdr:nvSpPr>
        <xdr:cNvPr id="305" name="フローチャート: 判断 304"/>
        <xdr:cNvSpPr/>
      </xdr:nvSpPr>
      <xdr:spPr>
        <a:xfrm>
          <a:off x="6921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7819</xdr:rowOff>
    </xdr:from>
    <xdr:ext cx="378565" cy="259045"/>
    <xdr:sp macro="" textlink="">
      <xdr:nvSpPr>
        <xdr:cNvPr id="306" name="テキスト ボックス 305"/>
        <xdr:cNvSpPr txBox="1"/>
      </xdr:nvSpPr>
      <xdr:spPr>
        <a:xfrm>
          <a:off x="6783017" y="6351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144580</xdr:rowOff>
    </xdr:from>
    <xdr:to>
      <xdr:col>55</xdr:col>
      <xdr:colOff>50800</xdr:colOff>
      <xdr:row>39</xdr:row>
      <xdr:rowOff>74730</xdr:rowOff>
    </xdr:to>
    <xdr:sp macro="" textlink="">
      <xdr:nvSpPr>
        <xdr:cNvPr id="312" name="楕円 311"/>
        <xdr:cNvSpPr/>
      </xdr:nvSpPr>
      <xdr:spPr>
        <a:xfrm>
          <a:off x="10426700" y="665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59507</xdr:rowOff>
    </xdr:from>
    <xdr:ext cx="378565" cy="259045"/>
    <xdr:sp macro="" textlink="">
      <xdr:nvSpPr>
        <xdr:cNvPr id="313" name="労働費該当値テキスト"/>
        <xdr:cNvSpPr txBox="1"/>
      </xdr:nvSpPr>
      <xdr:spPr>
        <a:xfrm>
          <a:off x="10528300" y="6574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144580</xdr:rowOff>
    </xdr:from>
    <xdr:to>
      <xdr:col>50</xdr:col>
      <xdr:colOff>165100</xdr:colOff>
      <xdr:row>39</xdr:row>
      <xdr:rowOff>74730</xdr:rowOff>
    </xdr:to>
    <xdr:sp macro="" textlink="">
      <xdr:nvSpPr>
        <xdr:cNvPr id="314" name="楕円 313"/>
        <xdr:cNvSpPr/>
      </xdr:nvSpPr>
      <xdr:spPr>
        <a:xfrm>
          <a:off x="9588500" y="665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65857</xdr:rowOff>
    </xdr:from>
    <xdr:ext cx="378565" cy="259045"/>
    <xdr:sp macro="" textlink="">
      <xdr:nvSpPr>
        <xdr:cNvPr id="315" name="テキスト ボックス 314"/>
        <xdr:cNvSpPr txBox="1"/>
      </xdr:nvSpPr>
      <xdr:spPr>
        <a:xfrm>
          <a:off x="9450017" y="6752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147356</xdr:rowOff>
    </xdr:from>
    <xdr:to>
      <xdr:col>46</xdr:col>
      <xdr:colOff>38100</xdr:colOff>
      <xdr:row>39</xdr:row>
      <xdr:rowOff>77506</xdr:rowOff>
    </xdr:to>
    <xdr:sp macro="" textlink="">
      <xdr:nvSpPr>
        <xdr:cNvPr id="316" name="楕円 315"/>
        <xdr:cNvSpPr/>
      </xdr:nvSpPr>
      <xdr:spPr>
        <a:xfrm>
          <a:off x="8699500" y="666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68633</xdr:rowOff>
    </xdr:from>
    <xdr:ext cx="378565" cy="259045"/>
    <xdr:sp macro="" textlink="">
      <xdr:nvSpPr>
        <xdr:cNvPr id="317" name="テキスト ボックス 316"/>
        <xdr:cNvSpPr txBox="1"/>
      </xdr:nvSpPr>
      <xdr:spPr>
        <a:xfrm>
          <a:off x="8561017" y="6755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151928</xdr:rowOff>
    </xdr:from>
    <xdr:to>
      <xdr:col>41</xdr:col>
      <xdr:colOff>101600</xdr:colOff>
      <xdr:row>39</xdr:row>
      <xdr:rowOff>82078</xdr:rowOff>
    </xdr:to>
    <xdr:sp macro="" textlink="">
      <xdr:nvSpPr>
        <xdr:cNvPr id="318" name="楕円 317"/>
        <xdr:cNvSpPr/>
      </xdr:nvSpPr>
      <xdr:spPr>
        <a:xfrm>
          <a:off x="7810500" y="666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73205</xdr:rowOff>
    </xdr:from>
    <xdr:ext cx="378565" cy="259045"/>
    <xdr:sp macro="" textlink="">
      <xdr:nvSpPr>
        <xdr:cNvPr id="319" name="テキスト ボックス 318"/>
        <xdr:cNvSpPr txBox="1"/>
      </xdr:nvSpPr>
      <xdr:spPr>
        <a:xfrm>
          <a:off x="7672017" y="6759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152581</xdr:rowOff>
    </xdr:from>
    <xdr:to>
      <xdr:col>36</xdr:col>
      <xdr:colOff>165100</xdr:colOff>
      <xdr:row>39</xdr:row>
      <xdr:rowOff>82731</xdr:rowOff>
    </xdr:to>
    <xdr:sp macro="" textlink="">
      <xdr:nvSpPr>
        <xdr:cNvPr id="320" name="楕円 319"/>
        <xdr:cNvSpPr/>
      </xdr:nvSpPr>
      <xdr:spPr>
        <a:xfrm>
          <a:off x="6921500" y="666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73858</xdr:rowOff>
    </xdr:from>
    <xdr:ext cx="378565" cy="259045"/>
    <xdr:sp macro="" textlink="">
      <xdr:nvSpPr>
        <xdr:cNvPr id="321" name="テキスト ボックス 320"/>
        <xdr:cNvSpPr txBox="1"/>
      </xdr:nvSpPr>
      <xdr:spPr>
        <a:xfrm>
          <a:off x="6783017" y="6760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40825</xdr:rowOff>
    </xdr:from>
    <xdr:to>
      <xdr:col>54</xdr:col>
      <xdr:colOff>189865</xdr:colOff>
      <xdr:row>58</xdr:row>
      <xdr:rowOff>117384</xdr:rowOff>
    </xdr:to>
    <xdr:cxnSp macro="">
      <xdr:nvCxnSpPr>
        <xdr:cNvPr id="347" name="直線コネクタ 346"/>
        <xdr:cNvCxnSpPr/>
      </xdr:nvCxnSpPr>
      <xdr:spPr>
        <a:xfrm flipV="1">
          <a:off x="10475595" y="8613325"/>
          <a:ext cx="1270" cy="1448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121211</xdr:rowOff>
    </xdr:from>
    <xdr:ext cx="534377" cy="259045"/>
    <xdr:sp macro="" textlink="">
      <xdr:nvSpPr>
        <xdr:cNvPr id="348" name="農林水産業費最小値テキスト"/>
        <xdr:cNvSpPr txBox="1"/>
      </xdr:nvSpPr>
      <xdr:spPr>
        <a:xfrm>
          <a:off x="10528300" y="1006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117384</xdr:rowOff>
    </xdr:from>
    <xdr:to>
      <xdr:col>55</xdr:col>
      <xdr:colOff>88900</xdr:colOff>
      <xdr:row>58</xdr:row>
      <xdr:rowOff>117384</xdr:rowOff>
    </xdr:to>
    <xdr:cxnSp macro="">
      <xdr:nvCxnSpPr>
        <xdr:cNvPr id="349" name="直線コネクタ 348"/>
        <xdr:cNvCxnSpPr/>
      </xdr:nvCxnSpPr>
      <xdr:spPr>
        <a:xfrm>
          <a:off x="10388600" y="1006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158952</xdr:rowOff>
    </xdr:from>
    <xdr:ext cx="599010" cy="259045"/>
    <xdr:sp macro="" textlink="">
      <xdr:nvSpPr>
        <xdr:cNvPr id="350" name="農林水産業費最大値テキスト"/>
        <xdr:cNvSpPr txBox="1"/>
      </xdr:nvSpPr>
      <xdr:spPr>
        <a:xfrm>
          <a:off x="10528300" y="838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147,083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40825</xdr:rowOff>
    </xdr:from>
    <xdr:to>
      <xdr:col>55</xdr:col>
      <xdr:colOff>88900</xdr:colOff>
      <xdr:row>50</xdr:row>
      <xdr:rowOff>40825</xdr:rowOff>
    </xdr:to>
    <xdr:cxnSp macro="">
      <xdr:nvCxnSpPr>
        <xdr:cNvPr id="351" name="直線コネクタ 350"/>
        <xdr:cNvCxnSpPr/>
      </xdr:nvCxnSpPr>
      <xdr:spPr>
        <a:xfrm>
          <a:off x="10388600" y="8613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20382</xdr:rowOff>
    </xdr:from>
    <xdr:to>
      <xdr:col>55</xdr:col>
      <xdr:colOff>0</xdr:colOff>
      <xdr:row>56</xdr:row>
      <xdr:rowOff>92597</xdr:rowOff>
    </xdr:to>
    <xdr:cxnSp macro="">
      <xdr:nvCxnSpPr>
        <xdr:cNvPr id="352" name="直線コネクタ 351"/>
        <xdr:cNvCxnSpPr/>
      </xdr:nvCxnSpPr>
      <xdr:spPr>
        <a:xfrm flipV="1">
          <a:off x="9639300" y="9621582"/>
          <a:ext cx="838200" cy="7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96348</xdr:rowOff>
    </xdr:from>
    <xdr:ext cx="534377" cy="259045"/>
    <xdr:sp macro="" textlink="">
      <xdr:nvSpPr>
        <xdr:cNvPr id="353" name="農林水産業費平均値テキスト"/>
        <xdr:cNvSpPr txBox="1"/>
      </xdr:nvSpPr>
      <xdr:spPr>
        <a:xfrm>
          <a:off x="10528300" y="9697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117921</xdr:rowOff>
    </xdr:from>
    <xdr:to>
      <xdr:col>55</xdr:col>
      <xdr:colOff>50800</xdr:colOff>
      <xdr:row>57</xdr:row>
      <xdr:rowOff>48071</xdr:rowOff>
    </xdr:to>
    <xdr:sp macro="" textlink="">
      <xdr:nvSpPr>
        <xdr:cNvPr id="354" name="フローチャート: 判断 353"/>
        <xdr:cNvSpPr/>
      </xdr:nvSpPr>
      <xdr:spPr>
        <a:xfrm>
          <a:off x="10426700" y="97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19304</xdr:rowOff>
    </xdr:from>
    <xdr:to>
      <xdr:col>50</xdr:col>
      <xdr:colOff>114300</xdr:colOff>
      <xdr:row>56</xdr:row>
      <xdr:rowOff>92597</xdr:rowOff>
    </xdr:to>
    <xdr:cxnSp macro="">
      <xdr:nvCxnSpPr>
        <xdr:cNvPr id="355" name="直線コネクタ 354"/>
        <xdr:cNvCxnSpPr/>
      </xdr:nvCxnSpPr>
      <xdr:spPr>
        <a:xfrm>
          <a:off x="8750300" y="9620504"/>
          <a:ext cx="889000" cy="7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112043</xdr:rowOff>
    </xdr:from>
    <xdr:to>
      <xdr:col>50</xdr:col>
      <xdr:colOff>165100</xdr:colOff>
      <xdr:row>57</xdr:row>
      <xdr:rowOff>42193</xdr:rowOff>
    </xdr:to>
    <xdr:sp macro="" textlink="">
      <xdr:nvSpPr>
        <xdr:cNvPr id="356" name="フローチャート: 判断 355"/>
        <xdr:cNvSpPr/>
      </xdr:nvSpPr>
      <xdr:spPr>
        <a:xfrm>
          <a:off x="9588500" y="971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33320</xdr:rowOff>
    </xdr:from>
    <xdr:ext cx="534377" cy="259045"/>
    <xdr:sp macro="" textlink="">
      <xdr:nvSpPr>
        <xdr:cNvPr id="357" name="テキスト ボックス 356"/>
        <xdr:cNvSpPr txBox="1"/>
      </xdr:nvSpPr>
      <xdr:spPr>
        <a:xfrm>
          <a:off x="9372111" y="98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169407</xdr:rowOff>
    </xdr:from>
    <xdr:to>
      <xdr:col>45</xdr:col>
      <xdr:colOff>177800</xdr:colOff>
      <xdr:row>56</xdr:row>
      <xdr:rowOff>19304</xdr:rowOff>
    </xdr:to>
    <xdr:cxnSp macro="">
      <xdr:nvCxnSpPr>
        <xdr:cNvPr id="358" name="直線コネクタ 357"/>
        <xdr:cNvCxnSpPr/>
      </xdr:nvCxnSpPr>
      <xdr:spPr>
        <a:xfrm>
          <a:off x="7861300" y="9599157"/>
          <a:ext cx="889000" cy="2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123103</xdr:rowOff>
    </xdr:from>
    <xdr:to>
      <xdr:col>46</xdr:col>
      <xdr:colOff>38100</xdr:colOff>
      <xdr:row>57</xdr:row>
      <xdr:rowOff>53253</xdr:rowOff>
    </xdr:to>
    <xdr:sp macro="" textlink="">
      <xdr:nvSpPr>
        <xdr:cNvPr id="359" name="フローチャート: 判断 358"/>
        <xdr:cNvSpPr/>
      </xdr:nvSpPr>
      <xdr:spPr>
        <a:xfrm>
          <a:off x="8699500" y="972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44380</xdr:rowOff>
    </xdr:from>
    <xdr:ext cx="534377" cy="259045"/>
    <xdr:sp macro="" textlink="">
      <xdr:nvSpPr>
        <xdr:cNvPr id="360" name="テキスト ボックス 359"/>
        <xdr:cNvSpPr txBox="1"/>
      </xdr:nvSpPr>
      <xdr:spPr>
        <a:xfrm>
          <a:off x="8483111" y="981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149530</xdr:rowOff>
    </xdr:from>
    <xdr:to>
      <xdr:col>41</xdr:col>
      <xdr:colOff>50800</xdr:colOff>
      <xdr:row>55</xdr:row>
      <xdr:rowOff>169407</xdr:rowOff>
    </xdr:to>
    <xdr:cxnSp macro="">
      <xdr:nvCxnSpPr>
        <xdr:cNvPr id="361" name="直線コネクタ 360"/>
        <xdr:cNvCxnSpPr/>
      </xdr:nvCxnSpPr>
      <xdr:spPr>
        <a:xfrm>
          <a:off x="6972300" y="9579280"/>
          <a:ext cx="889000" cy="1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13222</xdr:rowOff>
    </xdr:from>
    <xdr:to>
      <xdr:col>41</xdr:col>
      <xdr:colOff>101600</xdr:colOff>
      <xdr:row>57</xdr:row>
      <xdr:rowOff>114822</xdr:rowOff>
    </xdr:to>
    <xdr:sp macro="" textlink="">
      <xdr:nvSpPr>
        <xdr:cNvPr id="362" name="フローチャート: 判断 361"/>
        <xdr:cNvSpPr/>
      </xdr:nvSpPr>
      <xdr:spPr>
        <a:xfrm>
          <a:off x="7810500" y="978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105949</xdr:rowOff>
    </xdr:from>
    <xdr:ext cx="534377" cy="259045"/>
    <xdr:sp macro="" textlink="">
      <xdr:nvSpPr>
        <xdr:cNvPr id="363" name="テキスト ボックス 362"/>
        <xdr:cNvSpPr txBox="1"/>
      </xdr:nvSpPr>
      <xdr:spPr>
        <a:xfrm>
          <a:off x="7594111" y="987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168224</xdr:rowOff>
    </xdr:from>
    <xdr:to>
      <xdr:col>36</xdr:col>
      <xdr:colOff>165100</xdr:colOff>
      <xdr:row>57</xdr:row>
      <xdr:rowOff>98374</xdr:rowOff>
    </xdr:to>
    <xdr:sp macro="" textlink="">
      <xdr:nvSpPr>
        <xdr:cNvPr id="364" name="フローチャート: 判断 363"/>
        <xdr:cNvSpPr/>
      </xdr:nvSpPr>
      <xdr:spPr>
        <a:xfrm>
          <a:off x="6921500" y="976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89501</xdr:rowOff>
    </xdr:from>
    <xdr:ext cx="534377" cy="259045"/>
    <xdr:sp macro="" textlink="">
      <xdr:nvSpPr>
        <xdr:cNvPr id="365" name="テキスト ボックス 364"/>
        <xdr:cNvSpPr txBox="1"/>
      </xdr:nvSpPr>
      <xdr:spPr>
        <a:xfrm>
          <a:off x="6705111" y="98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141032</xdr:rowOff>
    </xdr:from>
    <xdr:to>
      <xdr:col>55</xdr:col>
      <xdr:colOff>50800</xdr:colOff>
      <xdr:row>56</xdr:row>
      <xdr:rowOff>71182</xdr:rowOff>
    </xdr:to>
    <xdr:sp macro="" textlink="">
      <xdr:nvSpPr>
        <xdr:cNvPr id="371" name="楕円 370"/>
        <xdr:cNvSpPr/>
      </xdr:nvSpPr>
      <xdr:spPr>
        <a:xfrm>
          <a:off x="10426700" y="957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163909</xdr:rowOff>
    </xdr:from>
    <xdr:ext cx="534377" cy="259045"/>
    <xdr:sp macro="" textlink="">
      <xdr:nvSpPr>
        <xdr:cNvPr id="372" name="農林水産業費該当値テキスト"/>
        <xdr:cNvSpPr txBox="1"/>
      </xdr:nvSpPr>
      <xdr:spPr>
        <a:xfrm>
          <a:off x="10528300" y="942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41797</xdr:rowOff>
    </xdr:from>
    <xdr:to>
      <xdr:col>50</xdr:col>
      <xdr:colOff>165100</xdr:colOff>
      <xdr:row>56</xdr:row>
      <xdr:rowOff>143397</xdr:rowOff>
    </xdr:to>
    <xdr:sp macro="" textlink="">
      <xdr:nvSpPr>
        <xdr:cNvPr id="373" name="楕円 372"/>
        <xdr:cNvSpPr/>
      </xdr:nvSpPr>
      <xdr:spPr>
        <a:xfrm>
          <a:off x="9588500" y="964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159924</xdr:rowOff>
    </xdr:from>
    <xdr:ext cx="534377" cy="259045"/>
    <xdr:sp macro="" textlink="">
      <xdr:nvSpPr>
        <xdr:cNvPr id="374" name="テキスト ボックス 373"/>
        <xdr:cNvSpPr txBox="1"/>
      </xdr:nvSpPr>
      <xdr:spPr>
        <a:xfrm>
          <a:off x="9372111" y="94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139954</xdr:rowOff>
    </xdr:from>
    <xdr:to>
      <xdr:col>46</xdr:col>
      <xdr:colOff>38100</xdr:colOff>
      <xdr:row>56</xdr:row>
      <xdr:rowOff>70104</xdr:rowOff>
    </xdr:to>
    <xdr:sp macro="" textlink="">
      <xdr:nvSpPr>
        <xdr:cNvPr id="375" name="楕円 374"/>
        <xdr:cNvSpPr/>
      </xdr:nvSpPr>
      <xdr:spPr>
        <a:xfrm>
          <a:off x="8699500" y="956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86631</xdr:rowOff>
    </xdr:from>
    <xdr:ext cx="534377" cy="259045"/>
    <xdr:sp macro="" textlink="">
      <xdr:nvSpPr>
        <xdr:cNvPr id="376" name="テキスト ボックス 375"/>
        <xdr:cNvSpPr txBox="1"/>
      </xdr:nvSpPr>
      <xdr:spPr>
        <a:xfrm>
          <a:off x="8483111" y="934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118607</xdr:rowOff>
    </xdr:from>
    <xdr:to>
      <xdr:col>41</xdr:col>
      <xdr:colOff>101600</xdr:colOff>
      <xdr:row>56</xdr:row>
      <xdr:rowOff>48757</xdr:rowOff>
    </xdr:to>
    <xdr:sp macro="" textlink="">
      <xdr:nvSpPr>
        <xdr:cNvPr id="377" name="楕円 376"/>
        <xdr:cNvSpPr/>
      </xdr:nvSpPr>
      <xdr:spPr>
        <a:xfrm>
          <a:off x="7810500" y="954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65284</xdr:rowOff>
    </xdr:from>
    <xdr:ext cx="534377" cy="259045"/>
    <xdr:sp macro="" textlink="">
      <xdr:nvSpPr>
        <xdr:cNvPr id="378" name="テキスト ボックス 377"/>
        <xdr:cNvSpPr txBox="1"/>
      </xdr:nvSpPr>
      <xdr:spPr>
        <a:xfrm>
          <a:off x="7594111" y="932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98730</xdr:rowOff>
    </xdr:from>
    <xdr:to>
      <xdr:col>36</xdr:col>
      <xdr:colOff>165100</xdr:colOff>
      <xdr:row>56</xdr:row>
      <xdr:rowOff>28880</xdr:rowOff>
    </xdr:to>
    <xdr:sp macro="" textlink="">
      <xdr:nvSpPr>
        <xdr:cNvPr id="379" name="楕円 378"/>
        <xdr:cNvSpPr/>
      </xdr:nvSpPr>
      <xdr:spPr>
        <a:xfrm>
          <a:off x="6921500" y="952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45407</xdr:rowOff>
    </xdr:from>
    <xdr:ext cx="534377" cy="259045"/>
    <xdr:sp macro="" textlink="">
      <xdr:nvSpPr>
        <xdr:cNvPr id="380" name="テキスト ボックス 379"/>
        <xdr:cNvSpPr txBox="1"/>
      </xdr:nvSpPr>
      <xdr:spPr>
        <a:xfrm>
          <a:off x="6705111" y="930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120010</xdr:rowOff>
    </xdr:from>
    <xdr:to>
      <xdr:col>54</xdr:col>
      <xdr:colOff>189865</xdr:colOff>
      <xdr:row>78</xdr:row>
      <xdr:rowOff>163779</xdr:rowOff>
    </xdr:to>
    <xdr:cxnSp macro="">
      <xdr:nvCxnSpPr>
        <xdr:cNvPr id="404" name="直線コネクタ 403"/>
        <xdr:cNvCxnSpPr/>
      </xdr:nvCxnSpPr>
      <xdr:spPr>
        <a:xfrm flipV="1">
          <a:off x="10475595" y="12121510"/>
          <a:ext cx="1270" cy="1415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167606</xdr:rowOff>
    </xdr:from>
    <xdr:ext cx="469744" cy="259045"/>
    <xdr:sp macro="" textlink="">
      <xdr:nvSpPr>
        <xdr:cNvPr id="405" name="商工費最小値テキスト"/>
        <xdr:cNvSpPr txBox="1"/>
      </xdr:nvSpPr>
      <xdr:spPr>
        <a:xfrm>
          <a:off x="10528300" y="13540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163779</xdr:rowOff>
    </xdr:from>
    <xdr:to>
      <xdr:col>55</xdr:col>
      <xdr:colOff>88900</xdr:colOff>
      <xdr:row>78</xdr:row>
      <xdr:rowOff>163779</xdr:rowOff>
    </xdr:to>
    <xdr:cxnSp macro="">
      <xdr:nvCxnSpPr>
        <xdr:cNvPr id="406" name="直線コネクタ 405"/>
        <xdr:cNvCxnSpPr/>
      </xdr:nvCxnSpPr>
      <xdr:spPr>
        <a:xfrm>
          <a:off x="10388600" y="1353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66687</xdr:rowOff>
    </xdr:from>
    <xdr:ext cx="599010" cy="259045"/>
    <xdr:sp macro="" textlink="">
      <xdr:nvSpPr>
        <xdr:cNvPr id="407" name="商工費最大値テキスト"/>
        <xdr:cNvSpPr txBox="1"/>
      </xdr:nvSpPr>
      <xdr:spPr>
        <a:xfrm>
          <a:off x="10528300" y="11896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120010</xdr:rowOff>
    </xdr:from>
    <xdr:to>
      <xdr:col>55</xdr:col>
      <xdr:colOff>88900</xdr:colOff>
      <xdr:row>70</xdr:row>
      <xdr:rowOff>120010</xdr:rowOff>
    </xdr:to>
    <xdr:cxnSp macro="">
      <xdr:nvCxnSpPr>
        <xdr:cNvPr id="408" name="直線コネクタ 407"/>
        <xdr:cNvCxnSpPr/>
      </xdr:nvCxnSpPr>
      <xdr:spPr>
        <a:xfrm>
          <a:off x="10388600" y="12121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142253</xdr:rowOff>
    </xdr:from>
    <xdr:to>
      <xdr:col>55</xdr:col>
      <xdr:colOff>0</xdr:colOff>
      <xdr:row>78</xdr:row>
      <xdr:rowOff>127043</xdr:rowOff>
    </xdr:to>
    <xdr:cxnSp macro="">
      <xdr:nvCxnSpPr>
        <xdr:cNvPr id="409" name="直線コネクタ 408"/>
        <xdr:cNvCxnSpPr/>
      </xdr:nvCxnSpPr>
      <xdr:spPr>
        <a:xfrm>
          <a:off x="9639300" y="13343903"/>
          <a:ext cx="838200" cy="15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6918</xdr:rowOff>
    </xdr:from>
    <xdr:ext cx="534377" cy="259045"/>
    <xdr:sp macro="" textlink="">
      <xdr:nvSpPr>
        <xdr:cNvPr id="410" name="商工費平均値テキスト"/>
        <xdr:cNvSpPr txBox="1"/>
      </xdr:nvSpPr>
      <xdr:spPr>
        <a:xfrm>
          <a:off x="10528300" y="13208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155491</xdr:rowOff>
    </xdr:from>
    <xdr:to>
      <xdr:col>55</xdr:col>
      <xdr:colOff>50800</xdr:colOff>
      <xdr:row>78</xdr:row>
      <xdr:rowOff>85641</xdr:rowOff>
    </xdr:to>
    <xdr:sp macro="" textlink="">
      <xdr:nvSpPr>
        <xdr:cNvPr id="411" name="フローチャート: 判断 410"/>
        <xdr:cNvSpPr/>
      </xdr:nvSpPr>
      <xdr:spPr>
        <a:xfrm>
          <a:off x="104267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142253</xdr:rowOff>
    </xdr:from>
    <xdr:to>
      <xdr:col>50</xdr:col>
      <xdr:colOff>114300</xdr:colOff>
      <xdr:row>78</xdr:row>
      <xdr:rowOff>145087</xdr:rowOff>
    </xdr:to>
    <xdr:cxnSp macro="">
      <xdr:nvCxnSpPr>
        <xdr:cNvPr id="412" name="直線コネクタ 411"/>
        <xdr:cNvCxnSpPr/>
      </xdr:nvCxnSpPr>
      <xdr:spPr>
        <a:xfrm flipV="1">
          <a:off x="8750300" y="13343903"/>
          <a:ext cx="889000" cy="17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110030</xdr:rowOff>
    </xdr:from>
    <xdr:to>
      <xdr:col>50</xdr:col>
      <xdr:colOff>165100</xdr:colOff>
      <xdr:row>78</xdr:row>
      <xdr:rowOff>40180</xdr:rowOff>
    </xdr:to>
    <xdr:sp macro="" textlink="">
      <xdr:nvSpPr>
        <xdr:cNvPr id="413" name="フローチャート: 判断 412"/>
        <xdr:cNvSpPr/>
      </xdr:nvSpPr>
      <xdr:spPr>
        <a:xfrm>
          <a:off x="9588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31307</xdr:rowOff>
    </xdr:from>
    <xdr:ext cx="534377" cy="259045"/>
    <xdr:sp macro="" textlink="">
      <xdr:nvSpPr>
        <xdr:cNvPr id="414" name="テキスト ボックス 413"/>
        <xdr:cNvSpPr txBox="1"/>
      </xdr:nvSpPr>
      <xdr:spPr>
        <a:xfrm>
          <a:off x="9372111" y="1340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145087</xdr:rowOff>
    </xdr:from>
    <xdr:to>
      <xdr:col>45</xdr:col>
      <xdr:colOff>177800</xdr:colOff>
      <xdr:row>78</xdr:row>
      <xdr:rowOff>166019</xdr:rowOff>
    </xdr:to>
    <xdr:cxnSp macro="">
      <xdr:nvCxnSpPr>
        <xdr:cNvPr id="415" name="直線コネクタ 414"/>
        <xdr:cNvCxnSpPr/>
      </xdr:nvCxnSpPr>
      <xdr:spPr>
        <a:xfrm flipV="1">
          <a:off x="7861300" y="13518187"/>
          <a:ext cx="889000" cy="2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12517</xdr:rowOff>
    </xdr:from>
    <xdr:to>
      <xdr:col>46</xdr:col>
      <xdr:colOff>38100</xdr:colOff>
      <xdr:row>78</xdr:row>
      <xdr:rowOff>114117</xdr:rowOff>
    </xdr:to>
    <xdr:sp macro="" textlink="">
      <xdr:nvSpPr>
        <xdr:cNvPr id="416" name="フローチャート: 判断 415"/>
        <xdr:cNvSpPr/>
      </xdr:nvSpPr>
      <xdr:spPr>
        <a:xfrm>
          <a:off x="8699500" y="133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130644</xdr:rowOff>
    </xdr:from>
    <xdr:ext cx="534377" cy="259045"/>
    <xdr:sp macro="" textlink="">
      <xdr:nvSpPr>
        <xdr:cNvPr id="417" name="テキスト ボックス 416"/>
        <xdr:cNvSpPr txBox="1"/>
      </xdr:nvSpPr>
      <xdr:spPr>
        <a:xfrm>
          <a:off x="8483111" y="131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143708</xdr:rowOff>
    </xdr:from>
    <xdr:to>
      <xdr:col>41</xdr:col>
      <xdr:colOff>50800</xdr:colOff>
      <xdr:row>78</xdr:row>
      <xdr:rowOff>166019</xdr:rowOff>
    </xdr:to>
    <xdr:cxnSp macro="">
      <xdr:nvCxnSpPr>
        <xdr:cNvPr id="418" name="直線コネクタ 417"/>
        <xdr:cNvCxnSpPr/>
      </xdr:nvCxnSpPr>
      <xdr:spPr>
        <a:xfrm>
          <a:off x="6972300" y="13516808"/>
          <a:ext cx="889000" cy="2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170472</xdr:rowOff>
    </xdr:from>
    <xdr:to>
      <xdr:col>41</xdr:col>
      <xdr:colOff>101600</xdr:colOff>
      <xdr:row>78</xdr:row>
      <xdr:rowOff>100622</xdr:rowOff>
    </xdr:to>
    <xdr:sp macro="" textlink="">
      <xdr:nvSpPr>
        <xdr:cNvPr id="419" name="フローチャート: 判断 418"/>
        <xdr:cNvSpPr/>
      </xdr:nvSpPr>
      <xdr:spPr>
        <a:xfrm>
          <a:off x="78105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117149</xdr:rowOff>
    </xdr:from>
    <xdr:ext cx="534377" cy="259045"/>
    <xdr:sp macro="" textlink="">
      <xdr:nvSpPr>
        <xdr:cNvPr id="420" name="テキスト ボックス 419"/>
        <xdr:cNvSpPr txBox="1"/>
      </xdr:nvSpPr>
      <xdr:spPr>
        <a:xfrm>
          <a:off x="7594111" y="1314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50298</xdr:rowOff>
    </xdr:from>
    <xdr:to>
      <xdr:col>36</xdr:col>
      <xdr:colOff>165100</xdr:colOff>
      <xdr:row>78</xdr:row>
      <xdr:rowOff>151898</xdr:rowOff>
    </xdr:to>
    <xdr:sp macro="" textlink="">
      <xdr:nvSpPr>
        <xdr:cNvPr id="421" name="フローチャート: 判断 420"/>
        <xdr:cNvSpPr/>
      </xdr:nvSpPr>
      <xdr:spPr>
        <a:xfrm>
          <a:off x="6921500" y="1342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168425</xdr:rowOff>
    </xdr:from>
    <xdr:ext cx="534377" cy="259045"/>
    <xdr:sp macro="" textlink="">
      <xdr:nvSpPr>
        <xdr:cNvPr id="422" name="テキスト ボックス 421"/>
        <xdr:cNvSpPr txBox="1"/>
      </xdr:nvSpPr>
      <xdr:spPr>
        <a:xfrm>
          <a:off x="6705111" y="1319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76243</xdr:rowOff>
    </xdr:from>
    <xdr:to>
      <xdr:col>55</xdr:col>
      <xdr:colOff>50800</xdr:colOff>
      <xdr:row>79</xdr:row>
      <xdr:rowOff>6393</xdr:rowOff>
    </xdr:to>
    <xdr:sp macro="" textlink="">
      <xdr:nvSpPr>
        <xdr:cNvPr id="428" name="楕円 427"/>
        <xdr:cNvSpPr/>
      </xdr:nvSpPr>
      <xdr:spPr>
        <a:xfrm>
          <a:off x="10426700" y="1344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162620</xdr:rowOff>
    </xdr:from>
    <xdr:ext cx="534377" cy="259045"/>
    <xdr:sp macro="" textlink="">
      <xdr:nvSpPr>
        <xdr:cNvPr id="429" name="商工費該当値テキスト"/>
        <xdr:cNvSpPr txBox="1"/>
      </xdr:nvSpPr>
      <xdr:spPr>
        <a:xfrm>
          <a:off x="10528300" y="1336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91453</xdr:rowOff>
    </xdr:from>
    <xdr:to>
      <xdr:col>50</xdr:col>
      <xdr:colOff>165100</xdr:colOff>
      <xdr:row>78</xdr:row>
      <xdr:rowOff>21603</xdr:rowOff>
    </xdr:to>
    <xdr:sp macro="" textlink="">
      <xdr:nvSpPr>
        <xdr:cNvPr id="430" name="楕円 429"/>
        <xdr:cNvSpPr/>
      </xdr:nvSpPr>
      <xdr:spPr>
        <a:xfrm>
          <a:off x="9588500" y="1329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38130</xdr:rowOff>
    </xdr:from>
    <xdr:ext cx="534377" cy="259045"/>
    <xdr:sp macro="" textlink="">
      <xdr:nvSpPr>
        <xdr:cNvPr id="431" name="テキスト ボックス 430"/>
        <xdr:cNvSpPr txBox="1"/>
      </xdr:nvSpPr>
      <xdr:spPr>
        <a:xfrm>
          <a:off x="9372111" y="1306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94287</xdr:rowOff>
    </xdr:from>
    <xdr:to>
      <xdr:col>46</xdr:col>
      <xdr:colOff>38100</xdr:colOff>
      <xdr:row>79</xdr:row>
      <xdr:rowOff>24437</xdr:rowOff>
    </xdr:to>
    <xdr:sp macro="" textlink="">
      <xdr:nvSpPr>
        <xdr:cNvPr id="432" name="楕円 431"/>
        <xdr:cNvSpPr/>
      </xdr:nvSpPr>
      <xdr:spPr>
        <a:xfrm>
          <a:off x="8699500" y="1346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15564</xdr:rowOff>
    </xdr:from>
    <xdr:ext cx="469744" cy="259045"/>
    <xdr:sp macro="" textlink="">
      <xdr:nvSpPr>
        <xdr:cNvPr id="433" name="テキスト ボックス 432"/>
        <xdr:cNvSpPr txBox="1"/>
      </xdr:nvSpPr>
      <xdr:spPr>
        <a:xfrm>
          <a:off x="8515428" y="1356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115219</xdr:rowOff>
    </xdr:from>
    <xdr:to>
      <xdr:col>41</xdr:col>
      <xdr:colOff>101600</xdr:colOff>
      <xdr:row>79</xdr:row>
      <xdr:rowOff>45369</xdr:rowOff>
    </xdr:to>
    <xdr:sp macro="" textlink="">
      <xdr:nvSpPr>
        <xdr:cNvPr id="434" name="楕円 433"/>
        <xdr:cNvSpPr/>
      </xdr:nvSpPr>
      <xdr:spPr>
        <a:xfrm>
          <a:off x="7810500" y="1348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36496</xdr:rowOff>
    </xdr:from>
    <xdr:ext cx="469744" cy="259045"/>
    <xdr:sp macro="" textlink="">
      <xdr:nvSpPr>
        <xdr:cNvPr id="435" name="テキスト ボックス 434"/>
        <xdr:cNvSpPr txBox="1"/>
      </xdr:nvSpPr>
      <xdr:spPr>
        <a:xfrm>
          <a:off x="7626428" y="1358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92908</xdr:rowOff>
    </xdr:from>
    <xdr:to>
      <xdr:col>36</xdr:col>
      <xdr:colOff>165100</xdr:colOff>
      <xdr:row>79</xdr:row>
      <xdr:rowOff>23058</xdr:rowOff>
    </xdr:to>
    <xdr:sp macro="" textlink="">
      <xdr:nvSpPr>
        <xdr:cNvPr id="436" name="楕円 435"/>
        <xdr:cNvSpPr/>
      </xdr:nvSpPr>
      <xdr:spPr>
        <a:xfrm>
          <a:off x="6921500" y="1346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14185</xdr:rowOff>
    </xdr:from>
    <xdr:ext cx="469744" cy="259045"/>
    <xdr:sp macro="" textlink="">
      <xdr:nvSpPr>
        <xdr:cNvPr id="437" name="テキスト ボックス 436"/>
        <xdr:cNvSpPr txBox="1"/>
      </xdr:nvSpPr>
      <xdr:spPr>
        <a:xfrm>
          <a:off x="6737428" y="1355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103911</xdr:rowOff>
    </xdr:from>
    <xdr:to>
      <xdr:col>54</xdr:col>
      <xdr:colOff>189865</xdr:colOff>
      <xdr:row>99</xdr:row>
      <xdr:rowOff>23927</xdr:rowOff>
    </xdr:to>
    <xdr:cxnSp macro="">
      <xdr:nvCxnSpPr>
        <xdr:cNvPr id="462" name="直線コネクタ 461"/>
        <xdr:cNvCxnSpPr/>
      </xdr:nvCxnSpPr>
      <xdr:spPr>
        <a:xfrm flipV="1">
          <a:off x="10475595" y="15705861"/>
          <a:ext cx="1270" cy="1291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27754</xdr:rowOff>
    </xdr:from>
    <xdr:ext cx="534377" cy="259045"/>
    <xdr:sp macro="" textlink="">
      <xdr:nvSpPr>
        <xdr:cNvPr id="463" name="土木費最小値テキスト"/>
        <xdr:cNvSpPr txBox="1"/>
      </xdr:nvSpPr>
      <xdr:spPr>
        <a:xfrm>
          <a:off x="10528300" y="1700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23927</xdr:rowOff>
    </xdr:from>
    <xdr:to>
      <xdr:col>55</xdr:col>
      <xdr:colOff>88900</xdr:colOff>
      <xdr:row>99</xdr:row>
      <xdr:rowOff>23927</xdr:rowOff>
    </xdr:to>
    <xdr:cxnSp macro="">
      <xdr:nvCxnSpPr>
        <xdr:cNvPr id="464" name="直線コネクタ 463"/>
        <xdr:cNvCxnSpPr/>
      </xdr:nvCxnSpPr>
      <xdr:spPr>
        <a:xfrm>
          <a:off x="10388600" y="16997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50588</xdr:rowOff>
    </xdr:from>
    <xdr:ext cx="599010" cy="259045"/>
    <xdr:sp macro="" textlink="">
      <xdr:nvSpPr>
        <xdr:cNvPr id="465" name="土木費最大値テキスト"/>
        <xdr:cNvSpPr txBox="1"/>
      </xdr:nvSpPr>
      <xdr:spPr>
        <a:xfrm>
          <a:off x="10528300" y="15481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133,318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103911</xdr:rowOff>
    </xdr:from>
    <xdr:to>
      <xdr:col>55</xdr:col>
      <xdr:colOff>88900</xdr:colOff>
      <xdr:row>91</xdr:row>
      <xdr:rowOff>103911</xdr:rowOff>
    </xdr:to>
    <xdr:cxnSp macro="">
      <xdr:nvCxnSpPr>
        <xdr:cNvPr id="466" name="直線コネクタ 465"/>
        <xdr:cNvCxnSpPr/>
      </xdr:nvCxnSpPr>
      <xdr:spPr>
        <a:xfrm>
          <a:off x="10388600" y="1570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169405</xdr:rowOff>
    </xdr:from>
    <xdr:to>
      <xdr:col>55</xdr:col>
      <xdr:colOff>0</xdr:colOff>
      <xdr:row>94</xdr:row>
      <xdr:rowOff>55321</xdr:rowOff>
    </xdr:to>
    <xdr:cxnSp macro="">
      <xdr:nvCxnSpPr>
        <xdr:cNvPr id="467" name="直線コネクタ 466"/>
        <xdr:cNvCxnSpPr/>
      </xdr:nvCxnSpPr>
      <xdr:spPr>
        <a:xfrm>
          <a:off x="9639300" y="16114255"/>
          <a:ext cx="838200" cy="5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98798</xdr:rowOff>
    </xdr:from>
    <xdr:ext cx="534377" cy="259045"/>
    <xdr:sp macro="" textlink="">
      <xdr:nvSpPr>
        <xdr:cNvPr id="468" name="土木費平均値テキスト"/>
        <xdr:cNvSpPr txBox="1"/>
      </xdr:nvSpPr>
      <xdr:spPr>
        <a:xfrm>
          <a:off x="10528300" y="16557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120371</xdr:rowOff>
    </xdr:from>
    <xdr:to>
      <xdr:col>55</xdr:col>
      <xdr:colOff>50800</xdr:colOff>
      <xdr:row>97</xdr:row>
      <xdr:rowOff>50521</xdr:rowOff>
    </xdr:to>
    <xdr:sp macro="" textlink="">
      <xdr:nvSpPr>
        <xdr:cNvPr id="469" name="フローチャート: 判断 468"/>
        <xdr:cNvSpPr/>
      </xdr:nvSpPr>
      <xdr:spPr>
        <a:xfrm>
          <a:off x="10426700" y="165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169405</xdr:rowOff>
    </xdr:from>
    <xdr:to>
      <xdr:col>50</xdr:col>
      <xdr:colOff>114300</xdr:colOff>
      <xdr:row>96</xdr:row>
      <xdr:rowOff>108508</xdr:rowOff>
    </xdr:to>
    <xdr:cxnSp macro="">
      <xdr:nvCxnSpPr>
        <xdr:cNvPr id="470" name="直線コネクタ 469"/>
        <xdr:cNvCxnSpPr/>
      </xdr:nvCxnSpPr>
      <xdr:spPr>
        <a:xfrm flipV="1">
          <a:off x="8750300" y="16114255"/>
          <a:ext cx="889000" cy="45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77636</xdr:rowOff>
    </xdr:from>
    <xdr:to>
      <xdr:col>50</xdr:col>
      <xdr:colOff>165100</xdr:colOff>
      <xdr:row>95</xdr:row>
      <xdr:rowOff>7786</xdr:rowOff>
    </xdr:to>
    <xdr:sp macro="" textlink="">
      <xdr:nvSpPr>
        <xdr:cNvPr id="471" name="フローチャート: 判断 470"/>
        <xdr:cNvSpPr/>
      </xdr:nvSpPr>
      <xdr:spPr>
        <a:xfrm>
          <a:off x="9588500" y="1619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170363</xdr:rowOff>
    </xdr:from>
    <xdr:ext cx="534377" cy="259045"/>
    <xdr:sp macro="" textlink="">
      <xdr:nvSpPr>
        <xdr:cNvPr id="472" name="テキスト ボックス 471"/>
        <xdr:cNvSpPr txBox="1"/>
      </xdr:nvSpPr>
      <xdr:spPr>
        <a:xfrm>
          <a:off x="9372111" y="1628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73253</xdr:rowOff>
    </xdr:from>
    <xdr:to>
      <xdr:col>45</xdr:col>
      <xdr:colOff>177800</xdr:colOff>
      <xdr:row>96</xdr:row>
      <xdr:rowOff>108508</xdr:rowOff>
    </xdr:to>
    <xdr:cxnSp macro="">
      <xdr:nvCxnSpPr>
        <xdr:cNvPr id="473" name="直線コネクタ 472"/>
        <xdr:cNvCxnSpPr/>
      </xdr:nvCxnSpPr>
      <xdr:spPr>
        <a:xfrm>
          <a:off x="7861300" y="16532453"/>
          <a:ext cx="889000" cy="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20993</xdr:rowOff>
    </xdr:from>
    <xdr:to>
      <xdr:col>46</xdr:col>
      <xdr:colOff>38100</xdr:colOff>
      <xdr:row>95</xdr:row>
      <xdr:rowOff>122593</xdr:rowOff>
    </xdr:to>
    <xdr:sp macro="" textlink="">
      <xdr:nvSpPr>
        <xdr:cNvPr id="474" name="フローチャート: 判断 473"/>
        <xdr:cNvSpPr/>
      </xdr:nvSpPr>
      <xdr:spPr>
        <a:xfrm>
          <a:off x="8699500" y="1630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139120</xdr:rowOff>
    </xdr:from>
    <xdr:ext cx="534377" cy="259045"/>
    <xdr:sp macro="" textlink="">
      <xdr:nvSpPr>
        <xdr:cNvPr id="475" name="テキスト ボックス 474"/>
        <xdr:cNvSpPr txBox="1"/>
      </xdr:nvSpPr>
      <xdr:spPr>
        <a:xfrm>
          <a:off x="8483111" y="1608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45580</xdr:rowOff>
    </xdr:from>
    <xdr:to>
      <xdr:col>41</xdr:col>
      <xdr:colOff>50800</xdr:colOff>
      <xdr:row>96</xdr:row>
      <xdr:rowOff>73253</xdr:rowOff>
    </xdr:to>
    <xdr:cxnSp macro="">
      <xdr:nvCxnSpPr>
        <xdr:cNvPr id="476" name="直線コネクタ 475"/>
        <xdr:cNvCxnSpPr/>
      </xdr:nvCxnSpPr>
      <xdr:spPr>
        <a:xfrm>
          <a:off x="6972300" y="16504780"/>
          <a:ext cx="889000" cy="2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56795</xdr:rowOff>
    </xdr:from>
    <xdr:to>
      <xdr:col>41</xdr:col>
      <xdr:colOff>101600</xdr:colOff>
      <xdr:row>97</xdr:row>
      <xdr:rowOff>158395</xdr:rowOff>
    </xdr:to>
    <xdr:sp macro="" textlink="">
      <xdr:nvSpPr>
        <xdr:cNvPr id="477" name="フローチャート: 判断 476"/>
        <xdr:cNvSpPr/>
      </xdr:nvSpPr>
      <xdr:spPr>
        <a:xfrm>
          <a:off x="7810500" y="166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149522</xdr:rowOff>
    </xdr:from>
    <xdr:ext cx="534377" cy="259045"/>
    <xdr:sp macro="" textlink="">
      <xdr:nvSpPr>
        <xdr:cNvPr id="478" name="テキスト ボックス 477"/>
        <xdr:cNvSpPr txBox="1"/>
      </xdr:nvSpPr>
      <xdr:spPr>
        <a:xfrm>
          <a:off x="7594111" y="1678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14212</xdr:rowOff>
    </xdr:from>
    <xdr:to>
      <xdr:col>36</xdr:col>
      <xdr:colOff>165100</xdr:colOff>
      <xdr:row>97</xdr:row>
      <xdr:rowOff>115812</xdr:rowOff>
    </xdr:to>
    <xdr:sp macro="" textlink="">
      <xdr:nvSpPr>
        <xdr:cNvPr id="479" name="フローチャート: 判断 478"/>
        <xdr:cNvSpPr/>
      </xdr:nvSpPr>
      <xdr:spPr>
        <a:xfrm>
          <a:off x="6921500" y="1664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106939</xdr:rowOff>
    </xdr:from>
    <xdr:ext cx="534377" cy="259045"/>
    <xdr:sp macro="" textlink="">
      <xdr:nvSpPr>
        <xdr:cNvPr id="480" name="テキスト ボックス 479"/>
        <xdr:cNvSpPr txBox="1"/>
      </xdr:nvSpPr>
      <xdr:spPr>
        <a:xfrm>
          <a:off x="6705111" y="1673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4521</xdr:rowOff>
    </xdr:from>
    <xdr:to>
      <xdr:col>55</xdr:col>
      <xdr:colOff>50800</xdr:colOff>
      <xdr:row>94</xdr:row>
      <xdr:rowOff>106121</xdr:rowOff>
    </xdr:to>
    <xdr:sp macro="" textlink="">
      <xdr:nvSpPr>
        <xdr:cNvPr id="486" name="楕円 485"/>
        <xdr:cNvSpPr/>
      </xdr:nvSpPr>
      <xdr:spPr>
        <a:xfrm>
          <a:off x="10426700" y="1612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27398</xdr:rowOff>
    </xdr:from>
    <xdr:ext cx="534377" cy="259045"/>
    <xdr:sp macro="" textlink="">
      <xdr:nvSpPr>
        <xdr:cNvPr id="487" name="土木費該当値テキスト"/>
        <xdr:cNvSpPr txBox="1"/>
      </xdr:nvSpPr>
      <xdr:spPr>
        <a:xfrm>
          <a:off x="10528300" y="1597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118605</xdr:rowOff>
    </xdr:from>
    <xdr:to>
      <xdr:col>50</xdr:col>
      <xdr:colOff>165100</xdr:colOff>
      <xdr:row>94</xdr:row>
      <xdr:rowOff>48755</xdr:rowOff>
    </xdr:to>
    <xdr:sp macro="" textlink="">
      <xdr:nvSpPr>
        <xdr:cNvPr id="488" name="楕円 487"/>
        <xdr:cNvSpPr/>
      </xdr:nvSpPr>
      <xdr:spPr>
        <a:xfrm>
          <a:off x="9588500" y="1606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65282</xdr:rowOff>
    </xdr:from>
    <xdr:ext cx="599010" cy="259045"/>
    <xdr:sp macro="" textlink="">
      <xdr:nvSpPr>
        <xdr:cNvPr id="489" name="テキスト ボックス 488"/>
        <xdr:cNvSpPr txBox="1"/>
      </xdr:nvSpPr>
      <xdr:spPr>
        <a:xfrm>
          <a:off x="9339795" y="15838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57708</xdr:rowOff>
    </xdr:from>
    <xdr:to>
      <xdr:col>46</xdr:col>
      <xdr:colOff>38100</xdr:colOff>
      <xdr:row>96</xdr:row>
      <xdr:rowOff>159308</xdr:rowOff>
    </xdr:to>
    <xdr:sp macro="" textlink="">
      <xdr:nvSpPr>
        <xdr:cNvPr id="490" name="楕円 489"/>
        <xdr:cNvSpPr/>
      </xdr:nvSpPr>
      <xdr:spPr>
        <a:xfrm>
          <a:off x="8699500" y="1651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150435</xdr:rowOff>
    </xdr:from>
    <xdr:ext cx="534377" cy="259045"/>
    <xdr:sp macro="" textlink="">
      <xdr:nvSpPr>
        <xdr:cNvPr id="491" name="テキスト ボックス 490"/>
        <xdr:cNvSpPr txBox="1"/>
      </xdr:nvSpPr>
      <xdr:spPr>
        <a:xfrm>
          <a:off x="8483111" y="1660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22453</xdr:rowOff>
    </xdr:from>
    <xdr:to>
      <xdr:col>41</xdr:col>
      <xdr:colOff>101600</xdr:colOff>
      <xdr:row>96</xdr:row>
      <xdr:rowOff>124053</xdr:rowOff>
    </xdr:to>
    <xdr:sp macro="" textlink="">
      <xdr:nvSpPr>
        <xdr:cNvPr id="492" name="楕円 491"/>
        <xdr:cNvSpPr/>
      </xdr:nvSpPr>
      <xdr:spPr>
        <a:xfrm>
          <a:off x="7810500" y="1648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140580</xdr:rowOff>
    </xdr:from>
    <xdr:ext cx="534377" cy="259045"/>
    <xdr:sp macro="" textlink="">
      <xdr:nvSpPr>
        <xdr:cNvPr id="493" name="テキスト ボックス 492"/>
        <xdr:cNvSpPr txBox="1"/>
      </xdr:nvSpPr>
      <xdr:spPr>
        <a:xfrm>
          <a:off x="7594111" y="1625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166230</xdr:rowOff>
    </xdr:from>
    <xdr:to>
      <xdr:col>36</xdr:col>
      <xdr:colOff>165100</xdr:colOff>
      <xdr:row>96</xdr:row>
      <xdr:rowOff>96380</xdr:rowOff>
    </xdr:to>
    <xdr:sp macro="" textlink="">
      <xdr:nvSpPr>
        <xdr:cNvPr id="494" name="楕円 493"/>
        <xdr:cNvSpPr/>
      </xdr:nvSpPr>
      <xdr:spPr>
        <a:xfrm>
          <a:off x="6921500" y="1645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112907</xdr:rowOff>
    </xdr:from>
    <xdr:ext cx="534377" cy="259045"/>
    <xdr:sp macro="" textlink="">
      <xdr:nvSpPr>
        <xdr:cNvPr id="495" name="テキスト ボックス 494"/>
        <xdr:cNvSpPr txBox="1"/>
      </xdr:nvSpPr>
      <xdr:spPr>
        <a:xfrm>
          <a:off x="6705111" y="1622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8" name="テキスト ボックス 507"/>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0" name="テキスト ボックス 50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2" name="テキスト ボックス 51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4" name="テキスト ボックス 51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6" name="テキスト ボックス 51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156290</xdr:rowOff>
    </xdr:from>
    <xdr:to>
      <xdr:col>85</xdr:col>
      <xdr:colOff>126364</xdr:colOff>
      <xdr:row>38</xdr:row>
      <xdr:rowOff>113640</xdr:rowOff>
    </xdr:to>
    <xdr:cxnSp macro="">
      <xdr:nvCxnSpPr>
        <xdr:cNvPr id="522" name="直線コネクタ 521"/>
        <xdr:cNvCxnSpPr/>
      </xdr:nvCxnSpPr>
      <xdr:spPr>
        <a:xfrm flipV="1">
          <a:off x="16317595" y="5471240"/>
          <a:ext cx="1269" cy="115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117467</xdr:rowOff>
    </xdr:from>
    <xdr:ext cx="534377" cy="259045"/>
    <xdr:sp macro="" textlink="">
      <xdr:nvSpPr>
        <xdr:cNvPr id="523" name="消防費最小値テキスト"/>
        <xdr:cNvSpPr txBox="1"/>
      </xdr:nvSpPr>
      <xdr:spPr>
        <a:xfrm>
          <a:off x="16370300" y="663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113640</xdr:rowOff>
    </xdr:from>
    <xdr:to>
      <xdr:col>86</xdr:col>
      <xdr:colOff>25400</xdr:colOff>
      <xdr:row>38</xdr:row>
      <xdr:rowOff>113640</xdr:rowOff>
    </xdr:to>
    <xdr:cxnSp macro="">
      <xdr:nvCxnSpPr>
        <xdr:cNvPr id="524" name="直線コネクタ 523"/>
        <xdr:cNvCxnSpPr/>
      </xdr:nvCxnSpPr>
      <xdr:spPr>
        <a:xfrm>
          <a:off x="16230600" y="662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102967</xdr:rowOff>
    </xdr:from>
    <xdr:ext cx="534377" cy="259045"/>
    <xdr:sp macro="" textlink="">
      <xdr:nvSpPr>
        <xdr:cNvPr id="525" name="消防費最大値テキスト"/>
        <xdr:cNvSpPr txBox="1"/>
      </xdr:nvSpPr>
      <xdr:spPr>
        <a:xfrm>
          <a:off x="16370300" y="524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156290</xdr:rowOff>
    </xdr:from>
    <xdr:to>
      <xdr:col>86</xdr:col>
      <xdr:colOff>25400</xdr:colOff>
      <xdr:row>31</xdr:row>
      <xdr:rowOff>156290</xdr:rowOff>
    </xdr:to>
    <xdr:cxnSp macro="">
      <xdr:nvCxnSpPr>
        <xdr:cNvPr id="526" name="直線コネクタ 525"/>
        <xdr:cNvCxnSpPr/>
      </xdr:nvCxnSpPr>
      <xdr:spPr>
        <a:xfrm>
          <a:off x="16230600" y="54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27947</xdr:rowOff>
    </xdr:from>
    <xdr:to>
      <xdr:col>85</xdr:col>
      <xdr:colOff>127000</xdr:colOff>
      <xdr:row>31</xdr:row>
      <xdr:rowOff>156290</xdr:rowOff>
    </xdr:to>
    <xdr:cxnSp macro="">
      <xdr:nvCxnSpPr>
        <xdr:cNvPr id="527" name="直線コネクタ 526"/>
        <xdr:cNvCxnSpPr/>
      </xdr:nvCxnSpPr>
      <xdr:spPr>
        <a:xfrm>
          <a:off x="15481300" y="5171447"/>
          <a:ext cx="838200" cy="29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10863</xdr:rowOff>
    </xdr:from>
    <xdr:ext cx="534377" cy="259045"/>
    <xdr:sp macro="" textlink="">
      <xdr:nvSpPr>
        <xdr:cNvPr id="528" name="消防費平均値テキスト"/>
        <xdr:cNvSpPr txBox="1"/>
      </xdr:nvSpPr>
      <xdr:spPr>
        <a:xfrm>
          <a:off x="16370300" y="6183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32436</xdr:rowOff>
    </xdr:from>
    <xdr:to>
      <xdr:col>85</xdr:col>
      <xdr:colOff>177800</xdr:colOff>
      <xdr:row>36</xdr:row>
      <xdr:rowOff>134036</xdr:rowOff>
    </xdr:to>
    <xdr:sp macro="" textlink="">
      <xdr:nvSpPr>
        <xdr:cNvPr id="529" name="フローチャート: 判断 528"/>
        <xdr:cNvSpPr/>
      </xdr:nvSpPr>
      <xdr:spPr>
        <a:xfrm>
          <a:off x="16268700" y="6204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9953</xdr:rowOff>
    </xdr:from>
    <xdr:to>
      <xdr:col>81</xdr:col>
      <xdr:colOff>50800</xdr:colOff>
      <xdr:row>30</xdr:row>
      <xdr:rowOff>27947</xdr:rowOff>
    </xdr:to>
    <xdr:cxnSp macro="">
      <xdr:nvCxnSpPr>
        <xdr:cNvPr id="530" name="直線コネクタ 529"/>
        <xdr:cNvCxnSpPr/>
      </xdr:nvCxnSpPr>
      <xdr:spPr>
        <a:xfrm>
          <a:off x="14592300" y="5153453"/>
          <a:ext cx="889000" cy="1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135992</xdr:rowOff>
    </xdr:from>
    <xdr:to>
      <xdr:col>81</xdr:col>
      <xdr:colOff>101600</xdr:colOff>
      <xdr:row>36</xdr:row>
      <xdr:rowOff>66142</xdr:rowOff>
    </xdr:to>
    <xdr:sp macro="" textlink="">
      <xdr:nvSpPr>
        <xdr:cNvPr id="531" name="フローチャート: 判断 530"/>
        <xdr:cNvSpPr/>
      </xdr:nvSpPr>
      <xdr:spPr>
        <a:xfrm>
          <a:off x="15430500" y="613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57269</xdr:rowOff>
    </xdr:from>
    <xdr:ext cx="534377" cy="259045"/>
    <xdr:sp macro="" textlink="">
      <xdr:nvSpPr>
        <xdr:cNvPr id="532" name="テキスト ボックス 531"/>
        <xdr:cNvSpPr txBox="1"/>
      </xdr:nvSpPr>
      <xdr:spPr>
        <a:xfrm>
          <a:off x="15214111" y="622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9953</xdr:rowOff>
    </xdr:from>
    <xdr:to>
      <xdr:col>76</xdr:col>
      <xdr:colOff>114300</xdr:colOff>
      <xdr:row>33</xdr:row>
      <xdr:rowOff>127323</xdr:rowOff>
    </xdr:to>
    <xdr:cxnSp macro="">
      <xdr:nvCxnSpPr>
        <xdr:cNvPr id="533" name="直線コネクタ 532"/>
        <xdr:cNvCxnSpPr/>
      </xdr:nvCxnSpPr>
      <xdr:spPr>
        <a:xfrm flipV="1">
          <a:off x="13703300" y="5153453"/>
          <a:ext cx="889000" cy="63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25545</xdr:rowOff>
    </xdr:from>
    <xdr:to>
      <xdr:col>76</xdr:col>
      <xdr:colOff>165100</xdr:colOff>
      <xdr:row>36</xdr:row>
      <xdr:rowOff>127145</xdr:rowOff>
    </xdr:to>
    <xdr:sp macro="" textlink="">
      <xdr:nvSpPr>
        <xdr:cNvPr id="534" name="フローチャート: 判断 533"/>
        <xdr:cNvSpPr/>
      </xdr:nvSpPr>
      <xdr:spPr>
        <a:xfrm>
          <a:off x="14541500" y="61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118272</xdr:rowOff>
    </xdr:from>
    <xdr:ext cx="534377" cy="259045"/>
    <xdr:sp macro="" textlink="">
      <xdr:nvSpPr>
        <xdr:cNvPr id="535" name="テキスト ボックス 534"/>
        <xdr:cNvSpPr txBox="1"/>
      </xdr:nvSpPr>
      <xdr:spPr>
        <a:xfrm>
          <a:off x="14325111" y="62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92641</xdr:rowOff>
    </xdr:from>
    <xdr:to>
      <xdr:col>71</xdr:col>
      <xdr:colOff>177800</xdr:colOff>
      <xdr:row>33</xdr:row>
      <xdr:rowOff>127323</xdr:rowOff>
    </xdr:to>
    <xdr:cxnSp macro="">
      <xdr:nvCxnSpPr>
        <xdr:cNvPr id="536" name="直線コネクタ 535"/>
        <xdr:cNvCxnSpPr/>
      </xdr:nvCxnSpPr>
      <xdr:spPr>
        <a:xfrm>
          <a:off x="12814300" y="5579041"/>
          <a:ext cx="889000" cy="20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91708</xdr:rowOff>
    </xdr:from>
    <xdr:to>
      <xdr:col>72</xdr:col>
      <xdr:colOff>38100</xdr:colOff>
      <xdr:row>37</xdr:row>
      <xdr:rowOff>21858</xdr:rowOff>
    </xdr:to>
    <xdr:sp macro="" textlink="">
      <xdr:nvSpPr>
        <xdr:cNvPr id="537" name="フローチャート: 判断 536"/>
        <xdr:cNvSpPr/>
      </xdr:nvSpPr>
      <xdr:spPr>
        <a:xfrm>
          <a:off x="13652500" y="626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12985</xdr:rowOff>
    </xdr:from>
    <xdr:ext cx="534377" cy="259045"/>
    <xdr:sp macro="" textlink="">
      <xdr:nvSpPr>
        <xdr:cNvPr id="538" name="テキスト ボックス 537"/>
        <xdr:cNvSpPr txBox="1"/>
      </xdr:nvSpPr>
      <xdr:spPr>
        <a:xfrm>
          <a:off x="13436111" y="635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138963</xdr:rowOff>
    </xdr:from>
    <xdr:to>
      <xdr:col>67</xdr:col>
      <xdr:colOff>101600</xdr:colOff>
      <xdr:row>37</xdr:row>
      <xdr:rowOff>69113</xdr:rowOff>
    </xdr:to>
    <xdr:sp macro="" textlink="">
      <xdr:nvSpPr>
        <xdr:cNvPr id="539" name="フローチャート: 判断 538"/>
        <xdr:cNvSpPr/>
      </xdr:nvSpPr>
      <xdr:spPr>
        <a:xfrm>
          <a:off x="12763500" y="631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60240</xdr:rowOff>
    </xdr:from>
    <xdr:ext cx="534377" cy="259045"/>
    <xdr:sp macro="" textlink="">
      <xdr:nvSpPr>
        <xdr:cNvPr id="540" name="テキスト ボックス 539"/>
        <xdr:cNvSpPr txBox="1"/>
      </xdr:nvSpPr>
      <xdr:spPr>
        <a:xfrm>
          <a:off x="12547111" y="640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105490</xdr:rowOff>
    </xdr:from>
    <xdr:to>
      <xdr:col>85</xdr:col>
      <xdr:colOff>177800</xdr:colOff>
      <xdr:row>32</xdr:row>
      <xdr:rowOff>35640</xdr:rowOff>
    </xdr:to>
    <xdr:sp macro="" textlink="">
      <xdr:nvSpPr>
        <xdr:cNvPr id="546" name="楕円 545"/>
        <xdr:cNvSpPr/>
      </xdr:nvSpPr>
      <xdr:spPr>
        <a:xfrm>
          <a:off x="16268700" y="542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58517</xdr:rowOff>
    </xdr:from>
    <xdr:ext cx="534377" cy="259045"/>
    <xdr:sp macro="" textlink="">
      <xdr:nvSpPr>
        <xdr:cNvPr id="547" name="消防費該当値テキスト"/>
        <xdr:cNvSpPr txBox="1"/>
      </xdr:nvSpPr>
      <xdr:spPr>
        <a:xfrm>
          <a:off x="16370300" y="537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29</xdr:row>
      <xdr:rowOff>148597</xdr:rowOff>
    </xdr:from>
    <xdr:to>
      <xdr:col>81</xdr:col>
      <xdr:colOff>101600</xdr:colOff>
      <xdr:row>30</xdr:row>
      <xdr:rowOff>78747</xdr:rowOff>
    </xdr:to>
    <xdr:sp macro="" textlink="">
      <xdr:nvSpPr>
        <xdr:cNvPr id="548" name="楕円 547"/>
        <xdr:cNvSpPr/>
      </xdr:nvSpPr>
      <xdr:spPr>
        <a:xfrm>
          <a:off x="15430500" y="512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28</xdr:row>
      <xdr:rowOff>95274</xdr:rowOff>
    </xdr:from>
    <xdr:ext cx="534377" cy="259045"/>
    <xdr:sp macro="" textlink="">
      <xdr:nvSpPr>
        <xdr:cNvPr id="549" name="テキスト ボックス 548"/>
        <xdr:cNvSpPr txBox="1"/>
      </xdr:nvSpPr>
      <xdr:spPr>
        <a:xfrm>
          <a:off x="15214111" y="489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29</xdr:row>
      <xdr:rowOff>130603</xdr:rowOff>
    </xdr:from>
    <xdr:to>
      <xdr:col>76</xdr:col>
      <xdr:colOff>165100</xdr:colOff>
      <xdr:row>30</xdr:row>
      <xdr:rowOff>60753</xdr:rowOff>
    </xdr:to>
    <xdr:sp macro="" textlink="">
      <xdr:nvSpPr>
        <xdr:cNvPr id="550" name="楕円 549"/>
        <xdr:cNvSpPr/>
      </xdr:nvSpPr>
      <xdr:spPr>
        <a:xfrm>
          <a:off x="14541500" y="510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28</xdr:row>
      <xdr:rowOff>77280</xdr:rowOff>
    </xdr:from>
    <xdr:ext cx="534377" cy="259045"/>
    <xdr:sp macro="" textlink="">
      <xdr:nvSpPr>
        <xdr:cNvPr id="551" name="テキスト ボックス 550"/>
        <xdr:cNvSpPr txBox="1"/>
      </xdr:nvSpPr>
      <xdr:spPr>
        <a:xfrm>
          <a:off x="14325111" y="487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76523</xdr:rowOff>
    </xdr:from>
    <xdr:to>
      <xdr:col>72</xdr:col>
      <xdr:colOff>38100</xdr:colOff>
      <xdr:row>34</xdr:row>
      <xdr:rowOff>6673</xdr:rowOff>
    </xdr:to>
    <xdr:sp macro="" textlink="">
      <xdr:nvSpPr>
        <xdr:cNvPr id="552" name="楕円 551"/>
        <xdr:cNvSpPr/>
      </xdr:nvSpPr>
      <xdr:spPr>
        <a:xfrm>
          <a:off x="13652500" y="573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23200</xdr:rowOff>
    </xdr:from>
    <xdr:ext cx="534377" cy="259045"/>
    <xdr:sp macro="" textlink="">
      <xdr:nvSpPr>
        <xdr:cNvPr id="553" name="テキスト ボックス 552"/>
        <xdr:cNvSpPr txBox="1"/>
      </xdr:nvSpPr>
      <xdr:spPr>
        <a:xfrm>
          <a:off x="13436111" y="550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41841</xdr:rowOff>
    </xdr:from>
    <xdr:to>
      <xdr:col>67</xdr:col>
      <xdr:colOff>101600</xdr:colOff>
      <xdr:row>32</xdr:row>
      <xdr:rowOff>143441</xdr:rowOff>
    </xdr:to>
    <xdr:sp macro="" textlink="">
      <xdr:nvSpPr>
        <xdr:cNvPr id="554" name="楕円 553"/>
        <xdr:cNvSpPr/>
      </xdr:nvSpPr>
      <xdr:spPr>
        <a:xfrm>
          <a:off x="12763500" y="552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159968</xdr:rowOff>
    </xdr:from>
    <xdr:ext cx="534377" cy="259045"/>
    <xdr:sp macro="" textlink="">
      <xdr:nvSpPr>
        <xdr:cNvPr id="555" name="テキスト ボックス 554"/>
        <xdr:cNvSpPr txBox="1"/>
      </xdr:nvSpPr>
      <xdr:spPr>
        <a:xfrm>
          <a:off x="12547111" y="530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7" name="直線コネクタ 56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8" name="テキスト ボックス 567"/>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0" name="テキスト ボックス 56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2" name="テキスト ボックス 571"/>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3" name="直線コネクタ 57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4" name="テキスト ボックス 57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5" name="直線コネクタ 57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6" name="テキスト ボックス 57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142215</xdr:rowOff>
    </xdr:from>
    <xdr:to>
      <xdr:col>85</xdr:col>
      <xdr:colOff>126364</xdr:colOff>
      <xdr:row>59</xdr:row>
      <xdr:rowOff>14256</xdr:rowOff>
    </xdr:to>
    <xdr:cxnSp macro="">
      <xdr:nvCxnSpPr>
        <xdr:cNvPr id="580" name="直線コネクタ 579"/>
        <xdr:cNvCxnSpPr/>
      </xdr:nvCxnSpPr>
      <xdr:spPr>
        <a:xfrm flipV="1">
          <a:off x="16317595" y="8714715"/>
          <a:ext cx="1269" cy="1415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18083</xdr:rowOff>
    </xdr:from>
    <xdr:ext cx="534377" cy="259045"/>
    <xdr:sp macro="" textlink="">
      <xdr:nvSpPr>
        <xdr:cNvPr id="581" name="教育費最小値テキスト"/>
        <xdr:cNvSpPr txBox="1"/>
      </xdr:nvSpPr>
      <xdr:spPr>
        <a:xfrm>
          <a:off x="16370300" y="1013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14256</xdr:rowOff>
    </xdr:from>
    <xdr:to>
      <xdr:col>86</xdr:col>
      <xdr:colOff>25400</xdr:colOff>
      <xdr:row>59</xdr:row>
      <xdr:rowOff>14256</xdr:rowOff>
    </xdr:to>
    <xdr:cxnSp macro="">
      <xdr:nvCxnSpPr>
        <xdr:cNvPr id="582" name="直線コネクタ 581"/>
        <xdr:cNvCxnSpPr/>
      </xdr:nvCxnSpPr>
      <xdr:spPr>
        <a:xfrm>
          <a:off x="16230600" y="1012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88892</xdr:rowOff>
    </xdr:from>
    <xdr:ext cx="599010" cy="259045"/>
    <xdr:sp macro="" textlink="">
      <xdr:nvSpPr>
        <xdr:cNvPr id="583" name="教育費最大値テキスト"/>
        <xdr:cNvSpPr txBox="1"/>
      </xdr:nvSpPr>
      <xdr:spPr>
        <a:xfrm>
          <a:off x="16370300" y="8489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115,868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142215</xdr:rowOff>
    </xdr:from>
    <xdr:to>
      <xdr:col>86</xdr:col>
      <xdr:colOff>25400</xdr:colOff>
      <xdr:row>50</xdr:row>
      <xdr:rowOff>142215</xdr:rowOff>
    </xdr:to>
    <xdr:cxnSp macro="">
      <xdr:nvCxnSpPr>
        <xdr:cNvPr id="584" name="直線コネクタ 583"/>
        <xdr:cNvCxnSpPr/>
      </xdr:nvCxnSpPr>
      <xdr:spPr>
        <a:xfrm>
          <a:off x="16230600" y="8714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142215</xdr:rowOff>
    </xdr:from>
    <xdr:to>
      <xdr:col>85</xdr:col>
      <xdr:colOff>127000</xdr:colOff>
      <xdr:row>54</xdr:row>
      <xdr:rowOff>151473</xdr:rowOff>
    </xdr:to>
    <xdr:cxnSp macro="">
      <xdr:nvCxnSpPr>
        <xdr:cNvPr id="585" name="直線コネクタ 584"/>
        <xdr:cNvCxnSpPr/>
      </xdr:nvCxnSpPr>
      <xdr:spPr>
        <a:xfrm flipV="1">
          <a:off x="15481300" y="8714715"/>
          <a:ext cx="838200" cy="69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155186</xdr:rowOff>
    </xdr:from>
    <xdr:ext cx="534377" cy="259045"/>
    <xdr:sp macro="" textlink="">
      <xdr:nvSpPr>
        <xdr:cNvPr id="586" name="教育費平均値テキスト"/>
        <xdr:cNvSpPr txBox="1"/>
      </xdr:nvSpPr>
      <xdr:spPr>
        <a:xfrm>
          <a:off x="16370300" y="9584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5309</xdr:rowOff>
    </xdr:from>
    <xdr:to>
      <xdr:col>85</xdr:col>
      <xdr:colOff>177800</xdr:colOff>
      <xdr:row>56</xdr:row>
      <xdr:rowOff>106909</xdr:rowOff>
    </xdr:to>
    <xdr:sp macro="" textlink="">
      <xdr:nvSpPr>
        <xdr:cNvPr id="587" name="フローチャート: 判断 586"/>
        <xdr:cNvSpPr/>
      </xdr:nvSpPr>
      <xdr:spPr>
        <a:xfrm>
          <a:off x="16268700" y="960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21152</xdr:rowOff>
    </xdr:from>
    <xdr:to>
      <xdr:col>81</xdr:col>
      <xdr:colOff>50800</xdr:colOff>
      <xdr:row>54</xdr:row>
      <xdr:rowOff>151473</xdr:rowOff>
    </xdr:to>
    <xdr:cxnSp macro="">
      <xdr:nvCxnSpPr>
        <xdr:cNvPr id="588" name="直線コネクタ 587"/>
        <xdr:cNvCxnSpPr/>
      </xdr:nvCxnSpPr>
      <xdr:spPr>
        <a:xfrm>
          <a:off x="14592300" y="9279452"/>
          <a:ext cx="889000" cy="13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75261</xdr:rowOff>
    </xdr:from>
    <xdr:to>
      <xdr:col>81</xdr:col>
      <xdr:colOff>101600</xdr:colOff>
      <xdr:row>56</xdr:row>
      <xdr:rowOff>5411</xdr:rowOff>
    </xdr:to>
    <xdr:sp macro="" textlink="">
      <xdr:nvSpPr>
        <xdr:cNvPr id="589" name="フローチャート: 判断 588"/>
        <xdr:cNvSpPr/>
      </xdr:nvSpPr>
      <xdr:spPr>
        <a:xfrm>
          <a:off x="15430500" y="950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167988</xdr:rowOff>
    </xdr:from>
    <xdr:ext cx="534377" cy="259045"/>
    <xdr:sp macro="" textlink="">
      <xdr:nvSpPr>
        <xdr:cNvPr id="590" name="テキスト ボックス 589"/>
        <xdr:cNvSpPr txBox="1"/>
      </xdr:nvSpPr>
      <xdr:spPr>
        <a:xfrm>
          <a:off x="15214111" y="959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21152</xdr:rowOff>
    </xdr:from>
    <xdr:to>
      <xdr:col>76</xdr:col>
      <xdr:colOff>114300</xdr:colOff>
      <xdr:row>54</xdr:row>
      <xdr:rowOff>150273</xdr:rowOff>
    </xdr:to>
    <xdr:cxnSp macro="">
      <xdr:nvCxnSpPr>
        <xdr:cNvPr id="591" name="直線コネクタ 590"/>
        <xdr:cNvCxnSpPr/>
      </xdr:nvCxnSpPr>
      <xdr:spPr>
        <a:xfrm flipV="1">
          <a:off x="13703300" y="9279452"/>
          <a:ext cx="889000" cy="12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155384</xdr:rowOff>
    </xdr:from>
    <xdr:to>
      <xdr:col>76</xdr:col>
      <xdr:colOff>165100</xdr:colOff>
      <xdr:row>55</xdr:row>
      <xdr:rowOff>85534</xdr:rowOff>
    </xdr:to>
    <xdr:sp macro="" textlink="">
      <xdr:nvSpPr>
        <xdr:cNvPr id="592" name="フローチャート: 判断 591"/>
        <xdr:cNvSpPr/>
      </xdr:nvSpPr>
      <xdr:spPr>
        <a:xfrm>
          <a:off x="14541500" y="941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76661</xdr:rowOff>
    </xdr:from>
    <xdr:ext cx="534377" cy="259045"/>
    <xdr:sp macro="" textlink="">
      <xdr:nvSpPr>
        <xdr:cNvPr id="593" name="テキスト ボックス 592"/>
        <xdr:cNvSpPr txBox="1"/>
      </xdr:nvSpPr>
      <xdr:spPr>
        <a:xfrm>
          <a:off x="14325111" y="950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150273</xdr:rowOff>
    </xdr:from>
    <xdr:to>
      <xdr:col>71</xdr:col>
      <xdr:colOff>177800</xdr:colOff>
      <xdr:row>56</xdr:row>
      <xdr:rowOff>81788</xdr:rowOff>
    </xdr:to>
    <xdr:cxnSp macro="">
      <xdr:nvCxnSpPr>
        <xdr:cNvPr id="594" name="直線コネクタ 593"/>
        <xdr:cNvCxnSpPr/>
      </xdr:nvCxnSpPr>
      <xdr:spPr>
        <a:xfrm flipV="1">
          <a:off x="12814300" y="9408573"/>
          <a:ext cx="889000" cy="27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133820</xdr:rowOff>
    </xdr:from>
    <xdr:to>
      <xdr:col>72</xdr:col>
      <xdr:colOff>38100</xdr:colOff>
      <xdr:row>57</xdr:row>
      <xdr:rowOff>63970</xdr:rowOff>
    </xdr:to>
    <xdr:sp macro="" textlink="">
      <xdr:nvSpPr>
        <xdr:cNvPr id="595" name="フローチャート: 判断 594"/>
        <xdr:cNvSpPr/>
      </xdr:nvSpPr>
      <xdr:spPr>
        <a:xfrm>
          <a:off x="13652500" y="973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55097</xdr:rowOff>
    </xdr:from>
    <xdr:ext cx="534377" cy="259045"/>
    <xdr:sp macro="" textlink="">
      <xdr:nvSpPr>
        <xdr:cNvPr id="596" name="テキスト ボックス 595"/>
        <xdr:cNvSpPr txBox="1"/>
      </xdr:nvSpPr>
      <xdr:spPr>
        <a:xfrm>
          <a:off x="13436111" y="982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153118</xdr:rowOff>
    </xdr:from>
    <xdr:to>
      <xdr:col>67</xdr:col>
      <xdr:colOff>101600</xdr:colOff>
      <xdr:row>57</xdr:row>
      <xdr:rowOff>83268</xdr:rowOff>
    </xdr:to>
    <xdr:sp macro="" textlink="">
      <xdr:nvSpPr>
        <xdr:cNvPr id="597" name="フローチャート: 判断 596"/>
        <xdr:cNvSpPr/>
      </xdr:nvSpPr>
      <xdr:spPr>
        <a:xfrm>
          <a:off x="12763500" y="9754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74395</xdr:rowOff>
    </xdr:from>
    <xdr:ext cx="534377" cy="259045"/>
    <xdr:sp macro="" textlink="">
      <xdr:nvSpPr>
        <xdr:cNvPr id="598" name="テキスト ボックス 597"/>
        <xdr:cNvSpPr txBox="1"/>
      </xdr:nvSpPr>
      <xdr:spPr>
        <a:xfrm>
          <a:off x="12547111" y="984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91415</xdr:rowOff>
    </xdr:from>
    <xdr:to>
      <xdr:col>85</xdr:col>
      <xdr:colOff>177800</xdr:colOff>
      <xdr:row>51</xdr:row>
      <xdr:rowOff>21565</xdr:rowOff>
    </xdr:to>
    <xdr:sp macro="" textlink="">
      <xdr:nvSpPr>
        <xdr:cNvPr id="604" name="楕円 603"/>
        <xdr:cNvSpPr/>
      </xdr:nvSpPr>
      <xdr:spPr>
        <a:xfrm>
          <a:off x="16268700" y="866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44442</xdr:rowOff>
    </xdr:from>
    <xdr:ext cx="599010" cy="259045"/>
    <xdr:sp macro="" textlink="">
      <xdr:nvSpPr>
        <xdr:cNvPr id="605" name="教育費該当値テキスト"/>
        <xdr:cNvSpPr txBox="1"/>
      </xdr:nvSpPr>
      <xdr:spPr>
        <a:xfrm>
          <a:off x="16370300" y="8616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100673</xdr:rowOff>
    </xdr:from>
    <xdr:to>
      <xdr:col>81</xdr:col>
      <xdr:colOff>101600</xdr:colOff>
      <xdr:row>55</xdr:row>
      <xdr:rowOff>30823</xdr:rowOff>
    </xdr:to>
    <xdr:sp macro="" textlink="">
      <xdr:nvSpPr>
        <xdr:cNvPr id="606" name="楕円 605"/>
        <xdr:cNvSpPr/>
      </xdr:nvSpPr>
      <xdr:spPr>
        <a:xfrm>
          <a:off x="15430500" y="93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47350</xdr:rowOff>
    </xdr:from>
    <xdr:ext cx="534377" cy="259045"/>
    <xdr:sp macro="" textlink="">
      <xdr:nvSpPr>
        <xdr:cNvPr id="607" name="テキスト ボックス 606"/>
        <xdr:cNvSpPr txBox="1"/>
      </xdr:nvSpPr>
      <xdr:spPr>
        <a:xfrm>
          <a:off x="15214111" y="913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141802</xdr:rowOff>
    </xdr:from>
    <xdr:to>
      <xdr:col>76</xdr:col>
      <xdr:colOff>165100</xdr:colOff>
      <xdr:row>54</xdr:row>
      <xdr:rowOff>71952</xdr:rowOff>
    </xdr:to>
    <xdr:sp macro="" textlink="">
      <xdr:nvSpPr>
        <xdr:cNvPr id="608" name="楕円 607"/>
        <xdr:cNvSpPr/>
      </xdr:nvSpPr>
      <xdr:spPr>
        <a:xfrm>
          <a:off x="14541500" y="922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88479</xdr:rowOff>
    </xdr:from>
    <xdr:ext cx="534377" cy="259045"/>
    <xdr:sp macro="" textlink="">
      <xdr:nvSpPr>
        <xdr:cNvPr id="609" name="テキスト ボックス 608"/>
        <xdr:cNvSpPr txBox="1"/>
      </xdr:nvSpPr>
      <xdr:spPr>
        <a:xfrm>
          <a:off x="14325111" y="900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99473</xdr:rowOff>
    </xdr:from>
    <xdr:to>
      <xdr:col>72</xdr:col>
      <xdr:colOff>38100</xdr:colOff>
      <xdr:row>55</xdr:row>
      <xdr:rowOff>29623</xdr:rowOff>
    </xdr:to>
    <xdr:sp macro="" textlink="">
      <xdr:nvSpPr>
        <xdr:cNvPr id="610" name="楕円 609"/>
        <xdr:cNvSpPr/>
      </xdr:nvSpPr>
      <xdr:spPr>
        <a:xfrm>
          <a:off x="13652500" y="935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46150</xdr:rowOff>
    </xdr:from>
    <xdr:ext cx="534377" cy="259045"/>
    <xdr:sp macro="" textlink="">
      <xdr:nvSpPr>
        <xdr:cNvPr id="611" name="テキスト ボックス 610"/>
        <xdr:cNvSpPr txBox="1"/>
      </xdr:nvSpPr>
      <xdr:spPr>
        <a:xfrm>
          <a:off x="13436111" y="913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30988</xdr:rowOff>
    </xdr:from>
    <xdr:to>
      <xdr:col>67</xdr:col>
      <xdr:colOff>101600</xdr:colOff>
      <xdr:row>56</xdr:row>
      <xdr:rowOff>132588</xdr:rowOff>
    </xdr:to>
    <xdr:sp macro="" textlink="">
      <xdr:nvSpPr>
        <xdr:cNvPr id="612" name="楕円 611"/>
        <xdr:cNvSpPr/>
      </xdr:nvSpPr>
      <xdr:spPr>
        <a:xfrm>
          <a:off x="12763500" y="963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149115</xdr:rowOff>
    </xdr:from>
    <xdr:ext cx="534377" cy="259045"/>
    <xdr:sp macro="" textlink="">
      <xdr:nvSpPr>
        <xdr:cNvPr id="613" name="テキスト ボックス 612"/>
        <xdr:cNvSpPr txBox="1"/>
      </xdr:nvSpPr>
      <xdr:spPr>
        <a:xfrm>
          <a:off x="12547111" y="940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4" name="直線コネクタ 62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5" name="テキスト ボックス 62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6" name="直線コネクタ 62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7" name="テキスト ボックス 626"/>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8" name="直線コネクタ 62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9" name="テキスト ボックス 628"/>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0" name="直線コネクタ 62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1" name="テキスト ボックス 630"/>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41128</xdr:rowOff>
    </xdr:from>
    <xdr:to>
      <xdr:col>85</xdr:col>
      <xdr:colOff>126364</xdr:colOff>
      <xdr:row>78</xdr:row>
      <xdr:rowOff>139700</xdr:rowOff>
    </xdr:to>
    <xdr:cxnSp macro="">
      <xdr:nvCxnSpPr>
        <xdr:cNvPr id="635" name="直線コネクタ 634"/>
        <xdr:cNvCxnSpPr/>
      </xdr:nvCxnSpPr>
      <xdr:spPr>
        <a:xfrm flipV="1">
          <a:off x="16317595" y="12042628"/>
          <a:ext cx="1269" cy="147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6"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7" name="直線コネクタ 63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159255</xdr:rowOff>
    </xdr:from>
    <xdr:ext cx="534377" cy="259045"/>
    <xdr:sp macro="" textlink="">
      <xdr:nvSpPr>
        <xdr:cNvPr id="638" name="災害復旧費最大値テキスト"/>
        <xdr:cNvSpPr txBox="1"/>
      </xdr:nvSpPr>
      <xdr:spPr>
        <a:xfrm>
          <a:off x="16370300" y="1181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41128</xdr:rowOff>
    </xdr:from>
    <xdr:to>
      <xdr:col>86</xdr:col>
      <xdr:colOff>25400</xdr:colOff>
      <xdr:row>70</xdr:row>
      <xdr:rowOff>41128</xdr:rowOff>
    </xdr:to>
    <xdr:cxnSp macro="">
      <xdr:nvCxnSpPr>
        <xdr:cNvPr id="639" name="直線コネクタ 638"/>
        <xdr:cNvCxnSpPr/>
      </xdr:nvCxnSpPr>
      <xdr:spPr>
        <a:xfrm>
          <a:off x="16230600" y="12042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40" name="直線コネクタ 639"/>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45437</xdr:rowOff>
    </xdr:from>
    <xdr:ext cx="469744" cy="259045"/>
    <xdr:sp macro="" textlink="">
      <xdr:nvSpPr>
        <xdr:cNvPr id="641" name="災害復旧費平均値テキスト"/>
        <xdr:cNvSpPr txBox="1"/>
      </xdr:nvSpPr>
      <xdr:spPr>
        <a:xfrm>
          <a:off x="16370300" y="1307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22560</xdr:rowOff>
    </xdr:from>
    <xdr:to>
      <xdr:col>85</xdr:col>
      <xdr:colOff>177800</xdr:colOff>
      <xdr:row>77</xdr:row>
      <xdr:rowOff>124160</xdr:rowOff>
    </xdr:to>
    <xdr:sp macro="" textlink="">
      <xdr:nvSpPr>
        <xdr:cNvPr id="642" name="フローチャート: 判断 641"/>
        <xdr:cNvSpPr/>
      </xdr:nvSpPr>
      <xdr:spPr>
        <a:xfrm>
          <a:off x="16268700" y="1322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3" name="直線コネクタ 642"/>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52141</xdr:rowOff>
    </xdr:from>
    <xdr:to>
      <xdr:col>81</xdr:col>
      <xdr:colOff>101600</xdr:colOff>
      <xdr:row>73</xdr:row>
      <xdr:rowOff>153741</xdr:rowOff>
    </xdr:to>
    <xdr:sp macro="" textlink="">
      <xdr:nvSpPr>
        <xdr:cNvPr id="644" name="フローチャート: 判断 643"/>
        <xdr:cNvSpPr/>
      </xdr:nvSpPr>
      <xdr:spPr>
        <a:xfrm>
          <a:off x="15430500" y="1256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170268</xdr:rowOff>
    </xdr:from>
    <xdr:ext cx="534377" cy="259045"/>
    <xdr:sp macro="" textlink="">
      <xdr:nvSpPr>
        <xdr:cNvPr id="645" name="テキスト ボックス 644"/>
        <xdr:cNvSpPr txBox="1"/>
      </xdr:nvSpPr>
      <xdr:spPr>
        <a:xfrm>
          <a:off x="15214111" y="1234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6" name="直線コネクタ 645"/>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31659</xdr:rowOff>
    </xdr:from>
    <xdr:to>
      <xdr:col>76</xdr:col>
      <xdr:colOff>165100</xdr:colOff>
      <xdr:row>74</xdr:row>
      <xdr:rowOff>133259</xdr:rowOff>
    </xdr:to>
    <xdr:sp macro="" textlink="">
      <xdr:nvSpPr>
        <xdr:cNvPr id="647" name="フローチャート: 判断 646"/>
        <xdr:cNvSpPr/>
      </xdr:nvSpPr>
      <xdr:spPr>
        <a:xfrm>
          <a:off x="14541500" y="1271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149786</xdr:rowOff>
    </xdr:from>
    <xdr:ext cx="534377" cy="259045"/>
    <xdr:sp macro="" textlink="">
      <xdr:nvSpPr>
        <xdr:cNvPr id="648" name="テキスト ボックス 647"/>
        <xdr:cNvSpPr txBox="1"/>
      </xdr:nvSpPr>
      <xdr:spPr>
        <a:xfrm>
          <a:off x="14325111" y="1249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9" name="直線コネクタ 648"/>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109565</xdr:rowOff>
    </xdr:from>
    <xdr:to>
      <xdr:col>72</xdr:col>
      <xdr:colOff>38100</xdr:colOff>
      <xdr:row>78</xdr:row>
      <xdr:rowOff>39715</xdr:rowOff>
    </xdr:to>
    <xdr:sp macro="" textlink="">
      <xdr:nvSpPr>
        <xdr:cNvPr id="650" name="フローチャート: 判断 649"/>
        <xdr:cNvSpPr/>
      </xdr:nvSpPr>
      <xdr:spPr>
        <a:xfrm>
          <a:off x="13652500" y="1331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56242</xdr:rowOff>
    </xdr:from>
    <xdr:ext cx="469744" cy="259045"/>
    <xdr:sp macro="" textlink="">
      <xdr:nvSpPr>
        <xdr:cNvPr id="651" name="テキスト ボックス 650"/>
        <xdr:cNvSpPr txBox="1"/>
      </xdr:nvSpPr>
      <xdr:spPr>
        <a:xfrm>
          <a:off x="13468428" y="13086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142987</xdr:rowOff>
    </xdr:from>
    <xdr:to>
      <xdr:col>67</xdr:col>
      <xdr:colOff>101600</xdr:colOff>
      <xdr:row>78</xdr:row>
      <xdr:rowOff>73137</xdr:rowOff>
    </xdr:to>
    <xdr:sp macro="" textlink="">
      <xdr:nvSpPr>
        <xdr:cNvPr id="652" name="フローチャート: 判断 651"/>
        <xdr:cNvSpPr/>
      </xdr:nvSpPr>
      <xdr:spPr>
        <a:xfrm>
          <a:off x="12763500" y="133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89664</xdr:rowOff>
    </xdr:from>
    <xdr:ext cx="469744" cy="259045"/>
    <xdr:sp macro="" textlink="">
      <xdr:nvSpPr>
        <xdr:cNvPr id="653" name="テキスト ボックス 652"/>
        <xdr:cNvSpPr txBox="1"/>
      </xdr:nvSpPr>
      <xdr:spPr>
        <a:xfrm>
          <a:off x="12579428" y="1311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9" name="楕円 658"/>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60"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1" name="楕円 660"/>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2" name="テキスト ボックス 661"/>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3" name="楕円 662"/>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4" name="テキスト ボックス 663"/>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5" name="楕円 664"/>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6" name="テキスト ボックス 665"/>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7" name="楕円 666"/>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8" name="テキスト ボックス 667"/>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9" name="テキスト ボックス 678"/>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80" name="直線コネクタ 679"/>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81" name="テキスト ボックス 680"/>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2" name="直線コネクタ 681"/>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3" name="テキスト ボックス 682"/>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4" name="直線コネクタ 683"/>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5" name="テキスト ボックス 684"/>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8" name="直線コネクタ 687"/>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89" name="テキスト ボックス 688"/>
        <xdr:cNvSpPr txBox="1"/>
      </xdr:nvSpPr>
      <xdr:spPr>
        <a:xfrm>
          <a:off x="11850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90" name="直線コネクタ 689"/>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91" name="テキスト ボックス 690"/>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2" name="直線コネクタ 691"/>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93" name="テキスト ボックス 692"/>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98867</xdr:rowOff>
    </xdr:from>
    <xdr:to>
      <xdr:col>85</xdr:col>
      <xdr:colOff>126364</xdr:colOff>
      <xdr:row>98</xdr:row>
      <xdr:rowOff>135714</xdr:rowOff>
    </xdr:to>
    <xdr:cxnSp macro="">
      <xdr:nvCxnSpPr>
        <xdr:cNvPr id="697" name="直線コネクタ 696"/>
        <xdr:cNvCxnSpPr/>
      </xdr:nvCxnSpPr>
      <xdr:spPr>
        <a:xfrm flipV="1">
          <a:off x="16317595" y="15529367"/>
          <a:ext cx="1269" cy="1408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139541</xdr:rowOff>
    </xdr:from>
    <xdr:ext cx="534377" cy="259045"/>
    <xdr:sp macro="" textlink="">
      <xdr:nvSpPr>
        <xdr:cNvPr id="698" name="公債費最小値テキスト"/>
        <xdr:cNvSpPr txBox="1"/>
      </xdr:nvSpPr>
      <xdr:spPr>
        <a:xfrm>
          <a:off x="16370300" y="1694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135714</xdr:rowOff>
    </xdr:from>
    <xdr:to>
      <xdr:col>86</xdr:col>
      <xdr:colOff>25400</xdr:colOff>
      <xdr:row>98</xdr:row>
      <xdr:rowOff>135714</xdr:rowOff>
    </xdr:to>
    <xdr:cxnSp macro="">
      <xdr:nvCxnSpPr>
        <xdr:cNvPr id="699" name="直線コネクタ 698"/>
        <xdr:cNvCxnSpPr/>
      </xdr:nvCxnSpPr>
      <xdr:spPr>
        <a:xfrm>
          <a:off x="16230600" y="1693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45544</xdr:rowOff>
    </xdr:from>
    <xdr:ext cx="599010" cy="259045"/>
    <xdr:sp macro="" textlink="">
      <xdr:nvSpPr>
        <xdr:cNvPr id="700" name="公債費最大値テキスト"/>
        <xdr:cNvSpPr txBox="1"/>
      </xdr:nvSpPr>
      <xdr:spPr>
        <a:xfrm>
          <a:off x="16370300" y="15304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130,858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98867</xdr:rowOff>
    </xdr:from>
    <xdr:to>
      <xdr:col>86</xdr:col>
      <xdr:colOff>25400</xdr:colOff>
      <xdr:row>90</xdr:row>
      <xdr:rowOff>98867</xdr:rowOff>
    </xdr:to>
    <xdr:cxnSp macro="">
      <xdr:nvCxnSpPr>
        <xdr:cNvPr id="701" name="直線コネクタ 700"/>
        <xdr:cNvCxnSpPr/>
      </xdr:nvCxnSpPr>
      <xdr:spPr>
        <a:xfrm>
          <a:off x="16230600" y="15529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8212</xdr:rowOff>
    </xdr:from>
    <xdr:to>
      <xdr:col>85</xdr:col>
      <xdr:colOff>127000</xdr:colOff>
      <xdr:row>92</xdr:row>
      <xdr:rowOff>25743</xdr:rowOff>
    </xdr:to>
    <xdr:cxnSp macro="">
      <xdr:nvCxnSpPr>
        <xdr:cNvPr id="702" name="直線コネクタ 701"/>
        <xdr:cNvCxnSpPr/>
      </xdr:nvCxnSpPr>
      <xdr:spPr>
        <a:xfrm flipV="1">
          <a:off x="15481300" y="15781612"/>
          <a:ext cx="838200" cy="1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49525</xdr:rowOff>
    </xdr:from>
    <xdr:ext cx="534377" cy="259045"/>
    <xdr:sp macro="" textlink="">
      <xdr:nvSpPr>
        <xdr:cNvPr id="703" name="公債費平均値テキスト"/>
        <xdr:cNvSpPr txBox="1"/>
      </xdr:nvSpPr>
      <xdr:spPr>
        <a:xfrm>
          <a:off x="16370300" y="16337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71098</xdr:rowOff>
    </xdr:from>
    <xdr:to>
      <xdr:col>85</xdr:col>
      <xdr:colOff>177800</xdr:colOff>
      <xdr:row>96</xdr:row>
      <xdr:rowOff>1248</xdr:rowOff>
    </xdr:to>
    <xdr:sp macro="" textlink="">
      <xdr:nvSpPr>
        <xdr:cNvPr id="704" name="フローチャート: 判断 703"/>
        <xdr:cNvSpPr/>
      </xdr:nvSpPr>
      <xdr:spPr>
        <a:xfrm>
          <a:off x="16268700" y="163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25743</xdr:rowOff>
    </xdr:from>
    <xdr:to>
      <xdr:col>81</xdr:col>
      <xdr:colOff>50800</xdr:colOff>
      <xdr:row>92</xdr:row>
      <xdr:rowOff>122055</xdr:rowOff>
    </xdr:to>
    <xdr:cxnSp macro="">
      <xdr:nvCxnSpPr>
        <xdr:cNvPr id="705" name="直線コネクタ 704"/>
        <xdr:cNvCxnSpPr/>
      </xdr:nvCxnSpPr>
      <xdr:spPr>
        <a:xfrm flipV="1">
          <a:off x="14592300" y="15799143"/>
          <a:ext cx="889000" cy="9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23078</xdr:rowOff>
    </xdr:from>
    <xdr:to>
      <xdr:col>81</xdr:col>
      <xdr:colOff>101600</xdr:colOff>
      <xdr:row>95</xdr:row>
      <xdr:rowOff>124678</xdr:rowOff>
    </xdr:to>
    <xdr:sp macro="" textlink="">
      <xdr:nvSpPr>
        <xdr:cNvPr id="706" name="フローチャート: 判断 705"/>
        <xdr:cNvSpPr/>
      </xdr:nvSpPr>
      <xdr:spPr>
        <a:xfrm>
          <a:off x="15430500" y="1631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115805</xdr:rowOff>
    </xdr:from>
    <xdr:ext cx="534377" cy="259045"/>
    <xdr:sp macro="" textlink="">
      <xdr:nvSpPr>
        <xdr:cNvPr id="707" name="テキスト ボックス 706"/>
        <xdr:cNvSpPr txBox="1"/>
      </xdr:nvSpPr>
      <xdr:spPr>
        <a:xfrm>
          <a:off x="15214111" y="164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135000</xdr:rowOff>
    </xdr:from>
    <xdr:to>
      <xdr:col>76</xdr:col>
      <xdr:colOff>114300</xdr:colOff>
      <xdr:row>92</xdr:row>
      <xdr:rowOff>122055</xdr:rowOff>
    </xdr:to>
    <xdr:cxnSp macro="">
      <xdr:nvCxnSpPr>
        <xdr:cNvPr id="708" name="直線コネクタ 707"/>
        <xdr:cNvCxnSpPr/>
      </xdr:nvCxnSpPr>
      <xdr:spPr>
        <a:xfrm>
          <a:off x="13703300" y="15736950"/>
          <a:ext cx="889000" cy="15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84556</xdr:rowOff>
    </xdr:from>
    <xdr:to>
      <xdr:col>76</xdr:col>
      <xdr:colOff>165100</xdr:colOff>
      <xdr:row>96</xdr:row>
      <xdr:rowOff>14706</xdr:rowOff>
    </xdr:to>
    <xdr:sp macro="" textlink="">
      <xdr:nvSpPr>
        <xdr:cNvPr id="709" name="フローチャート: 判断 708"/>
        <xdr:cNvSpPr/>
      </xdr:nvSpPr>
      <xdr:spPr>
        <a:xfrm>
          <a:off x="14541500" y="1637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5833</xdr:rowOff>
    </xdr:from>
    <xdr:ext cx="534377" cy="259045"/>
    <xdr:sp macro="" textlink="">
      <xdr:nvSpPr>
        <xdr:cNvPr id="710" name="テキスト ボックス 709"/>
        <xdr:cNvSpPr txBox="1"/>
      </xdr:nvSpPr>
      <xdr:spPr>
        <a:xfrm>
          <a:off x="14325111" y="164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135000</xdr:rowOff>
    </xdr:from>
    <xdr:to>
      <xdr:col>71</xdr:col>
      <xdr:colOff>177800</xdr:colOff>
      <xdr:row>92</xdr:row>
      <xdr:rowOff>117983</xdr:rowOff>
    </xdr:to>
    <xdr:cxnSp macro="">
      <xdr:nvCxnSpPr>
        <xdr:cNvPr id="711" name="直線コネクタ 710"/>
        <xdr:cNvCxnSpPr/>
      </xdr:nvCxnSpPr>
      <xdr:spPr>
        <a:xfrm flipV="1">
          <a:off x="12814300" y="15736950"/>
          <a:ext cx="889000" cy="15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98786</xdr:rowOff>
    </xdr:from>
    <xdr:to>
      <xdr:col>72</xdr:col>
      <xdr:colOff>38100</xdr:colOff>
      <xdr:row>96</xdr:row>
      <xdr:rowOff>28936</xdr:rowOff>
    </xdr:to>
    <xdr:sp macro="" textlink="">
      <xdr:nvSpPr>
        <xdr:cNvPr id="712" name="フローチャート: 判断 711"/>
        <xdr:cNvSpPr/>
      </xdr:nvSpPr>
      <xdr:spPr>
        <a:xfrm>
          <a:off x="13652500" y="1638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20063</xdr:rowOff>
    </xdr:from>
    <xdr:ext cx="534377" cy="259045"/>
    <xdr:sp macro="" textlink="">
      <xdr:nvSpPr>
        <xdr:cNvPr id="713" name="テキスト ボックス 712"/>
        <xdr:cNvSpPr txBox="1"/>
      </xdr:nvSpPr>
      <xdr:spPr>
        <a:xfrm>
          <a:off x="13436111" y="1647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90957</xdr:rowOff>
    </xdr:from>
    <xdr:to>
      <xdr:col>67</xdr:col>
      <xdr:colOff>101600</xdr:colOff>
      <xdr:row>96</xdr:row>
      <xdr:rowOff>21107</xdr:rowOff>
    </xdr:to>
    <xdr:sp macro="" textlink="">
      <xdr:nvSpPr>
        <xdr:cNvPr id="714" name="フローチャート: 判断 713"/>
        <xdr:cNvSpPr/>
      </xdr:nvSpPr>
      <xdr:spPr>
        <a:xfrm>
          <a:off x="12763500" y="1637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12234</xdr:rowOff>
    </xdr:from>
    <xdr:ext cx="534377" cy="259045"/>
    <xdr:sp macro="" textlink="">
      <xdr:nvSpPr>
        <xdr:cNvPr id="715" name="テキスト ボックス 714"/>
        <xdr:cNvSpPr txBox="1"/>
      </xdr:nvSpPr>
      <xdr:spPr>
        <a:xfrm>
          <a:off x="12547111" y="1647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128862</xdr:rowOff>
    </xdr:from>
    <xdr:to>
      <xdr:col>85</xdr:col>
      <xdr:colOff>177800</xdr:colOff>
      <xdr:row>92</xdr:row>
      <xdr:rowOff>59012</xdr:rowOff>
    </xdr:to>
    <xdr:sp macro="" textlink="">
      <xdr:nvSpPr>
        <xdr:cNvPr id="721" name="楕円 720"/>
        <xdr:cNvSpPr/>
      </xdr:nvSpPr>
      <xdr:spPr>
        <a:xfrm>
          <a:off x="16268700" y="1573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151739</xdr:rowOff>
    </xdr:from>
    <xdr:ext cx="599010" cy="259045"/>
    <xdr:sp macro="" textlink="">
      <xdr:nvSpPr>
        <xdr:cNvPr id="722" name="公債費該当値テキスト"/>
        <xdr:cNvSpPr txBox="1"/>
      </xdr:nvSpPr>
      <xdr:spPr>
        <a:xfrm>
          <a:off x="16370300" y="15582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146393</xdr:rowOff>
    </xdr:from>
    <xdr:to>
      <xdr:col>81</xdr:col>
      <xdr:colOff>101600</xdr:colOff>
      <xdr:row>92</xdr:row>
      <xdr:rowOff>76543</xdr:rowOff>
    </xdr:to>
    <xdr:sp macro="" textlink="">
      <xdr:nvSpPr>
        <xdr:cNvPr id="723" name="楕円 722"/>
        <xdr:cNvSpPr/>
      </xdr:nvSpPr>
      <xdr:spPr>
        <a:xfrm>
          <a:off x="15430500" y="1574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93070</xdr:rowOff>
    </xdr:from>
    <xdr:ext cx="599010" cy="259045"/>
    <xdr:sp macro="" textlink="">
      <xdr:nvSpPr>
        <xdr:cNvPr id="724" name="テキスト ボックス 723"/>
        <xdr:cNvSpPr txBox="1"/>
      </xdr:nvSpPr>
      <xdr:spPr>
        <a:xfrm>
          <a:off x="15181795" y="15523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71255</xdr:rowOff>
    </xdr:from>
    <xdr:to>
      <xdr:col>76</xdr:col>
      <xdr:colOff>165100</xdr:colOff>
      <xdr:row>93</xdr:row>
      <xdr:rowOff>1405</xdr:rowOff>
    </xdr:to>
    <xdr:sp macro="" textlink="">
      <xdr:nvSpPr>
        <xdr:cNvPr id="725" name="楕円 724"/>
        <xdr:cNvSpPr/>
      </xdr:nvSpPr>
      <xdr:spPr>
        <a:xfrm>
          <a:off x="14541500" y="1584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17932</xdr:rowOff>
    </xdr:from>
    <xdr:ext cx="599010" cy="259045"/>
    <xdr:sp macro="" textlink="">
      <xdr:nvSpPr>
        <xdr:cNvPr id="726" name="テキスト ボックス 725"/>
        <xdr:cNvSpPr txBox="1"/>
      </xdr:nvSpPr>
      <xdr:spPr>
        <a:xfrm>
          <a:off x="14292795" y="15619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84200</xdr:rowOff>
    </xdr:from>
    <xdr:to>
      <xdr:col>72</xdr:col>
      <xdr:colOff>38100</xdr:colOff>
      <xdr:row>92</xdr:row>
      <xdr:rowOff>14350</xdr:rowOff>
    </xdr:to>
    <xdr:sp macro="" textlink="">
      <xdr:nvSpPr>
        <xdr:cNvPr id="727" name="楕円 726"/>
        <xdr:cNvSpPr/>
      </xdr:nvSpPr>
      <xdr:spPr>
        <a:xfrm>
          <a:off x="13652500" y="1568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30877</xdr:rowOff>
    </xdr:from>
    <xdr:ext cx="599010" cy="259045"/>
    <xdr:sp macro="" textlink="">
      <xdr:nvSpPr>
        <xdr:cNvPr id="728" name="テキスト ボックス 727"/>
        <xdr:cNvSpPr txBox="1"/>
      </xdr:nvSpPr>
      <xdr:spPr>
        <a:xfrm>
          <a:off x="13403795" y="1546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67183</xdr:rowOff>
    </xdr:from>
    <xdr:to>
      <xdr:col>67</xdr:col>
      <xdr:colOff>101600</xdr:colOff>
      <xdr:row>92</xdr:row>
      <xdr:rowOff>168783</xdr:rowOff>
    </xdr:to>
    <xdr:sp macro="" textlink="">
      <xdr:nvSpPr>
        <xdr:cNvPr id="729" name="楕円 728"/>
        <xdr:cNvSpPr/>
      </xdr:nvSpPr>
      <xdr:spPr>
        <a:xfrm>
          <a:off x="12763500" y="1584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13860</xdr:rowOff>
    </xdr:from>
    <xdr:ext cx="599010" cy="259045"/>
    <xdr:sp macro="" textlink="">
      <xdr:nvSpPr>
        <xdr:cNvPr id="730" name="テキスト ボックス 729"/>
        <xdr:cNvSpPr txBox="1"/>
      </xdr:nvSpPr>
      <xdr:spPr>
        <a:xfrm>
          <a:off x="12514795" y="15615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6" name="テキスト ボックス 74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8" name="テキスト ボックス 74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0" name="テキスト ボックス 74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55575</xdr:rowOff>
    </xdr:from>
    <xdr:to>
      <xdr:col>116</xdr:col>
      <xdr:colOff>62864</xdr:colOff>
      <xdr:row>38</xdr:row>
      <xdr:rowOff>139700</xdr:rowOff>
    </xdr:to>
    <xdr:cxnSp macro="">
      <xdr:nvCxnSpPr>
        <xdr:cNvPr id="752" name="直線コネクタ 751"/>
        <xdr:cNvCxnSpPr/>
      </xdr:nvCxnSpPr>
      <xdr:spPr>
        <a:xfrm flipV="1">
          <a:off x="22159595" y="5541975"/>
          <a:ext cx="1269" cy="1112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53" name="諸支出金最小値テキスト"/>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2252</xdr:rowOff>
    </xdr:from>
    <xdr:ext cx="469744" cy="259045"/>
    <xdr:sp macro="" textlink="">
      <xdr:nvSpPr>
        <xdr:cNvPr id="755" name="諸支出金最大値テキスト"/>
        <xdr:cNvSpPr txBox="1"/>
      </xdr:nvSpPr>
      <xdr:spPr>
        <a:xfrm>
          <a:off x="22212300" y="531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55575</xdr:rowOff>
    </xdr:from>
    <xdr:to>
      <xdr:col>116</xdr:col>
      <xdr:colOff>152400</xdr:colOff>
      <xdr:row>32</xdr:row>
      <xdr:rowOff>55575</xdr:rowOff>
    </xdr:to>
    <xdr:cxnSp macro="">
      <xdr:nvCxnSpPr>
        <xdr:cNvPr id="756" name="直線コネクタ 755"/>
        <xdr:cNvCxnSpPr/>
      </xdr:nvCxnSpPr>
      <xdr:spPr>
        <a:xfrm>
          <a:off x="22072600" y="554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78565" cy="259045"/>
    <xdr:sp macro="" textlink="">
      <xdr:nvSpPr>
        <xdr:cNvPr id="758" name="諸支出金平均値テキスト"/>
        <xdr:cNvSpPr txBox="1"/>
      </xdr:nvSpPr>
      <xdr:spPr>
        <a:xfrm>
          <a:off x="22212300" y="64097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9" name="フローチャート: 判断 758"/>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72441</xdr:rowOff>
    </xdr:from>
    <xdr:to>
      <xdr:col>112</xdr:col>
      <xdr:colOff>38100</xdr:colOff>
      <xdr:row>39</xdr:row>
      <xdr:rowOff>2591</xdr:rowOff>
    </xdr:to>
    <xdr:sp macro="" textlink="">
      <xdr:nvSpPr>
        <xdr:cNvPr id="761" name="フローチャート: 判断 760"/>
        <xdr:cNvSpPr/>
      </xdr:nvSpPr>
      <xdr:spPr>
        <a:xfrm>
          <a:off x="21272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19118</xdr:rowOff>
    </xdr:from>
    <xdr:ext cx="313932" cy="259045"/>
    <xdr:sp macro="" textlink="">
      <xdr:nvSpPr>
        <xdr:cNvPr id="762" name="テキスト ボックス 761"/>
        <xdr:cNvSpPr txBox="1"/>
      </xdr:nvSpPr>
      <xdr:spPr>
        <a:xfrm>
          <a:off x="21166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3861</xdr:rowOff>
    </xdr:from>
    <xdr:to>
      <xdr:col>107</xdr:col>
      <xdr:colOff>101600</xdr:colOff>
      <xdr:row>37</xdr:row>
      <xdr:rowOff>105461</xdr:rowOff>
    </xdr:to>
    <xdr:sp macro="" textlink="">
      <xdr:nvSpPr>
        <xdr:cNvPr id="764" name="フローチャート: 判断 763"/>
        <xdr:cNvSpPr/>
      </xdr:nvSpPr>
      <xdr:spPr>
        <a:xfrm>
          <a:off x="20383500" y="634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121988</xdr:rowOff>
    </xdr:from>
    <xdr:ext cx="378565" cy="259045"/>
    <xdr:sp macro="" textlink="">
      <xdr:nvSpPr>
        <xdr:cNvPr id="765" name="テキスト ボックス 764"/>
        <xdr:cNvSpPr txBox="1"/>
      </xdr:nvSpPr>
      <xdr:spPr>
        <a:xfrm>
          <a:off x="20245017" y="6122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72441</xdr:rowOff>
    </xdr:from>
    <xdr:to>
      <xdr:col>102</xdr:col>
      <xdr:colOff>165100</xdr:colOff>
      <xdr:row>39</xdr:row>
      <xdr:rowOff>2591</xdr:rowOff>
    </xdr:to>
    <xdr:sp macro="" textlink="">
      <xdr:nvSpPr>
        <xdr:cNvPr id="767" name="フローチャート: 判断 766"/>
        <xdr:cNvSpPr/>
      </xdr:nvSpPr>
      <xdr:spPr>
        <a:xfrm>
          <a:off x="19494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19118</xdr:rowOff>
    </xdr:from>
    <xdr:ext cx="313932" cy="259045"/>
    <xdr:sp macro="" textlink="">
      <xdr:nvSpPr>
        <xdr:cNvPr id="768" name="テキスト ボックス 767"/>
        <xdr:cNvSpPr txBox="1"/>
      </xdr:nvSpPr>
      <xdr:spPr>
        <a:xfrm>
          <a:off x="19388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69697</xdr:rowOff>
    </xdr:from>
    <xdr:to>
      <xdr:col>98</xdr:col>
      <xdr:colOff>38100</xdr:colOff>
      <xdr:row>38</xdr:row>
      <xdr:rowOff>171297</xdr:rowOff>
    </xdr:to>
    <xdr:sp macro="" textlink="">
      <xdr:nvSpPr>
        <xdr:cNvPr id="769" name="フローチャート: 判断 768"/>
        <xdr:cNvSpPr/>
      </xdr:nvSpPr>
      <xdr:spPr>
        <a:xfrm>
          <a:off x="18605500" y="65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16375</xdr:rowOff>
    </xdr:from>
    <xdr:ext cx="313932" cy="259045"/>
    <xdr:sp macro="" textlink="">
      <xdr:nvSpPr>
        <xdr:cNvPr id="770" name="テキスト ボックス 769"/>
        <xdr:cNvSpPr txBox="1"/>
      </xdr:nvSpPr>
      <xdr:spPr>
        <a:xfrm>
          <a:off x="18499333" y="63600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77" name="諸支出金該当値テキスト"/>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6" name="直線コネクタ 795"/>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7" name="テキスト ボックス 796"/>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800" name="直線コネクタ 799"/>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801" name="テキスト ボックス 800"/>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05" name="直線コネクタ 804"/>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6" name="前年度繰上充用金最小値テキスト"/>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7" name="直線コネクタ 806"/>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8" name="前年度繰上充用金最大値テキスト"/>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9" name="直線コネクタ 808"/>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10" name="直線コネクタ 809"/>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11" name="前年度繰上充用金平均値テキスト"/>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2" name="フローチャート: 判断 811"/>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13" name="直線コネクタ 812"/>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14" name="フローチャート: 判断 813"/>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5" name="テキスト ボックス 814"/>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16" name="直線コネクタ 815"/>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17" name="フローチャート: 判断 816"/>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8" name="テキスト ボックス 817"/>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9" name="直線コネクタ 818"/>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20" name="フローチャート: 判断 819"/>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21" name="テキスト ボックス 820"/>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22" name="フローチャート: 判断 821"/>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23" name="テキスト ボックス 822"/>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9" name="楕円 828"/>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30" name="前年度繰上充用金該当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31" name="楕円 830"/>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32" name="テキスト ボックス 831"/>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33" name="楕円 832"/>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34" name="テキスト ボックス 833"/>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35" name="楕円 834"/>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36" name="テキスト ボックス 835"/>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37" name="楕円 836"/>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38" name="テキスト ボックス 837"/>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民生費：住民一人当たり</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237,639</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円で、類似団体平均に比べ高い水準にあるが、これは障害者福祉事業や生活保護事業等の社会保障関連経費が多いこと、また、子ども医療費助成や第</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2</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子以降保育料助成等の子育て支援事業の実施が要因として挙げられる。</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農林水産業費：住民一人当たりコストが</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54,461</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円で類似団体平均と比べ高い要因としては、第１次産業が基幹産業であることから、市の方針として農業振興対策事業に重点的に取り組んでいるためである。</a:t>
          </a:r>
          <a:endParaRPr lang="ja-JP" altLang="ja-JP" sz="1300">
            <a:effectLst/>
            <a:latin typeface="ＭＳ Ｐ明朝" panose="02020600040205080304" pitchFamily="18" charset="-128"/>
            <a:ea typeface="ＭＳ Ｐ明朝" panose="02020600040205080304" pitchFamily="18" charset="-128"/>
          </a:endParaRPr>
        </a:p>
        <a:p>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教育</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費：住民一人当たりコストが大きく上昇した要因は</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総合体育館建設事業</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によるものである。</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消防費：住民一人当たりコストが類似団体平均と比べ非常に高い水準で推移しているが、これは５町村合併を経たことによる特殊な事情であり、消防費における職員や施設が類似団体のそれよりも過多な状況にあることが要因である。</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　　　　　また令和元～２年度において特に数値が大きく上昇した要因は消防再編庁舎建設事業によるものである。</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令和３年度についても、防災備蓄倉庫建設事業や旧消防庁舎解体事業により、高い水準となっている。</a:t>
          </a:r>
          <a:endParaRPr lang="ja-JP" altLang="ja-JP" sz="1300">
            <a:effectLst/>
            <a:latin typeface="ＭＳ Ｐ明朝" panose="02020600040205080304" pitchFamily="18" charset="-128"/>
            <a:ea typeface="ＭＳ Ｐ明朝" panose="02020600040205080304" pitchFamily="18" charset="-128"/>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公債費：住民一人当たり</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113,203</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円で、類似団体平均の</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1.5</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倍超の水準にあるが、要因はこれまで実施してきた建設事業に係る地方債の償還負担によるものであり、適正化と抑制を図ることが課題である。</a:t>
          </a:r>
          <a:endParaRPr lang="ja-JP" altLang="ja-JP" sz="1300">
            <a:effectLst/>
            <a:latin typeface="ＭＳ Ｐ明朝" panose="02020600040205080304" pitchFamily="18" charset="-128"/>
            <a:ea typeface="ＭＳ Ｐ明朝" panose="02020600040205080304" pitchFamily="18"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青森県つがる市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令和</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３</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年度では実質収支、実質単年度収支ともに黒字を確保している。財政調整基金残高は減少傾向にあるが、</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令和３年度においては、普通交付税の再算定による追加交付により、財政調整基金が増加している。</a:t>
          </a:r>
          <a:endParaRPr kumimoji="1" lang="en-US" altLang="ja-JP" sz="1300">
            <a:solidFill>
              <a:schemeClr val="dk1"/>
            </a:solidFill>
            <a:effectLst/>
            <a:latin typeface="ＭＳ Ｐ明朝" panose="02020600040205080304" pitchFamily="18" charset="-128"/>
            <a:ea typeface="ＭＳ Ｐ明朝" panose="02020600040205080304" pitchFamily="18" charset="-128"/>
            <a:cs typeface="+mn-cs"/>
          </a:endParaRPr>
        </a:p>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残高の標準財政規模比は、残高の</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増に</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よりの</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20.53</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％となり</a:t>
          </a:r>
          <a:r>
            <a:rPr kumimoji="1" lang="ja-JP" altLang="en-US" sz="1300">
              <a:solidFill>
                <a:schemeClr val="dk1"/>
              </a:solidFill>
              <a:effectLst/>
              <a:latin typeface="ＭＳ Ｐ明朝" panose="02020600040205080304" pitchFamily="18" charset="-128"/>
              <a:ea typeface="ＭＳ Ｐ明朝" panose="02020600040205080304" pitchFamily="18" charset="-128"/>
              <a:cs typeface="+mn-cs"/>
            </a:rPr>
            <a:t>上昇し、</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依然として適正水準を保っている状況にある。今後、歳入においては税収や交付税等先細りが懸念されるため、経常経費の節減に努め、財政調整基金の残高を確保して、財政基盤の強化を図っていく必要がある。</a:t>
          </a:r>
          <a:endParaRPr lang="ja-JP" altLang="ja-JP" sz="1300">
            <a:effectLst/>
            <a:latin typeface="ＭＳ Ｐ明朝" panose="02020600040205080304" pitchFamily="18" charset="-128"/>
            <a:ea typeface="ＭＳ Ｐ明朝" panose="02020600040205080304" pitchFamily="18"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青森県つがる市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平成</a:t>
          </a:r>
          <a:r>
            <a:rPr kumimoji="1" lang="en-US" altLang="ja-JP" sz="1300">
              <a:solidFill>
                <a:schemeClr val="dk1"/>
              </a:solidFill>
              <a:effectLst/>
              <a:latin typeface="ＭＳ Ｐ明朝" panose="02020600040205080304" pitchFamily="18" charset="-128"/>
              <a:ea typeface="ＭＳ Ｐ明朝" panose="02020600040205080304" pitchFamily="18" charset="-128"/>
              <a:cs typeface="+mn-cs"/>
            </a:rPr>
            <a:t>29</a:t>
          </a:r>
          <a:r>
            <a:rPr kumimoji="1" lang="ja-JP" altLang="ja-JP" sz="1300">
              <a:solidFill>
                <a:schemeClr val="dk1"/>
              </a:solidFill>
              <a:effectLst/>
              <a:latin typeface="ＭＳ Ｐ明朝" panose="02020600040205080304" pitchFamily="18" charset="-128"/>
              <a:ea typeface="ＭＳ Ｐ明朝" panose="02020600040205080304" pitchFamily="18" charset="-128"/>
              <a:cs typeface="+mn-cs"/>
            </a:rPr>
            <a:t>年度以降、全ての会計において黒字を確保している。引き続き経費削減の徹底に努め、税や使用料等自主財源の安定的な確保を図り、今後も各会計において実質収支の黒字を維持できるよう財政の健全化に努める。</a:t>
          </a:r>
          <a:endParaRPr lang="ja-JP" altLang="ja-JP" sz="1300">
            <a:effectLst/>
            <a:latin typeface="ＭＳ Ｐ明朝" panose="02020600040205080304" pitchFamily="18" charset="-128"/>
            <a:ea typeface="ＭＳ Ｐ明朝" panose="02020600040205080304" pitchFamily="18"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31" workbookViewId="0">
      <selection activeCell="AY21" sqref="AY21:BM21"/>
    </sheetView>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31" t="s">
        <v>79</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75" thickBot="1" x14ac:dyDescent="0.2">
      <c r="B2" s="179" t="s">
        <v>80</v>
      </c>
      <c r="C2" s="179"/>
      <c r="D2" s="180"/>
    </row>
    <row r="3" spans="1:119" ht="18.75" customHeight="1" thickBot="1" x14ac:dyDescent="0.2">
      <c r="A3" s="178"/>
      <c r="B3" s="632" t="s">
        <v>81</v>
      </c>
      <c r="C3" s="633"/>
      <c r="D3" s="633"/>
      <c r="E3" s="634"/>
      <c r="F3" s="634"/>
      <c r="G3" s="634"/>
      <c r="H3" s="634"/>
      <c r="I3" s="634"/>
      <c r="J3" s="634"/>
      <c r="K3" s="634"/>
      <c r="L3" s="634" t="s">
        <v>82</v>
      </c>
      <c r="M3" s="634"/>
      <c r="N3" s="634"/>
      <c r="O3" s="634"/>
      <c r="P3" s="634"/>
      <c r="Q3" s="634"/>
      <c r="R3" s="637"/>
      <c r="S3" s="637"/>
      <c r="T3" s="637"/>
      <c r="U3" s="637"/>
      <c r="V3" s="638"/>
      <c r="W3" s="528" t="s">
        <v>83</v>
      </c>
      <c r="X3" s="529"/>
      <c r="Y3" s="529"/>
      <c r="Z3" s="529"/>
      <c r="AA3" s="529"/>
      <c r="AB3" s="633"/>
      <c r="AC3" s="637" t="s">
        <v>84</v>
      </c>
      <c r="AD3" s="529"/>
      <c r="AE3" s="529"/>
      <c r="AF3" s="529"/>
      <c r="AG3" s="529"/>
      <c r="AH3" s="529"/>
      <c r="AI3" s="529"/>
      <c r="AJ3" s="529"/>
      <c r="AK3" s="529"/>
      <c r="AL3" s="599"/>
      <c r="AM3" s="528" t="s">
        <v>85</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86</v>
      </c>
      <c r="BO3" s="529"/>
      <c r="BP3" s="529"/>
      <c r="BQ3" s="529"/>
      <c r="BR3" s="529"/>
      <c r="BS3" s="529"/>
      <c r="BT3" s="529"/>
      <c r="BU3" s="599"/>
      <c r="BV3" s="528" t="s">
        <v>87</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88</v>
      </c>
      <c r="CU3" s="529"/>
      <c r="CV3" s="529"/>
      <c r="CW3" s="529"/>
      <c r="CX3" s="529"/>
      <c r="CY3" s="529"/>
      <c r="CZ3" s="529"/>
      <c r="DA3" s="599"/>
      <c r="DB3" s="528" t="s">
        <v>89</v>
      </c>
      <c r="DC3" s="529"/>
      <c r="DD3" s="529"/>
      <c r="DE3" s="529"/>
      <c r="DF3" s="529"/>
      <c r="DG3" s="529"/>
      <c r="DH3" s="529"/>
      <c r="DI3" s="599"/>
    </row>
    <row r="4" spans="1:119" ht="18.75" customHeight="1" x14ac:dyDescent="0.15">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90</v>
      </c>
      <c r="AZ4" s="486"/>
      <c r="BA4" s="486"/>
      <c r="BB4" s="486"/>
      <c r="BC4" s="486"/>
      <c r="BD4" s="486"/>
      <c r="BE4" s="486"/>
      <c r="BF4" s="486"/>
      <c r="BG4" s="486"/>
      <c r="BH4" s="486"/>
      <c r="BI4" s="486"/>
      <c r="BJ4" s="486"/>
      <c r="BK4" s="486"/>
      <c r="BL4" s="486"/>
      <c r="BM4" s="487"/>
      <c r="BN4" s="488">
        <v>26556252</v>
      </c>
      <c r="BO4" s="489"/>
      <c r="BP4" s="489"/>
      <c r="BQ4" s="489"/>
      <c r="BR4" s="489"/>
      <c r="BS4" s="489"/>
      <c r="BT4" s="489"/>
      <c r="BU4" s="490"/>
      <c r="BV4" s="488">
        <v>29829346</v>
      </c>
      <c r="BW4" s="489"/>
      <c r="BX4" s="489"/>
      <c r="BY4" s="489"/>
      <c r="BZ4" s="489"/>
      <c r="CA4" s="489"/>
      <c r="CB4" s="489"/>
      <c r="CC4" s="490"/>
      <c r="CD4" s="625" t="s">
        <v>91</v>
      </c>
      <c r="CE4" s="626"/>
      <c r="CF4" s="626"/>
      <c r="CG4" s="626"/>
      <c r="CH4" s="626"/>
      <c r="CI4" s="626"/>
      <c r="CJ4" s="626"/>
      <c r="CK4" s="626"/>
      <c r="CL4" s="626"/>
      <c r="CM4" s="626"/>
      <c r="CN4" s="626"/>
      <c r="CO4" s="626"/>
      <c r="CP4" s="626"/>
      <c r="CQ4" s="626"/>
      <c r="CR4" s="626"/>
      <c r="CS4" s="627"/>
      <c r="CT4" s="628">
        <v>4.7</v>
      </c>
      <c r="CU4" s="629"/>
      <c r="CV4" s="629"/>
      <c r="CW4" s="629"/>
      <c r="CX4" s="629"/>
      <c r="CY4" s="629"/>
      <c r="CZ4" s="629"/>
      <c r="DA4" s="630"/>
      <c r="DB4" s="628">
        <v>4.5999999999999996</v>
      </c>
      <c r="DC4" s="629"/>
      <c r="DD4" s="629"/>
      <c r="DE4" s="629"/>
      <c r="DF4" s="629"/>
      <c r="DG4" s="629"/>
      <c r="DH4" s="629"/>
      <c r="DI4" s="630"/>
    </row>
    <row r="5" spans="1:119" ht="18.75" customHeight="1" x14ac:dyDescent="0.15">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92</v>
      </c>
      <c r="AN5" s="416"/>
      <c r="AO5" s="416"/>
      <c r="AP5" s="416"/>
      <c r="AQ5" s="416"/>
      <c r="AR5" s="416"/>
      <c r="AS5" s="416"/>
      <c r="AT5" s="417"/>
      <c r="AU5" s="517" t="s">
        <v>93</v>
      </c>
      <c r="AV5" s="518"/>
      <c r="AW5" s="518"/>
      <c r="AX5" s="518"/>
      <c r="AY5" s="473" t="s">
        <v>94</v>
      </c>
      <c r="AZ5" s="474"/>
      <c r="BA5" s="474"/>
      <c r="BB5" s="474"/>
      <c r="BC5" s="474"/>
      <c r="BD5" s="474"/>
      <c r="BE5" s="474"/>
      <c r="BF5" s="474"/>
      <c r="BG5" s="474"/>
      <c r="BH5" s="474"/>
      <c r="BI5" s="474"/>
      <c r="BJ5" s="474"/>
      <c r="BK5" s="474"/>
      <c r="BL5" s="474"/>
      <c r="BM5" s="475"/>
      <c r="BN5" s="459">
        <v>25912815</v>
      </c>
      <c r="BO5" s="460"/>
      <c r="BP5" s="460"/>
      <c r="BQ5" s="460"/>
      <c r="BR5" s="460"/>
      <c r="BS5" s="460"/>
      <c r="BT5" s="460"/>
      <c r="BU5" s="461"/>
      <c r="BV5" s="459">
        <v>29238601</v>
      </c>
      <c r="BW5" s="460"/>
      <c r="BX5" s="460"/>
      <c r="BY5" s="460"/>
      <c r="BZ5" s="460"/>
      <c r="CA5" s="460"/>
      <c r="CB5" s="460"/>
      <c r="CC5" s="461"/>
      <c r="CD5" s="499" t="s">
        <v>95</v>
      </c>
      <c r="CE5" s="419"/>
      <c r="CF5" s="419"/>
      <c r="CG5" s="419"/>
      <c r="CH5" s="419"/>
      <c r="CI5" s="419"/>
      <c r="CJ5" s="419"/>
      <c r="CK5" s="419"/>
      <c r="CL5" s="419"/>
      <c r="CM5" s="419"/>
      <c r="CN5" s="419"/>
      <c r="CO5" s="419"/>
      <c r="CP5" s="419"/>
      <c r="CQ5" s="419"/>
      <c r="CR5" s="419"/>
      <c r="CS5" s="500"/>
      <c r="CT5" s="456">
        <v>90.3</v>
      </c>
      <c r="CU5" s="457"/>
      <c r="CV5" s="457"/>
      <c r="CW5" s="457"/>
      <c r="CX5" s="457"/>
      <c r="CY5" s="457"/>
      <c r="CZ5" s="457"/>
      <c r="DA5" s="458"/>
      <c r="DB5" s="456">
        <v>93.5</v>
      </c>
      <c r="DC5" s="457"/>
      <c r="DD5" s="457"/>
      <c r="DE5" s="457"/>
      <c r="DF5" s="457"/>
      <c r="DG5" s="457"/>
      <c r="DH5" s="457"/>
      <c r="DI5" s="458"/>
    </row>
    <row r="6" spans="1:119" ht="18.75" customHeight="1" x14ac:dyDescent="0.15">
      <c r="A6" s="178"/>
      <c r="B6" s="605" t="s">
        <v>96</v>
      </c>
      <c r="C6" s="446"/>
      <c r="D6" s="446"/>
      <c r="E6" s="606"/>
      <c r="F6" s="606"/>
      <c r="G6" s="606"/>
      <c r="H6" s="606"/>
      <c r="I6" s="606"/>
      <c r="J6" s="606"/>
      <c r="K6" s="606"/>
      <c r="L6" s="606" t="s">
        <v>97</v>
      </c>
      <c r="M6" s="606"/>
      <c r="N6" s="606"/>
      <c r="O6" s="606"/>
      <c r="P6" s="606"/>
      <c r="Q6" s="606"/>
      <c r="R6" s="444"/>
      <c r="S6" s="444"/>
      <c r="T6" s="444"/>
      <c r="U6" s="444"/>
      <c r="V6" s="612"/>
      <c r="W6" s="549" t="s">
        <v>98</v>
      </c>
      <c r="X6" s="445"/>
      <c r="Y6" s="445"/>
      <c r="Z6" s="445"/>
      <c r="AA6" s="445"/>
      <c r="AB6" s="446"/>
      <c r="AC6" s="617" t="s">
        <v>99</v>
      </c>
      <c r="AD6" s="618"/>
      <c r="AE6" s="618"/>
      <c r="AF6" s="618"/>
      <c r="AG6" s="618"/>
      <c r="AH6" s="618"/>
      <c r="AI6" s="618"/>
      <c r="AJ6" s="618"/>
      <c r="AK6" s="618"/>
      <c r="AL6" s="619"/>
      <c r="AM6" s="516" t="s">
        <v>100</v>
      </c>
      <c r="AN6" s="416"/>
      <c r="AO6" s="416"/>
      <c r="AP6" s="416"/>
      <c r="AQ6" s="416"/>
      <c r="AR6" s="416"/>
      <c r="AS6" s="416"/>
      <c r="AT6" s="417"/>
      <c r="AU6" s="517" t="s">
        <v>101</v>
      </c>
      <c r="AV6" s="518"/>
      <c r="AW6" s="518"/>
      <c r="AX6" s="518"/>
      <c r="AY6" s="473" t="s">
        <v>102</v>
      </c>
      <c r="AZ6" s="474"/>
      <c r="BA6" s="474"/>
      <c r="BB6" s="474"/>
      <c r="BC6" s="474"/>
      <c r="BD6" s="474"/>
      <c r="BE6" s="474"/>
      <c r="BF6" s="474"/>
      <c r="BG6" s="474"/>
      <c r="BH6" s="474"/>
      <c r="BI6" s="474"/>
      <c r="BJ6" s="474"/>
      <c r="BK6" s="474"/>
      <c r="BL6" s="474"/>
      <c r="BM6" s="475"/>
      <c r="BN6" s="459">
        <v>643437</v>
      </c>
      <c r="BO6" s="460"/>
      <c r="BP6" s="460"/>
      <c r="BQ6" s="460"/>
      <c r="BR6" s="460"/>
      <c r="BS6" s="460"/>
      <c r="BT6" s="460"/>
      <c r="BU6" s="461"/>
      <c r="BV6" s="459">
        <v>590745</v>
      </c>
      <c r="BW6" s="460"/>
      <c r="BX6" s="460"/>
      <c r="BY6" s="460"/>
      <c r="BZ6" s="460"/>
      <c r="CA6" s="460"/>
      <c r="CB6" s="460"/>
      <c r="CC6" s="461"/>
      <c r="CD6" s="499" t="s">
        <v>103</v>
      </c>
      <c r="CE6" s="419"/>
      <c r="CF6" s="419"/>
      <c r="CG6" s="419"/>
      <c r="CH6" s="419"/>
      <c r="CI6" s="419"/>
      <c r="CJ6" s="419"/>
      <c r="CK6" s="419"/>
      <c r="CL6" s="419"/>
      <c r="CM6" s="419"/>
      <c r="CN6" s="419"/>
      <c r="CO6" s="419"/>
      <c r="CP6" s="419"/>
      <c r="CQ6" s="419"/>
      <c r="CR6" s="419"/>
      <c r="CS6" s="500"/>
      <c r="CT6" s="602">
        <v>92.4</v>
      </c>
      <c r="CU6" s="603"/>
      <c r="CV6" s="603"/>
      <c r="CW6" s="603"/>
      <c r="CX6" s="603"/>
      <c r="CY6" s="603"/>
      <c r="CZ6" s="603"/>
      <c r="DA6" s="604"/>
      <c r="DB6" s="602">
        <v>96.5</v>
      </c>
      <c r="DC6" s="603"/>
      <c r="DD6" s="603"/>
      <c r="DE6" s="603"/>
      <c r="DF6" s="603"/>
      <c r="DG6" s="603"/>
      <c r="DH6" s="603"/>
      <c r="DI6" s="604"/>
    </row>
    <row r="7" spans="1:119" ht="18.75" customHeight="1" x14ac:dyDescent="0.15">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104</v>
      </c>
      <c r="AN7" s="416"/>
      <c r="AO7" s="416"/>
      <c r="AP7" s="416"/>
      <c r="AQ7" s="416"/>
      <c r="AR7" s="416"/>
      <c r="AS7" s="416"/>
      <c r="AT7" s="417"/>
      <c r="AU7" s="517" t="s">
        <v>101</v>
      </c>
      <c r="AV7" s="518"/>
      <c r="AW7" s="518"/>
      <c r="AX7" s="518"/>
      <c r="AY7" s="473" t="s">
        <v>105</v>
      </c>
      <c r="AZ7" s="474"/>
      <c r="BA7" s="474"/>
      <c r="BB7" s="474"/>
      <c r="BC7" s="474"/>
      <c r="BD7" s="474"/>
      <c r="BE7" s="474"/>
      <c r="BF7" s="474"/>
      <c r="BG7" s="474"/>
      <c r="BH7" s="474"/>
      <c r="BI7" s="474"/>
      <c r="BJ7" s="474"/>
      <c r="BK7" s="474"/>
      <c r="BL7" s="474"/>
      <c r="BM7" s="475"/>
      <c r="BN7" s="459">
        <v>19293</v>
      </c>
      <c r="BO7" s="460"/>
      <c r="BP7" s="460"/>
      <c r="BQ7" s="460"/>
      <c r="BR7" s="460"/>
      <c r="BS7" s="460"/>
      <c r="BT7" s="460"/>
      <c r="BU7" s="461"/>
      <c r="BV7" s="459">
        <v>7279</v>
      </c>
      <c r="BW7" s="460"/>
      <c r="BX7" s="460"/>
      <c r="BY7" s="460"/>
      <c r="BZ7" s="460"/>
      <c r="CA7" s="460"/>
      <c r="CB7" s="460"/>
      <c r="CC7" s="461"/>
      <c r="CD7" s="499" t="s">
        <v>106</v>
      </c>
      <c r="CE7" s="419"/>
      <c r="CF7" s="419"/>
      <c r="CG7" s="419"/>
      <c r="CH7" s="419"/>
      <c r="CI7" s="419"/>
      <c r="CJ7" s="419"/>
      <c r="CK7" s="419"/>
      <c r="CL7" s="419"/>
      <c r="CM7" s="419"/>
      <c r="CN7" s="419"/>
      <c r="CO7" s="419"/>
      <c r="CP7" s="419"/>
      <c r="CQ7" s="419"/>
      <c r="CR7" s="419"/>
      <c r="CS7" s="500"/>
      <c r="CT7" s="459">
        <v>13210307</v>
      </c>
      <c r="CU7" s="460"/>
      <c r="CV7" s="460"/>
      <c r="CW7" s="460"/>
      <c r="CX7" s="460"/>
      <c r="CY7" s="460"/>
      <c r="CZ7" s="460"/>
      <c r="DA7" s="461"/>
      <c r="DB7" s="459">
        <v>12683361</v>
      </c>
      <c r="DC7" s="460"/>
      <c r="DD7" s="460"/>
      <c r="DE7" s="460"/>
      <c r="DF7" s="460"/>
      <c r="DG7" s="460"/>
      <c r="DH7" s="460"/>
      <c r="DI7" s="461"/>
    </row>
    <row r="8" spans="1:119" ht="18.75" customHeight="1" thickBot="1" x14ac:dyDescent="0.2">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107</v>
      </c>
      <c r="AN8" s="416"/>
      <c r="AO8" s="416"/>
      <c r="AP8" s="416"/>
      <c r="AQ8" s="416"/>
      <c r="AR8" s="416"/>
      <c r="AS8" s="416"/>
      <c r="AT8" s="417"/>
      <c r="AU8" s="517" t="s">
        <v>108</v>
      </c>
      <c r="AV8" s="518"/>
      <c r="AW8" s="518"/>
      <c r="AX8" s="518"/>
      <c r="AY8" s="473" t="s">
        <v>109</v>
      </c>
      <c r="AZ8" s="474"/>
      <c r="BA8" s="474"/>
      <c r="BB8" s="474"/>
      <c r="BC8" s="474"/>
      <c r="BD8" s="474"/>
      <c r="BE8" s="474"/>
      <c r="BF8" s="474"/>
      <c r="BG8" s="474"/>
      <c r="BH8" s="474"/>
      <c r="BI8" s="474"/>
      <c r="BJ8" s="474"/>
      <c r="BK8" s="474"/>
      <c r="BL8" s="474"/>
      <c r="BM8" s="475"/>
      <c r="BN8" s="459">
        <v>624144</v>
      </c>
      <c r="BO8" s="460"/>
      <c r="BP8" s="460"/>
      <c r="BQ8" s="460"/>
      <c r="BR8" s="460"/>
      <c r="BS8" s="460"/>
      <c r="BT8" s="460"/>
      <c r="BU8" s="461"/>
      <c r="BV8" s="459">
        <v>583466</v>
      </c>
      <c r="BW8" s="460"/>
      <c r="BX8" s="460"/>
      <c r="BY8" s="460"/>
      <c r="BZ8" s="460"/>
      <c r="CA8" s="460"/>
      <c r="CB8" s="460"/>
      <c r="CC8" s="461"/>
      <c r="CD8" s="499" t="s">
        <v>110</v>
      </c>
      <c r="CE8" s="419"/>
      <c r="CF8" s="419"/>
      <c r="CG8" s="419"/>
      <c r="CH8" s="419"/>
      <c r="CI8" s="419"/>
      <c r="CJ8" s="419"/>
      <c r="CK8" s="419"/>
      <c r="CL8" s="419"/>
      <c r="CM8" s="419"/>
      <c r="CN8" s="419"/>
      <c r="CO8" s="419"/>
      <c r="CP8" s="419"/>
      <c r="CQ8" s="419"/>
      <c r="CR8" s="419"/>
      <c r="CS8" s="500"/>
      <c r="CT8" s="562">
        <v>0.24</v>
      </c>
      <c r="CU8" s="563"/>
      <c r="CV8" s="563"/>
      <c r="CW8" s="563"/>
      <c r="CX8" s="563"/>
      <c r="CY8" s="563"/>
      <c r="CZ8" s="563"/>
      <c r="DA8" s="564"/>
      <c r="DB8" s="562">
        <v>0.24</v>
      </c>
      <c r="DC8" s="563"/>
      <c r="DD8" s="563"/>
      <c r="DE8" s="563"/>
      <c r="DF8" s="563"/>
      <c r="DG8" s="563"/>
      <c r="DH8" s="563"/>
      <c r="DI8" s="564"/>
    </row>
    <row r="9" spans="1:119" ht="18.75" customHeight="1" thickBot="1" x14ac:dyDescent="0.2">
      <c r="A9" s="178"/>
      <c r="B9" s="591" t="s">
        <v>111</v>
      </c>
      <c r="C9" s="592"/>
      <c r="D9" s="592"/>
      <c r="E9" s="592"/>
      <c r="F9" s="592"/>
      <c r="G9" s="592"/>
      <c r="H9" s="592"/>
      <c r="I9" s="592"/>
      <c r="J9" s="592"/>
      <c r="K9" s="510"/>
      <c r="L9" s="593" t="s">
        <v>112</v>
      </c>
      <c r="M9" s="594"/>
      <c r="N9" s="594"/>
      <c r="O9" s="594"/>
      <c r="P9" s="594"/>
      <c r="Q9" s="595"/>
      <c r="R9" s="596">
        <v>30934</v>
      </c>
      <c r="S9" s="597"/>
      <c r="T9" s="597"/>
      <c r="U9" s="597"/>
      <c r="V9" s="598"/>
      <c r="W9" s="528" t="s">
        <v>113</v>
      </c>
      <c r="X9" s="529"/>
      <c r="Y9" s="529"/>
      <c r="Z9" s="529"/>
      <c r="AA9" s="529"/>
      <c r="AB9" s="529"/>
      <c r="AC9" s="529"/>
      <c r="AD9" s="529"/>
      <c r="AE9" s="529"/>
      <c r="AF9" s="529"/>
      <c r="AG9" s="529"/>
      <c r="AH9" s="529"/>
      <c r="AI9" s="529"/>
      <c r="AJ9" s="529"/>
      <c r="AK9" s="529"/>
      <c r="AL9" s="599"/>
      <c r="AM9" s="516" t="s">
        <v>114</v>
      </c>
      <c r="AN9" s="416"/>
      <c r="AO9" s="416"/>
      <c r="AP9" s="416"/>
      <c r="AQ9" s="416"/>
      <c r="AR9" s="416"/>
      <c r="AS9" s="416"/>
      <c r="AT9" s="417"/>
      <c r="AU9" s="517" t="s">
        <v>101</v>
      </c>
      <c r="AV9" s="518"/>
      <c r="AW9" s="518"/>
      <c r="AX9" s="518"/>
      <c r="AY9" s="473" t="s">
        <v>115</v>
      </c>
      <c r="AZ9" s="474"/>
      <c r="BA9" s="474"/>
      <c r="BB9" s="474"/>
      <c r="BC9" s="474"/>
      <c r="BD9" s="474"/>
      <c r="BE9" s="474"/>
      <c r="BF9" s="474"/>
      <c r="BG9" s="474"/>
      <c r="BH9" s="474"/>
      <c r="BI9" s="474"/>
      <c r="BJ9" s="474"/>
      <c r="BK9" s="474"/>
      <c r="BL9" s="474"/>
      <c r="BM9" s="475"/>
      <c r="BN9" s="459">
        <v>40678</v>
      </c>
      <c r="BO9" s="460"/>
      <c r="BP9" s="460"/>
      <c r="BQ9" s="460"/>
      <c r="BR9" s="460"/>
      <c r="BS9" s="460"/>
      <c r="BT9" s="460"/>
      <c r="BU9" s="461"/>
      <c r="BV9" s="459">
        <v>294281</v>
      </c>
      <c r="BW9" s="460"/>
      <c r="BX9" s="460"/>
      <c r="BY9" s="460"/>
      <c r="BZ9" s="460"/>
      <c r="CA9" s="460"/>
      <c r="CB9" s="460"/>
      <c r="CC9" s="461"/>
      <c r="CD9" s="499" t="s">
        <v>116</v>
      </c>
      <c r="CE9" s="419"/>
      <c r="CF9" s="419"/>
      <c r="CG9" s="419"/>
      <c r="CH9" s="419"/>
      <c r="CI9" s="419"/>
      <c r="CJ9" s="419"/>
      <c r="CK9" s="419"/>
      <c r="CL9" s="419"/>
      <c r="CM9" s="419"/>
      <c r="CN9" s="419"/>
      <c r="CO9" s="419"/>
      <c r="CP9" s="419"/>
      <c r="CQ9" s="419"/>
      <c r="CR9" s="419"/>
      <c r="CS9" s="500"/>
      <c r="CT9" s="456">
        <v>20.100000000000001</v>
      </c>
      <c r="CU9" s="457"/>
      <c r="CV9" s="457"/>
      <c r="CW9" s="457"/>
      <c r="CX9" s="457"/>
      <c r="CY9" s="457"/>
      <c r="CZ9" s="457"/>
      <c r="DA9" s="458"/>
      <c r="DB9" s="456">
        <v>21.4</v>
      </c>
      <c r="DC9" s="457"/>
      <c r="DD9" s="457"/>
      <c r="DE9" s="457"/>
      <c r="DF9" s="457"/>
      <c r="DG9" s="457"/>
      <c r="DH9" s="457"/>
      <c r="DI9" s="458"/>
    </row>
    <row r="10" spans="1:119" ht="18.75" customHeight="1" thickBot="1" x14ac:dyDescent="0.2">
      <c r="A10" s="178"/>
      <c r="B10" s="591"/>
      <c r="C10" s="592"/>
      <c r="D10" s="592"/>
      <c r="E10" s="592"/>
      <c r="F10" s="592"/>
      <c r="G10" s="592"/>
      <c r="H10" s="592"/>
      <c r="I10" s="592"/>
      <c r="J10" s="592"/>
      <c r="K10" s="510"/>
      <c r="L10" s="415" t="s">
        <v>117</v>
      </c>
      <c r="M10" s="416"/>
      <c r="N10" s="416"/>
      <c r="O10" s="416"/>
      <c r="P10" s="416"/>
      <c r="Q10" s="417"/>
      <c r="R10" s="412">
        <v>33316</v>
      </c>
      <c r="S10" s="413"/>
      <c r="T10" s="413"/>
      <c r="U10" s="413"/>
      <c r="V10" s="472"/>
      <c r="W10" s="600"/>
      <c r="X10" s="410"/>
      <c r="Y10" s="410"/>
      <c r="Z10" s="410"/>
      <c r="AA10" s="410"/>
      <c r="AB10" s="410"/>
      <c r="AC10" s="410"/>
      <c r="AD10" s="410"/>
      <c r="AE10" s="410"/>
      <c r="AF10" s="410"/>
      <c r="AG10" s="410"/>
      <c r="AH10" s="410"/>
      <c r="AI10" s="410"/>
      <c r="AJ10" s="410"/>
      <c r="AK10" s="410"/>
      <c r="AL10" s="601"/>
      <c r="AM10" s="516" t="s">
        <v>118</v>
      </c>
      <c r="AN10" s="416"/>
      <c r="AO10" s="416"/>
      <c r="AP10" s="416"/>
      <c r="AQ10" s="416"/>
      <c r="AR10" s="416"/>
      <c r="AS10" s="416"/>
      <c r="AT10" s="417"/>
      <c r="AU10" s="517" t="s">
        <v>119</v>
      </c>
      <c r="AV10" s="518"/>
      <c r="AW10" s="518"/>
      <c r="AX10" s="518"/>
      <c r="AY10" s="473" t="s">
        <v>120</v>
      </c>
      <c r="AZ10" s="474"/>
      <c r="BA10" s="474"/>
      <c r="BB10" s="474"/>
      <c r="BC10" s="474"/>
      <c r="BD10" s="474"/>
      <c r="BE10" s="474"/>
      <c r="BF10" s="474"/>
      <c r="BG10" s="474"/>
      <c r="BH10" s="474"/>
      <c r="BI10" s="474"/>
      <c r="BJ10" s="474"/>
      <c r="BK10" s="474"/>
      <c r="BL10" s="474"/>
      <c r="BM10" s="475"/>
      <c r="BN10" s="459">
        <v>535712</v>
      </c>
      <c r="BO10" s="460"/>
      <c r="BP10" s="460"/>
      <c r="BQ10" s="460"/>
      <c r="BR10" s="460"/>
      <c r="BS10" s="460"/>
      <c r="BT10" s="460"/>
      <c r="BU10" s="461"/>
      <c r="BV10" s="459">
        <v>742</v>
      </c>
      <c r="BW10" s="460"/>
      <c r="BX10" s="460"/>
      <c r="BY10" s="460"/>
      <c r="BZ10" s="460"/>
      <c r="CA10" s="460"/>
      <c r="CB10" s="460"/>
      <c r="CC10" s="461"/>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91"/>
      <c r="C11" s="592"/>
      <c r="D11" s="592"/>
      <c r="E11" s="592"/>
      <c r="F11" s="592"/>
      <c r="G11" s="592"/>
      <c r="H11" s="592"/>
      <c r="I11" s="592"/>
      <c r="J11" s="592"/>
      <c r="K11" s="510"/>
      <c r="L11" s="420" t="s">
        <v>122</v>
      </c>
      <c r="M11" s="421"/>
      <c r="N11" s="421"/>
      <c r="O11" s="421"/>
      <c r="P11" s="421"/>
      <c r="Q11" s="422"/>
      <c r="R11" s="588" t="s">
        <v>123</v>
      </c>
      <c r="S11" s="589"/>
      <c r="T11" s="589"/>
      <c r="U11" s="589"/>
      <c r="V11" s="590"/>
      <c r="W11" s="600"/>
      <c r="X11" s="410"/>
      <c r="Y11" s="410"/>
      <c r="Z11" s="410"/>
      <c r="AA11" s="410"/>
      <c r="AB11" s="410"/>
      <c r="AC11" s="410"/>
      <c r="AD11" s="410"/>
      <c r="AE11" s="410"/>
      <c r="AF11" s="410"/>
      <c r="AG11" s="410"/>
      <c r="AH11" s="410"/>
      <c r="AI11" s="410"/>
      <c r="AJ11" s="410"/>
      <c r="AK11" s="410"/>
      <c r="AL11" s="601"/>
      <c r="AM11" s="516" t="s">
        <v>124</v>
      </c>
      <c r="AN11" s="416"/>
      <c r="AO11" s="416"/>
      <c r="AP11" s="416"/>
      <c r="AQ11" s="416"/>
      <c r="AR11" s="416"/>
      <c r="AS11" s="416"/>
      <c r="AT11" s="417"/>
      <c r="AU11" s="517" t="s">
        <v>101</v>
      </c>
      <c r="AV11" s="518"/>
      <c r="AW11" s="518"/>
      <c r="AX11" s="518"/>
      <c r="AY11" s="473" t="s">
        <v>125</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126</v>
      </c>
      <c r="CE11" s="419"/>
      <c r="CF11" s="419"/>
      <c r="CG11" s="419"/>
      <c r="CH11" s="419"/>
      <c r="CI11" s="419"/>
      <c r="CJ11" s="419"/>
      <c r="CK11" s="419"/>
      <c r="CL11" s="419"/>
      <c r="CM11" s="419"/>
      <c r="CN11" s="419"/>
      <c r="CO11" s="419"/>
      <c r="CP11" s="419"/>
      <c r="CQ11" s="419"/>
      <c r="CR11" s="419"/>
      <c r="CS11" s="500"/>
      <c r="CT11" s="562" t="s">
        <v>127</v>
      </c>
      <c r="CU11" s="563"/>
      <c r="CV11" s="563"/>
      <c r="CW11" s="563"/>
      <c r="CX11" s="563"/>
      <c r="CY11" s="563"/>
      <c r="CZ11" s="563"/>
      <c r="DA11" s="564"/>
      <c r="DB11" s="562" t="s">
        <v>128</v>
      </c>
      <c r="DC11" s="563"/>
      <c r="DD11" s="563"/>
      <c r="DE11" s="563"/>
      <c r="DF11" s="563"/>
      <c r="DG11" s="563"/>
      <c r="DH11" s="563"/>
      <c r="DI11" s="564"/>
    </row>
    <row r="12" spans="1:119" ht="18.75" customHeight="1" x14ac:dyDescent="0.15">
      <c r="A12" s="178"/>
      <c r="B12" s="565" t="s">
        <v>129</v>
      </c>
      <c r="C12" s="566"/>
      <c r="D12" s="566"/>
      <c r="E12" s="566"/>
      <c r="F12" s="566"/>
      <c r="G12" s="566"/>
      <c r="H12" s="566"/>
      <c r="I12" s="566"/>
      <c r="J12" s="566"/>
      <c r="K12" s="567"/>
      <c r="L12" s="574" t="s">
        <v>130</v>
      </c>
      <c r="M12" s="575"/>
      <c r="N12" s="575"/>
      <c r="O12" s="575"/>
      <c r="P12" s="575"/>
      <c r="Q12" s="576"/>
      <c r="R12" s="577">
        <v>30777</v>
      </c>
      <c r="S12" s="578"/>
      <c r="T12" s="578"/>
      <c r="U12" s="578"/>
      <c r="V12" s="579"/>
      <c r="W12" s="580" t="s">
        <v>1</v>
      </c>
      <c r="X12" s="518"/>
      <c r="Y12" s="518"/>
      <c r="Z12" s="518"/>
      <c r="AA12" s="518"/>
      <c r="AB12" s="581"/>
      <c r="AC12" s="582" t="s">
        <v>131</v>
      </c>
      <c r="AD12" s="583"/>
      <c r="AE12" s="583"/>
      <c r="AF12" s="583"/>
      <c r="AG12" s="584"/>
      <c r="AH12" s="582" t="s">
        <v>132</v>
      </c>
      <c r="AI12" s="583"/>
      <c r="AJ12" s="583"/>
      <c r="AK12" s="583"/>
      <c r="AL12" s="585"/>
      <c r="AM12" s="516" t="s">
        <v>133</v>
      </c>
      <c r="AN12" s="416"/>
      <c r="AO12" s="416"/>
      <c r="AP12" s="416"/>
      <c r="AQ12" s="416"/>
      <c r="AR12" s="416"/>
      <c r="AS12" s="416"/>
      <c r="AT12" s="417"/>
      <c r="AU12" s="517" t="s">
        <v>108</v>
      </c>
      <c r="AV12" s="518"/>
      <c r="AW12" s="518"/>
      <c r="AX12" s="518"/>
      <c r="AY12" s="473" t="s">
        <v>134</v>
      </c>
      <c r="AZ12" s="474"/>
      <c r="BA12" s="474"/>
      <c r="BB12" s="474"/>
      <c r="BC12" s="474"/>
      <c r="BD12" s="474"/>
      <c r="BE12" s="474"/>
      <c r="BF12" s="474"/>
      <c r="BG12" s="474"/>
      <c r="BH12" s="474"/>
      <c r="BI12" s="474"/>
      <c r="BJ12" s="474"/>
      <c r="BK12" s="474"/>
      <c r="BL12" s="474"/>
      <c r="BM12" s="475"/>
      <c r="BN12" s="459">
        <v>0</v>
      </c>
      <c r="BO12" s="460"/>
      <c r="BP12" s="460"/>
      <c r="BQ12" s="460"/>
      <c r="BR12" s="460"/>
      <c r="BS12" s="460"/>
      <c r="BT12" s="460"/>
      <c r="BU12" s="461"/>
      <c r="BV12" s="459">
        <v>24218</v>
      </c>
      <c r="BW12" s="460"/>
      <c r="BX12" s="460"/>
      <c r="BY12" s="460"/>
      <c r="BZ12" s="460"/>
      <c r="CA12" s="460"/>
      <c r="CB12" s="460"/>
      <c r="CC12" s="461"/>
      <c r="CD12" s="499" t="s">
        <v>135</v>
      </c>
      <c r="CE12" s="419"/>
      <c r="CF12" s="419"/>
      <c r="CG12" s="419"/>
      <c r="CH12" s="419"/>
      <c r="CI12" s="419"/>
      <c r="CJ12" s="419"/>
      <c r="CK12" s="419"/>
      <c r="CL12" s="419"/>
      <c r="CM12" s="419"/>
      <c r="CN12" s="419"/>
      <c r="CO12" s="419"/>
      <c r="CP12" s="419"/>
      <c r="CQ12" s="419"/>
      <c r="CR12" s="419"/>
      <c r="CS12" s="500"/>
      <c r="CT12" s="562" t="s">
        <v>136</v>
      </c>
      <c r="CU12" s="563"/>
      <c r="CV12" s="563"/>
      <c r="CW12" s="563"/>
      <c r="CX12" s="563"/>
      <c r="CY12" s="563"/>
      <c r="CZ12" s="563"/>
      <c r="DA12" s="564"/>
      <c r="DB12" s="562" t="s">
        <v>128</v>
      </c>
      <c r="DC12" s="563"/>
      <c r="DD12" s="563"/>
      <c r="DE12" s="563"/>
      <c r="DF12" s="563"/>
      <c r="DG12" s="563"/>
      <c r="DH12" s="563"/>
      <c r="DI12" s="564"/>
    </row>
    <row r="13" spans="1:119" ht="18.75" customHeight="1" x14ac:dyDescent="0.15">
      <c r="A13" s="178"/>
      <c r="B13" s="568"/>
      <c r="C13" s="569"/>
      <c r="D13" s="569"/>
      <c r="E13" s="569"/>
      <c r="F13" s="569"/>
      <c r="G13" s="569"/>
      <c r="H13" s="569"/>
      <c r="I13" s="569"/>
      <c r="J13" s="569"/>
      <c r="K13" s="570"/>
      <c r="L13" s="187"/>
      <c r="M13" s="543" t="s">
        <v>137</v>
      </c>
      <c r="N13" s="544"/>
      <c r="O13" s="544"/>
      <c r="P13" s="544"/>
      <c r="Q13" s="545"/>
      <c r="R13" s="546">
        <v>30676</v>
      </c>
      <c r="S13" s="547"/>
      <c r="T13" s="547"/>
      <c r="U13" s="547"/>
      <c r="V13" s="548"/>
      <c r="W13" s="549" t="s">
        <v>138</v>
      </c>
      <c r="X13" s="445"/>
      <c r="Y13" s="445"/>
      <c r="Z13" s="445"/>
      <c r="AA13" s="445"/>
      <c r="AB13" s="446"/>
      <c r="AC13" s="412">
        <v>4559</v>
      </c>
      <c r="AD13" s="413"/>
      <c r="AE13" s="413"/>
      <c r="AF13" s="413"/>
      <c r="AG13" s="414"/>
      <c r="AH13" s="412">
        <v>4681</v>
      </c>
      <c r="AI13" s="413"/>
      <c r="AJ13" s="413"/>
      <c r="AK13" s="413"/>
      <c r="AL13" s="472"/>
      <c r="AM13" s="516" t="s">
        <v>139</v>
      </c>
      <c r="AN13" s="416"/>
      <c r="AO13" s="416"/>
      <c r="AP13" s="416"/>
      <c r="AQ13" s="416"/>
      <c r="AR13" s="416"/>
      <c r="AS13" s="416"/>
      <c r="AT13" s="417"/>
      <c r="AU13" s="517" t="s">
        <v>140</v>
      </c>
      <c r="AV13" s="518"/>
      <c r="AW13" s="518"/>
      <c r="AX13" s="518"/>
      <c r="AY13" s="473" t="s">
        <v>141</v>
      </c>
      <c r="AZ13" s="474"/>
      <c r="BA13" s="474"/>
      <c r="BB13" s="474"/>
      <c r="BC13" s="474"/>
      <c r="BD13" s="474"/>
      <c r="BE13" s="474"/>
      <c r="BF13" s="474"/>
      <c r="BG13" s="474"/>
      <c r="BH13" s="474"/>
      <c r="BI13" s="474"/>
      <c r="BJ13" s="474"/>
      <c r="BK13" s="474"/>
      <c r="BL13" s="474"/>
      <c r="BM13" s="475"/>
      <c r="BN13" s="459">
        <v>576390</v>
      </c>
      <c r="BO13" s="460"/>
      <c r="BP13" s="460"/>
      <c r="BQ13" s="460"/>
      <c r="BR13" s="460"/>
      <c r="BS13" s="460"/>
      <c r="BT13" s="460"/>
      <c r="BU13" s="461"/>
      <c r="BV13" s="459">
        <v>270805</v>
      </c>
      <c r="BW13" s="460"/>
      <c r="BX13" s="460"/>
      <c r="BY13" s="460"/>
      <c r="BZ13" s="460"/>
      <c r="CA13" s="460"/>
      <c r="CB13" s="460"/>
      <c r="CC13" s="461"/>
      <c r="CD13" s="499" t="s">
        <v>142</v>
      </c>
      <c r="CE13" s="419"/>
      <c r="CF13" s="419"/>
      <c r="CG13" s="419"/>
      <c r="CH13" s="419"/>
      <c r="CI13" s="419"/>
      <c r="CJ13" s="419"/>
      <c r="CK13" s="419"/>
      <c r="CL13" s="419"/>
      <c r="CM13" s="419"/>
      <c r="CN13" s="419"/>
      <c r="CO13" s="419"/>
      <c r="CP13" s="419"/>
      <c r="CQ13" s="419"/>
      <c r="CR13" s="419"/>
      <c r="CS13" s="500"/>
      <c r="CT13" s="456">
        <v>12.3</v>
      </c>
      <c r="CU13" s="457"/>
      <c r="CV13" s="457"/>
      <c r="CW13" s="457"/>
      <c r="CX13" s="457"/>
      <c r="CY13" s="457"/>
      <c r="CZ13" s="457"/>
      <c r="DA13" s="458"/>
      <c r="DB13" s="456">
        <v>12.4</v>
      </c>
      <c r="DC13" s="457"/>
      <c r="DD13" s="457"/>
      <c r="DE13" s="457"/>
      <c r="DF13" s="457"/>
      <c r="DG13" s="457"/>
      <c r="DH13" s="457"/>
      <c r="DI13" s="458"/>
    </row>
    <row r="14" spans="1:119" ht="18.75" customHeight="1" thickBot="1" x14ac:dyDescent="0.2">
      <c r="A14" s="178"/>
      <c r="B14" s="568"/>
      <c r="C14" s="569"/>
      <c r="D14" s="569"/>
      <c r="E14" s="569"/>
      <c r="F14" s="569"/>
      <c r="G14" s="569"/>
      <c r="H14" s="569"/>
      <c r="I14" s="569"/>
      <c r="J14" s="569"/>
      <c r="K14" s="570"/>
      <c r="L14" s="533" t="s">
        <v>143</v>
      </c>
      <c r="M14" s="586"/>
      <c r="N14" s="586"/>
      <c r="O14" s="586"/>
      <c r="P14" s="586"/>
      <c r="Q14" s="587"/>
      <c r="R14" s="546">
        <v>31413</v>
      </c>
      <c r="S14" s="547"/>
      <c r="T14" s="547"/>
      <c r="U14" s="547"/>
      <c r="V14" s="548"/>
      <c r="W14" s="550"/>
      <c r="X14" s="448"/>
      <c r="Y14" s="448"/>
      <c r="Z14" s="448"/>
      <c r="AA14" s="448"/>
      <c r="AB14" s="449"/>
      <c r="AC14" s="539">
        <v>29.9</v>
      </c>
      <c r="AD14" s="540"/>
      <c r="AE14" s="540"/>
      <c r="AF14" s="540"/>
      <c r="AG14" s="541"/>
      <c r="AH14" s="539">
        <v>30.3</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144</v>
      </c>
      <c r="CE14" s="497"/>
      <c r="CF14" s="497"/>
      <c r="CG14" s="497"/>
      <c r="CH14" s="497"/>
      <c r="CI14" s="497"/>
      <c r="CJ14" s="497"/>
      <c r="CK14" s="497"/>
      <c r="CL14" s="497"/>
      <c r="CM14" s="497"/>
      <c r="CN14" s="497"/>
      <c r="CO14" s="497"/>
      <c r="CP14" s="497"/>
      <c r="CQ14" s="497"/>
      <c r="CR14" s="497"/>
      <c r="CS14" s="498"/>
      <c r="CT14" s="556">
        <v>118.6</v>
      </c>
      <c r="CU14" s="557"/>
      <c r="CV14" s="557"/>
      <c r="CW14" s="557"/>
      <c r="CX14" s="557"/>
      <c r="CY14" s="557"/>
      <c r="CZ14" s="557"/>
      <c r="DA14" s="558"/>
      <c r="DB14" s="556">
        <v>134.19999999999999</v>
      </c>
      <c r="DC14" s="557"/>
      <c r="DD14" s="557"/>
      <c r="DE14" s="557"/>
      <c r="DF14" s="557"/>
      <c r="DG14" s="557"/>
      <c r="DH14" s="557"/>
      <c r="DI14" s="558"/>
    </row>
    <row r="15" spans="1:119" ht="18.75" customHeight="1" x14ac:dyDescent="0.15">
      <c r="A15" s="178"/>
      <c r="B15" s="568"/>
      <c r="C15" s="569"/>
      <c r="D15" s="569"/>
      <c r="E15" s="569"/>
      <c r="F15" s="569"/>
      <c r="G15" s="569"/>
      <c r="H15" s="569"/>
      <c r="I15" s="569"/>
      <c r="J15" s="569"/>
      <c r="K15" s="570"/>
      <c r="L15" s="187"/>
      <c r="M15" s="543" t="s">
        <v>145</v>
      </c>
      <c r="N15" s="544"/>
      <c r="O15" s="544"/>
      <c r="P15" s="544"/>
      <c r="Q15" s="545"/>
      <c r="R15" s="546">
        <v>31313</v>
      </c>
      <c r="S15" s="547"/>
      <c r="T15" s="547"/>
      <c r="U15" s="547"/>
      <c r="V15" s="548"/>
      <c r="W15" s="549" t="s">
        <v>146</v>
      </c>
      <c r="X15" s="445"/>
      <c r="Y15" s="445"/>
      <c r="Z15" s="445"/>
      <c r="AA15" s="445"/>
      <c r="AB15" s="446"/>
      <c r="AC15" s="412">
        <v>2676</v>
      </c>
      <c r="AD15" s="413"/>
      <c r="AE15" s="413"/>
      <c r="AF15" s="413"/>
      <c r="AG15" s="414"/>
      <c r="AH15" s="412">
        <v>2872</v>
      </c>
      <c r="AI15" s="413"/>
      <c r="AJ15" s="413"/>
      <c r="AK15" s="413"/>
      <c r="AL15" s="472"/>
      <c r="AM15" s="516"/>
      <c r="AN15" s="416"/>
      <c r="AO15" s="416"/>
      <c r="AP15" s="416"/>
      <c r="AQ15" s="416"/>
      <c r="AR15" s="416"/>
      <c r="AS15" s="416"/>
      <c r="AT15" s="417"/>
      <c r="AU15" s="517"/>
      <c r="AV15" s="518"/>
      <c r="AW15" s="518"/>
      <c r="AX15" s="518"/>
      <c r="AY15" s="485" t="s">
        <v>147</v>
      </c>
      <c r="AZ15" s="486"/>
      <c r="BA15" s="486"/>
      <c r="BB15" s="486"/>
      <c r="BC15" s="486"/>
      <c r="BD15" s="486"/>
      <c r="BE15" s="486"/>
      <c r="BF15" s="486"/>
      <c r="BG15" s="486"/>
      <c r="BH15" s="486"/>
      <c r="BI15" s="486"/>
      <c r="BJ15" s="486"/>
      <c r="BK15" s="486"/>
      <c r="BL15" s="486"/>
      <c r="BM15" s="487"/>
      <c r="BN15" s="488">
        <v>2996079</v>
      </c>
      <c r="BO15" s="489"/>
      <c r="BP15" s="489"/>
      <c r="BQ15" s="489"/>
      <c r="BR15" s="489"/>
      <c r="BS15" s="489"/>
      <c r="BT15" s="489"/>
      <c r="BU15" s="490"/>
      <c r="BV15" s="488">
        <v>2911649</v>
      </c>
      <c r="BW15" s="489"/>
      <c r="BX15" s="489"/>
      <c r="BY15" s="489"/>
      <c r="BZ15" s="489"/>
      <c r="CA15" s="489"/>
      <c r="CB15" s="489"/>
      <c r="CC15" s="490"/>
      <c r="CD15" s="559" t="s">
        <v>148</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8"/>
      <c r="C16" s="569"/>
      <c r="D16" s="569"/>
      <c r="E16" s="569"/>
      <c r="F16" s="569"/>
      <c r="G16" s="569"/>
      <c r="H16" s="569"/>
      <c r="I16" s="569"/>
      <c r="J16" s="569"/>
      <c r="K16" s="570"/>
      <c r="L16" s="533" t="s">
        <v>149</v>
      </c>
      <c r="M16" s="534"/>
      <c r="N16" s="534"/>
      <c r="O16" s="534"/>
      <c r="P16" s="534"/>
      <c r="Q16" s="535"/>
      <c r="R16" s="536" t="s">
        <v>150</v>
      </c>
      <c r="S16" s="537"/>
      <c r="T16" s="537"/>
      <c r="U16" s="537"/>
      <c r="V16" s="538"/>
      <c r="W16" s="550"/>
      <c r="X16" s="448"/>
      <c r="Y16" s="448"/>
      <c r="Z16" s="448"/>
      <c r="AA16" s="448"/>
      <c r="AB16" s="449"/>
      <c r="AC16" s="539">
        <v>17.5</v>
      </c>
      <c r="AD16" s="540"/>
      <c r="AE16" s="540"/>
      <c r="AF16" s="540"/>
      <c r="AG16" s="541"/>
      <c r="AH16" s="539">
        <v>18.600000000000001</v>
      </c>
      <c r="AI16" s="540"/>
      <c r="AJ16" s="540"/>
      <c r="AK16" s="540"/>
      <c r="AL16" s="542"/>
      <c r="AM16" s="516"/>
      <c r="AN16" s="416"/>
      <c r="AO16" s="416"/>
      <c r="AP16" s="416"/>
      <c r="AQ16" s="416"/>
      <c r="AR16" s="416"/>
      <c r="AS16" s="416"/>
      <c r="AT16" s="417"/>
      <c r="AU16" s="517"/>
      <c r="AV16" s="518"/>
      <c r="AW16" s="518"/>
      <c r="AX16" s="518"/>
      <c r="AY16" s="473" t="s">
        <v>151</v>
      </c>
      <c r="AZ16" s="474"/>
      <c r="BA16" s="474"/>
      <c r="BB16" s="474"/>
      <c r="BC16" s="474"/>
      <c r="BD16" s="474"/>
      <c r="BE16" s="474"/>
      <c r="BF16" s="474"/>
      <c r="BG16" s="474"/>
      <c r="BH16" s="474"/>
      <c r="BI16" s="474"/>
      <c r="BJ16" s="474"/>
      <c r="BK16" s="474"/>
      <c r="BL16" s="474"/>
      <c r="BM16" s="475"/>
      <c r="BN16" s="459">
        <v>12051150</v>
      </c>
      <c r="BO16" s="460"/>
      <c r="BP16" s="460"/>
      <c r="BQ16" s="460"/>
      <c r="BR16" s="460"/>
      <c r="BS16" s="460"/>
      <c r="BT16" s="460"/>
      <c r="BU16" s="461"/>
      <c r="BV16" s="459">
        <v>11631381</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x14ac:dyDescent="0.2">
      <c r="A17" s="178"/>
      <c r="B17" s="571"/>
      <c r="C17" s="572"/>
      <c r="D17" s="572"/>
      <c r="E17" s="572"/>
      <c r="F17" s="572"/>
      <c r="G17" s="572"/>
      <c r="H17" s="572"/>
      <c r="I17" s="572"/>
      <c r="J17" s="572"/>
      <c r="K17" s="573"/>
      <c r="L17" s="192"/>
      <c r="M17" s="552" t="s">
        <v>152</v>
      </c>
      <c r="N17" s="553"/>
      <c r="O17" s="553"/>
      <c r="P17" s="553"/>
      <c r="Q17" s="554"/>
      <c r="R17" s="536" t="s">
        <v>153</v>
      </c>
      <c r="S17" s="537"/>
      <c r="T17" s="537"/>
      <c r="U17" s="537"/>
      <c r="V17" s="538"/>
      <c r="W17" s="549" t="s">
        <v>154</v>
      </c>
      <c r="X17" s="445"/>
      <c r="Y17" s="445"/>
      <c r="Z17" s="445"/>
      <c r="AA17" s="445"/>
      <c r="AB17" s="446"/>
      <c r="AC17" s="412">
        <v>8034</v>
      </c>
      <c r="AD17" s="413"/>
      <c r="AE17" s="413"/>
      <c r="AF17" s="413"/>
      <c r="AG17" s="414"/>
      <c r="AH17" s="412">
        <v>7911</v>
      </c>
      <c r="AI17" s="413"/>
      <c r="AJ17" s="413"/>
      <c r="AK17" s="413"/>
      <c r="AL17" s="472"/>
      <c r="AM17" s="516"/>
      <c r="AN17" s="416"/>
      <c r="AO17" s="416"/>
      <c r="AP17" s="416"/>
      <c r="AQ17" s="416"/>
      <c r="AR17" s="416"/>
      <c r="AS17" s="416"/>
      <c r="AT17" s="417"/>
      <c r="AU17" s="517"/>
      <c r="AV17" s="518"/>
      <c r="AW17" s="518"/>
      <c r="AX17" s="518"/>
      <c r="AY17" s="473" t="s">
        <v>155</v>
      </c>
      <c r="AZ17" s="474"/>
      <c r="BA17" s="474"/>
      <c r="BB17" s="474"/>
      <c r="BC17" s="474"/>
      <c r="BD17" s="474"/>
      <c r="BE17" s="474"/>
      <c r="BF17" s="474"/>
      <c r="BG17" s="474"/>
      <c r="BH17" s="474"/>
      <c r="BI17" s="474"/>
      <c r="BJ17" s="474"/>
      <c r="BK17" s="474"/>
      <c r="BL17" s="474"/>
      <c r="BM17" s="475"/>
      <c r="BN17" s="459">
        <v>3725330</v>
      </c>
      <c r="BO17" s="460"/>
      <c r="BP17" s="460"/>
      <c r="BQ17" s="460"/>
      <c r="BR17" s="460"/>
      <c r="BS17" s="460"/>
      <c r="BT17" s="460"/>
      <c r="BU17" s="461"/>
      <c r="BV17" s="459">
        <v>3611742</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x14ac:dyDescent="0.2">
      <c r="A18" s="178"/>
      <c r="B18" s="509" t="s">
        <v>156</v>
      </c>
      <c r="C18" s="510"/>
      <c r="D18" s="510"/>
      <c r="E18" s="511"/>
      <c r="F18" s="511"/>
      <c r="G18" s="511"/>
      <c r="H18" s="511"/>
      <c r="I18" s="511"/>
      <c r="J18" s="511"/>
      <c r="K18" s="511"/>
      <c r="L18" s="512">
        <v>253.55</v>
      </c>
      <c r="M18" s="512"/>
      <c r="N18" s="512"/>
      <c r="O18" s="512"/>
      <c r="P18" s="512"/>
      <c r="Q18" s="512"/>
      <c r="R18" s="513"/>
      <c r="S18" s="513"/>
      <c r="T18" s="513"/>
      <c r="U18" s="513"/>
      <c r="V18" s="514"/>
      <c r="W18" s="530"/>
      <c r="X18" s="531"/>
      <c r="Y18" s="531"/>
      <c r="Z18" s="531"/>
      <c r="AA18" s="531"/>
      <c r="AB18" s="555"/>
      <c r="AC18" s="429">
        <v>52.6</v>
      </c>
      <c r="AD18" s="430"/>
      <c r="AE18" s="430"/>
      <c r="AF18" s="430"/>
      <c r="AG18" s="515"/>
      <c r="AH18" s="429">
        <v>51.2</v>
      </c>
      <c r="AI18" s="430"/>
      <c r="AJ18" s="430"/>
      <c r="AK18" s="430"/>
      <c r="AL18" s="431"/>
      <c r="AM18" s="516"/>
      <c r="AN18" s="416"/>
      <c r="AO18" s="416"/>
      <c r="AP18" s="416"/>
      <c r="AQ18" s="416"/>
      <c r="AR18" s="416"/>
      <c r="AS18" s="416"/>
      <c r="AT18" s="417"/>
      <c r="AU18" s="517"/>
      <c r="AV18" s="518"/>
      <c r="AW18" s="518"/>
      <c r="AX18" s="518"/>
      <c r="AY18" s="473" t="s">
        <v>157</v>
      </c>
      <c r="AZ18" s="474"/>
      <c r="BA18" s="474"/>
      <c r="BB18" s="474"/>
      <c r="BC18" s="474"/>
      <c r="BD18" s="474"/>
      <c r="BE18" s="474"/>
      <c r="BF18" s="474"/>
      <c r="BG18" s="474"/>
      <c r="BH18" s="474"/>
      <c r="BI18" s="474"/>
      <c r="BJ18" s="474"/>
      <c r="BK18" s="474"/>
      <c r="BL18" s="474"/>
      <c r="BM18" s="475"/>
      <c r="BN18" s="459">
        <v>12044328</v>
      </c>
      <c r="BO18" s="460"/>
      <c r="BP18" s="460"/>
      <c r="BQ18" s="460"/>
      <c r="BR18" s="460"/>
      <c r="BS18" s="460"/>
      <c r="BT18" s="460"/>
      <c r="BU18" s="461"/>
      <c r="BV18" s="459">
        <v>11924361</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x14ac:dyDescent="0.2">
      <c r="A19" s="178"/>
      <c r="B19" s="509" t="s">
        <v>158</v>
      </c>
      <c r="C19" s="510"/>
      <c r="D19" s="510"/>
      <c r="E19" s="511"/>
      <c r="F19" s="511"/>
      <c r="G19" s="511"/>
      <c r="H19" s="511"/>
      <c r="I19" s="511"/>
      <c r="J19" s="511"/>
      <c r="K19" s="511"/>
      <c r="L19" s="519">
        <v>122</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159</v>
      </c>
      <c r="AZ19" s="474"/>
      <c r="BA19" s="474"/>
      <c r="BB19" s="474"/>
      <c r="BC19" s="474"/>
      <c r="BD19" s="474"/>
      <c r="BE19" s="474"/>
      <c r="BF19" s="474"/>
      <c r="BG19" s="474"/>
      <c r="BH19" s="474"/>
      <c r="BI19" s="474"/>
      <c r="BJ19" s="474"/>
      <c r="BK19" s="474"/>
      <c r="BL19" s="474"/>
      <c r="BM19" s="475"/>
      <c r="BN19" s="459">
        <v>16008182</v>
      </c>
      <c r="BO19" s="460"/>
      <c r="BP19" s="460"/>
      <c r="BQ19" s="460"/>
      <c r="BR19" s="460"/>
      <c r="BS19" s="460"/>
      <c r="BT19" s="460"/>
      <c r="BU19" s="461"/>
      <c r="BV19" s="459">
        <v>15166751</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x14ac:dyDescent="0.2">
      <c r="A20" s="178"/>
      <c r="B20" s="509" t="s">
        <v>160</v>
      </c>
      <c r="C20" s="510"/>
      <c r="D20" s="510"/>
      <c r="E20" s="511"/>
      <c r="F20" s="511"/>
      <c r="G20" s="511"/>
      <c r="H20" s="511"/>
      <c r="I20" s="511"/>
      <c r="J20" s="511"/>
      <c r="K20" s="511"/>
      <c r="L20" s="519">
        <v>10823</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x14ac:dyDescent="0.2">
      <c r="A21" s="178"/>
      <c r="B21" s="506" t="s">
        <v>161</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x14ac:dyDescent="0.15">
      <c r="A22" s="178"/>
      <c r="B22" s="435" t="s">
        <v>162</v>
      </c>
      <c r="C22" s="436"/>
      <c r="D22" s="437"/>
      <c r="E22" s="444" t="s">
        <v>1</v>
      </c>
      <c r="F22" s="445"/>
      <c r="G22" s="445"/>
      <c r="H22" s="445"/>
      <c r="I22" s="445"/>
      <c r="J22" s="445"/>
      <c r="K22" s="446"/>
      <c r="L22" s="444" t="s">
        <v>163</v>
      </c>
      <c r="M22" s="445"/>
      <c r="N22" s="445"/>
      <c r="O22" s="445"/>
      <c r="P22" s="446"/>
      <c r="Q22" s="450" t="s">
        <v>164</v>
      </c>
      <c r="R22" s="451"/>
      <c r="S22" s="451"/>
      <c r="T22" s="451"/>
      <c r="U22" s="451"/>
      <c r="V22" s="452"/>
      <c r="W22" s="501" t="s">
        <v>165</v>
      </c>
      <c r="X22" s="436"/>
      <c r="Y22" s="437"/>
      <c r="Z22" s="444" t="s">
        <v>1</v>
      </c>
      <c r="AA22" s="445"/>
      <c r="AB22" s="445"/>
      <c r="AC22" s="445"/>
      <c r="AD22" s="445"/>
      <c r="AE22" s="445"/>
      <c r="AF22" s="445"/>
      <c r="AG22" s="446"/>
      <c r="AH22" s="462" t="s">
        <v>166</v>
      </c>
      <c r="AI22" s="445"/>
      <c r="AJ22" s="445"/>
      <c r="AK22" s="445"/>
      <c r="AL22" s="446"/>
      <c r="AM22" s="462" t="s">
        <v>167</v>
      </c>
      <c r="AN22" s="463"/>
      <c r="AO22" s="463"/>
      <c r="AP22" s="463"/>
      <c r="AQ22" s="463"/>
      <c r="AR22" s="464"/>
      <c r="AS22" s="450" t="s">
        <v>164</v>
      </c>
      <c r="AT22" s="451"/>
      <c r="AU22" s="451"/>
      <c r="AV22" s="451"/>
      <c r="AW22" s="451"/>
      <c r="AX22" s="468"/>
      <c r="AY22" s="485" t="s">
        <v>168</v>
      </c>
      <c r="AZ22" s="486"/>
      <c r="BA22" s="486"/>
      <c r="BB22" s="486"/>
      <c r="BC22" s="486"/>
      <c r="BD22" s="486"/>
      <c r="BE22" s="486"/>
      <c r="BF22" s="486"/>
      <c r="BG22" s="486"/>
      <c r="BH22" s="486"/>
      <c r="BI22" s="486"/>
      <c r="BJ22" s="486"/>
      <c r="BK22" s="486"/>
      <c r="BL22" s="486"/>
      <c r="BM22" s="487"/>
      <c r="BN22" s="488">
        <v>39567347</v>
      </c>
      <c r="BO22" s="489"/>
      <c r="BP22" s="489"/>
      <c r="BQ22" s="489"/>
      <c r="BR22" s="489"/>
      <c r="BS22" s="489"/>
      <c r="BT22" s="489"/>
      <c r="BU22" s="490"/>
      <c r="BV22" s="488">
        <v>39051552</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x14ac:dyDescent="0.15">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169</v>
      </c>
      <c r="AZ23" s="474"/>
      <c r="BA23" s="474"/>
      <c r="BB23" s="474"/>
      <c r="BC23" s="474"/>
      <c r="BD23" s="474"/>
      <c r="BE23" s="474"/>
      <c r="BF23" s="474"/>
      <c r="BG23" s="474"/>
      <c r="BH23" s="474"/>
      <c r="BI23" s="474"/>
      <c r="BJ23" s="474"/>
      <c r="BK23" s="474"/>
      <c r="BL23" s="474"/>
      <c r="BM23" s="475"/>
      <c r="BN23" s="459">
        <v>28495603</v>
      </c>
      <c r="BO23" s="460"/>
      <c r="BP23" s="460"/>
      <c r="BQ23" s="460"/>
      <c r="BR23" s="460"/>
      <c r="BS23" s="460"/>
      <c r="BT23" s="460"/>
      <c r="BU23" s="461"/>
      <c r="BV23" s="459">
        <v>29331147</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x14ac:dyDescent="0.2">
      <c r="A24" s="178"/>
      <c r="B24" s="438"/>
      <c r="C24" s="439"/>
      <c r="D24" s="440"/>
      <c r="E24" s="415" t="s">
        <v>170</v>
      </c>
      <c r="F24" s="416"/>
      <c r="G24" s="416"/>
      <c r="H24" s="416"/>
      <c r="I24" s="416"/>
      <c r="J24" s="416"/>
      <c r="K24" s="417"/>
      <c r="L24" s="412">
        <v>1</v>
      </c>
      <c r="M24" s="413"/>
      <c r="N24" s="413"/>
      <c r="O24" s="413"/>
      <c r="P24" s="414"/>
      <c r="Q24" s="412">
        <v>8200</v>
      </c>
      <c r="R24" s="413"/>
      <c r="S24" s="413"/>
      <c r="T24" s="413"/>
      <c r="U24" s="413"/>
      <c r="V24" s="414"/>
      <c r="W24" s="502"/>
      <c r="X24" s="439"/>
      <c r="Y24" s="440"/>
      <c r="Z24" s="415" t="s">
        <v>171</v>
      </c>
      <c r="AA24" s="416"/>
      <c r="AB24" s="416"/>
      <c r="AC24" s="416"/>
      <c r="AD24" s="416"/>
      <c r="AE24" s="416"/>
      <c r="AF24" s="416"/>
      <c r="AG24" s="417"/>
      <c r="AH24" s="412">
        <v>352</v>
      </c>
      <c r="AI24" s="413"/>
      <c r="AJ24" s="413"/>
      <c r="AK24" s="413"/>
      <c r="AL24" s="414"/>
      <c r="AM24" s="412">
        <v>1075360</v>
      </c>
      <c r="AN24" s="413"/>
      <c r="AO24" s="413"/>
      <c r="AP24" s="413"/>
      <c r="AQ24" s="413"/>
      <c r="AR24" s="414"/>
      <c r="AS24" s="412">
        <v>3055</v>
      </c>
      <c r="AT24" s="413"/>
      <c r="AU24" s="413"/>
      <c r="AV24" s="413"/>
      <c r="AW24" s="413"/>
      <c r="AX24" s="472"/>
      <c r="AY24" s="432" t="s">
        <v>172</v>
      </c>
      <c r="AZ24" s="433"/>
      <c r="BA24" s="433"/>
      <c r="BB24" s="433"/>
      <c r="BC24" s="433"/>
      <c r="BD24" s="433"/>
      <c r="BE24" s="433"/>
      <c r="BF24" s="433"/>
      <c r="BG24" s="433"/>
      <c r="BH24" s="433"/>
      <c r="BI24" s="433"/>
      <c r="BJ24" s="433"/>
      <c r="BK24" s="433"/>
      <c r="BL24" s="433"/>
      <c r="BM24" s="434"/>
      <c r="BN24" s="459">
        <v>32585274</v>
      </c>
      <c r="BO24" s="460"/>
      <c r="BP24" s="460"/>
      <c r="BQ24" s="460"/>
      <c r="BR24" s="460"/>
      <c r="BS24" s="460"/>
      <c r="BT24" s="460"/>
      <c r="BU24" s="461"/>
      <c r="BV24" s="459">
        <v>31752123</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x14ac:dyDescent="0.15">
      <c r="A25" s="178"/>
      <c r="B25" s="438"/>
      <c r="C25" s="439"/>
      <c r="D25" s="440"/>
      <c r="E25" s="415" t="s">
        <v>173</v>
      </c>
      <c r="F25" s="416"/>
      <c r="G25" s="416"/>
      <c r="H25" s="416"/>
      <c r="I25" s="416"/>
      <c r="J25" s="416"/>
      <c r="K25" s="417"/>
      <c r="L25" s="412">
        <v>1</v>
      </c>
      <c r="M25" s="413"/>
      <c r="N25" s="413"/>
      <c r="O25" s="413"/>
      <c r="P25" s="414"/>
      <c r="Q25" s="412">
        <v>6500</v>
      </c>
      <c r="R25" s="413"/>
      <c r="S25" s="413"/>
      <c r="T25" s="413"/>
      <c r="U25" s="413"/>
      <c r="V25" s="414"/>
      <c r="W25" s="502"/>
      <c r="X25" s="439"/>
      <c r="Y25" s="440"/>
      <c r="Z25" s="415" t="s">
        <v>174</v>
      </c>
      <c r="AA25" s="416"/>
      <c r="AB25" s="416"/>
      <c r="AC25" s="416"/>
      <c r="AD25" s="416"/>
      <c r="AE25" s="416"/>
      <c r="AF25" s="416"/>
      <c r="AG25" s="417"/>
      <c r="AH25" s="412">
        <v>101</v>
      </c>
      <c r="AI25" s="413"/>
      <c r="AJ25" s="413"/>
      <c r="AK25" s="413"/>
      <c r="AL25" s="414"/>
      <c r="AM25" s="412">
        <v>304010</v>
      </c>
      <c r="AN25" s="413"/>
      <c r="AO25" s="413"/>
      <c r="AP25" s="413"/>
      <c r="AQ25" s="413"/>
      <c r="AR25" s="414"/>
      <c r="AS25" s="412">
        <v>3010</v>
      </c>
      <c r="AT25" s="413"/>
      <c r="AU25" s="413"/>
      <c r="AV25" s="413"/>
      <c r="AW25" s="413"/>
      <c r="AX25" s="472"/>
      <c r="AY25" s="485" t="s">
        <v>175</v>
      </c>
      <c r="AZ25" s="486"/>
      <c r="BA25" s="486"/>
      <c r="BB25" s="486"/>
      <c r="BC25" s="486"/>
      <c r="BD25" s="486"/>
      <c r="BE25" s="486"/>
      <c r="BF25" s="486"/>
      <c r="BG25" s="486"/>
      <c r="BH25" s="486"/>
      <c r="BI25" s="486"/>
      <c r="BJ25" s="486"/>
      <c r="BK25" s="486"/>
      <c r="BL25" s="486"/>
      <c r="BM25" s="487"/>
      <c r="BN25" s="488">
        <v>451894</v>
      </c>
      <c r="BO25" s="489"/>
      <c r="BP25" s="489"/>
      <c r="BQ25" s="489"/>
      <c r="BR25" s="489"/>
      <c r="BS25" s="489"/>
      <c r="BT25" s="489"/>
      <c r="BU25" s="490"/>
      <c r="BV25" s="488">
        <v>666558</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x14ac:dyDescent="0.15">
      <c r="A26" s="178"/>
      <c r="B26" s="438"/>
      <c r="C26" s="439"/>
      <c r="D26" s="440"/>
      <c r="E26" s="415" t="s">
        <v>176</v>
      </c>
      <c r="F26" s="416"/>
      <c r="G26" s="416"/>
      <c r="H26" s="416"/>
      <c r="I26" s="416"/>
      <c r="J26" s="416"/>
      <c r="K26" s="417"/>
      <c r="L26" s="412">
        <v>1</v>
      </c>
      <c r="M26" s="413"/>
      <c r="N26" s="413"/>
      <c r="O26" s="413"/>
      <c r="P26" s="414"/>
      <c r="Q26" s="412">
        <v>6000</v>
      </c>
      <c r="R26" s="413"/>
      <c r="S26" s="413"/>
      <c r="T26" s="413"/>
      <c r="U26" s="413"/>
      <c r="V26" s="414"/>
      <c r="W26" s="502"/>
      <c r="X26" s="439"/>
      <c r="Y26" s="440"/>
      <c r="Z26" s="415" t="s">
        <v>177</v>
      </c>
      <c r="AA26" s="470"/>
      <c r="AB26" s="470"/>
      <c r="AC26" s="470"/>
      <c r="AD26" s="470"/>
      <c r="AE26" s="470"/>
      <c r="AF26" s="470"/>
      <c r="AG26" s="471"/>
      <c r="AH26" s="412">
        <v>12</v>
      </c>
      <c r="AI26" s="413"/>
      <c r="AJ26" s="413"/>
      <c r="AK26" s="413"/>
      <c r="AL26" s="414"/>
      <c r="AM26" s="412">
        <v>41844</v>
      </c>
      <c r="AN26" s="413"/>
      <c r="AO26" s="413"/>
      <c r="AP26" s="413"/>
      <c r="AQ26" s="413"/>
      <c r="AR26" s="414"/>
      <c r="AS26" s="412">
        <v>3487</v>
      </c>
      <c r="AT26" s="413"/>
      <c r="AU26" s="413"/>
      <c r="AV26" s="413"/>
      <c r="AW26" s="413"/>
      <c r="AX26" s="472"/>
      <c r="AY26" s="499" t="s">
        <v>178</v>
      </c>
      <c r="AZ26" s="419"/>
      <c r="BA26" s="419"/>
      <c r="BB26" s="419"/>
      <c r="BC26" s="419"/>
      <c r="BD26" s="419"/>
      <c r="BE26" s="419"/>
      <c r="BF26" s="419"/>
      <c r="BG26" s="419"/>
      <c r="BH26" s="419"/>
      <c r="BI26" s="419"/>
      <c r="BJ26" s="419"/>
      <c r="BK26" s="419"/>
      <c r="BL26" s="419"/>
      <c r="BM26" s="500"/>
      <c r="BN26" s="459" t="s">
        <v>179</v>
      </c>
      <c r="BO26" s="460"/>
      <c r="BP26" s="460"/>
      <c r="BQ26" s="460"/>
      <c r="BR26" s="460"/>
      <c r="BS26" s="460"/>
      <c r="BT26" s="460"/>
      <c r="BU26" s="461"/>
      <c r="BV26" s="459" t="s">
        <v>179</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x14ac:dyDescent="0.2">
      <c r="A27" s="178"/>
      <c r="B27" s="438"/>
      <c r="C27" s="439"/>
      <c r="D27" s="440"/>
      <c r="E27" s="415" t="s">
        <v>180</v>
      </c>
      <c r="F27" s="416"/>
      <c r="G27" s="416"/>
      <c r="H27" s="416"/>
      <c r="I27" s="416"/>
      <c r="J27" s="416"/>
      <c r="K27" s="417"/>
      <c r="L27" s="412">
        <v>1</v>
      </c>
      <c r="M27" s="413"/>
      <c r="N27" s="413"/>
      <c r="O27" s="413"/>
      <c r="P27" s="414"/>
      <c r="Q27" s="412">
        <v>4200</v>
      </c>
      <c r="R27" s="413"/>
      <c r="S27" s="413"/>
      <c r="T27" s="413"/>
      <c r="U27" s="413"/>
      <c r="V27" s="414"/>
      <c r="W27" s="502"/>
      <c r="X27" s="439"/>
      <c r="Y27" s="440"/>
      <c r="Z27" s="415" t="s">
        <v>181</v>
      </c>
      <c r="AA27" s="416"/>
      <c r="AB27" s="416"/>
      <c r="AC27" s="416"/>
      <c r="AD27" s="416"/>
      <c r="AE27" s="416"/>
      <c r="AF27" s="416"/>
      <c r="AG27" s="417"/>
      <c r="AH27" s="412">
        <v>6</v>
      </c>
      <c r="AI27" s="413"/>
      <c r="AJ27" s="413"/>
      <c r="AK27" s="413"/>
      <c r="AL27" s="414"/>
      <c r="AM27" s="412">
        <v>24240</v>
      </c>
      <c r="AN27" s="413"/>
      <c r="AO27" s="413"/>
      <c r="AP27" s="413"/>
      <c r="AQ27" s="413"/>
      <c r="AR27" s="414"/>
      <c r="AS27" s="412">
        <v>4040</v>
      </c>
      <c r="AT27" s="413"/>
      <c r="AU27" s="413"/>
      <c r="AV27" s="413"/>
      <c r="AW27" s="413"/>
      <c r="AX27" s="472"/>
      <c r="AY27" s="496" t="s">
        <v>182</v>
      </c>
      <c r="AZ27" s="497"/>
      <c r="BA27" s="497"/>
      <c r="BB27" s="497"/>
      <c r="BC27" s="497"/>
      <c r="BD27" s="497"/>
      <c r="BE27" s="497"/>
      <c r="BF27" s="497"/>
      <c r="BG27" s="497"/>
      <c r="BH27" s="497"/>
      <c r="BI27" s="497"/>
      <c r="BJ27" s="497"/>
      <c r="BK27" s="497"/>
      <c r="BL27" s="497"/>
      <c r="BM27" s="498"/>
      <c r="BN27" s="493" t="s">
        <v>179</v>
      </c>
      <c r="BO27" s="494"/>
      <c r="BP27" s="494"/>
      <c r="BQ27" s="494"/>
      <c r="BR27" s="494"/>
      <c r="BS27" s="494"/>
      <c r="BT27" s="494"/>
      <c r="BU27" s="495"/>
      <c r="BV27" s="493">
        <v>26363</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x14ac:dyDescent="0.15">
      <c r="A28" s="178"/>
      <c r="B28" s="438"/>
      <c r="C28" s="439"/>
      <c r="D28" s="440"/>
      <c r="E28" s="415" t="s">
        <v>183</v>
      </c>
      <c r="F28" s="416"/>
      <c r="G28" s="416"/>
      <c r="H28" s="416"/>
      <c r="I28" s="416"/>
      <c r="J28" s="416"/>
      <c r="K28" s="417"/>
      <c r="L28" s="412">
        <v>1</v>
      </c>
      <c r="M28" s="413"/>
      <c r="N28" s="413"/>
      <c r="O28" s="413"/>
      <c r="P28" s="414"/>
      <c r="Q28" s="412">
        <v>3800</v>
      </c>
      <c r="R28" s="413"/>
      <c r="S28" s="413"/>
      <c r="T28" s="413"/>
      <c r="U28" s="413"/>
      <c r="V28" s="414"/>
      <c r="W28" s="502"/>
      <c r="X28" s="439"/>
      <c r="Y28" s="440"/>
      <c r="Z28" s="415" t="s">
        <v>184</v>
      </c>
      <c r="AA28" s="416"/>
      <c r="AB28" s="416"/>
      <c r="AC28" s="416"/>
      <c r="AD28" s="416"/>
      <c r="AE28" s="416"/>
      <c r="AF28" s="416"/>
      <c r="AG28" s="417"/>
      <c r="AH28" s="412" t="s">
        <v>179</v>
      </c>
      <c r="AI28" s="413"/>
      <c r="AJ28" s="413"/>
      <c r="AK28" s="413"/>
      <c r="AL28" s="414"/>
      <c r="AM28" s="412" t="s">
        <v>179</v>
      </c>
      <c r="AN28" s="413"/>
      <c r="AO28" s="413"/>
      <c r="AP28" s="413"/>
      <c r="AQ28" s="413"/>
      <c r="AR28" s="414"/>
      <c r="AS28" s="412" t="s">
        <v>179</v>
      </c>
      <c r="AT28" s="413"/>
      <c r="AU28" s="413"/>
      <c r="AV28" s="413"/>
      <c r="AW28" s="413"/>
      <c r="AX28" s="472"/>
      <c r="AY28" s="476" t="s">
        <v>185</v>
      </c>
      <c r="AZ28" s="477"/>
      <c r="BA28" s="477"/>
      <c r="BB28" s="478"/>
      <c r="BC28" s="485" t="s">
        <v>47</v>
      </c>
      <c r="BD28" s="486"/>
      <c r="BE28" s="486"/>
      <c r="BF28" s="486"/>
      <c r="BG28" s="486"/>
      <c r="BH28" s="486"/>
      <c r="BI28" s="486"/>
      <c r="BJ28" s="486"/>
      <c r="BK28" s="486"/>
      <c r="BL28" s="486"/>
      <c r="BM28" s="487"/>
      <c r="BN28" s="488">
        <v>2711724</v>
      </c>
      <c r="BO28" s="489"/>
      <c r="BP28" s="489"/>
      <c r="BQ28" s="489"/>
      <c r="BR28" s="489"/>
      <c r="BS28" s="489"/>
      <c r="BT28" s="489"/>
      <c r="BU28" s="490"/>
      <c r="BV28" s="488">
        <v>2176012</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x14ac:dyDescent="0.15">
      <c r="A29" s="178"/>
      <c r="B29" s="438"/>
      <c r="C29" s="439"/>
      <c r="D29" s="440"/>
      <c r="E29" s="415" t="s">
        <v>186</v>
      </c>
      <c r="F29" s="416"/>
      <c r="G29" s="416"/>
      <c r="H29" s="416"/>
      <c r="I29" s="416"/>
      <c r="J29" s="416"/>
      <c r="K29" s="417"/>
      <c r="L29" s="412">
        <v>16</v>
      </c>
      <c r="M29" s="413"/>
      <c r="N29" s="413"/>
      <c r="O29" s="413"/>
      <c r="P29" s="414"/>
      <c r="Q29" s="412">
        <v>3500</v>
      </c>
      <c r="R29" s="413"/>
      <c r="S29" s="413"/>
      <c r="T29" s="413"/>
      <c r="U29" s="413"/>
      <c r="V29" s="414"/>
      <c r="W29" s="503"/>
      <c r="X29" s="504"/>
      <c r="Y29" s="505"/>
      <c r="Z29" s="415" t="s">
        <v>187</v>
      </c>
      <c r="AA29" s="416"/>
      <c r="AB29" s="416"/>
      <c r="AC29" s="416"/>
      <c r="AD29" s="416"/>
      <c r="AE29" s="416"/>
      <c r="AF29" s="416"/>
      <c r="AG29" s="417"/>
      <c r="AH29" s="412">
        <v>358</v>
      </c>
      <c r="AI29" s="413"/>
      <c r="AJ29" s="413"/>
      <c r="AK29" s="413"/>
      <c r="AL29" s="414"/>
      <c r="AM29" s="412">
        <v>1099600</v>
      </c>
      <c r="AN29" s="413"/>
      <c r="AO29" s="413"/>
      <c r="AP29" s="413"/>
      <c r="AQ29" s="413"/>
      <c r="AR29" s="414"/>
      <c r="AS29" s="412">
        <v>3072</v>
      </c>
      <c r="AT29" s="413"/>
      <c r="AU29" s="413"/>
      <c r="AV29" s="413"/>
      <c r="AW29" s="413"/>
      <c r="AX29" s="472"/>
      <c r="AY29" s="479"/>
      <c r="AZ29" s="480"/>
      <c r="BA29" s="480"/>
      <c r="BB29" s="481"/>
      <c r="BC29" s="473" t="s">
        <v>188</v>
      </c>
      <c r="BD29" s="474"/>
      <c r="BE29" s="474"/>
      <c r="BF29" s="474"/>
      <c r="BG29" s="474"/>
      <c r="BH29" s="474"/>
      <c r="BI29" s="474"/>
      <c r="BJ29" s="474"/>
      <c r="BK29" s="474"/>
      <c r="BL29" s="474"/>
      <c r="BM29" s="475"/>
      <c r="BN29" s="459">
        <v>3270456</v>
      </c>
      <c r="BO29" s="460"/>
      <c r="BP29" s="460"/>
      <c r="BQ29" s="460"/>
      <c r="BR29" s="460"/>
      <c r="BS29" s="460"/>
      <c r="BT29" s="460"/>
      <c r="BU29" s="461"/>
      <c r="BV29" s="459">
        <v>2963750</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x14ac:dyDescent="0.2">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189</v>
      </c>
      <c r="X30" s="427"/>
      <c r="Y30" s="427"/>
      <c r="Z30" s="427"/>
      <c r="AA30" s="427"/>
      <c r="AB30" s="427"/>
      <c r="AC30" s="427"/>
      <c r="AD30" s="427"/>
      <c r="AE30" s="427"/>
      <c r="AF30" s="427"/>
      <c r="AG30" s="428"/>
      <c r="AH30" s="429">
        <v>96.1</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49</v>
      </c>
      <c r="BD30" s="433"/>
      <c r="BE30" s="433"/>
      <c r="BF30" s="433"/>
      <c r="BG30" s="433"/>
      <c r="BH30" s="433"/>
      <c r="BI30" s="433"/>
      <c r="BJ30" s="433"/>
      <c r="BK30" s="433"/>
      <c r="BL30" s="433"/>
      <c r="BM30" s="434"/>
      <c r="BN30" s="493">
        <v>3811246</v>
      </c>
      <c r="BO30" s="494"/>
      <c r="BP30" s="494"/>
      <c r="BQ30" s="494"/>
      <c r="BR30" s="494"/>
      <c r="BS30" s="494"/>
      <c r="BT30" s="494"/>
      <c r="BU30" s="495"/>
      <c r="BV30" s="493">
        <v>3971198</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8" t="s">
        <v>190</v>
      </c>
      <c r="D32" s="418"/>
      <c r="E32" s="418"/>
      <c r="F32" s="418"/>
      <c r="G32" s="418"/>
      <c r="H32" s="418"/>
      <c r="I32" s="418"/>
      <c r="J32" s="418"/>
      <c r="K32" s="418"/>
      <c r="L32" s="418"/>
      <c r="M32" s="418"/>
      <c r="N32" s="418"/>
      <c r="O32" s="418"/>
      <c r="P32" s="418"/>
      <c r="Q32" s="418"/>
      <c r="R32" s="418"/>
      <c r="S32" s="418"/>
      <c r="U32" s="419" t="s">
        <v>191</v>
      </c>
      <c r="V32" s="419"/>
      <c r="W32" s="419"/>
      <c r="X32" s="419"/>
      <c r="Y32" s="419"/>
      <c r="Z32" s="419"/>
      <c r="AA32" s="419"/>
      <c r="AB32" s="419"/>
      <c r="AC32" s="419"/>
      <c r="AD32" s="419"/>
      <c r="AE32" s="419"/>
      <c r="AF32" s="419"/>
      <c r="AG32" s="419"/>
      <c r="AH32" s="419"/>
      <c r="AI32" s="419"/>
      <c r="AJ32" s="419"/>
      <c r="AK32" s="419"/>
      <c r="AM32" s="419" t="s">
        <v>192</v>
      </c>
      <c r="AN32" s="419"/>
      <c r="AO32" s="419"/>
      <c r="AP32" s="419"/>
      <c r="AQ32" s="419"/>
      <c r="AR32" s="419"/>
      <c r="AS32" s="419"/>
      <c r="AT32" s="419"/>
      <c r="AU32" s="419"/>
      <c r="AV32" s="419"/>
      <c r="AW32" s="419"/>
      <c r="AX32" s="419"/>
      <c r="AY32" s="419"/>
      <c r="AZ32" s="419"/>
      <c r="BA32" s="419"/>
      <c r="BB32" s="419"/>
      <c r="BC32" s="419"/>
      <c r="BE32" s="419" t="s">
        <v>193</v>
      </c>
      <c r="BF32" s="419"/>
      <c r="BG32" s="419"/>
      <c r="BH32" s="419"/>
      <c r="BI32" s="419"/>
      <c r="BJ32" s="419"/>
      <c r="BK32" s="419"/>
      <c r="BL32" s="419"/>
      <c r="BM32" s="419"/>
      <c r="BN32" s="419"/>
      <c r="BO32" s="419"/>
      <c r="BP32" s="419"/>
      <c r="BQ32" s="419"/>
      <c r="BR32" s="419"/>
      <c r="BS32" s="419"/>
      <c r="BT32" s="419"/>
      <c r="BU32" s="419"/>
      <c r="BW32" s="419" t="s">
        <v>194</v>
      </c>
      <c r="BX32" s="419"/>
      <c r="BY32" s="419"/>
      <c r="BZ32" s="419"/>
      <c r="CA32" s="419"/>
      <c r="CB32" s="419"/>
      <c r="CC32" s="419"/>
      <c r="CD32" s="419"/>
      <c r="CE32" s="419"/>
      <c r="CF32" s="419"/>
      <c r="CG32" s="419"/>
      <c r="CH32" s="419"/>
      <c r="CI32" s="419"/>
      <c r="CJ32" s="419"/>
      <c r="CK32" s="419"/>
      <c r="CL32" s="419"/>
      <c r="CM32" s="419"/>
      <c r="CO32" s="419" t="s">
        <v>195</v>
      </c>
      <c r="CP32" s="419"/>
      <c r="CQ32" s="419"/>
      <c r="CR32" s="419"/>
      <c r="CS32" s="419"/>
      <c r="CT32" s="419"/>
      <c r="CU32" s="419"/>
      <c r="CV32" s="419"/>
      <c r="CW32" s="419"/>
      <c r="CX32" s="419"/>
      <c r="CY32" s="419"/>
      <c r="CZ32" s="419"/>
      <c r="DA32" s="419"/>
      <c r="DB32" s="419"/>
      <c r="DC32" s="419"/>
      <c r="DD32" s="419"/>
      <c r="DE32" s="419"/>
      <c r="DI32" s="201"/>
    </row>
    <row r="33" spans="1:113" ht="13.5" customHeight="1" x14ac:dyDescent="0.15">
      <c r="A33" s="178"/>
      <c r="B33" s="202"/>
      <c r="C33" s="411" t="s">
        <v>196</v>
      </c>
      <c r="D33" s="411"/>
      <c r="E33" s="410" t="s">
        <v>197</v>
      </c>
      <c r="F33" s="410"/>
      <c r="G33" s="410"/>
      <c r="H33" s="410"/>
      <c r="I33" s="410"/>
      <c r="J33" s="410"/>
      <c r="K33" s="410"/>
      <c r="L33" s="410"/>
      <c r="M33" s="410"/>
      <c r="N33" s="410"/>
      <c r="O33" s="410"/>
      <c r="P33" s="410"/>
      <c r="Q33" s="410"/>
      <c r="R33" s="410"/>
      <c r="S33" s="410"/>
      <c r="T33" s="203"/>
      <c r="U33" s="411" t="s">
        <v>196</v>
      </c>
      <c r="V33" s="411"/>
      <c r="W33" s="410" t="s">
        <v>197</v>
      </c>
      <c r="X33" s="410"/>
      <c r="Y33" s="410"/>
      <c r="Z33" s="410"/>
      <c r="AA33" s="410"/>
      <c r="AB33" s="410"/>
      <c r="AC33" s="410"/>
      <c r="AD33" s="410"/>
      <c r="AE33" s="410"/>
      <c r="AF33" s="410"/>
      <c r="AG33" s="410"/>
      <c r="AH33" s="410"/>
      <c r="AI33" s="410"/>
      <c r="AJ33" s="410"/>
      <c r="AK33" s="410"/>
      <c r="AL33" s="203"/>
      <c r="AM33" s="411" t="s">
        <v>196</v>
      </c>
      <c r="AN33" s="411"/>
      <c r="AO33" s="410" t="s">
        <v>197</v>
      </c>
      <c r="AP33" s="410"/>
      <c r="AQ33" s="410"/>
      <c r="AR33" s="410"/>
      <c r="AS33" s="410"/>
      <c r="AT33" s="410"/>
      <c r="AU33" s="410"/>
      <c r="AV33" s="410"/>
      <c r="AW33" s="410"/>
      <c r="AX33" s="410"/>
      <c r="AY33" s="410"/>
      <c r="AZ33" s="410"/>
      <c r="BA33" s="410"/>
      <c r="BB33" s="410"/>
      <c r="BC33" s="410"/>
      <c r="BD33" s="204"/>
      <c r="BE33" s="410" t="s">
        <v>198</v>
      </c>
      <c r="BF33" s="410"/>
      <c r="BG33" s="410" t="s">
        <v>199</v>
      </c>
      <c r="BH33" s="410"/>
      <c r="BI33" s="410"/>
      <c r="BJ33" s="410"/>
      <c r="BK33" s="410"/>
      <c r="BL33" s="410"/>
      <c r="BM33" s="410"/>
      <c r="BN33" s="410"/>
      <c r="BO33" s="410"/>
      <c r="BP33" s="410"/>
      <c r="BQ33" s="410"/>
      <c r="BR33" s="410"/>
      <c r="BS33" s="410"/>
      <c r="BT33" s="410"/>
      <c r="BU33" s="410"/>
      <c r="BV33" s="204"/>
      <c r="BW33" s="411" t="s">
        <v>198</v>
      </c>
      <c r="BX33" s="411"/>
      <c r="BY33" s="410" t="s">
        <v>200</v>
      </c>
      <c r="BZ33" s="410"/>
      <c r="CA33" s="410"/>
      <c r="CB33" s="410"/>
      <c r="CC33" s="410"/>
      <c r="CD33" s="410"/>
      <c r="CE33" s="410"/>
      <c r="CF33" s="410"/>
      <c r="CG33" s="410"/>
      <c r="CH33" s="410"/>
      <c r="CI33" s="410"/>
      <c r="CJ33" s="410"/>
      <c r="CK33" s="410"/>
      <c r="CL33" s="410"/>
      <c r="CM33" s="410"/>
      <c r="CN33" s="203"/>
      <c r="CO33" s="411" t="s">
        <v>196</v>
      </c>
      <c r="CP33" s="411"/>
      <c r="CQ33" s="410" t="s">
        <v>201</v>
      </c>
      <c r="CR33" s="410"/>
      <c r="CS33" s="410"/>
      <c r="CT33" s="410"/>
      <c r="CU33" s="410"/>
      <c r="CV33" s="410"/>
      <c r="CW33" s="410"/>
      <c r="CX33" s="410"/>
      <c r="CY33" s="410"/>
      <c r="CZ33" s="410"/>
      <c r="DA33" s="410"/>
      <c r="DB33" s="410"/>
      <c r="DC33" s="410"/>
      <c r="DD33" s="410"/>
      <c r="DE33" s="410"/>
      <c r="DF33" s="203"/>
      <c r="DG33" s="409" t="s">
        <v>202</v>
      </c>
      <c r="DH33" s="409"/>
      <c r="DI33" s="205"/>
    </row>
    <row r="34" spans="1:113" ht="32.25" customHeight="1" x14ac:dyDescent="0.15">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2</v>
      </c>
      <c r="V34" s="407"/>
      <c r="W34" s="408" t="str">
        <f>IF('各会計、関係団体の財政状況及び健全化判断比率'!B28="","",'各会計、関係団体の財政状況及び健全化判断比率'!B28)</f>
        <v>国民健康保険特別会計</v>
      </c>
      <c r="X34" s="408"/>
      <c r="Y34" s="408"/>
      <c r="Z34" s="408"/>
      <c r="AA34" s="408"/>
      <c r="AB34" s="408"/>
      <c r="AC34" s="408"/>
      <c r="AD34" s="408"/>
      <c r="AE34" s="408"/>
      <c r="AF34" s="408"/>
      <c r="AG34" s="408"/>
      <c r="AH34" s="408"/>
      <c r="AI34" s="408"/>
      <c r="AJ34" s="408"/>
      <c r="AK34" s="408"/>
      <c r="AL34" s="178"/>
      <c r="AM34" s="407">
        <f>IF(AO34="","",MAX(C34:D43,U34:V43)+1)</f>
        <v>5</v>
      </c>
      <c r="AN34" s="407"/>
      <c r="AO34" s="408" t="str">
        <f>IF('各会計、関係団体の財政状況及び健全化判断比率'!B31="","",'各会計、関係団体の財政状況及び健全化判断比率'!B31)</f>
        <v>下水道事業会計</v>
      </c>
      <c r="AP34" s="408"/>
      <c r="AQ34" s="408"/>
      <c r="AR34" s="408"/>
      <c r="AS34" s="408"/>
      <c r="AT34" s="408"/>
      <c r="AU34" s="408"/>
      <c r="AV34" s="408"/>
      <c r="AW34" s="408"/>
      <c r="AX34" s="408"/>
      <c r="AY34" s="408"/>
      <c r="AZ34" s="408"/>
      <c r="BA34" s="408"/>
      <c r="BB34" s="408"/>
      <c r="BC34" s="408"/>
      <c r="BD34" s="178"/>
      <c r="BE34" s="407" t="str">
        <f>IF(BG34="","",MAX(C34:D43,U34:V43,AM34:AN43)+1)</f>
        <v/>
      </c>
      <c r="BF34" s="407"/>
      <c r="BG34" s="408"/>
      <c r="BH34" s="408"/>
      <c r="BI34" s="408"/>
      <c r="BJ34" s="408"/>
      <c r="BK34" s="408"/>
      <c r="BL34" s="408"/>
      <c r="BM34" s="408"/>
      <c r="BN34" s="408"/>
      <c r="BO34" s="408"/>
      <c r="BP34" s="408"/>
      <c r="BQ34" s="408"/>
      <c r="BR34" s="408"/>
      <c r="BS34" s="408"/>
      <c r="BT34" s="408"/>
      <c r="BU34" s="408"/>
      <c r="BV34" s="178"/>
      <c r="BW34" s="407">
        <f>IF(BY34="","",MAX(C34:D43,U34:V43,AM34:AN43,BE34:BF43)+1)</f>
        <v>6</v>
      </c>
      <c r="BX34" s="407"/>
      <c r="BY34" s="408" t="str">
        <f>IF('各会計、関係団体の財政状況及び健全化判断比率'!B68="","",'各会計、関係団体の財政状況及び健全化判断比率'!B68)</f>
        <v>つがる西北五広域連合一般会計</v>
      </c>
      <c r="BZ34" s="408"/>
      <c r="CA34" s="408"/>
      <c r="CB34" s="408"/>
      <c r="CC34" s="408"/>
      <c r="CD34" s="408"/>
      <c r="CE34" s="408"/>
      <c r="CF34" s="408"/>
      <c r="CG34" s="408"/>
      <c r="CH34" s="408"/>
      <c r="CI34" s="408"/>
      <c r="CJ34" s="408"/>
      <c r="CK34" s="408"/>
      <c r="CL34" s="408"/>
      <c r="CM34" s="408"/>
      <c r="CN34" s="178"/>
      <c r="CO34" s="407">
        <f>IF(CQ34="","",MAX(C34:D43,U34:V43,AM34:AN43,BE34:BF43,BW34:BX43)+1)</f>
        <v>16</v>
      </c>
      <c r="CP34" s="407"/>
      <c r="CQ34" s="408" t="str">
        <f>IF('各会計、関係団体の財政状況及び健全化判断比率'!BS7="","",'各会計、関係団体の財政状況及び健全化判断比率'!BS7)</f>
        <v>屏風山野菜振興会</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5"/>
    </row>
    <row r="35" spans="1:113" ht="32.25" customHeight="1" x14ac:dyDescent="0.15">
      <c r="A35" s="178"/>
      <c r="B35" s="202"/>
      <c r="C35" s="407" t="str">
        <f>IF(E35="","",C34+1)</f>
        <v/>
      </c>
      <c r="D35" s="407"/>
      <c r="E35" s="408" t="str">
        <f>IF('各会計、関係団体の財政状況及び健全化判断比率'!B8="","",'各会計、関係団体の財政状況及び健全化判断比率'!B8)</f>
        <v/>
      </c>
      <c r="F35" s="408"/>
      <c r="G35" s="408"/>
      <c r="H35" s="408"/>
      <c r="I35" s="408"/>
      <c r="J35" s="408"/>
      <c r="K35" s="408"/>
      <c r="L35" s="408"/>
      <c r="M35" s="408"/>
      <c r="N35" s="408"/>
      <c r="O35" s="408"/>
      <c r="P35" s="408"/>
      <c r="Q35" s="408"/>
      <c r="R35" s="408"/>
      <c r="S35" s="408"/>
      <c r="T35" s="178"/>
      <c r="U35" s="407">
        <f>IF(W35="","",U34+1)</f>
        <v>3</v>
      </c>
      <c r="V35" s="407"/>
      <c r="W35" s="408" t="str">
        <f>IF('各会計、関係団体の財政状況及び健全化判断比率'!B29="","",'各会計、関係団体の財政状況及び健全化判断比率'!B29)</f>
        <v>介護保険特別会計</v>
      </c>
      <c r="X35" s="408"/>
      <c r="Y35" s="408"/>
      <c r="Z35" s="408"/>
      <c r="AA35" s="408"/>
      <c r="AB35" s="408"/>
      <c r="AC35" s="408"/>
      <c r="AD35" s="408"/>
      <c r="AE35" s="408"/>
      <c r="AF35" s="408"/>
      <c r="AG35" s="408"/>
      <c r="AH35" s="408"/>
      <c r="AI35" s="408"/>
      <c r="AJ35" s="408"/>
      <c r="AK35" s="408"/>
      <c r="AL35" s="178"/>
      <c r="AM35" s="407" t="str">
        <f t="shared" ref="AM35:AM43" si="0">IF(AO35="","",AM34+1)</f>
        <v/>
      </c>
      <c r="AN35" s="407"/>
      <c r="AO35" s="408"/>
      <c r="AP35" s="408"/>
      <c r="AQ35" s="408"/>
      <c r="AR35" s="408"/>
      <c r="AS35" s="408"/>
      <c r="AT35" s="408"/>
      <c r="AU35" s="408"/>
      <c r="AV35" s="408"/>
      <c r="AW35" s="408"/>
      <c r="AX35" s="408"/>
      <c r="AY35" s="408"/>
      <c r="AZ35" s="408"/>
      <c r="BA35" s="408"/>
      <c r="BB35" s="408"/>
      <c r="BC35" s="408"/>
      <c r="BD35" s="178"/>
      <c r="BE35" s="407" t="str">
        <f t="shared" ref="BE35:BE43" si="1">IF(BG35="","",BE34+1)</f>
        <v/>
      </c>
      <c r="BF35" s="407"/>
      <c r="BG35" s="408"/>
      <c r="BH35" s="408"/>
      <c r="BI35" s="408"/>
      <c r="BJ35" s="408"/>
      <c r="BK35" s="408"/>
      <c r="BL35" s="408"/>
      <c r="BM35" s="408"/>
      <c r="BN35" s="408"/>
      <c r="BO35" s="408"/>
      <c r="BP35" s="408"/>
      <c r="BQ35" s="408"/>
      <c r="BR35" s="408"/>
      <c r="BS35" s="408"/>
      <c r="BT35" s="408"/>
      <c r="BU35" s="408"/>
      <c r="BV35" s="178"/>
      <c r="BW35" s="407">
        <f t="shared" ref="BW35:BW43" si="2">IF(BY35="","",BW34+1)</f>
        <v>7</v>
      </c>
      <c r="BX35" s="407"/>
      <c r="BY35" s="408" t="str">
        <f>IF('各会計、関係団体の財政状況及び健全化判断比率'!B69="","",'各会計、関係団体の財政状況及び健全化判断比率'!B69)</f>
        <v>つがる西北五広域連合病院事業会計</v>
      </c>
      <c r="BZ35" s="408"/>
      <c r="CA35" s="408"/>
      <c r="CB35" s="408"/>
      <c r="CC35" s="408"/>
      <c r="CD35" s="408"/>
      <c r="CE35" s="408"/>
      <c r="CF35" s="408"/>
      <c r="CG35" s="408"/>
      <c r="CH35" s="408"/>
      <c r="CI35" s="408"/>
      <c r="CJ35" s="408"/>
      <c r="CK35" s="408"/>
      <c r="CL35" s="408"/>
      <c r="CM35" s="408"/>
      <c r="CN35" s="178"/>
      <c r="CO35" s="407">
        <f t="shared" ref="CO35:CO43" si="3">IF(CQ35="","",CO34+1)</f>
        <v>17</v>
      </c>
      <c r="CP35" s="407"/>
      <c r="CQ35" s="408" t="str">
        <f>IF('各会計、関係団体の財政状況及び健全化判断比率'!BS8="","",'各会計、関係団体の財政状況及び健全化判断比率'!BS8)</f>
        <v>つがる市土地開発公社</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〇</v>
      </c>
      <c r="DH35" s="405"/>
      <c r="DI35" s="205"/>
    </row>
    <row r="36" spans="1:113" ht="32.25" customHeight="1" x14ac:dyDescent="0.15">
      <c r="A36" s="178"/>
      <c r="B36" s="202"/>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8"/>
      <c r="U36" s="407">
        <f t="shared" ref="U36:U43" si="4">IF(W36="","",U35+1)</f>
        <v>4</v>
      </c>
      <c r="V36" s="407"/>
      <c r="W36" s="408" t="str">
        <f>IF('各会計、関係団体の財政状況及び健全化判断比率'!B30="","",'各会計、関係団体の財政状況及び健全化判断比率'!B30)</f>
        <v>後期高齢者医療特別会計</v>
      </c>
      <c r="X36" s="408"/>
      <c r="Y36" s="408"/>
      <c r="Z36" s="408"/>
      <c r="AA36" s="408"/>
      <c r="AB36" s="408"/>
      <c r="AC36" s="408"/>
      <c r="AD36" s="408"/>
      <c r="AE36" s="408"/>
      <c r="AF36" s="408"/>
      <c r="AG36" s="408"/>
      <c r="AH36" s="408"/>
      <c r="AI36" s="408"/>
      <c r="AJ36" s="408"/>
      <c r="AK36" s="408"/>
      <c r="AL36" s="178"/>
      <c r="AM36" s="407" t="str">
        <f t="shared" si="0"/>
        <v/>
      </c>
      <c r="AN36" s="407"/>
      <c r="AO36" s="408"/>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8</v>
      </c>
      <c r="BX36" s="407"/>
      <c r="BY36" s="408" t="str">
        <f>IF('各会計、関係団体の財政状況及び健全化判断比率'!B70="","",'各会計、関係団体の財政状況及び健全化判断比率'!B70)</f>
        <v>西北五環境整備事務組合一般会計</v>
      </c>
      <c r="BZ36" s="408"/>
      <c r="CA36" s="408"/>
      <c r="CB36" s="408"/>
      <c r="CC36" s="408"/>
      <c r="CD36" s="408"/>
      <c r="CE36" s="408"/>
      <c r="CF36" s="408"/>
      <c r="CG36" s="408"/>
      <c r="CH36" s="408"/>
      <c r="CI36" s="408"/>
      <c r="CJ36" s="408"/>
      <c r="CK36" s="408"/>
      <c r="CL36" s="408"/>
      <c r="CM36" s="408"/>
      <c r="CN36" s="178"/>
      <c r="CO36" s="407">
        <f t="shared" si="3"/>
        <v>18</v>
      </c>
      <c r="CP36" s="407"/>
      <c r="CQ36" s="408" t="str">
        <f>IF('各会計、関係団体の財政状況及び健全化判断比率'!BS9="","",'各会計、関係団体の財政状況及び健全化判断比率'!BS9)</f>
        <v>つがる地球村</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x14ac:dyDescent="0.15">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t="str">
        <f t="shared" si="4"/>
        <v/>
      </c>
      <c r="V37" s="407"/>
      <c r="W37" s="408"/>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9</v>
      </c>
      <c r="BX37" s="407"/>
      <c r="BY37" s="408" t="str">
        <f>IF('各会計、関係団体の財政状況及び健全化判断比率'!B71="","",'各会計、関係団体の財政状況及び健全化判断比率'!B71)</f>
        <v>西北五広域福祉事務組合一般会計</v>
      </c>
      <c r="BZ37" s="408"/>
      <c r="CA37" s="408"/>
      <c r="CB37" s="408"/>
      <c r="CC37" s="408"/>
      <c r="CD37" s="408"/>
      <c r="CE37" s="408"/>
      <c r="CF37" s="408"/>
      <c r="CG37" s="408"/>
      <c r="CH37" s="408"/>
      <c r="CI37" s="408"/>
      <c r="CJ37" s="408"/>
      <c r="CK37" s="408"/>
      <c r="CL37" s="408"/>
      <c r="CM37" s="408"/>
      <c r="CN37" s="178"/>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x14ac:dyDescent="0.15">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f t="shared" si="2"/>
        <v>10</v>
      </c>
      <c r="BX38" s="407"/>
      <c r="BY38" s="408" t="str">
        <f>IF('各会計、関係団体の財政状況及び健全化判断比率'!B72="","",'各会計、関係団体の財政状況及び健全化判断比率'!B72)</f>
        <v>津軽広域水道企業団西北事業部水道事業会計</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x14ac:dyDescent="0.15">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f t="shared" si="2"/>
        <v>11</v>
      </c>
      <c r="BX39" s="407"/>
      <c r="BY39" s="408" t="str">
        <f>IF('各会計、関係団体の財政状況及び健全化判断比率'!B73="","",'各会計、関係団体の財政状況及び健全化判断比率'!B73)</f>
        <v>青森県市長会館管理組合一般会計</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x14ac:dyDescent="0.15">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f t="shared" si="2"/>
        <v>12</v>
      </c>
      <c r="BX40" s="407"/>
      <c r="BY40" s="408" t="str">
        <f>IF('各会計、関係団体の財政状況及び健全化判断比率'!B74="","",'各会計、関係団体の財政状況及び健全化判断比率'!B74)</f>
        <v>青森県交通災害共済組合交通災害共済事業会計</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x14ac:dyDescent="0.15">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f t="shared" si="2"/>
        <v>13</v>
      </c>
      <c r="BX41" s="407"/>
      <c r="BY41" s="408" t="str">
        <f>IF('各会計、関係団体の財政状況及び健全化判断比率'!B75="","",'各会計、関係団体の財政状況及び健全化判断比率'!B75)</f>
        <v>青森県後期高齢者医療広域連合一般会計</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x14ac:dyDescent="0.15">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f t="shared" si="2"/>
        <v>14</v>
      </c>
      <c r="BX42" s="407"/>
      <c r="BY42" s="408" t="str">
        <f>IF('各会計、関係団体の財政状況及び健全化判断比率'!B76="","",'各会計、関係団体の財政状況及び健全化判断比率'!B76)</f>
        <v>青森県後期高齢者医療広域連合後期高齢者医療特別会計</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x14ac:dyDescent="0.15">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f t="shared" si="2"/>
        <v>15</v>
      </c>
      <c r="BX43" s="407"/>
      <c r="BY43" s="408" t="str">
        <f>IF('各会計、関係団体の財政状況及び健全化判断比率'!B77="","",'各会計、関係団体の財政状況及び健全化判断比率'!B77)</f>
        <v>青森県市町村総合事務組合一般会計</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203</v>
      </c>
      <c r="E46" s="404" t="s">
        <v>204</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x14ac:dyDescent="0.15">
      <c r="E47" s="404" t="s">
        <v>205</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x14ac:dyDescent="0.15">
      <c r="E48" s="404" t="s">
        <v>206</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x14ac:dyDescent="0.15">
      <c r="E49" s="406" t="s">
        <v>207</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x14ac:dyDescent="0.15">
      <c r="E50" s="404" t="s">
        <v>208</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x14ac:dyDescent="0.15">
      <c r="E51" s="404" t="s">
        <v>209</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x14ac:dyDescent="0.15">
      <c r="E52" s="404" t="s">
        <v>210</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x14ac:dyDescent="0.15">
      <c r="E53" s="367" t="s">
        <v>604</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5"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16" t="s">
        <v>566</v>
      </c>
      <c r="D34" s="1216"/>
      <c r="E34" s="1217"/>
      <c r="F34" s="32">
        <v>2.95</v>
      </c>
      <c r="G34" s="33">
        <v>2.76</v>
      </c>
      <c r="H34" s="33">
        <v>2.31</v>
      </c>
      <c r="I34" s="33">
        <v>4.5999999999999996</v>
      </c>
      <c r="J34" s="34">
        <v>4.72</v>
      </c>
      <c r="K34" s="22"/>
      <c r="L34" s="22"/>
      <c r="M34" s="22"/>
      <c r="N34" s="22"/>
      <c r="O34" s="22"/>
      <c r="P34" s="22"/>
    </row>
    <row r="35" spans="1:16" ht="39" customHeight="1" x14ac:dyDescent="0.15">
      <c r="A35" s="22"/>
      <c r="B35" s="35"/>
      <c r="C35" s="1210" t="s">
        <v>567</v>
      </c>
      <c r="D35" s="1211"/>
      <c r="E35" s="1212"/>
      <c r="F35" s="36" t="s">
        <v>518</v>
      </c>
      <c r="G35" s="37" t="s">
        <v>518</v>
      </c>
      <c r="H35" s="37" t="s">
        <v>518</v>
      </c>
      <c r="I35" s="37">
        <v>0.93</v>
      </c>
      <c r="J35" s="38">
        <v>1.47</v>
      </c>
      <c r="K35" s="22"/>
      <c r="L35" s="22"/>
      <c r="M35" s="22"/>
      <c r="N35" s="22"/>
      <c r="O35" s="22"/>
      <c r="P35" s="22"/>
    </row>
    <row r="36" spans="1:16" ht="39" customHeight="1" x14ac:dyDescent="0.15">
      <c r="A36" s="22"/>
      <c r="B36" s="35"/>
      <c r="C36" s="1210" t="s">
        <v>568</v>
      </c>
      <c r="D36" s="1211"/>
      <c r="E36" s="1212"/>
      <c r="F36" s="36">
        <v>2.0299999999999998</v>
      </c>
      <c r="G36" s="37">
        <v>0.94</v>
      </c>
      <c r="H36" s="37">
        <v>0.65</v>
      </c>
      <c r="I36" s="37">
        <v>0.8</v>
      </c>
      <c r="J36" s="38">
        <v>0.87</v>
      </c>
      <c r="K36" s="22"/>
      <c r="L36" s="22"/>
      <c r="M36" s="22"/>
      <c r="N36" s="22"/>
      <c r="O36" s="22"/>
      <c r="P36" s="22"/>
    </row>
    <row r="37" spans="1:16" ht="39" customHeight="1" x14ac:dyDescent="0.15">
      <c r="A37" s="22"/>
      <c r="B37" s="35"/>
      <c r="C37" s="1210" t="s">
        <v>569</v>
      </c>
      <c r="D37" s="1211"/>
      <c r="E37" s="1212"/>
      <c r="F37" s="36">
        <v>0.13</v>
      </c>
      <c r="G37" s="37">
        <v>0.39</v>
      </c>
      <c r="H37" s="37">
        <v>0.01</v>
      </c>
      <c r="I37" s="37">
        <v>0.22</v>
      </c>
      <c r="J37" s="38">
        <v>0.11</v>
      </c>
      <c r="K37" s="22"/>
      <c r="L37" s="22"/>
      <c r="M37" s="22"/>
      <c r="N37" s="22"/>
      <c r="O37" s="22"/>
      <c r="P37" s="22"/>
    </row>
    <row r="38" spans="1:16" ht="39" customHeight="1" x14ac:dyDescent="0.15">
      <c r="A38" s="22"/>
      <c r="B38" s="35"/>
      <c r="C38" s="1210" t="s">
        <v>570</v>
      </c>
      <c r="D38" s="1211"/>
      <c r="E38" s="1212"/>
      <c r="F38" s="36">
        <v>0.03</v>
      </c>
      <c r="G38" s="37">
        <v>0.05</v>
      </c>
      <c r="H38" s="37">
        <v>0.1</v>
      </c>
      <c r="I38" s="37">
        <v>7.0000000000000007E-2</v>
      </c>
      <c r="J38" s="38">
        <v>0.11</v>
      </c>
      <c r="K38" s="22"/>
      <c r="L38" s="22"/>
      <c r="M38" s="22"/>
      <c r="N38" s="22"/>
      <c r="O38" s="22"/>
      <c r="P38" s="22"/>
    </row>
    <row r="39" spans="1:16" ht="39" customHeight="1" x14ac:dyDescent="0.15">
      <c r="A39" s="22"/>
      <c r="B39" s="35"/>
      <c r="C39" s="1210"/>
      <c r="D39" s="1211"/>
      <c r="E39" s="1212"/>
      <c r="F39" s="36"/>
      <c r="G39" s="37"/>
      <c r="H39" s="37"/>
      <c r="I39" s="37"/>
      <c r="J39" s="38"/>
      <c r="K39" s="22"/>
      <c r="L39" s="22"/>
      <c r="M39" s="22"/>
      <c r="N39" s="22"/>
      <c r="O39" s="22"/>
      <c r="P39" s="22"/>
    </row>
    <row r="40" spans="1:16" ht="39" customHeight="1" x14ac:dyDescent="0.15">
      <c r="A40" s="22"/>
      <c r="B40" s="35"/>
      <c r="C40" s="1210"/>
      <c r="D40" s="1211"/>
      <c r="E40" s="1212"/>
      <c r="F40" s="36"/>
      <c r="G40" s="37"/>
      <c r="H40" s="37"/>
      <c r="I40" s="37"/>
      <c r="J40" s="38"/>
      <c r="K40" s="22"/>
      <c r="L40" s="22"/>
      <c r="M40" s="22"/>
      <c r="N40" s="22"/>
      <c r="O40" s="22"/>
      <c r="P40" s="22"/>
    </row>
    <row r="41" spans="1:16" ht="39" customHeight="1" x14ac:dyDescent="0.15">
      <c r="A41" s="22"/>
      <c r="B41" s="35"/>
      <c r="C41" s="1210"/>
      <c r="D41" s="1211"/>
      <c r="E41" s="1212"/>
      <c r="F41" s="36"/>
      <c r="G41" s="37"/>
      <c r="H41" s="37"/>
      <c r="I41" s="37"/>
      <c r="J41" s="38"/>
      <c r="K41" s="22"/>
      <c r="L41" s="22"/>
      <c r="M41" s="22"/>
      <c r="N41" s="22"/>
      <c r="O41" s="22"/>
      <c r="P41" s="22"/>
    </row>
    <row r="42" spans="1:16" ht="39" customHeight="1" x14ac:dyDescent="0.15">
      <c r="A42" s="22"/>
      <c r="B42" s="39"/>
      <c r="C42" s="1210" t="s">
        <v>571</v>
      </c>
      <c r="D42" s="1211"/>
      <c r="E42" s="1212"/>
      <c r="F42" s="36" t="s">
        <v>518</v>
      </c>
      <c r="G42" s="37" t="s">
        <v>518</v>
      </c>
      <c r="H42" s="37" t="s">
        <v>518</v>
      </c>
      <c r="I42" s="37" t="s">
        <v>518</v>
      </c>
      <c r="J42" s="38" t="s">
        <v>518</v>
      </c>
      <c r="K42" s="22"/>
      <c r="L42" s="22"/>
      <c r="M42" s="22"/>
      <c r="N42" s="22"/>
      <c r="O42" s="22"/>
      <c r="P42" s="22"/>
    </row>
    <row r="43" spans="1:16" ht="39" customHeight="1" thickBot="1" x14ac:dyDescent="0.2">
      <c r="A43" s="22"/>
      <c r="B43" s="40"/>
      <c r="C43" s="1213" t="s">
        <v>572</v>
      </c>
      <c r="D43" s="1214"/>
      <c r="E43" s="1215"/>
      <c r="F43" s="41">
        <v>0.01</v>
      </c>
      <c r="G43" s="42">
        <v>0.01</v>
      </c>
      <c r="H43" s="42">
        <v>0.42</v>
      </c>
      <c r="I43" s="42" t="s">
        <v>518</v>
      </c>
      <c r="J43" s="43" t="s">
        <v>518</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4uIpWxUdIDhAIArkBISNpKA2i/acnA3AxI/GHNjkOjstex9hpSN5AqWmapcr6kC78x9kk0Vyg22a2wWeDHJ2Q==" saltValue="xJOrn7YMxW7o5dhpX9JC4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election activeCell="U50" sqref="U5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36" t="s">
        <v>10</v>
      </c>
      <c r="C45" s="1237"/>
      <c r="D45" s="58"/>
      <c r="E45" s="1242" t="s">
        <v>11</v>
      </c>
      <c r="F45" s="1242"/>
      <c r="G45" s="1242"/>
      <c r="H45" s="1242"/>
      <c r="I45" s="1242"/>
      <c r="J45" s="1243"/>
      <c r="K45" s="59">
        <v>3220</v>
      </c>
      <c r="L45" s="60">
        <v>3293</v>
      </c>
      <c r="M45" s="60">
        <v>3367</v>
      </c>
      <c r="N45" s="60">
        <v>3517</v>
      </c>
      <c r="O45" s="61">
        <v>3484</v>
      </c>
      <c r="P45" s="48"/>
      <c r="Q45" s="48"/>
      <c r="R45" s="48"/>
      <c r="S45" s="48"/>
      <c r="T45" s="48"/>
      <c r="U45" s="48"/>
    </row>
    <row r="46" spans="1:21" ht="30.75" customHeight="1" x14ac:dyDescent="0.15">
      <c r="A46" s="48"/>
      <c r="B46" s="1238"/>
      <c r="C46" s="1239"/>
      <c r="D46" s="62"/>
      <c r="E46" s="1220" t="s">
        <v>12</v>
      </c>
      <c r="F46" s="1220"/>
      <c r="G46" s="1220"/>
      <c r="H46" s="1220"/>
      <c r="I46" s="1220"/>
      <c r="J46" s="1221"/>
      <c r="K46" s="63" t="s">
        <v>518</v>
      </c>
      <c r="L46" s="64" t="s">
        <v>518</v>
      </c>
      <c r="M46" s="64" t="s">
        <v>518</v>
      </c>
      <c r="N46" s="64" t="s">
        <v>518</v>
      </c>
      <c r="O46" s="65" t="s">
        <v>518</v>
      </c>
      <c r="P46" s="48"/>
      <c r="Q46" s="48"/>
      <c r="R46" s="48"/>
      <c r="S46" s="48"/>
      <c r="T46" s="48"/>
      <c r="U46" s="48"/>
    </row>
    <row r="47" spans="1:21" ht="30.75" customHeight="1" x14ac:dyDescent="0.15">
      <c r="A47" s="48"/>
      <c r="B47" s="1238"/>
      <c r="C47" s="1239"/>
      <c r="D47" s="62"/>
      <c r="E47" s="1220" t="s">
        <v>13</v>
      </c>
      <c r="F47" s="1220"/>
      <c r="G47" s="1220"/>
      <c r="H47" s="1220"/>
      <c r="I47" s="1220"/>
      <c r="J47" s="1221"/>
      <c r="K47" s="63" t="s">
        <v>518</v>
      </c>
      <c r="L47" s="64" t="s">
        <v>518</v>
      </c>
      <c r="M47" s="64" t="s">
        <v>518</v>
      </c>
      <c r="N47" s="64" t="s">
        <v>518</v>
      </c>
      <c r="O47" s="65" t="s">
        <v>518</v>
      </c>
      <c r="P47" s="48"/>
      <c r="Q47" s="48"/>
      <c r="R47" s="48"/>
      <c r="S47" s="48"/>
      <c r="T47" s="48"/>
      <c r="U47" s="48"/>
    </row>
    <row r="48" spans="1:21" ht="30.75" customHeight="1" x14ac:dyDescent="0.15">
      <c r="A48" s="48"/>
      <c r="B48" s="1238"/>
      <c r="C48" s="1239"/>
      <c r="D48" s="62"/>
      <c r="E48" s="1220" t="s">
        <v>14</v>
      </c>
      <c r="F48" s="1220"/>
      <c r="G48" s="1220"/>
      <c r="H48" s="1220"/>
      <c r="I48" s="1220"/>
      <c r="J48" s="1221"/>
      <c r="K48" s="63">
        <v>594</v>
      </c>
      <c r="L48" s="64">
        <v>624</v>
      </c>
      <c r="M48" s="64">
        <v>620</v>
      </c>
      <c r="N48" s="64">
        <v>611</v>
      </c>
      <c r="O48" s="65">
        <v>560</v>
      </c>
      <c r="P48" s="48"/>
      <c r="Q48" s="48"/>
      <c r="R48" s="48"/>
      <c r="S48" s="48"/>
      <c r="T48" s="48"/>
      <c r="U48" s="48"/>
    </row>
    <row r="49" spans="1:21" ht="30.75" customHeight="1" x14ac:dyDescent="0.15">
      <c r="A49" s="48"/>
      <c r="B49" s="1238"/>
      <c r="C49" s="1239"/>
      <c r="D49" s="62"/>
      <c r="E49" s="1220" t="s">
        <v>15</v>
      </c>
      <c r="F49" s="1220"/>
      <c r="G49" s="1220"/>
      <c r="H49" s="1220"/>
      <c r="I49" s="1220"/>
      <c r="J49" s="1221"/>
      <c r="K49" s="63">
        <v>125</v>
      </c>
      <c r="L49" s="64">
        <v>143</v>
      </c>
      <c r="M49" s="64">
        <v>137</v>
      </c>
      <c r="N49" s="64">
        <v>152</v>
      </c>
      <c r="O49" s="65">
        <v>176</v>
      </c>
      <c r="P49" s="48"/>
      <c r="Q49" s="48"/>
      <c r="R49" s="48"/>
      <c r="S49" s="48"/>
      <c r="T49" s="48"/>
      <c r="U49" s="48"/>
    </row>
    <row r="50" spans="1:21" ht="30.75" customHeight="1" x14ac:dyDescent="0.15">
      <c r="A50" s="48"/>
      <c r="B50" s="1238"/>
      <c r="C50" s="1239"/>
      <c r="D50" s="62"/>
      <c r="E50" s="1220" t="s">
        <v>16</v>
      </c>
      <c r="F50" s="1220"/>
      <c r="G50" s="1220"/>
      <c r="H50" s="1220"/>
      <c r="I50" s="1220"/>
      <c r="J50" s="1221"/>
      <c r="K50" s="63">
        <v>47</v>
      </c>
      <c r="L50" s="64">
        <v>6</v>
      </c>
      <c r="M50" s="64">
        <v>5</v>
      </c>
      <c r="N50" s="64">
        <v>3</v>
      </c>
      <c r="O50" s="65" t="s">
        <v>518</v>
      </c>
      <c r="P50" s="48"/>
      <c r="Q50" s="48"/>
      <c r="R50" s="48"/>
      <c r="S50" s="48"/>
      <c r="T50" s="48"/>
      <c r="U50" s="48"/>
    </row>
    <row r="51" spans="1:21" ht="30.75" customHeight="1" x14ac:dyDescent="0.15">
      <c r="A51" s="48"/>
      <c r="B51" s="1240"/>
      <c r="C51" s="1241"/>
      <c r="D51" s="66"/>
      <c r="E51" s="1220" t="s">
        <v>17</v>
      </c>
      <c r="F51" s="1220"/>
      <c r="G51" s="1220"/>
      <c r="H51" s="1220"/>
      <c r="I51" s="1220"/>
      <c r="J51" s="1221"/>
      <c r="K51" s="63">
        <v>0</v>
      </c>
      <c r="L51" s="64">
        <v>0</v>
      </c>
      <c r="M51" s="64" t="s">
        <v>518</v>
      </c>
      <c r="N51" s="64" t="s">
        <v>518</v>
      </c>
      <c r="O51" s="65" t="s">
        <v>518</v>
      </c>
      <c r="P51" s="48"/>
      <c r="Q51" s="48"/>
      <c r="R51" s="48"/>
      <c r="S51" s="48"/>
      <c r="T51" s="48"/>
      <c r="U51" s="48"/>
    </row>
    <row r="52" spans="1:21" ht="30.75" customHeight="1" x14ac:dyDescent="0.15">
      <c r="A52" s="48"/>
      <c r="B52" s="1218" t="s">
        <v>18</v>
      </c>
      <c r="C52" s="1219"/>
      <c r="D52" s="66"/>
      <c r="E52" s="1220" t="s">
        <v>19</v>
      </c>
      <c r="F52" s="1220"/>
      <c r="G52" s="1220"/>
      <c r="H52" s="1220"/>
      <c r="I52" s="1220"/>
      <c r="J52" s="1221"/>
      <c r="K52" s="63">
        <v>2699</v>
      </c>
      <c r="L52" s="64">
        <v>2838</v>
      </c>
      <c r="M52" s="64">
        <v>2900</v>
      </c>
      <c r="N52" s="64">
        <v>2998</v>
      </c>
      <c r="O52" s="65">
        <v>2993</v>
      </c>
      <c r="P52" s="48"/>
      <c r="Q52" s="48"/>
      <c r="R52" s="48"/>
      <c r="S52" s="48"/>
      <c r="T52" s="48"/>
      <c r="U52" s="48"/>
    </row>
    <row r="53" spans="1:21" ht="30.75" customHeight="1" thickBot="1" x14ac:dyDescent="0.2">
      <c r="A53" s="48"/>
      <c r="B53" s="1222" t="s">
        <v>20</v>
      </c>
      <c r="C53" s="1223"/>
      <c r="D53" s="67"/>
      <c r="E53" s="1224" t="s">
        <v>21</v>
      </c>
      <c r="F53" s="1224"/>
      <c r="G53" s="1224"/>
      <c r="H53" s="1224"/>
      <c r="I53" s="1224"/>
      <c r="J53" s="1225"/>
      <c r="K53" s="68">
        <v>1287</v>
      </c>
      <c r="L53" s="69">
        <v>1228</v>
      </c>
      <c r="M53" s="69">
        <v>1229</v>
      </c>
      <c r="N53" s="69">
        <v>1285</v>
      </c>
      <c r="O53" s="70">
        <v>1227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15">
      <c r="B57" s="1226" t="s">
        <v>24</v>
      </c>
      <c r="C57" s="1227"/>
      <c r="D57" s="1230" t="s">
        <v>25</v>
      </c>
      <c r="E57" s="1231"/>
      <c r="F57" s="1231"/>
      <c r="G57" s="1231"/>
      <c r="H57" s="1231"/>
      <c r="I57" s="1231"/>
      <c r="J57" s="1232"/>
      <c r="K57" s="83"/>
      <c r="L57" s="84"/>
      <c r="M57" s="84"/>
      <c r="N57" s="84"/>
      <c r="O57" s="85"/>
    </row>
    <row r="58" spans="1:21" ht="31.5" customHeight="1" thickBot="1" x14ac:dyDescent="0.2">
      <c r="B58" s="1228"/>
      <c r="C58" s="1229"/>
      <c r="D58" s="1233" t="s">
        <v>26</v>
      </c>
      <c r="E58" s="1234"/>
      <c r="F58" s="1234"/>
      <c r="G58" s="1234"/>
      <c r="H58" s="1234"/>
      <c r="I58" s="1234"/>
      <c r="J58" s="1235"/>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zAWEDHQawbPYj9lS18KGWDT8fRSB/kzDwWvhQ+Q2mhSpIaz3+v4Yw+vnmSnjNgURTmLQkLlt/lYD+8NMuQ7zQ==" saltValue="107cgHe4rH6gBWhP0EQe4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election activeCell="L42" sqref="L42"/>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559</v>
      </c>
      <c r="J40" s="100" t="s">
        <v>560</v>
      </c>
      <c r="K40" s="100" t="s">
        <v>561</v>
      </c>
      <c r="L40" s="100" t="s">
        <v>562</v>
      </c>
      <c r="M40" s="101" t="s">
        <v>563</v>
      </c>
    </row>
    <row r="41" spans="2:13" ht="27.75" customHeight="1" x14ac:dyDescent="0.15">
      <c r="B41" s="1256" t="s">
        <v>29</v>
      </c>
      <c r="C41" s="1257"/>
      <c r="D41" s="102"/>
      <c r="E41" s="1258" t="s">
        <v>30</v>
      </c>
      <c r="F41" s="1258"/>
      <c r="G41" s="1258"/>
      <c r="H41" s="1259"/>
      <c r="I41" s="358">
        <v>36204</v>
      </c>
      <c r="J41" s="359">
        <v>36223</v>
      </c>
      <c r="K41" s="359">
        <v>37427</v>
      </c>
      <c r="L41" s="359">
        <v>39052</v>
      </c>
      <c r="M41" s="360">
        <v>39567</v>
      </c>
    </row>
    <row r="42" spans="2:13" ht="27.75" customHeight="1" x14ac:dyDescent="0.15">
      <c r="B42" s="1246"/>
      <c r="C42" s="1247"/>
      <c r="D42" s="103"/>
      <c r="E42" s="1250" t="s">
        <v>31</v>
      </c>
      <c r="F42" s="1250"/>
      <c r="G42" s="1250"/>
      <c r="H42" s="1251"/>
      <c r="I42" s="361">
        <v>134</v>
      </c>
      <c r="J42" s="362">
        <v>191</v>
      </c>
      <c r="K42" s="362">
        <v>187</v>
      </c>
      <c r="L42" s="362" t="s">
        <v>518</v>
      </c>
      <c r="M42" s="363" t="s">
        <v>518</v>
      </c>
    </row>
    <row r="43" spans="2:13" ht="27.75" customHeight="1" x14ac:dyDescent="0.15">
      <c r="B43" s="1246"/>
      <c r="C43" s="1247"/>
      <c r="D43" s="103"/>
      <c r="E43" s="1250" t="s">
        <v>32</v>
      </c>
      <c r="F43" s="1250"/>
      <c r="G43" s="1250"/>
      <c r="H43" s="1251"/>
      <c r="I43" s="361">
        <v>9511</v>
      </c>
      <c r="J43" s="362">
        <v>9216</v>
      </c>
      <c r="K43" s="362">
        <v>8953</v>
      </c>
      <c r="L43" s="362">
        <v>8657</v>
      </c>
      <c r="M43" s="363">
        <v>8087</v>
      </c>
    </row>
    <row r="44" spans="2:13" ht="27.75" customHeight="1" x14ac:dyDescent="0.15">
      <c r="B44" s="1246"/>
      <c r="C44" s="1247"/>
      <c r="D44" s="103"/>
      <c r="E44" s="1250" t="s">
        <v>33</v>
      </c>
      <c r="F44" s="1250"/>
      <c r="G44" s="1250"/>
      <c r="H44" s="1251"/>
      <c r="I44" s="361">
        <v>1960</v>
      </c>
      <c r="J44" s="362">
        <v>2197</v>
      </c>
      <c r="K44" s="362">
        <v>2511</v>
      </c>
      <c r="L44" s="362">
        <v>2882</v>
      </c>
      <c r="M44" s="363">
        <v>2987</v>
      </c>
    </row>
    <row r="45" spans="2:13" ht="27.75" customHeight="1" x14ac:dyDescent="0.15">
      <c r="B45" s="1246"/>
      <c r="C45" s="1247"/>
      <c r="D45" s="103"/>
      <c r="E45" s="1250" t="s">
        <v>34</v>
      </c>
      <c r="F45" s="1250"/>
      <c r="G45" s="1250"/>
      <c r="H45" s="1251"/>
      <c r="I45" s="361">
        <v>4094</v>
      </c>
      <c r="J45" s="362">
        <v>3813</v>
      </c>
      <c r="K45" s="362">
        <v>3663</v>
      </c>
      <c r="L45" s="362">
        <v>3520</v>
      </c>
      <c r="M45" s="363">
        <v>3401</v>
      </c>
    </row>
    <row r="46" spans="2:13" ht="27.75" customHeight="1" x14ac:dyDescent="0.15">
      <c r="B46" s="1246"/>
      <c r="C46" s="1247"/>
      <c r="D46" s="104"/>
      <c r="E46" s="1250" t="s">
        <v>35</v>
      </c>
      <c r="F46" s="1250"/>
      <c r="G46" s="1250"/>
      <c r="H46" s="1251"/>
      <c r="I46" s="361" t="s">
        <v>518</v>
      </c>
      <c r="J46" s="362" t="s">
        <v>518</v>
      </c>
      <c r="K46" s="362" t="s">
        <v>518</v>
      </c>
      <c r="L46" s="362" t="s">
        <v>518</v>
      </c>
      <c r="M46" s="363" t="s">
        <v>518</v>
      </c>
    </row>
    <row r="47" spans="2:13" ht="27.75" customHeight="1" x14ac:dyDescent="0.15">
      <c r="B47" s="1246"/>
      <c r="C47" s="1247"/>
      <c r="D47" s="105"/>
      <c r="E47" s="1260" t="s">
        <v>36</v>
      </c>
      <c r="F47" s="1261"/>
      <c r="G47" s="1261"/>
      <c r="H47" s="1262"/>
      <c r="I47" s="361" t="s">
        <v>518</v>
      </c>
      <c r="J47" s="362" t="s">
        <v>518</v>
      </c>
      <c r="K47" s="362" t="s">
        <v>518</v>
      </c>
      <c r="L47" s="362" t="s">
        <v>518</v>
      </c>
      <c r="M47" s="363" t="s">
        <v>518</v>
      </c>
    </row>
    <row r="48" spans="2:13" ht="27.75" customHeight="1" x14ac:dyDescent="0.15">
      <c r="B48" s="1246"/>
      <c r="C48" s="1247"/>
      <c r="D48" s="103"/>
      <c r="E48" s="1250" t="s">
        <v>37</v>
      </c>
      <c r="F48" s="1250"/>
      <c r="G48" s="1250"/>
      <c r="H48" s="1251"/>
      <c r="I48" s="361" t="s">
        <v>518</v>
      </c>
      <c r="J48" s="362" t="s">
        <v>518</v>
      </c>
      <c r="K48" s="362" t="s">
        <v>518</v>
      </c>
      <c r="L48" s="362" t="s">
        <v>518</v>
      </c>
      <c r="M48" s="363" t="s">
        <v>518</v>
      </c>
    </row>
    <row r="49" spans="2:13" ht="27.75" customHeight="1" x14ac:dyDescent="0.15">
      <c r="B49" s="1248"/>
      <c r="C49" s="1249"/>
      <c r="D49" s="103"/>
      <c r="E49" s="1250" t="s">
        <v>38</v>
      </c>
      <c r="F49" s="1250"/>
      <c r="G49" s="1250"/>
      <c r="H49" s="1251"/>
      <c r="I49" s="361" t="s">
        <v>518</v>
      </c>
      <c r="J49" s="362" t="s">
        <v>518</v>
      </c>
      <c r="K49" s="362" t="s">
        <v>518</v>
      </c>
      <c r="L49" s="362" t="s">
        <v>518</v>
      </c>
      <c r="M49" s="363" t="s">
        <v>518</v>
      </c>
    </row>
    <row r="50" spans="2:13" ht="27.75" customHeight="1" x14ac:dyDescent="0.15">
      <c r="B50" s="1244" t="s">
        <v>39</v>
      </c>
      <c r="C50" s="1245"/>
      <c r="D50" s="106"/>
      <c r="E50" s="1250" t="s">
        <v>40</v>
      </c>
      <c r="F50" s="1250"/>
      <c r="G50" s="1250"/>
      <c r="H50" s="1251"/>
      <c r="I50" s="361">
        <v>7840</v>
      </c>
      <c r="J50" s="362">
        <v>7434</v>
      </c>
      <c r="K50" s="362">
        <v>7223</v>
      </c>
      <c r="L50" s="362">
        <v>7143</v>
      </c>
      <c r="M50" s="363">
        <v>7976</v>
      </c>
    </row>
    <row r="51" spans="2:13" ht="27.75" customHeight="1" x14ac:dyDescent="0.15">
      <c r="B51" s="1246"/>
      <c r="C51" s="1247"/>
      <c r="D51" s="103"/>
      <c r="E51" s="1250" t="s">
        <v>41</v>
      </c>
      <c r="F51" s="1250"/>
      <c r="G51" s="1250"/>
      <c r="H51" s="1251"/>
      <c r="I51" s="361">
        <v>2786</v>
      </c>
      <c r="J51" s="362">
        <v>2782</v>
      </c>
      <c r="K51" s="362">
        <v>2741</v>
      </c>
      <c r="L51" s="362">
        <v>2960</v>
      </c>
      <c r="M51" s="363">
        <v>2880</v>
      </c>
    </row>
    <row r="52" spans="2:13" ht="27.75" customHeight="1" x14ac:dyDescent="0.15">
      <c r="B52" s="1248"/>
      <c r="C52" s="1249"/>
      <c r="D52" s="103"/>
      <c r="E52" s="1250" t="s">
        <v>42</v>
      </c>
      <c r="F52" s="1250"/>
      <c r="G52" s="1250"/>
      <c r="H52" s="1251"/>
      <c r="I52" s="361">
        <v>29327</v>
      </c>
      <c r="J52" s="362">
        <v>29308</v>
      </c>
      <c r="K52" s="362">
        <v>30000</v>
      </c>
      <c r="L52" s="362">
        <v>30636</v>
      </c>
      <c r="M52" s="363">
        <v>30735</v>
      </c>
    </row>
    <row r="53" spans="2:13" ht="27.75" customHeight="1" thickBot="1" x14ac:dyDescent="0.2">
      <c r="B53" s="1252" t="s">
        <v>43</v>
      </c>
      <c r="C53" s="1253"/>
      <c r="D53" s="107"/>
      <c r="E53" s="1254" t="s">
        <v>44</v>
      </c>
      <c r="F53" s="1254"/>
      <c r="G53" s="1254"/>
      <c r="H53" s="1255"/>
      <c r="I53" s="364">
        <v>11951</v>
      </c>
      <c r="J53" s="365">
        <v>12116</v>
      </c>
      <c r="K53" s="365">
        <v>12777</v>
      </c>
      <c r="L53" s="365">
        <v>13371</v>
      </c>
      <c r="M53" s="366">
        <v>12451</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TX3Z1U6CSZ1/EvPJ4gPkGwe96S1DFrRW90o5AFTpEy5W5pVJYjikA0mnf+6cJZ7mAcH3+aks6m2OM2Zk4/YvXA==" saltValue="Q3JnHbfjAUBZ6Nmn4liwP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E37" zoomScale="85" zoomScaleNormal="85" zoomScaleSheetLayoutView="100" workbookViewId="0">
      <selection activeCell="G56" sqref="G5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561</v>
      </c>
      <c r="G54" s="116" t="s">
        <v>562</v>
      </c>
      <c r="H54" s="117" t="s">
        <v>563</v>
      </c>
    </row>
    <row r="55" spans="2:8" ht="52.5" customHeight="1" x14ac:dyDescent="0.15">
      <c r="B55" s="118"/>
      <c r="C55" s="1271" t="s">
        <v>47</v>
      </c>
      <c r="D55" s="1271"/>
      <c r="E55" s="1272"/>
      <c r="F55" s="119">
        <v>2199</v>
      </c>
      <c r="G55" s="119">
        <v>2176</v>
      </c>
      <c r="H55" s="120">
        <v>2712</v>
      </c>
    </row>
    <row r="56" spans="2:8" ht="52.5" customHeight="1" x14ac:dyDescent="0.15">
      <c r="B56" s="121"/>
      <c r="C56" s="1273" t="s">
        <v>48</v>
      </c>
      <c r="D56" s="1273"/>
      <c r="E56" s="1274"/>
      <c r="F56" s="122">
        <v>2958</v>
      </c>
      <c r="G56" s="122">
        <v>2964</v>
      </c>
      <c r="H56" s="123">
        <v>3270</v>
      </c>
    </row>
    <row r="57" spans="2:8" ht="53.25" customHeight="1" x14ac:dyDescent="0.15">
      <c r="B57" s="121"/>
      <c r="C57" s="1275" t="s">
        <v>49</v>
      </c>
      <c r="D57" s="1275"/>
      <c r="E57" s="1276"/>
      <c r="F57" s="124">
        <v>4266</v>
      </c>
      <c r="G57" s="124">
        <v>3971</v>
      </c>
      <c r="H57" s="125">
        <v>3811</v>
      </c>
    </row>
    <row r="58" spans="2:8" ht="45.75" customHeight="1" x14ac:dyDescent="0.15">
      <c r="B58" s="126"/>
      <c r="C58" s="1263" t="s">
        <v>579</v>
      </c>
      <c r="D58" s="1264"/>
      <c r="E58" s="1265"/>
      <c r="F58" s="127">
        <v>2000</v>
      </c>
      <c r="G58" s="127">
        <v>1938</v>
      </c>
      <c r="H58" s="128">
        <v>1960</v>
      </c>
    </row>
    <row r="59" spans="2:8" ht="45.75" customHeight="1" x14ac:dyDescent="0.15">
      <c r="B59" s="126"/>
      <c r="C59" s="1263" t="s">
        <v>580</v>
      </c>
      <c r="D59" s="1264"/>
      <c r="E59" s="1265"/>
      <c r="F59" s="127">
        <v>2054</v>
      </c>
      <c r="G59" s="127">
        <v>1830</v>
      </c>
      <c r="H59" s="128">
        <v>1729</v>
      </c>
    </row>
    <row r="60" spans="2:8" ht="45.75" customHeight="1" x14ac:dyDescent="0.15">
      <c r="B60" s="126"/>
      <c r="C60" s="1263" t="s">
        <v>581</v>
      </c>
      <c r="D60" s="1264"/>
      <c r="E60" s="1265"/>
      <c r="F60" s="127">
        <v>0</v>
      </c>
      <c r="G60" s="127">
        <v>73</v>
      </c>
      <c r="H60" s="128">
        <v>93</v>
      </c>
    </row>
    <row r="61" spans="2:8" ht="45.75" customHeight="1" x14ac:dyDescent="0.15">
      <c r="B61" s="126"/>
      <c r="C61" s="1263" t="s">
        <v>583</v>
      </c>
      <c r="D61" s="1264"/>
      <c r="E61" s="1265"/>
      <c r="F61" s="127">
        <v>24</v>
      </c>
      <c r="G61" s="127">
        <v>21</v>
      </c>
      <c r="H61" s="128">
        <v>19</v>
      </c>
    </row>
    <row r="62" spans="2:8" ht="45.75" customHeight="1" thickBot="1" x14ac:dyDescent="0.2">
      <c r="B62" s="129"/>
      <c r="C62" s="1266" t="s">
        <v>582</v>
      </c>
      <c r="D62" s="1267"/>
      <c r="E62" s="1268"/>
      <c r="F62" s="130">
        <v>6</v>
      </c>
      <c r="G62" s="130">
        <v>6</v>
      </c>
      <c r="H62" s="131">
        <v>6</v>
      </c>
    </row>
    <row r="63" spans="2:8" ht="52.5" customHeight="1" thickBot="1" x14ac:dyDescent="0.2">
      <c r="B63" s="132"/>
      <c r="C63" s="1269" t="s">
        <v>50</v>
      </c>
      <c r="D63" s="1269"/>
      <c r="E63" s="1270"/>
      <c r="F63" s="133">
        <v>9423</v>
      </c>
      <c r="G63" s="133">
        <v>9111</v>
      </c>
      <c r="H63" s="134">
        <v>9793</v>
      </c>
    </row>
    <row r="64" spans="2:8" x14ac:dyDescent="0.15"/>
  </sheetData>
  <sheetProtection algorithmName="SHA-512" hashValue="k8Y5bBI4ZwIa900VMOj4Jip3YLyp5T/md7AbCUzTmibyDf0q52RK7VbsAy+1vwPFisnSIdGNVSSEcWJmDo+kxQ==" saltValue="de0kWVKApiWSAEo7reoX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37" zoomScale="75" zoomScaleNormal="75" zoomScaleSheetLayoutView="55" workbookViewId="0">
      <selection activeCell="AN65" sqref="AN65:DC69"/>
    </sheetView>
  </sheetViews>
  <sheetFormatPr defaultColWidth="0" defaultRowHeight="13.5" customHeight="1" zeroHeight="1" x14ac:dyDescent="0.15"/>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x14ac:dyDescent="0.15">
      <c r="A1" s="368"/>
      <c r="B1" s="369"/>
      <c r="DD1" s="370"/>
      <c r="DE1" s="370"/>
    </row>
    <row r="2" spans="1:109" ht="25.5" customHeight="1" x14ac:dyDescent="0.15">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15">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62" customFormat="1"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62" customFormat="1"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62" customFormat="1"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62" customFormat="1"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62" customFormat="1"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62" customFormat="1"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62" customFormat="1"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62" customFormat="1"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62" customFormat="1"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62" customForma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62" customForma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62" customFormat="1" x14ac:dyDescent="0.15">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62" customFormat="1" x14ac:dyDescent="0.15">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62" customFormat="1" x14ac:dyDescent="0.15">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62" customFormat="1" x14ac:dyDescent="0.15">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x14ac:dyDescent="0.15">
      <c r="DD19" s="370"/>
      <c r="DE19" s="370"/>
    </row>
    <row r="20" spans="1:109" x14ac:dyDescent="0.15">
      <c r="DD20" s="370"/>
      <c r="DE20" s="370"/>
    </row>
    <row r="21" spans="1:109" ht="17.25" customHeight="1" x14ac:dyDescent="0.15">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15">
      <c r="B22" s="376"/>
    </row>
    <row r="23" spans="1:109" x14ac:dyDescent="0.15">
      <c r="B23" s="376"/>
    </row>
    <row r="24" spans="1:109" x14ac:dyDescent="0.15">
      <c r="B24" s="376"/>
    </row>
    <row r="25" spans="1:109" x14ac:dyDescent="0.15">
      <c r="B25" s="376"/>
    </row>
    <row r="26" spans="1:109" x14ac:dyDescent="0.15">
      <c r="B26" s="376"/>
    </row>
    <row r="27" spans="1:109" x14ac:dyDescent="0.15">
      <c r="B27" s="376"/>
    </row>
    <row r="28" spans="1:109" x14ac:dyDescent="0.15">
      <c r="B28" s="376"/>
    </row>
    <row r="29" spans="1:109" x14ac:dyDescent="0.15">
      <c r="B29" s="376"/>
    </row>
    <row r="30" spans="1:109" x14ac:dyDescent="0.15">
      <c r="B30" s="376"/>
    </row>
    <row r="31" spans="1:109" x14ac:dyDescent="0.15">
      <c r="B31" s="376"/>
    </row>
    <row r="32" spans="1:109" x14ac:dyDescent="0.15">
      <c r="B32" s="376"/>
    </row>
    <row r="33" spans="2:109" x14ac:dyDescent="0.15">
      <c r="B33" s="376"/>
    </row>
    <row r="34" spans="2:109" x14ac:dyDescent="0.15">
      <c r="B34" s="376"/>
    </row>
    <row r="35" spans="2:109" x14ac:dyDescent="0.15">
      <c r="B35" s="376"/>
    </row>
    <row r="36" spans="2:109" x14ac:dyDescent="0.15">
      <c r="B36" s="376"/>
    </row>
    <row r="37" spans="2:109" x14ac:dyDescent="0.15">
      <c r="B37" s="376"/>
    </row>
    <row r="38" spans="2:109" x14ac:dyDescent="0.15">
      <c r="B38" s="376"/>
    </row>
    <row r="39" spans="2:109" x14ac:dyDescent="0.15">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x14ac:dyDescent="0.15">
      <c r="B40" s="381"/>
      <c r="DD40" s="381"/>
      <c r="DE40" s="370"/>
    </row>
    <row r="41" spans="2:109" ht="17.25" x14ac:dyDescent="0.15">
      <c r="B41" s="382" t="s">
        <v>605</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x14ac:dyDescent="0.15">
      <c r="B42" s="376"/>
      <c r="G42" s="383"/>
      <c r="I42" s="384"/>
      <c r="J42" s="384"/>
      <c r="K42" s="384"/>
      <c r="AM42" s="383"/>
      <c r="AN42" s="383" t="s">
        <v>606</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15">
      <c r="B43" s="376"/>
      <c r="AN43" s="1289" t="s">
        <v>607</v>
      </c>
      <c r="AO43" s="1299"/>
      <c r="AP43" s="1299"/>
      <c r="AQ43" s="1299"/>
      <c r="AR43" s="1299"/>
      <c r="AS43" s="1299"/>
      <c r="AT43" s="1299"/>
      <c r="AU43" s="1299"/>
      <c r="AV43" s="1299"/>
      <c r="AW43" s="1299"/>
      <c r="AX43" s="1299"/>
      <c r="AY43" s="1299"/>
      <c r="AZ43" s="1299"/>
      <c r="BA43" s="1299"/>
      <c r="BB43" s="1299"/>
      <c r="BC43" s="1299"/>
      <c r="BD43" s="1299"/>
      <c r="BE43" s="1299"/>
      <c r="BF43" s="1299"/>
      <c r="BG43" s="1299"/>
      <c r="BH43" s="1299"/>
      <c r="BI43" s="1299"/>
      <c r="BJ43" s="1299"/>
      <c r="BK43" s="1299"/>
      <c r="BL43" s="1299"/>
      <c r="BM43" s="1299"/>
      <c r="BN43" s="1299"/>
      <c r="BO43" s="1299"/>
      <c r="BP43" s="1299"/>
      <c r="BQ43" s="1299"/>
      <c r="BR43" s="1299"/>
      <c r="BS43" s="1299"/>
      <c r="BT43" s="1299"/>
      <c r="BU43" s="1299"/>
      <c r="BV43" s="1299"/>
      <c r="BW43" s="1299"/>
      <c r="BX43" s="1299"/>
      <c r="BY43" s="1299"/>
      <c r="BZ43" s="1299"/>
      <c r="CA43" s="1299"/>
      <c r="CB43" s="1299"/>
      <c r="CC43" s="1299"/>
      <c r="CD43" s="1299"/>
      <c r="CE43" s="1299"/>
      <c r="CF43" s="1299"/>
      <c r="CG43" s="1299"/>
      <c r="CH43" s="1299"/>
      <c r="CI43" s="1299"/>
      <c r="CJ43" s="1299"/>
      <c r="CK43" s="1299"/>
      <c r="CL43" s="1299"/>
      <c r="CM43" s="1299"/>
      <c r="CN43" s="1299"/>
      <c r="CO43" s="1299"/>
      <c r="CP43" s="1299"/>
      <c r="CQ43" s="1299"/>
      <c r="CR43" s="1299"/>
      <c r="CS43" s="1299"/>
      <c r="CT43" s="1299"/>
      <c r="CU43" s="1299"/>
      <c r="CV43" s="1299"/>
      <c r="CW43" s="1299"/>
      <c r="CX43" s="1299"/>
      <c r="CY43" s="1299"/>
      <c r="CZ43" s="1299"/>
      <c r="DA43" s="1299"/>
      <c r="DB43" s="1299"/>
      <c r="DC43" s="1300"/>
    </row>
    <row r="44" spans="2:109" x14ac:dyDescent="0.15">
      <c r="B44" s="376"/>
      <c r="AN44" s="1301"/>
      <c r="AO44" s="1302"/>
      <c r="AP44" s="1302"/>
      <c r="AQ44" s="1302"/>
      <c r="AR44" s="1302"/>
      <c r="AS44" s="1302"/>
      <c r="AT44" s="1302"/>
      <c r="AU44" s="1302"/>
      <c r="AV44" s="1302"/>
      <c r="AW44" s="1302"/>
      <c r="AX44" s="1302"/>
      <c r="AY44" s="1302"/>
      <c r="AZ44" s="1302"/>
      <c r="BA44" s="1302"/>
      <c r="BB44" s="1302"/>
      <c r="BC44" s="1302"/>
      <c r="BD44" s="1302"/>
      <c r="BE44" s="1302"/>
      <c r="BF44" s="1302"/>
      <c r="BG44" s="1302"/>
      <c r="BH44" s="1302"/>
      <c r="BI44" s="1302"/>
      <c r="BJ44" s="1302"/>
      <c r="BK44" s="1302"/>
      <c r="BL44" s="1302"/>
      <c r="BM44" s="1302"/>
      <c r="BN44" s="1302"/>
      <c r="BO44" s="1302"/>
      <c r="BP44" s="1302"/>
      <c r="BQ44" s="1302"/>
      <c r="BR44" s="1302"/>
      <c r="BS44" s="1302"/>
      <c r="BT44" s="1302"/>
      <c r="BU44" s="1302"/>
      <c r="BV44" s="1302"/>
      <c r="BW44" s="1302"/>
      <c r="BX44" s="1302"/>
      <c r="BY44" s="1302"/>
      <c r="BZ44" s="1302"/>
      <c r="CA44" s="1302"/>
      <c r="CB44" s="1302"/>
      <c r="CC44" s="1302"/>
      <c r="CD44" s="1302"/>
      <c r="CE44" s="1302"/>
      <c r="CF44" s="1302"/>
      <c r="CG44" s="1302"/>
      <c r="CH44" s="1302"/>
      <c r="CI44" s="1302"/>
      <c r="CJ44" s="1302"/>
      <c r="CK44" s="1302"/>
      <c r="CL44" s="1302"/>
      <c r="CM44" s="1302"/>
      <c r="CN44" s="1302"/>
      <c r="CO44" s="1302"/>
      <c r="CP44" s="1302"/>
      <c r="CQ44" s="1302"/>
      <c r="CR44" s="1302"/>
      <c r="CS44" s="1302"/>
      <c r="CT44" s="1302"/>
      <c r="CU44" s="1302"/>
      <c r="CV44" s="1302"/>
      <c r="CW44" s="1302"/>
      <c r="CX44" s="1302"/>
      <c r="CY44" s="1302"/>
      <c r="CZ44" s="1302"/>
      <c r="DA44" s="1302"/>
      <c r="DB44" s="1302"/>
      <c r="DC44" s="1303"/>
    </row>
    <row r="45" spans="2:109" x14ac:dyDescent="0.15">
      <c r="B45" s="376"/>
      <c r="AN45" s="1301"/>
      <c r="AO45" s="1302"/>
      <c r="AP45" s="1302"/>
      <c r="AQ45" s="1302"/>
      <c r="AR45" s="1302"/>
      <c r="AS45" s="1302"/>
      <c r="AT45" s="1302"/>
      <c r="AU45" s="1302"/>
      <c r="AV45" s="1302"/>
      <c r="AW45" s="1302"/>
      <c r="AX45" s="1302"/>
      <c r="AY45" s="1302"/>
      <c r="AZ45" s="1302"/>
      <c r="BA45" s="1302"/>
      <c r="BB45" s="1302"/>
      <c r="BC45" s="1302"/>
      <c r="BD45" s="1302"/>
      <c r="BE45" s="1302"/>
      <c r="BF45" s="1302"/>
      <c r="BG45" s="1302"/>
      <c r="BH45" s="1302"/>
      <c r="BI45" s="1302"/>
      <c r="BJ45" s="1302"/>
      <c r="BK45" s="1302"/>
      <c r="BL45" s="1302"/>
      <c r="BM45" s="1302"/>
      <c r="BN45" s="1302"/>
      <c r="BO45" s="1302"/>
      <c r="BP45" s="1302"/>
      <c r="BQ45" s="1302"/>
      <c r="BR45" s="1302"/>
      <c r="BS45" s="1302"/>
      <c r="BT45" s="1302"/>
      <c r="BU45" s="1302"/>
      <c r="BV45" s="1302"/>
      <c r="BW45" s="1302"/>
      <c r="BX45" s="1302"/>
      <c r="BY45" s="1302"/>
      <c r="BZ45" s="1302"/>
      <c r="CA45" s="1302"/>
      <c r="CB45" s="1302"/>
      <c r="CC45" s="1302"/>
      <c r="CD45" s="1302"/>
      <c r="CE45" s="1302"/>
      <c r="CF45" s="1302"/>
      <c r="CG45" s="1302"/>
      <c r="CH45" s="1302"/>
      <c r="CI45" s="1302"/>
      <c r="CJ45" s="1302"/>
      <c r="CK45" s="1302"/>
      <c r="CL45" s="1302"/>
      <c r="CM45" s="1302"/>
      <c r="CN45" s="1302"/>
      <c r="CO45" s="1302"/>
      <c r="CP45" s="1302"/>
      <c r="CQ45" s="1302"/>
      <c r="CR45" s="1302"/>
      <c r="CS45" s="1302"/>
      <c r="CT45" s="1302"/>
      <c r="CU45" s="1302"/>
      <c r="CV45" s="1302"/>
      <c r="CW45" s="1302"/>
      <c r="CX45" s="1302"/>
      <c r="CY45" s="1302"/>
      <c r="CZ45" s="1302"/>
      <c r="DA45" s="1302"/>
      <c r="DB45" s="1302"/>
      <c r="DC45" s="1303"/>
    </row>
    <row r="46" spans="2:109" x14ac:dyDescent="0.15">
      <c r="B46" s="376"/>
      <c r="AN46" s="1301"/>
      <c r="AO46" s="1302"/>
      <c r="AP46" s="1302"/>
      <c r="AQ46" s="1302"/>
      <c r="AR46" s="1302"/>
      <c r="AS46" s="1302"/>
      <c r="AT46" s="1302"/>
      <c r="AU46" s="1302"/>
      <c r="AV46" s="1302"/>
      <c r="AW46" s="1302"/>
      <c r="AX46" s="1302"/>
      <c r="AY46" s="1302"/>
      <c r="AZ46" s="1302"/>
      <c r="BA46" s="1302"/>
      <c r="BB46" s="1302"/>
      <c r="BC46" s="1302"/>
      <c r="BD46" s="1302"/>
      <c r="BE46" s="1302"/>
      <c r="BF46" s="1302"/>
      <c r="BG46" s="1302"/>
      <c r="BH46" s="1302"/>
      <c r="BI46" s="1302"/>
      <c r="BJ46" s="1302"/>
      <c r="BK46" s="1302"/>
      <c r="BL46" s="1302"/>
      <c r="BM46" s="1302"/>
      <c r="BN46" s="1302"/>
      <c r="BO46" s="1302"/>
      <c r="BP46" s="1302"/>
      <c r="BQ46" s="1302"/>
      <c r="BR46" s="1302"/>
      <c r="BS46" s="1302"/>
      <c r="BT46" s="1302"/>
      <c r="BU46" s="1302"/>
      <c r="BV46" s="1302"/>
      <c r="BW46" s="1302"/>
      <c r="BX46" s="1302"/>
      <c r="BY46" s="1302"/>
      <c r="BZ46" s="1302"/>
      <c r="CA46" s="1302"/>
      <c r="CB46" s="1302"/>
      <c r="CC46" s="1302"/>
      <c r="CD46" s="1302"/>
      <c r="CE46" s="1302"/>
      <c r="CF46" s="1302"/>
      <c r="CG46" s="1302"/>
      <c r="CH46" s="1302"/>
      <c r="CI46" s="1302"/>
      <c r="CJ46" s="1302"/>
      <c r="CK46" s="1302"/>
      <c r="CL46" s="1302"/>
      <c r="CM46" s="1302"/>
      <c r="CN46" s="1302"/>
      <c r="CO46" s="1302"/>
      <c r="CP46" s="1302"/>
      <c r="CQ46" s="1302"/>
      <c r="CR46" s="1302"/>
      <c r="CS46" s="1302"/>
      <c r="CT46" s="1302"/>
      <c r="CU46" s="1302"/>
      <c r="CV46" s="1302"/>
      <c r="CW46" s="1302"/>
      <c r="CX46" s="1302"/>
      <c r="CY46" s="1302"/>
      <c r="CZ46" s="1302"/>
      <c r="DA46" s="1302"/>
      <c r="DB46" s="1302"/>
      <c r="DC46" s="1303"/>
    </row>
    <row r="47" spans="2:109" x14ac:dyDescent="0.15">
      <c r="B47" s="376"/>
      <c r="AN47" s="1304"/>
      <c r="AO47" s="1305"/>
      <c r="AP47" s="1305"/>
      <c r="AQ47" s="1305"/>
      <c r="AR47" s="1305"/>
      <c r="AS47" s="1305"/>
      <c r="AT47" s="1305"/>
      <c r="AU47" s="1305"/>
      <c r="AV47" s="1305"/>
      <c r="AW47" s="1305"/>
      <c r="AX47" s="1305"/>
      <c r="AY47" s="1305"/>
      <c r="AZ47" s="1305"/>
      <c r="BA47" s="1305"/>
      <c r="BB47" s="1305"/>
      <c r="BC47" s="1305"/>
      <c r="BD47" s="1305"/>
      <c r="BE47" s="1305"/>
      <c r="BF47" s="1305"/>
      <c r="BG47" s="1305"/>
      <c r="BH47" s="1305"/>
      <c r="BI47" s="1305"/>
      <c r="BJ47" s="1305"/>
      <c r="BK47" s="1305"/>
      <c r="BL47" s="1305"/>
      <c r="BM47" s="1305"/>
      <c r="BN47" s="1305"/>
      <c r="BO47" s="1305"/>
      <c r="BP47" s="1305"/>
      <c r="BQ47" s="1305"/>
      <c r="BR47" s="1305"/>
      <c r="BS47" s="1305"/>
      <c r="BT47" s="1305"/>
      <c r="BU47" s="1305"/>
      <c r="BV47" s="1305"/>
      <c r="BW47" s="1305"/>
      <c r="BX47" s="1305"/>
      <c r="BY47" s="1305"/>
      <c r="BZ47" s="1305"/>
      <c r="CA47" s="1305"/>
      <c r="CB47" s="1305"/>
      <c r="CC47" s="1305"/>
      <c r="CD47" s="1305"/>
      <c r="CE47" s="1305"/>
      <c r="CF47" s="1305"/>
      <c r="CG47" s="1305"/>
      <c r="CH47" s="1305"/>
      <c r="CI47" s="1305"/>
      <c r="CJ47" s="1305"/>
      <c r="CK47" s="1305"/>
      <c r="CL47" s="1305"/>
      <c r="CM47" s="1305"/>
      <c r="CN47" s="1305"/>
      <c r="CO47" s="1305"/>
      <c r="CP47" s="1305"/>
      <c r="CQ47" s="1305"/>
      <c r="CR47" s="1305"/>
      <c r="CS47" s="1305"/>
      <c r="CT47" s="1305"/>
      <c r="CU47" s="1305"/>
      <c r="CV47" s="1305"/>
      <c r="CW47" s="1305"/>
      <c r="CX47" s="1305"/>
      <c r="CY47" s="1305"/>
      <c r="CZ47" s="1305"/>
      <c r="DA47" s="1305"/>
      <c r="DB47" s="1305"/>
      <c r="DC47" s="1306"/>
    </row>
    <row r="48" spans="2:109" x14ac:dyDescent="0.15">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x14ac:dyDescent="0.15">
      <c r="B49" s="376"/>
      <c r="AN49" s="370" t="s">
        <v>608</v>
      </c>
    </row>
    <row r="50" spans="1:109" x14ac:dyDescent="0.15">
      <c r="B50" s="376"/>
      <c r="G50" s="1283"/>
      <c r="H50" s="1283"/>
      <c r="I50" s="1283"/>
      <c r="J50" s="1283"/>
      <c r="K50" s="386"/>
      <c r="L50" s="386"/>
      <c r="M50" s="387"/>
      <c r="N50" s="387"/>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559</v>
      </c>
      <c r="BQ50" s="1282"/>
      <c r="BR50" s="1282"/>
      <c r="BS50" s="1282"/>
      <c r="BT50" s="1282"/>
      <c r="BU50" s="1282"/>
      <c r="BV50" s="1282"/>
      <c r="BW50" s="1282"/>
      <c r="BX50" s="1282" t="s">
        <v>560</v>
      </c>
      <c r="BY50" s="1282"/>
      <c r="BZ50" s="1282"/>
      <c r="CA50" s="1282"/>
      <c r="CB50" s="1282"/>
      <c r="CC50" s="1282"/>
      <c r="CD50" s="1282"/>
      <c r="CE50" s="1282"/>
      <c r="CF50" s="1282" t="s">
        <v>561</v>
      </c>
      <c r="CG50" s="1282"/>
      <c r="CH50" s="1282"/>
      <c r="CI50" s="1282"/>
      <c r="CJ50" s="1282"/>
      <c r="CK50" s="1282"/>
      <c r="CL50" s="1282"/>
      <c r="CM50" s="1282"/>
      <c r="CN50" s="1282" t="s">
        <v>562</v>
      </c>
      <c r="CO50" s="1282"/>
      <c r="CP50" s="1282"/>
      <c r="CQ50" s="1282"/>
      <c r="CR50" s="1282"/>
      <c r="CS50" s="1282"/>
      <c r="CT50" s="1282"/>
      <c r="CU50" s="1282"/>
      <c r="CV50" s="1282" t="s">
        <v>563</v>
      </c>
      <c r="CW50" s="1282"/>
      <c r="CX50" s="1282"/>
      <c r="CY50" s="1282"/>
      <c r="CZ50" s="1282"/>
      <c r="DA50" s="1282"/>
      <c r="DB50" s="1282"/>
      <c r="DC50" s="1282"/>
    </row>
    <row r="51" spans="1:109" ht="13.5" customHeight="1" x14ac:dyDescent="0.15">
      <c r="B51" s="376"/>
      <c r="G51" s="1285"/>
      <c r="H51" s="1285"/>
      <c r="I51" s="1298"/>
      <c r="J51" s="1298"/>
      <c r="K51" s="1284"/>
      <c r="L51" s="1284"/>
      <c r="M51" s="1284"/>
      <c r="N51" s="1284"/>
      <c r="AM51" s="385"/>
      <c r="AN51" s="1280" t="s">
        <v>609</v>
      </c>
      <c r="AO51" s="1280"/>
      <c r="AP51" s="1280"/>
      <c r="AQ51" s="1280"/>
      <c r="AR51" s="1280"/>
      <c r="AS51" s="1280"/>
      <c r="AT51" s="1280"/>
      <c r="AU51" s="1280"/>
      <c r="AV51" s="1280"/>
      <c r="AW51" s="1280"/>
      <c r="AX51" s="1280"/>
      <c r="AY51" s="1280"/>
      <c r="AZ51" s="1280"/>
      <c r="BA51" s="1280"/>
      <c r="BB51" s="1280" t="s">
        <v>610</v>
      </c>
      <c r="BC51" s="1280"/>
      <c r="BD51" s="1280"/>
      <c r="BE51" s="1280"/>
      <c r="BF51" s="1280"/>
      <c r="BG51" s="1280"/>
      <c r="BH51" s="1280"/>
      <c r="BI51" s="1280"/>
      <c r="BJ51" s="1280"/>
      <c r="BK51" s="1280"/>
      <c r="BL51" s="1280"/>
      <c r="BM51" s="1280"/>
      <c r="BN51" s="1280"/>
      <c r="BO51" s="1280"/>
      <c r="BP51" s="1277">
        <v>113.6</v>
      </c>
      <c r="BQ51" s="1277"/>
      <c r="BR51" s="1277"/>
      <c r="BS51" s="1277"/>
      <c r="BT51" s="1277"/>
      <c r="BU51" s="1277"/>
      <c r="BV51" s="1277"/>
      <c r="BW51" s="1277"/>
      <c r="BX51" s="1277">
        <v>119.6</v>
      </c>
      <c r="BY51" s="1277"/>
      <c r="BZ51" s="1277"/>
      <c r="CA51" s="1277"/>
      <c r="CB51" s="1277"/>
      <c r="CC51" s="1277"/>
      <c r="CD51" s="1277"/>
      <c r="CE51" s="1277"/>
      <c r="CF51" s="1277">
        <v>129.69999999999999</v>
      </c>
      <c r="CG51" s="1277"/>
      <c r="CH51" s="1277"/>
      <c r="CI51" s="1277"/>
      <c r="CJ51" s="1277"/>
      <c r="CK51" s="1277"/>
      <c r="CL51" s="1277"/>
      <c r="CM51" s="1277"/>
      <c r="CN51" s="1277">
        <v>134.19999999999999</v>
      </c>
      <c r="CO51" s="1277"/>
      <c r="CP51" s="1277"/>
      <c r="CQ51" s="1277"/>
      <c r="CR51" s="1277"/>
      <c r="CS51" s="1277"/>
      <c r="CT51" s="1277"/>
      <c r="CU51" s="1277"/>
      <c r="CV51" s="1277">
        <v>118.6</v>
      </c>
      <c r="CW51" s="1277"/>
      <c r="CX51" s="1277"/>
      <c r="CY51" s="1277"/>
      <c r="CZ51" s="1277"/>
      <c r="DA51" s="1277"/>
      <c r="DB51" s="1277"/>
      <c r="DC51" s="1277"/>
    </row>
    <row r="52" spans="1:109" x14ac:dyDescent="0.15">
      <c r="B52" s="376"/>
      <c r="G52" s="1285"/>
      <c r="H52" s="1285"/>
      <c r="I52" s="1298"/>
      <c r="J52" s="1298"/>
      <c r="K52" s="1284"/>
      <c r="L52" s="1284"/>
      <c r="M52" s="1284"/>
      <c r="N52" s="1284"/>
      <c r="AM52" s="385"/>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4"/>
      <c r="B53" s="376"/>
      <c r="G53" s="1285"/>
      <c r="H53" s="1285"/>
      <c r="I53" s="1283"/>
      <c r="J53" s="1283"/>
      <c r="K53" s="1284"/>
      <c r="L53" s="1284"/>
      <c r="M53" s="1284"/>
      <c r="N53" s="1284"/>
      <c r="AM53" s="385"/>
      <c r="AN53" s="1280"/>
      <c r="AO53" s="1280"/>
      <c r="AP53" s="1280"/>
      <c r="AQ53" s="1280"/>
      <c r="AR53" s="1280"/>
      <c r="AS53" s="1280"/>
      <c r="AT53" s="1280"/>
      <c r="AU53" s="1280"/>
      <c r="AV53" s="1280"/>
      <c r="AW53" s="1280"/>
      <c r="AX53" s="1280"/>
      <c r="AY53" s="1280"/>
      <c r="AZ53" s="1280"/>
      <c r="BA53" s="1280"/>
      <c r="BB53" s="1280" t="s">
        <v>611</v>
      </c>
      <c r="BC53" s="1280"/>
      <c r="BD53" s="1280"/>
      <c r="BE53" s="1280"/>
      <c r="BF53" s="1280"/>
      <c r="BG53" s="1280"/>
      <c r="BH53" s="1280"/>
      <c r="BI53" s="1280"/>
      <c r="BJ53" s="1280"/>
      <c r="BK53" s="1280"/>
      <c r="BL53" s="1280"/>
      <c r="BM53" s="1280"/>
      <c r="BN53" s="1280"/>
      <c r="BO53" s="1280"/>
      <c r="BP53" s="1277">
        <v>61.2</v>
      </c>
      <c r="BQ53" s="1277"/>
      <c r="BR53" s="1277"/>
      <c r="BS53" s="1277"/>
      <c r="BT53" s="1277"/>
      <c r="BU53" s="1277"/>
      <c r="BV53" s="1277"/>
      <c r="BW53" s="1277"/>
      <c r="BX53" s="1277">
        <v>62.6</v>
      </c>
      <c r="BY53" s="1277"/>
      <c r="BZ53" s="1277"/>
      <c r="CA53" s="1277"/>
      <c r="CB53" s="1277"/>
      <c r="CC53" s="1277"/>
      <c r="CD53" s="1277"/>
      <c r="CE53" s="1277"/>
      <c r="CF53" s="1277">
        <v>63.7</v>
      </c>
      <c r="CG53" s="1277"/>
      <c r="CH53" s="1277"/>
      <c r="CI53" s="1277"/>
      <c r="CJ53" s="1277"/>
      <c r="CK53" s="1277"/>
      <c r="CL53" s="1277"/>
      <c r="CM53" s="1277"/>
      <c r="CN53" s="1277">
        <v>64.7</v>
      </c>
      <c r="CO53" s="1277"/>
      <c r="CP53" s="1277"/>
      <c r="CQ53" s="1277"/>
      <c r="CR53" s="1277"/>
      <c r="CS53" s="1277"/>
      <c r="CT53" s="1277"/>
      <c r="CU53" s="1277"/>
      <c r="CV53" s="1277">
        <v>65.900000000000006</v>
      </c>
      <c r="CW53" s="1277"/>
      <c r="CX53" s="1277"/>
      <c r="CY53" s="1277"/>
      <c r="CZ53" s="1277"/>
      <c r="DA53" s="1277"/>
      <c r="DB53" s="1277"/>
      <c r="DC53" s="1277"/>
    </row>
    <row r="54" spans="1:109" x14ac:dyDescent="0.15">
      <c r="A54" s="384"/>
      <c r="B54" s="376"/>
      <c r="G54" s="1285"/>
      <c r="H54" s="1285"/>
      <c r="I54" s="1283"/>
      <c r="J54" s="1283"/>
      <c r="K54" s="1284"/>
      <c r="L54" s="1284"/>
      <c r="M54" s="1284"/>
      <c r="N54" s="1284"/>
      <c r="AM54" s="385"/>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4"/>
      <c r="B55" s="376"/>
      <c r="G55" s="1283"/>
      <c r="H55" s="1283"/>
      <c r="I55" s="1283"/>
      <c r="J55" s="1283"/>
      <c r="K55" s="1284"/>
      <c r="L55" s="1284"/>
      <c r="M55" s="1284"/>
      <c r="N55" s="1284"/>
      <c r="AN55" s="1282" t="s">
        <v>612</v>
      </c>
      <c r="AO55" s="1282"/>
      <c r="AP55" s="1282"/>
      <c r="AQ55" s="1282"/>
      <c r="AR55" s="1282"/>
      <c r="AS55" s="1282"/>
      <c r="AT55" s="1282"/>
      <c r="AU55" s="1282"/>
      <c r="AV55" s="1282"/>
      <c r="AW55" s="1282"/>
      <c r="AX55" s="1282"/>
      <c r="AY55" s="1282"/>
      <c r="AZ55" s="1282"/>
      <c r="BA55" s="1282"/>
      <c r="BB55" s="1280" t="s">
        <v>610</v>
      </c>
      <c r="BC55" s="1280"/>
      <c r="BD55" s="1280"/>
      <c r="BE55" s="1280"/>
      <c r="BF55" s="1280"/>
      <c r="BG55" s="1280"/>
      <c r="BH55" s="1280"/>
      <c r="BI55" s="1280"/>
      <c r="BJ55" s="1280"/>
      <c r="BK55" s="1280"/>
      <c r="BL55" s="1280"/>
      <c r="BM55" s="1280"/>
      <c r="BN55" s="1280"/>
      <c r="BO55" s="1280"/>
      <c r="BP55" s="1277">
        <v>19</v>
      </c>
      <c r="BQ55" s="1277"/>
      <c r="BR55" s="1277"/>
      <c r="BS55" s="1277"/>
      <c r="BT55" s="1277"/>
      <c r="BU55" s="1277"/>
      <c r="BV55" s="1277"/>
      <c r="BW55" s="1277"/>
      <c r="BX55" s="1277">
        <v>15.3</v>
      </c>
      <c r="BY55" s="1277"/>
      <c r="BZ55" s="1277"/>
      <c r="CA55" s="1277"/>
      <c r="CB55" s="1277"/>
      <c r="CC55" s="1277"/>
      <c r="CD55" s="1277"/>
      <c r="CE55" s="1277"/>
      <c r="CF55" s="1277">
        <v>14.9</v>
      </c>
      <c r="CG55" s="1277"/>
      <c r="CH55" s="1277"/>
      <c r="CI55" s="1277"/>
      <c r="CJ55" s="1277"/>
      <c r="CK55" s="1277"/>
      <c r="CL55" s="1277"/>
      <c r="CM55" s="1277"/>
      <c r="CN55" s="1277">
        <v>14.5</v>
      </c>
      <c r="CO55" s="1277"/>
      <c r="CP55" s="1277"/>
      <c r="CQ55" s="1277"/>
      <c r="CR55" s="1277"/>
      <c r="CS55" s="1277"/>
      <c r="CT55" s="1277"/>
      <c r="CU55" s="1277"/>
      <c r="CV55" s="1277">
        <v>13.3</v>
      </c>
      <c r="CW55" s="1277"/>
      <c r="CX55" s="1277"/>
      <c r="CY55" s="1277"/>
      <c r="CZ55" s="1277"/>
      <c r="DA55" s="1277"/>
      <c r="DB55" s="1277"/>
      <c r="DC55" s="1277"/>
    </row>
    <row r="56" spans="1:109" x14ac:dyDescent="0.15">
      <c r="A56" s="384"/>
      <c r="B56" s="376"/>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4" customFormat="1" x14ac:dyDescent="0.15">
      <c r="B57" s="388"/>
      <c r="G57" s="1283"/>
      <c r="H57" s="1283"/>
      <c r="I57" s="1278"/>
      <c r="J57" s="1278"/>
      <c r="K57" s="1284"/>
      <c r="L57" s="1284"/>
      <c r="M57" s="1284"/>
      <c r="N57" s="1284"/>
      <c r="AM57" s="370"/>
      <c r="AN57" s="1282"/>
      <c r="AO57" s="1282"/>
      <c r="AP57" s="1282"/>
      <c r="AQ57" s="1282"/>
      <c r="AR57" s="1282"/>
      <c r="AS57" s="1282"/>
      <c r="AT57" s="1282"/>
      <c r="AU57" s="1282"/>
      <c r="AV57" s="1282"/>
      <c r="AW57" s="1282"/>
      <c r="AX57" s="1282"/>
      <c r="AY57" s="1282"/>
      <c r="AZ57" s="1282"/>
      <c r="BA57" s="1282"/>
      <c r="BB57" s="1280" t="s">
        <v>611</v>
      </c>
      <c r="BC57" s="1280"/>
      <c r="BD57" s="1280"/>
      <c r="BE57" s="1280"/>
      <c r="BF57" s="1280"/>
      <c r="BG57" s="1280"/>
      <c r="BH57" s="1280"/>
      <c r="BI57" s="1280"/>
      <c r="BJ57" s="1280"/>
      <c r="BK57" s="1280"/>
      <c r="BL57" s="1280"/>
      <c r="BM57" s="1280"/>
      <c r="BN57" s="1280"/>
      <c r="BO57" s="1280"/>
      <c r="BP57" s="1277">
        <v>56.1</v>
      </c>
      <c r="BQ57" s="1277"/>
      <c r="BR57" s="1277"/>
      <c r="BS57" s="1277"/>
      <c r="BT57" s="1277"/>
      <c r="BU57" s="1277"/>
      <c r="BV57" s="1277"/>
      <c r="BW57" s="1277"/>
      <c r="BX57" s="1277">
        <v>57.5</v>
      </c>
      <c r="BY57" s="1277"/>
      <c r="BZ57" s="1277"/>
      <c r="CA57" s="1277"/>
      <c r="CB57" s="1277"/>
      <c r="CC57" s="1277"/>
      <c r="CD57" s="1277"/>
      <c r="CE57" s="1277"/>
      <c r="CF57" s="1277">
        <v>58.5</v>
      </c>
      <c r="CG57" s="1277"/>
      <c r="CH57" s="1277"/>
      <c r="CI57" s="1277"/>
      <c r="CJ57" s="1277"/>
      <c r="CK57" s="1277"/>
      <c r="CL57" s="1277"/>
      <c r="CM57" s="1277"/>
      <c r="CN57" s="1277">
        <v>58.9</v>
      </c>
      <c r="CO57" s="1277"/>
      <c r="CP57" s="1277"/>
      <c r="CQ57" s="1277"/>
      <c r="CR57" s="1277"/>
      <c r="CS57" s="1277"/>
      <c r="CT57" s="1277"/>
      <c r="CU57" s="1277"/>
      <c r="CV57" s="1277">
        <v>61.4</v>
      </c>
      <c r="CW57" s="1277"/>
      <c r="CX57" s="1277"/>
      <c r="CY57" s="1277"/>
      <c r="CZ57" s="1277"/>
      <c r="DA57" s="1277"/>
      <c r="DB57" s="1277"/>
      <c r="DC57" s="1277"/>
      <c r="DD57" s="389"/>
      <c r="DE57" s="388"/>
    </row>
    <row r="58" spans="1:109" s="384" customFormat="1" x14ac:dyDescent="0.15">
      <c r="A58" s="370"/>
      <c r="B58" s="388"/>
      <c r="G58" s="1283"/>
      <c r="H58" s="1283"/>
      <c r="I58" s="1278"/>
      <c r="J58" s="1278"/>
      <c r="K58" s="1284"/>
      <c r="L58" s="1284"/>
      <c r="M58" s="1284"/>
      <c r="N58" s="1284"/>
      <c r="AM58" s="370"/>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9"/>
      <c r="DE58" s="388"/>
    </row>
    <row r="59" spans="1:109" s="384" customFormat="1" x14ac:dyDescent="0.15">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x14ac:dyDescent="0.15">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x14ac:dyDescent="0.15">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x14ac:dyDescent="0.15">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x14ac:dyDescent="0.15">
      <c r="B63" s="395" t="s">
        <v>613</v>
      </c>
    </row>
    <row r="64" spans="1:109" x14ac:dyDescent="0.15">
      <c r="B64" s="376"/>
      <c r="G64" s="383"/>
      <c r="I64" s="396"/>
      <c r="J64" s="396"/>
      <c r="K64" s="396"/>
      <c r="L64" s="396"/>
      <c r="M64" s="396"/>
      <c r="N64" s="397"/>
      <c r="AM64" s="383"/>
      <c r="AN64" s="383" t="s">
        <v>606</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x14ac:dyDescent="0.15">
      <c r="B65" s="376"/>
      <c r="AN65" s="1289" t="s">
        <v>614</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37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37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37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37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x14ac:dyDescent="0.15">
      <c r="B71" s="376"/>
      <c r="G71" s="401"/>
      <c r="I71" s="402"/>
      <c r="J71" s="399"/>
      <c r="K71" s="399"/>
      <c r="L71" s="400"/>
      <c r="M71" s="399"/>
      <c r="N71" s="400"/>
      <c r="AM71" s="401"/>
      <c r="AN71" s="370" t="s">
        <v>608</v>
      </c>
    </row>
    <row r="72" spans="2:107" x14ac:dyDescent="0.15">
      <c r="B72" s="376"/>
      <c r="G72" s="1283"/>
      <c r="H72" s="1283"/>
      <c r="I72" s="1283"/>
      <c r="J72" s="1283"/>
      <c r="K72" s="386"/>
      <c r="L72" s="386"/>
      <c r="M72" s="387"/>
      <c r="N72" s="387"/>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559</v>
      </c>
      <c r="BQ72" s="1282"/>
      <c r="BR72" s="1282"/>
      <c r="BS72" s="1282"/>
      <c r="BT72" s="1282"/>
      <c r="BU72" s="1282"/>
      <c r="BV72" s="1282"/>
      <c r="BW72" s="1282"/>
      <c r="BX72" s="1282" t="s">
        <v>560</v>
      </c>
      <c r="BY72" s="1282"/>
      <c r="BZ72" s="1282"/>
      <c r="CA72" s="1282"/>
      <c r="CB72" s="1282"/>
      <c r="CC72" s="1282"/>
      <c r="CD72" s="1282"/>
      <c r="CE72" s="1282"/>
      <c r="CF72" s="1282" t="s">
        <v>561</v>
      </c>
      <c r="CG72" s="1282"/>
      <c r="CH72" s="1282"/>
      <c r="CI72" s="1282"/>
      <c r="CJ72" s="1282"/>
      <c r="CK72" s="1282"/>
      <c r="CL72" s="1282"/>
      <c r="CM72" s="1282"/>
      <c r="CN72" s="1282" t="s">
        <v>562</v>
      </c>
      <c r="CO72" s="1282"/>
      <c r="CP72" s="1282"/>
      <c r="CQ72" s="1282"/>
      <c r="CR72" s="1282"/>
      <c r="CS72" s="1282"/>
      <c r="CT72" s="1282"/>
      <c r="CU72" s="1282"/>
      <c r="CV72" s="1282" t="s">
        <v>563</v>
      </c>
      <c r="CW72" s="1282"/>
      <c r="CX72" s="1282"/>
      <c r="CY72" s="1282"/>
      <c r="CZ72" s="1282"/>
      <c r="DA72" s="1282"/>
      <c r="DB72" s="1282"/>
      <c r="DC72" s="1282"/>
    </row>
    <row r="73" spans="2:107" x14ac:dyDescent="0.15">
      <c r="B73" s="376"/>
      <c r="G73" s="1285"/>
      <c r="H73" s="1285"/>
      <c r="I73" s="1285"/>
      <c r="J73" s="1285"/>
      <c r="K73" s="1281"/>
      <c r="L73" s="1281"/>
      <c r="M73" s="1281"/>
      <c r="N73" s="1281"/>
      <c r="AM73" s="385"/>
      <c r="AN73" s="1280" t="s">
        <v>609</v>
      </c>
      <c r="AO73" s="1280"/>
      <c r="AP73" s="1280"/>
      <c r="AQ73" s="1280"/>
      <c r="AR73" s="1280"/>
      <c r="AS73" s="1280"/>
      <c r="AT73" s="1280"/>
      <c r="AU73" s="1280"/>
      <c r="AV73" s="1280"/>
      <c r="AW73" s="1280"/>
      <c r="AX73" s="1280"/>
      <c r="AY73" s="1280"/>
      <c r="AZ73" s="1280"/>
      <c r="BA73" s="1280"/>
      <c r="BB73" s="1280" t="s">
        <v>610</v>
      </c>
      <c r="BC73" s="1280"/>
      <c r="BD73" s="1280"/>
      <c r="BE73" s="1280"/>
      <c r="BF73" s="1280"/>
      <c r="BG73" s="1280"/>
      <c r="BH73" s="1280"/>
      <c r="BI73" s="1280"/>
      <c r="BJ73" s="1280"/>
      <c r="BK73" s="1280"/>
      <c r="BL73" s="1280"/>
      <c r="BM73" s="1280"/>
      <c r="BN73" s="1280"/>
      <c r="BO73" s="1280"/>
      <c r="BP73" s="1277">
        <v>113.6</v>
      </c>
      <c r="BQ73" s="1277"/>
      <c r="BR73" s="1277"/>
      <c r="BS73" s="1277"/>
      <c r="BT73" s="1277"/>
      <c r="BU73" s="1277"/>
      <c r="BV73" s="1277"/>
      <c r="BW73" s="1277"/>
      <c r="BX73" s="1277">
        <v>119.6</v>
      </c>
      <c r="BY73" s="1277"/>
      <c r="BZ73" s="1277"/>
      <c r="CA73" s="1277"/>
      <c r="CB73" s="1277"/>
      <c r="CC73" s="1277"/>
      <c r="CD73" s="1277"/>
      <c r="CE73" s="1277"/>
      <c r="CF73" s="1277">
        <v>129.69999999999999</v>
      </c>
      <c r="CG73" s="1277"/>
      <c r="CH73" s="1277"/>
      <c r="CI73" s="1277"/>
      <c r="CJ73" s="1277"/>
      <c r="CK73" s="1277"/>
      <c r="CL73" s="1277"/>
      <c r="CM73" s="1277"/>
      <c r="CN73" s="1277">
        <v>134.19999999999999</v>
      </c>
      <c r="CO73" s="1277"/>
      <c r="CP73" s="1277"/>
      <c r="CQ73" s="1277"/>
      <c r="CR73" s="1277"/>
      <c r="CS73" s="1277"/>
      <c r="CT73" s="1277"/>
      <c r="CU73" s="1277"/>
      <c r="CV73" s="1277">
        <v>118.6</v>
      </c>
      <c r="CW73" s="1277"/>
      <c r="CX73" s="1277"/>
      <c r="CY73" s="1277"/>
      <c r="CZ73" s="1277"/>
      <c r="DA73" s="1277"/>
      <c r="DB73" s="1277"/>
      <c r="DC73" s="1277"/>
    </row>
    <row r="74" spans="2:107" x14ac:dyDescent="0.15">
      <c r="B74" s="376"/>
      <c r="G74" s="1285"/>
      <c r="H74" s="1285"/>
      <c r="I74" s="1285"/>
      <c r="J74" s="1285"/>
      <c r="K74" s="1281"/>
      <c r="L74" s="1281"/>
      <c r="M74" s="1281"/>
      <c r="N74" s="1281"/>
      <c r="AM74" s="385"/>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6"/>
      <c r="G75" s="1285"/>
      <c r="H75" s="1285"/>
      <c r="I75" s="1283"/>
      <c r="J75" s="1283"/>
      <c r="K75" s="1284"/>
      <c r="L75" s="1284"/>
      <c r="M75" s="1284"/>
      <c r="N75" s="1284"/>
      <c r="AM75" s="385"/>
      <c r="AN75" s="1280"/>
      <c r="AO75" s="1280"/>
      <c r="AP75" s="1280"/>
      <c r="AQ75" s="1280"/>
      <c r="AR75" s="1280"/>
      <c r="AS75" s="1280"/>
      <c r="AT75" s="1280"/>
      <c r="AU75" s="1280"/>
      <c r="AV75" s="1280"/>
      <c r="AW75" s="1280"/>
      <c r="AX75" s="1280"/>
      <c r="AY75" s="1280"/>
      <c r="AZ75" s="1280"/>
      <c r="BA75" s="1280"/>
      <c r="BB75" s="1280" t="s">
        <v>615</v>
      </c>
      <c r="BC75" s="1280"/>
      <c r="BD75" s="1280"/>
      <c r="BE75" s="1280"/>
      <c r="BF75" s="1280"/>
      <c r="BG75" s="1280"/>
      <c r="BH75" s="1280"/>
      <c r="BI75" s="1280"/>
      <c r="BJ75" s="1280"/>
      <c r="BK75" s="1280"/>
      <c r="BL75" s="1280"/>
      <c r="BM75" s="1280"/>
      <c r="BN75" s="1280"/>
      <c r="BO75" s="1280"/>
      <c r="BP75" s="1277">
        <v>11.9</v>
      </c>
      <c r="BQ75" s="1277"/>
      <c r="BR75" s="1277"/>
      <c r="BS75" s="1277"/>
      <c r="BT75" s="1277"/>
      <c r="BU75" s="1277"/>
      <c r="BV75" s="1277"/>
      <c r="BW75" s="1277"/>
      <c r="BX75" s="1277">
        <v>12</v>
      </c>
      <c r="BY75" s="1277"/>
      <c r="BZ75" s="1277"/>
      <c r="CA75" s="1277"/>
      <c r="CB75" s="1277"/>
      <c r="CC75" s="1277"/>
      <c r="CD75" s="1277"/>
      <c r="CE75" s="1277"/>
      <c r="CF75" s="1277">
        <v>12.2</v>
      </c>
      <c r="CG75" s="1277"/>
      <c r="CH75" s="1277"/>
      <c r="CI75" s="1277"/>
      <c r="CJ75" s="1277"/>
      <c r="CK75" s="1277"/>
      <c r="CL75" s="1277"/>
      <c r="CM75" s="1277"/>
      <c r="CN75" s="1277">
        <v>12.4</v>
      </c>
      <c r="CO75" s="1277"/>
      <c r="CP75" s="1277"/>
      <c r="CQ75" s="1277"/>
      <c r="CR75" s="1277"/>
      <c r="CS75" s="1277"/>
      <c r="CT75" s="1277"/>
      <c r="CU75" s="1277"/>
      <c r="CV75" s="1277">
        <v>12.3</v>
      </c>
      <c r="CW75" s="1277"/>
      <c r="CX75" s="1277"/>
      <c r="CY75" s="1277"/>
      <c r="CZ75" s="1277"/>
      <c r="DA75" s="1277"/>
      <c r="DB75" s="1277"/>
      <c r="DC75" s="1277"/>
    </row>
    <row r="76" spans="2:107" x14ac:dyDescent="0.15">
      <c r="B76" s="376"/>
      <c r="G76" s="1285"/>
      <c r="H76" s="1285"/>
      <c r="I76" s="1283"/>
      <c r="J76" s="1283"/>
      <c r="K76" s="1284"/>
      <c r="L76" s="1284"/>
      <c r="M76" s="1284"/>
      <c r="N76" s="1284"/>
      <c r="AM76" s="385"/>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6"/>
      <c r="G77" s="1283"/>
      <c r="H77" s="1283"/>
      <c r="I77" s="1283"/>
      <c r="J77" s="1283"/>
      <c r="K77" s="1281"/>
      <c r="L77" s="1281"/>
      <c r="M77" s="1281"/>
      <c r="N77" s="1281"/>
      <c r="AN77" s="1282" t="s">
        <v>612</v>
      </c>
      <c r="AO77" s="1282"/>
      <c r="AP77" s="1282"/>
      <c r="AQ77" s="1282"/>
      <c r="AR77" s="1282"/>
      <c r="AS77" s="1282"/>
      <c r="AT77" s="1282"/>
      <c r="AU77" s="1282"/>
      <c r="AV77" s="1282"/>
      <c r="AW77" s="1282"/>
      <c r="AX77" s="1282"/>
      <c r="AY77" s="1282"/>
      <c r="AZ77" s="1282"/>
      <c r="BA77" s="1282"/>
      <c r="BB77" s="1280" t="s">
        <v>610</v>
      </c>
      <c r="BC77" s="1280"/>
      <c r="BD77" s="1280"/>
      <c r="BE77" s="1280"/>
      <c r="BF77" s="1280"/>
      <c r="BG77" s="1280"/>
      <c r="BH77" s="1280"/>
      <c r="BI77" s="1280"/>
      <c r="BJ77" s="1280"/>
      <c r="BK77" s="1280"/>
      <c r="BL77" s="1280"/>
      <c r="BM77" s="1280"/>
      <c r="BN77" s="1280"/>
      <c r="BO77" s="1280"/>
      <c r="BP77" s="1277">
        <v>19</v>
      </c>
      <c r="BQ77" s="1277"/>
      <c r="BR77" s="1277"/>
      <c r="BS77" s="1277"/>
      <c r="BT77" s="1277"/>
      <c r="BU77" s="1277"/>
      <c r="BV77" s="1277"/>
      <c r="BW77" s="1277"/>
      <c r="BX77" s="1277">
        <v>15.3</v>
      </c>
      <c r="BY77" s="1277"/>
      <c r="BZ77" s="1277"/>
      <c r="CA77" s="1277"/>
      <c r="CB77" s="1277"/>
      <c r="CC77" s="1277"/>
      <c r="CD77" s="1277"/>
      <c r="CE77" s="1277"/>
      <c r="CF77" s="1277">
        <v>14.9</v>
      </c>
      <c r="CG77" s="1277"/>
      <c r="CH77" s="1277"/>
      <c r="CI77" s="1277"/>
      <c r="CJ77" s="1277"/>
      <c r="CK77" s="1277"/>
      <c r="CL77" s="1277"/>
      <c r="CM77" s="1277"/>
      <c r="CN77" s="1277">
        <v>14.5</v>
      </c>
      <c r="CO77" s="1277"/>
      <c r="CP77" s="1277"/>
      <c r="CQ77" s="1277"/>
      <c r="CR77" s="1277"/>
      <c r="CS77" s="1277"/>
      <c r="CT77" s="1277"/>
      <c r="CU77" s="1277"/>
      <c r="CV77" s="1277">
        <v>13.3</v>
      </c>
      <c r="CW77" s="1277"/>
      <c r="CX77" s="1277"/>
      <c r="CY77" s="1277"/>
      <c r="CZ77" s="1277"/>
      <c r="DA77" s="1277"/>
      <c r="DB77" s="1277"/>
      <c r="DC77" s="1277"/>
    </row>
    <row r="78" spans="2:107" x14ac:dyDescent="0.15">
      <c r="B78" s="376"/>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6"/>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615</v>
      </c>
      <c r="BC79" s="1280"/>
      <c r="BD79" s="1280"/>
      <c r="BE79" s="1280"/>
      <c r="BF79" s="1280"/>
      <c r="BG79" s="1280"/>
      <c r="BH79" s="1280"/>
      <c r="BI79" s="1280"/>
      <c r="BJ79" s="1280"/>
      <c r="BK79" s="1280"/>
      <c r="BL79" s="1280"/>
      <c r="BM79" s="1280"/>
      <c r="BN79" s="1280"/>
      <c r="BO79" s="1280"/>
      <c r="BP79" s="1277">
        <v>8.5</v>
      </c>
      <c r="BQ79" s="1277"/>
      <c r="BR79" s="1277"/>
      <c r="BS79" s="1277"/>
      <c r="BT79" s="1277"/>
      <c r="BU79" s="1277"/>
      <c r="BV79" s="1277"/>
      <c r="BW79" s="1277"/>
      <c r="BX79" s="1277">
        <v>8.5</v>
      </c>
      <c r="BY79" s="1277"/>
      <c r="BZ79" s="1277"/>
      <c r="CA79" s="1277"/>
      <c r="CB79" s="1277"/>
      <c r="CC79" s="1277"/>
      <c r="CD79" s="1277"/>
      <c r="CE79" s="1277"/>
      <c r="CF79" s="1277">
        <v>8.5</v>
      </c>
      <c r="CG79" s="1277"/>
      <c r="CH79" s="1277"/>
      <c r="CI79" s="1277"/>
      <c r="CJ79" s="1277"/>
      <c r="CK79" s="1277"/>
      <c r="CL79" s="1277"/>
      <c r="CM79" s="1277"/>
      <c r="CN79" s="1277">
        <v>8.4</v>
      </c>
      <c r="CO79" s="1277"/>
      <c r="CP79" s="1277"/>
      <c r="CQ79" s="1277"/>
      <c r="CR79" s="1277"/>
      <c r="CS79" s="1277"/>
      <c r="CT79" s="1277"/>
      <c r="CU79" s="1277"/>
      <c r="CV79" s="1277">
        <v>8.4</v>
      </c>
      <c r="CW79" s="1277"/>
      <c r="CX79" s="1277"/>
      <c r="CY79" s="1277"/>
      <c r="CZ79" s="1277"/>
      <c r="DA79" s="1277"/>
      <c r="DB79" s="1277"/>
      <c r="DC79" s="1277"/>
    </row>
    <row r="80" spans="2:107" x14ac:dyDescent="0.15">
      <c r="B80" s="376"/>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6"/>
    </row>
    <row r="82" spans="2:109" ht="17.25" x14ac:dyDescent="0.1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x14ac:dyDescent="0.15">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x14ac:dyDescent="0.15">
      <c r="DD84" s="370"/>
      <c r="DE84" s="370"/>
    </row>
    <row r="85" spans="2:109" x14ac:dyDescent="0.15">
      <c r="DD85" s="370"/>
      <c r="DE85" s="370"/>
    </row>
  </sheetData>
  <sheetProtection algorithmName="SHA-512" hashValue="Rblf3yOvtWjKcHpQvgMpvgjcE88DQbhcGld92xClq3ah0VBvn/ab8Q8wopcmlUiLDt4FIyViGnwbj5VXmu1Kkw==" saltValue="JWBxz8Ir2UaBrrMJ9Z1cr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67" zoomScale="75" zoomScaleNormal="75" zoomScaleSheetLayoutView="70" workbookViewId="0">
      <selection activeCell="AN65" sqref="AN65:DC69"/>
    </sheetView>
  </sheetViews>
  <sheetFormatPr defaultColWidth="0" defaultRowHeight="13.5" customHeight="1" zeroHeight="1" x14ac:dyDescent="0.15"/>
  <cols>
    <col min="1" max="34" width="2.5" style="263" customWidth="1"/>
    <col min="35" max="122" width="2.5" style="262" customWidth="1"/>
    <col min="123" max="16384" width="2.5" style="262" hidden="1"/>
  </cols>
  <sheetData>
    <row r="1" spans="1:34"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x14ac:dyDescent="0.15">
      <c r="S2" s="262"/>
      <c r="AH2" s="262"/>
    </row>
    <row r="3" spans="1: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x14ac:dyDescent="0.15"/>
    <row r="5" spans="1:34" x14ac:dyDescent="0.15"/>
    <row r="6" spans="1:34" x14ac:dyDescent="0.15"/>
    <row r="7" spans="1:34" x14ac:dyDescent="0.15"/>
    <row r="8" spans="1:34" x14ac:dyDescent="0.15"/>
    <row r="9" spans="1:34" x14ac:dyDescent="0.15">
      <c r="AH9" s="26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506</v>
      </c>
    </row>
  </sheetData>
  <sheetProtection algorithmName="SHA-512" hashValue="caFHEK+RI0D/PA8HJFAnzVxq/VrLSYU5IZ45GPPsXyUpJbsRPdzzZxUsCrW0mC4BYLocus27A+3cdRs+a3MKcw==" saltValue="QLpZEJCasIio+AgCte9V4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52" zoomScale="75" zoomScaleNormal="75" zoomScaleSheetLayoutView="55" workbookViewId="0">
      <selection activeCell="AN65" sqref="AN65:DC69"/>
    </sheetView>
  </sheetViews>
  <sheetFormatPr defaultColWidth="0" defaultRowHeight="13.5" customHeight="1" zeroHeight="1" x14ac:dyDescent="0.15"/>
  <cols>
    <col min="1" max="34" width="2.5" style="263" customWidth="1"/>
    <col min="35" max="122" width="2.5" style="262" customWidth="1"/>
    <col min="123" max="16384" width="2.5" style="262" hidden="1"/>
  </cols>
  <sheetData>
    <row r="1" spans="2:34"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x14ac:dyDescent="0.15">
      <c r="S2" s="262"/>
      <c r="AH2" s="262"/>
    </row>
    <row r="3" spans="2: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x14ac:dyDescent="0.15"/>
    <row r="5" spans="2:34" x14ac:dyDescent="0.15"/>
    <row r="6" spans="2:34" x14ac:dyDescent="0.15"/>
    <row r="7" spans="2:34" x14ac:dyDescent="0.15"/>
    <row r="8" spans="2:34" x14ac:dyDescent="0.15"/>
    <row r="9" spans="2:34" x14ac:dyDescent="0.15">
      <c r="AH9" s="26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c r="AG59" s="262"/>
      <c r="AH59" s="262"/>
    </row>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506</v>
      </c>
    </row>
  </sheetData>
  <sheetProtection algorithmName="SHA-512" hashValue="Sh3q6nkSTLLR9/tww51msnL+o+NK7c4qrElUEpegcaJJqwY07Wrpy+cw23hc3xwzuy6tJhl3jW1cpT6wswrMag==" saltValue="mXH8uP3W3a/LThCPEAend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556</v>
      </c>
      <c r="G2" s="148"/>
      <c r="H2" s="149"/>
    </row>
    <row r="3" spans="1:8" x14ac:dyDescent="0.15">
      <c r="A3" s="145" t="s">
        <v>549</v>
      </c>
      <c r="B3" s="150"/>
      <c r="C3" s="151"/>
      <c r="D3" s="152">
        <v>93609</v>
      </c>
      <c r="E3" s="153"/>
      <c r="F3" s="154">
        <v>85042</v>
      </c>
      <c r="G3" s="155"/>
      <c r="H3" s="156"/>
    </row>
    <row r="4" spans="1:8" x14ac:dyDescent="0.15">
      <c r="A4" s="157"/>
      <c r="B4" s="158"/>
      <c r="C4" s="159"/>
      <c r="D4" s="160">
        <v>45140</v>
      </c>
      <c r="E4" s="161"/>
      <c r="F4" s="162">
        <v>50806</v>
      </c>
      <c r="G4" s="163"/>
      <c r="H4" s="164"/>
    </row>
    <row r="5" spans="1:8" x14ac:dyDescent="0.15">
      <c r="A5" s="145" t="s">
        <v>551</v>
      </c>
      <c r="B5" s="150"/>
      <c r="C5" s="151"/>
      <c r="D5" s="152">
        <v>107429</v>
      </c>
      <c r="E5" s="153"/>
      <c r="F5" s="154">
        <v>83774</v>
      </c>
      <c r="G5" s="155"/>
      <c r="H5" s="156"/>
    </row>
    <row r="6" spans="1:8" x14ac:dyDescent="0.15">
      <c r="A6" s="157"/>
      <c r="B6" s="158"/>
      <c r="C6" s="159"/>
      <c r="D6" s="160">
        <v>66302</v>
      </c>
      <c r="E6" s="161"/>
      <c r="F6" s="162">
        <v>52179</v>
      </c>
      <c r="G6" s="163"/>
      <c r="H6" s="164"/>
    </row>
    <row r="7" spans="1:8" x14ac:dyDescent="0.15">
      <c r="A7" s="145" t="s">
        <v>552</v>
      </c>
      <c r="B7" s="150"/>
      <c r="C7" s="151"/>
      <c r="D7" s="152">
        <v>146711</v>
      </c>
      <c r="E7" s="153"/>
      <c r="F7" s="154">
        <v>132981</v>
      </c>
      <c r="G7" s="155"/>
      <c r="H7" s="156"/>
    </row>
    <row r="8" spans="1:8" x14ac:dyDescent="0.15">
      <c r="A8" s="157"/>
      <c r="B8" s="158"/>
      <c r="C8" s="159"/>
      <c r="D8" s="160">
        <v>82001</v>
      </c>
      <c r="E8" s="161"/>
      <c r="F8" s="162">
        <v>56973</v>
      </c>
      <c r="G8" s="163"/>
      <c r="H8" s="164"/>
    </row>
    <row r="9" spans="1:8" x14ac:dyDescent="0.15">
      <c r="A9" s="145" t="s">
        <v>553</v>
      </c>
      <c r="B9" s="150"/>
      <c r="C9" s="151"/>
      <c r="D9" s="152">
        <v>181217</v>
      </c>
      <c r="E9" s="153"/>
      <c r="F9" s="154">
        <v>128523</v>
      </c>
      <c r="G9" s="155"/>
      <c r="H9" s="156"/>
    </row>
    <row r="10" spans="1:8" x14ac:dyDescent="0.15">
      <c r="A10" s="157"/>
      <c r="B10" s="158"/>
      <c r="C10" s="159"/>
      <c r="D10" s="160">
        <v>71438</v>
      </c>
      <c r="E10" s="161"/>
      <c r="F10" s="162">
        <v>56792</v>
      </c>
      <c r="G10" s="163"/>
      <c r="H10" s="164"/>
    </row>
    <row r="11" spans="1:8" x14ac:dyDescent="0.15">
      <c r="A11" s="145" t="s">
        <v>554</v>
      </c>
      <c r="B11" s="150"/>
      <c r="C11" s="151"/>
      <c r="D11" s="152">
        <v>133473</v>
      </c>
      <c r="E11" s="153"/>
      <c r="F11" s="154">
        <v>92919</v>
      </c>
      <c r="G11" s="155"/>
      <c r="H11" s="156"/>
    </row>
    <row r="12" spans="1:8" x14ac:dyDescent="0.15">
      <c r="A12" s="157"/>
      <c r="B12" s="158"/>
      <c r="C12" s="165"/>
      <c r="D12" s="160">
        <v>83310</v>
      </c>
      <c r="E12" s="161"/>
      <c r="F12" s="162">
        <v>54128</v>
      </c>
      <c r="G12" s="163"/>
      <c r="H12" s="164"/>
    </row>
    <row r="13" spans="1:8" x14ac:dyDescent="0.15">
      <c r="A13" s="145"/>
      <c r="B13" s="150"/>
      <c r="C13" s="166"/>
      <c r="D13" s="167">
        <v>132488</v>
      </c>
      <c r="E13" s="168"/>
      <c r="F13" s="169">
        <v>104648</v>
      </c>
      <c r="G13" s="170"/>
      <c r="H13" s="156"/>
    </row>
    <row r="14" spans="1:8" x14ac:dyDescent="0.15">
      <c r="A14" s="157"/>
      <c r="B14" s="158"/>
      <c r="C14" s="159"/>
      <c r="D14" s="160">
        <v>69638</v>
      </c>
      <c r="E14" s="161"/>
      <c r="F14" s="162">
        <v>54176</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2.95</v>
      </c>
      <c r="C19" s="171">
        <f>ROUND(VALUE(SUBSTITUTE(実質収支比率等に係る経年分析!G$48,"▲","-")),2)</f>
        <v>2.76</v>
      </c>
      <c r="D19" s="171">
        <f>ROUND(VALUE(SUBSTITUTE(実質収支比率等に係る経年分析!H$48,"▲","-")),2)</f>
        <v>2.3199999999999998</v>
      </c>
      <c r="E19" s="171">
        <f>ROUND(VALUE(SUBSTITUTE(実質収支比率等に係る経年分析!I$48,"▲","-")),2)</f>
        <v>4.5999999999999996</v>
      </c>
      <c r="F19" s="171">
        <f>ROUND(VALUE(SUBSTITUTE(実質収支比率等に係る経年分析!J$48,"▲","-")),2)</f>
        <v>4.72</v>
      </c>
    </row>
    <row r="20" spans="1:11" x14ac:dyDescent="0.15">
      <c r="A20" s="171" t="s">
        <v>54</v>
      </c>
      <c r="B20" s="171">
        <f>ROUND(VALUE(SUBSTITUTE(実質収支比率等に係る経年分析!F$47,"▲","-")),2)</f>
        <v>19.440000000000001</v>
      </c>
      <c r="C20" s="171">
        <f>ROUND(VALUE(SUBSTITUTE(実質収支比率等に係る経年分析!G$47,"▲","-")),2)</f>
        <v>18.97</v>
      </c>
      <c r="D20" s="171">
        <f>ROUND(VALUE(SUBSTITUTE(実質収支比率等に係る経年分析!H$47,"▲","-")),2)</f>
        <v>17.63</v>
      </c>
      <c r="E20" s="171">
        <f>ROUND(VALUE(SUBSTITUTE(実質収支比率等に係る経年分析!I$47,"▲","-")),2)</f>
        <v>17.16</v>
      </c>
      <c r="F20" s="171">
        <f>ROUND(VALUE(SUBSTITUTE(実質収支比率等に係る経年分析!J$47,"▲","-")),2)</f>
        <v>20.53</v>
      </c>
    </row>
    <row r="21" spans="1:11" x14ac:dyDescent="0.15">
      <c r="A21" s="171" t="s">
        <v>55</v>
      </c>
      <c r="B21" s="171">
        <f>IF(ISNUMBER(VALUE(SUBSTITUTE(実質収支比率等に係る経年分析!F$49,"▲","-"))),ROUND(VALUE(SUBSTITUTE(実質収支比率等に係る経年分析!F$49,"▲","-")),2),NA())</f>
        <v>-13.99</v>
      </c>
      <c r="C21" s="171">
        <f>IF(ISNUMBER(VALUE(SUBSTITUTE(実質収支比率等に係る経年分析!G$49,"▲","-"))),ROUND(VALUE(SUBSTITUTE(実質収支比率等に係る経年分析!G$49,"▲","-")),2),NA())</f>
        <v>2.86</v>
      </c>
      <c r="D21" s="171">
        <f>IF(ISNUMBER(VALUE(SUBSTITUTE(実質収支比率等に係る経年分析!H$49,"▲","-"))),ROUND(VALUE(SUBSTITUTE(実質収支比率等に係る経年分析!H$49,"▲","-")),2),NA())</f>
        <v>-2.17</v>
      </c>
      <c r="E21" s="171">
        <f>IF(ISNUMBER(VALUE(SUBSTITUTE(実質収支比率等に係る経年分析!I$49,"▲","-"))),ROUND(VALUE(SUBSTITUTE(実質収支比率等に係る経年分析!I$49,"▲","-")),2),NA())</f>
        <v>2.14</v>
      </c>
      <c r="F21" s="171">
        <f>IF(ISNUMBER(VALUE(SUBSTITUTE(実質収支比率等に係る経年分析!J$49,"▲","-"))),ROUND(VALUE(SUBSTITUTE(実質収支比率等に係る経年分析!J$49,"▲","-")),2),NA())</f>
        <v>4.3600000000000003</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0.01</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0.42</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15">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0.05</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7.0000000000000007E-2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0.11</v>
      </c>
    </row>
    <row r="33" spans="1:16" x14ac:dyDescent="0.15">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0.13</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0.39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0.22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0.11</v>
      </c>
    </row>
    <row r="34" spans="1:16" x14ac:dyDescent="0.15">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2.0299999999999998</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0.94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0.65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0.87</v>
      </c>
    </row>
    <row r="35" spans="1:16" x14ac:dyDescent="0.15">
      <c r="A35" s="172" t="str">
        <f>IF(連結実質赤字比率に係る赤字・黒字の構成分析!C$35="",NA(),連結実質赤字比率に係る赤字・黒字の構成分析!C$35)</f>
        <v>下水道事業会計</v>
      </c>
      <c r="B35" s="172" t="e">
        <f>IF(ROUND(VALUE(SUBSTITUTE(連結実質赤字比率に係る赤字・黒字の構成分析!F$35,"▲", "-")), 2) &lt; 0, ABS(ROUND(VALUE(SUBSTITUTE(連結実質赤字比率に係る赤字・黒字の構成分析!F$35,"▲", "-")), 2)), NA())</f>
        <v>#VALUE!</v>
      </c>
      <c r="C35" s="172" t="e">
        <f>IF(ROUND(VALUE(SUBSTITUTE(連結実質赤字比率に係る赤字・黒字の構成分析!F$35,"▲", "-")), 2) &gt;= 0, ABS(ROUND(VALUE(SUBSTITUTE(連結実質赤字比率に係る赤字・黒字の構成分析!F$35,"▲", "-")), 2)), NA())</f>
        <v>#VALUE!</v>
      </c>
      <c r="D35" s="172" t="e">
        <f>IF(ROUND(VALUE(SUBSTITUTE(連結実質赤字比率に係る赤字・黒字の構成分析!G$35,"▲", "-")), 2) &lt; 0, ABS(ROUND(VALUE(SUBSTITUTE(連結実質赤字比率に係る赤字・黒字の構成分析!G$35,"▲", "-")), 2)), NA())</f>
        <v>#VALUE!</v>
      </c>
      <c r="E35" s="172" t="e">
        <f>IF(ROUND(VALUE(SUBSTITUTE(連結実質赤字比率に係る赤字・黒字の構成分析!G$35,"▲", "-")), 2) &gt;= 0, ABS(ROUND(VALUE(SUBSTITUTE(連結実質赤字比率に係る赤字・黒字の構成分析!G$35,"▲", "-")), 2)), NA())</f>
        <v>#VALUE!</v>
      </c>
      <c r="F35" s="172" t="e">
        <f>IF(ROUND(VALUE(SUBSTITUTE(連結実質赤字比率に係る赤字・黒字の構成分析!H$35,"▲", "-")), 2) &lt; 0, ABS(ROUND(VALUE(SUBSTITUTE(連結実質赤字比率に係る赤字・黒字の構成分析!H$35,"▲", "-")), 2)), NA())</f>
        <v>#VALUE!</v>
      </c>
      <c r="G35" s="172" t="e">
        <f>IF(ROUND(VALUE(SUBSTITUTE(連結実質赤字比率に係る赤字・黒字の構成分析!H$35,"▲", "-")), 2) &gt;= 0, ABS(ROUND(VALUE(SUBSTITUTE(連結実質赤字比率に係る赤字・黒字の構成分析!H$35,"▲", "-")), 2)), NA())</f>
        <v>#VALUE!</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0.93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1.47</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2.95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2.76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2.31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4.5999999999999996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4.72</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2699</v>
      </c>
      <c r="E42" s="173"/>
      <c r="F42" s="173"/>
      <c r="G42" s="173">
        <f>'実質公債費比率（分子）の構造'!L$52</f>
        <v>2838</v>
      </c>
      <c r="H42" s="173"/>
      <c r="I42" s="173"/>
      <c r="J42" s="173">
        <f>'実質公債費比率（分子）の構造'!M$52</f>
        <v>2900</v>
      </c>
      <c r="K42" s="173"/>
      <c r="L42" s="173"/>
      <c r="M42" s="173">
        <f>'実質公債費比率（分子）の構造'!N$52</f>
        <v>2998</v>
      </c>
      <c r="N42" s="173"/>
      <c r="O42" s="173"/>
      <c r="P42" s="173">
        <f>'実質公債費比率（分子）の構造'!O$52</f>
        <v>2993</v>
      </c>
    </row>
    <row r="43" spans="1:16" x14ac:dyDescent="0.15">
      <c r="A43" s="173" t="s">
        <v>63</v>
      </c>
      <c r="B43" s="173">
        <f>'実質公債費比率（分子）の構造'!K$51</f>
        <v>0</v>
      </c>
      <c r="C43" s="173"/>
      <c r="D43" s="173"/>
      <c r="E43" s="173">
        <f>'実質公債費比率（分子）の構造'!L$51</f>
        <v>0</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64</v>
      </c>
      <c r="B44" s="173">
        <f>'実質公債費比率（分子）の構造'!K$50</f>
        <v>47</v>
      </c>
      <c r="C44" s="173"/>
      <c r="D44" s="173"/>
      <c r="E44" s="173">
        <f>'実質公債費比率（分子）の構造'!L$50</f>
        <v>6</v>
      </c>
      <c r="F44" s="173"/>
      <c r="G44" s="173"/>
      <c r="H44" s="173">
        <f>'実質公債費比率（分子）の構造'!M$50</f>
        <v>5</v>
      </c>
      <c r="I44" s="173"/>
      <c r="J44" s="173"/>
      <c r="K44" s="173">
        <f>'実質公債費比率（分子）の構造'!N$50</f>
        <v>3</v>
      </c>
      <c r="L44" s="173"/>
      <c r="M44" s="173"/>
      <c r="N44" s="173" t="str">
        <f>'実質公債費比率（分子）の構造'!O$50</f>
        <v>-</v>
      </c>
      <c r="O44" s="173"/>
      <c r="P44" s="173"/>
    </row>
    <row r="45" spans="1:16" x14ac:dyDescent="0.15">
      <c r="A45" s="173" t="s">
        <v>65</v>
      </c>
      <c r="B45" s="173">
        <f>'実質公債費比率（分子）の構造'!K$49</f>
        <v>125</v>
      </c>
      <c r="C45" s="173"/>
      <c r="D45" s="173"/>
      <c r="E45" s="173">
        <f>'実質公債費比率（分子）の構造'!L$49</f>
        <v>143</v>
      </c>
      <c r="F45" s="173"/>
      <c r="G45" s="173"/>
      <c r="H45" s="173">
        <f>'実質公債費比率（分子）の構造'!M$49</f>
        <v>137</v>
      </c>
      <c r="I45" s="173"/>
      <c r="J45" s="173"/>
      <c r="K45" s="173">
        <f>'実質公債費比率（分子）の構造'!N$49</f>
        <v>152</v>
      </c>
      <c r="L45" s="173"/>
      <c r="M45" s="173"/>
      <c r="N45" s="173">
        <f>'実質公債費比率（分子）の構造'!O$49</f>
        <v>176</v>
      </c>
      <c r="O45" s="173"/>
      <c r="P45" s="173"/>
    </row>
    <row r="46" spans="1:16" x14ac:dyDescent="0.15">
      <c r="A46" s="173" t="s">
        <v>66</v>
      </c>
      <c r="B46" s="173">
        <f>'実質公債費比率（分子）の構造'!K$48</f>
        <v>594</v>
      </c>
      <c r="C46" s="173"/>
      <c r="D46" s="173"/>
      <c r="E46" s="173">
        <f>'実質公債費比率（分子）の構造'!L$48</f>
        <v>624</v>
      </c>
      <c r="F46" s="173"/>
      <c r="G46" s="173"/>
      <c r="H46" s="173">
        <f>'実質公債費比率（分子）の構造'!M$48</f>
        <v>620</v>
      </c>
      <c r="I46" s="173"/>
      <c r="J46" s="173"/>
      <c r="K46" s="173">
        <f>'実質公債費比率（分子）の構造'!N$48</f>
        <v>611</v>
      </c>
      <c r="L46" s="173"/>
      <c r="M46" s="173"/>
      <c r="N46" s="173">
        <f>'実質公債費比率（分子）の構造'!O$48</f>
        <v>560</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3220</v>
      </c>
      <c r="C49" s="173"/>
      <c r="D49" s="173"/>
      <c r="E49" s="173">
        <f>'実質公債費比率（分子）の構造'!L$45</f>
        <v>3293</v>
      </c>
      <c r="F49" s="173"/>
      <c r="G49" s="173"/>
      <c r="H49" s="173">
        <f>'実質公債費比率（分子）の構造'!M$45</f>
        <v>3367</v>
      </c>
      <c r="I49" s="173"/>
      <c r="J49" s="173"/>
      <c r="K49" s="173">
        <f>'実質公債費比率（分子）の構造'!N$45</f>
        <v>3517</v>
      </c>
      <c r="L49" s="173"/>
      <c r="M49" s="173"/>
      <c r="N49" s="173">
        <f>'実質公債費比率（分子）の構造'!O$45</f>
        <v>3484</v>
      </c>
      <c r="O49" s="173"/>
      <c r="P49" s="173"/>
    </row>
    <row r="50" spans="1:16" x14ac:dyDescent="0.15">
      <c r="A50" s="173" t="s">
        <v>70</v>
      </c>
      <c r="B50" s="173" t="e">
        <f>NA()</f>
        <v>#N/A</v>
      </c>
      <c r="C50" s="173">
        <f>IF(ISNUMBER('実質公債費比率（分子）の構造'!K$53),'実質公債費比率（分子）の構造'!K$53,NA())</f>
        <v>1287</v>
      </c>
      <c r="D50" s="173" t="e">
        <f>NA()</f>
        <v>#N/A</v>
      </c>
      <c r="E50" s="173" t="e">
        <f>NA()</f>
        <v>#N/A</v>
      </c>
      <c r="F50" s="173">
        <f>IF(ISNUMBER('実質公債費比率（分子）の構造'!L$53),'実質公債費比率（分子）の構造'!L$53,NA())</f>
        <v>1228</v>
      </c>
      <c r="G50" s="173" t="e">
        <f>NA()</f>
        <v>#N/A</v>
      </c>
      <c r="H50" s="173" t="e">
        <f>NA()</f>
        <v>#N/A</v>
      </c>
      <c r="I50" s="173">
        <f>IF(ISNUMBER('実質公債費比率（分子）の構造'!M$53),'実質公債費比率（分子）の構造'!M$53,NA())</f>
        <v>1229</v>
      </c>
      <c r="J50" s="173" t="e">
        <f>NA()</f>
        <v>#N/A</v>
      </c>
      <c r="K50" s="173" t="e">
        <f>NA()</f>
        <v>#N/A</v>
      </c>
      <c r="L50" s="173">
        <f>IF(ISNUMBER('実質公債費比率（分子）の構造'!N$53),'実質公債費比率（分子）の構造'!N$53,NA())</f>
        <v>1285</v>
      </c>
      <c r="M50" s="173" t="e">
        <f>NA()</f>
        <v>#N/A</v>
      </c>
      <c r="N50" s="173" t="e">
        <f>NA()</f>
        <v>#N/A</v>
      </c>
      <c r="O50" s="173">
        <f>IF(ISNUMBER('実質公債費比率（分子）の構造'!O$53),'実質公債費比率（分子）の構造'!O$53,NA())</f>
        <v>1227</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42</v>
      </c>
      <c r="B56" s="172"/>
      <c r="C56" s="172"/>
      <c r="D56" s="172">
        <f>'将来負担比率（分子）の構造'!I$52</f>
        <v>29327</v>
      </c>
      <c r="E56" s="172"/>
      <c r="F56" s="172"/>
      <c r="G56" s="172">
        <f>'将来負担比率（分子）の構造'!J$52</f>
        <v>29308</v>
      </c>
      <c r="H56" s="172"/>
      <c r="I56" s="172"/>
      <c r="J56" s="172">
        <f>'将来負担比率（分子）の構造'!K$52</f>
        <v>30000</v>
      </c>
      <c r="K56" s="172"/>
      <c r="L56" s="172"/>
      <c r="M56" s="172">
        <f>'将来負担比率（分子）の構造'!L$52</f>
        <v>30636</v>
      </c>
      <c r="N56" s="172"/>
      <c r="O56" s="172"/>
      <c r="P56" s="172">
        <f>'将来負担比率（分子）の構造'!M$52</f>
        <v>30735</v>
      </c>
    </row>
    <row r="57" spans="1:16" x14ac:dyDescent="0.15">
      <c r="A57" s="172" t="s">
        <v>41</v>
      </c>
      <c r="B57" s="172"/>
      <c r="C57" s="172"/>
      <c r="D57" s="172">
        <f>'将来負担比率（分子）の構造'!I$51</f>
        <v>2786</v>
      </c>
      <c r="E57" s="172"/>
      <c r="F57" s="172"/>
      <c r="G57" s="172">
        <f>'将来負担比率（分子）の構造'!J$51</f>
        <v>2782</v>
      </c>
      <c r="H57" s="172"/>
      <c r="I57" s="172"/>
      <c r="J57" s="172">
        <f>'将来負担比率（分子）の構造'!K$51</f>
        <v>2741</v>
      </c>
      <c r="K57" s="172"/>
      <c r="L57" s="172"/>
      <c r="M57" s="172">
        <f>'将来負担比率（分子）の構造'!L$51</f>
        <v>2960</v>
      </c>
      <c r="N57" s="172"/>
      <c r="O57" s="172"/>
      <c r="P57" s="172">
        <f>'将来負担比率（分子）の構造'!M$51</f>
        <v>2880</v>
      </c>
    </row>
    <row r="58" spans="1:16" x14ac:dyDescent="0.15">
      <c r="A58" s="172" t="s">
        <v>40</v>
      </c>
      <c r="B58" s="172"/>
      <c r="C58" s="172"/>
      <c r="D58" s="172">
        <f>'将来負担比率（分子）の構造'!I$50</f>
        <v>7840</v>
      </c>
      <c r="E58" s="172"/>
      <c r="F58" s="172"/>
      <c r="G58" s="172">
        <f>'将来負担比率（分子）の構造'!J$50</f>
        <v>7434</v>
      </c>
      <c r="H58" s="172"/>
      <c r="I58" s="172"/>
      <c r="J58" s="172">
        <f>'将来負担比率（分子）の構造'!K$50</f>
        <v>7223</v>
      </c>
      <c r="K58" s="172"/>
      <c r="L58" s="172"/>
      <c r="M58" s="172">
        <f>'将来負担比率（分子）の構造'!L$50</f>
        <v>7143</v>
      </c>
      <c r="N58" s="172"/>
      <c r="O58" s="172"/>
      <c r="P58" s="172">
        <f>'将来負担比率（分子）の構造'!M$50</f>
        <v>7976</v>
      </c>
    </row>
    <row r="59" spans="1:16" x14ac:dyDescent="0.15">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34</v>
      </c>
      <c r="B62" s="172">
        <f>'将来負担比率（分子）の構造'!I$45</f>
        <v>4094</v>
      </c>
      <c r="C62" s="172"/>
      <c r="D62" s="172"/>
      <c r="E62" s="172">
        <f>'将来負担比率（分子）の構造'!J$45</f>
        <v>3813</v>
      </c>
      <c r="F62" s="172"/>
      <c r="G62" s="172"/>
      <c r="H62" s="172">
        <f>'将来負担比率（分子）の構造'!K$45</f>
        <v>3663</v>
      </c>
      <c r="I62" s="172"/>
      <c r="J62" s="172"/>
      <c r="K62" s="172">
        <f>'将来負担比率（分子）の構造'!L$45</f>
        <v>3520</v>
      </c>
      <c r="L62" s="172"/>
      <c r="M62" s="172"/>
      <c r="N62" s="172">
        <f>'将来負担比率（分子）の構造'!M$45</f>
        <v>3401</v>
      </c>
      <c r="O62" s="172"/>
      <c r="P62" s="172"/>
    </row>
    <row r="63" spans="1:16" x14ac:dyDescent="0.15">
      <c r="A63" s="172" t="s">
        <v>33</v>
      </c>
      <c r="B63" s="172">
        <f>'将来負担比率（分子）の構造'!I$44</f>
        <v>1960</v>
      </c>
      <c r="C63" s="172"/>
      <c r="D63" s="172"/>
      <c r="E63" s="172">
        <f>'将来負担比率（分子）の構造'!J$44</f>
        <v>2197</v>
      </c>
      <c r="F63" s="172"/>
      <c r="G63" s="172"/>
      <c r="H63" s="172">
        <f>'将来負担比率（分子）の構造'!K$44</f>
        <v>2511</v>
      </c>
      <c r="I63" s="172"/>
      <c r="J63" s="172"/>
      <c r="K63" s="172">
        <f>'将来負担比率（分子）の構造'!L$44</f>
        <v>2882</v>
      </c>
      <c r="L63" s="172"/>
      <c r="M63" s="172"/>
      <c r="N63" s="172">
        <f>'将来負担比率（分子）の構造'!M$44</f>
        <v>2987</v>
      </c>
      <c r="O63" s="172"/>
      <c r="P63" s="172"/>
    </row>
    <row r="64" spans="1:16" x14ac:dyDescent="0.15">
      <c r="A64" s="172" t="s">
        <v>32</v>
      </c>
      <c r="B64" s="172">
        <f>'将来負担比率（分子）の構造'!I$43</f>
        <v>9511</v>
      </c>
      <c r="C64" s="172"/>
      <c r="D64" s="172"/>
      <c r="E64" s="172">
        <f>'将来負担比率（分子）の構造'!J$43</f>
        <v>9216</v>
      </c>
      <c r="F64" s="172"/>
      <c r="G64" s="172"/>
      <c r="H64" s="172">
        <f>'将来負担比率（分子）の構造'!K$43</f>
        <v>8953</v>
      </c>
      <c r="I64" s="172"/>
      <c r="J64" s="172"/>
      <c r="K64" s="172">
        <f>'将来負担比率（分子）の構造'!L$43</f>
        <v>8657</v>
      </c>
      <c r="L64" s="172"/>
      <c r="M64" s="172"/>
      <c r="N64" s="172">
        <f>'将来負担比率（分子）の構造'!M$43</f>
        <v>8087</v>
      </c>
      <c r="O64" s="172"/>
      <c r="P64" s="172"/>
    </row>
    <row r="65" spans="1:16" x14ac:dyDescent="0.15">
      <c r="A65" s="172" t="s">
        <v>31</v>
      </c>
      <c r="B65" s="172">
        <f>'将来負担比率（分子）の構造'!I$42</f>
        <v>134</v>
      </c>
      <c r="C65" s="172"/>
      <c r="D65" s="172"/>
      <c r="E65" s="172">
        <f>'将来負担比率（分子）の構造'!J$42</f>
        <v>191</v>
      </c>
      <c r="F65" s="172"/>
      <c r="G65" s="172"/>
      <c r="H65" s="172">
        <f>'将来負担比率（分子）の構造'!K$42</f>
        <v>187</v>
      </c>
      <c r="I65" s="172"/>
      <c r="J65" s="172"/>
      <c r="K65" s="172" t="str">
        <f>'将来負担比率（分子）の構造'!L$42</f>
        <v>-</v>
      </c>
      <c r="L65" s="172"/>
      <c r="M65" s="172"/>
      <c r="N65" s="172" t="str">
        <f>'将来負担比率（分子）の構造'!M$42</f>
        <v>-</v>
      </c>
      <c r="O65" s="172"/>
      <c r="P65" s="172"/>
    </row>
    <row r="66" spans="1:16" x14ac:dyDescent="0.15">
      <c r="A66" s="172" t="s">
        <v>30</v>
      </c>
      <c r="B66" s="172">
        <f>'将来負担比率（分子）の構造'!I$41</f>
        <v>36204</v>
      </c>
      <c r="C66" s="172"/>
      <c r="D66" s="172"/>
      <c r="E66" s="172">
        <f>'将来負担比率（分子）の構造'!J$41</f>
        <v>36223</v>
      </c>
      <c r="F66" s="172"/>
      <c r="G66" s="172"/>
      <c r="H66" s="172">
        <f>'将来負担比率（分子）の構造'!K$41</f>
        <v>37427</v>
      </c>
      <c r="I66" s="172"/>
      <c r="J66" s="172"/>
      <c r="K66" s="172">
        <f>'将来負担比率（分子）の構造'!L$41</f>
        <v>39052</v>
      </c>
      <c r="L66" s="172"/>
      <c r="M66" s="172"/>
      <c r="N66" s="172">
        <f>'将来負担比率（分子）の構造'!M$41</f>
        <v>39567</v>
      </c>
      <c r="O66" s="172"/>
      <c r="P66" s="172"/>
    </row>
    <row r="67" spans="1:16" x14ac:dyDescent="0.15">
      <c r="A67" s="172" t="s">
        <v>74</v>
      </c>
      <c r="B67" s="172" t="e">
        <f>NA()</f>
        <v>#N/A</v>
      </c>
      <c r="C67" s="172">
        <f>IF(ISNUMBER('将来負担比率（分子）の構造'!I$53), IF('将来負担比率（分子）の構造'!I$53 &lt; 0, 0, '将来負担比率（分子）の構造'!I$53), NA())</f>
        <v>11951</v>
      </c>
      <c r="D67" s="172" t="e">
        <f>NA()</f>
        <v>#N/A</v>
      </c>
      <c r="E67" s="172" t="e">
        <f>NA()</f>
        <v>#N/A</v>
      </c>
      <c r="F67" s="172">
        <f>IF(ISNUMBER('将来負担比率（分子）の構造'!J$53), IF('将来負担比率（分子）の構造'!J$53 &lt; 0, 0, '将来負担比率（分子）の構造'!J$53), NA())</f>
        <v>12116</v>
      </c>
      <c r="G67" s="172" t="e">
        <f>NA()</f>
        <v>#N/A</v>
      </c>
      <c r="H67" s="172" t="e">
        <f>NA()</f>
        <v>#N/A</v>
      </c>
      <c r="I67" s="172">
        <f>IF(ISNUMBER('将来負担比率（分子）の構造'!K$53), IF('将来負担比率（分子）の構造'!K$53 &lt; 0, 0, '将来負担比率（分子）の構造'!K$53), NA())</f>
        <v>12777</v>
      </c>
      <c r="J67" s="172" t="e">
        <f>NA()</f>
        <v>#N/A</v>
      </c>
      <c r="K67" s="172" t="e">
        <f>NA()</f>
        <v>#N/A</v>
      </c>
      <c r="L67" s="172">
        <f>IF(ISNUMBER('将来負担比率（分子）の構造'!L$53), IF('将来負担比率（分子）の構造'!L$53 &lt; 0, 0, '将来負担比率（分子）の構造'!L$53), NA())</f>
        <v>13371</v>
      </c>
      <c r="M67" s="172" t="e">
        <f>NA()</f>
        <v>#N/A</v>
      </c>
      <c r="N67" s="172" t="e">
        <f>NA()</f>
        <v>#N/A</v>
      </c>
      <c r="O67" s="172">
        <f>IF(ISNUMBER('将来負担比率（分子）の構造'!M$53), IF('将来負担比率（分子）の構造'!M$53 &lt; 0, 0, '将来負担比率（分子）の構造'!M$53), NA())</f>
        <v>12451</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2199</v>
      </c>
      <c r="C72" s="176">
        <f>基金残高に係る経年分析!G55</f>
        <v>2176</v>
      </c>
      <c r="D72" s="176">
        <f>基金残高に係る経年分析!H55</f>
        <v>2712</v>
      </c>
    </row>
    <row r="73" spans="1:16" x14ac:dyDescent="0.15">
      <c r="A73" s="175" t="s">
        <v>77</v>
      </c>
      <c r="B73" s="176">
        <f>基金残高に係る経年分析!F56</f>
        <v>2958</v>
      </c>
      <c r="C73" s="176">
        <f>基金残高に係る経年分析!G56</f>
        <v>2964</v>
      </c>
      <c r="D73" s="176">
        <f>基金残高に係る経年分析!H56</f>
        <v>3270</v>
      </c>
    </row>
    <row r="74" spans="1:16" x14ac:dyDescent="0.15">
      <c r="A74" s="175" t="s">
        <v>78</v>
      </c>
      <c r="B74" s="176">
        <f>基金残高に係る経年分析!F57</f>
        <v>4266</v>
      </c>
      <c r="C74" s="176">
        <f>基金残高に係る経年分析!G57</f>
        <v>3971</v>
      </c>
      <c r="D74" s="176">
        <f>基金残高に係る経年分析!H57</f>
        <v>3811</v>
      </c>
    </row>
  </sheetData>
  <sheetProtection algorithmName="SHA-512" hashValue="hRj1md8tEjrcY4e6APYCznmGkqfTD3wlmik1npMfpm6lK6uMFn852VumBItcyllbmmNjapXprucNI2OcT8VkSg==" saltValue="r3q1q2VpXViv81UpminiY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topLeftCell="A13" workbookViewId="0">
      <selection activeCell="Z22" sqref="Z22:AC22"/>
    </sheetView>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211</v>
      </c>
      <c r="DI1" s="783"/>
      <c r="DJ1" s="783"/>
      <c r="DK1" s="783"/>
      <c r="DL1" s="783"/>
      <c r="DM1" s="783"/>
      <c r="DN1" s="784"/>
      <c r="DO1" s="212"/>
      <c r="DP1" s="782" t="s">
        <v>212</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x14ac:dyDescent="0.15">
      <c r="B2" s="213" t="s">
        <v>213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24" t="s">
        <v>214</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215</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216</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x14ac:dyDescent="0.15">
      <c r="B4" s="724" t="s">
        <v>1</v>
      </c>
      <c r="C4" s="725"/>
      <c r="D4" s="725"/>
      <c r="E4" s="725"/>
      <c r="F4" s="725"/>
      <c r="G4" s="725"/>
      <c r="H4" s="725"/>
      <c r="I4" s="725"/>
      <c r="J4" s="725"/>
      <c r="K4" s="725"/>
      <c r="L4" s="725"/>
      <c r="M4" s="725"/>
      <c r="N4" s="725"/>
      <c r="O4" s="725"/>
      <c r="P4" s="725"/>
      <c r="Q4" s="726"/>
      <c r="R4" s="724" t="s">
        <v>217</v>
      </c>
      <c r="S4" s="725"/>
      <c r="T4" s="725"/>
      <c r="U4" s="725"/>
      <c r="V4" s="725"/>
      <c r="W4" s="725"/>
      <c r="X4" s="725"/>
      <c r="Y4" s="726"/>
      <c r="Z4" s="724" t="s">
        <v>218</v>
      </c>
      <c r="AA4" s="725"/>
      <c r="AB4" s="725"/>
      <c r="AC4" s="726"/>
      <c r="AD4" s="724" t="s">
        <v>219</v>
      </c>
      <c r="AE4" s="725"/>
      <c r="AF4" s="725"/>
      <c r="AG4" s="725"/>
      <c r="AH4" s="725"/>
      <c r="AI4" s="725"/>
      <c r="AJ4" s="725"/>
      <c r="AK4" s="726"/>
      <c r="AL4" s="724" t="s">
        <v>218</v>
      </c>
      <c r="AM4" s="725"/>
      <c r="AN4" s="725"/>
      <c r="AO4" s="726"/>
      <c r="AP4" s="785" t="s">
        <v>220</v>
      </c>
      <c r="AQ4" s="785"/>
      <c r="AR4" s="785"/>
      <c r="AS4" s="785"/>
      <c r="AT4" s="785"/>
      <c r="AU4" s="785"/>
      <c r="AV4" s="785"/>
      <c r="AW4" s="785"/>
      <c r="AX4" s="785"/>
      <c r="AY4" s="785"/>
      <c r="AZ4" s="785"/>
      <c r="BA4" s="785"/>
      <c r="BB4" s="785"/>
      <c r="BC4" s="785"/>
      <c r="BD4" s="785"/>
      <c r="BE4" s="785"/>
      <c r="BF4" s="785"/>
      <c r="BG4" s="785" t="s">
        <v>221</v>
      </c>
      <c r="BH4" s="785"/>
      <c r="BI4" s="785"/>
      <c r="BJ4" s="785"/>
      <c r="BK4" s="785"/>
      <c r="BL4" s="785"/>
      <c r="BM4" s="785"/>
      <c r="BN4" s="785"/>
      <c r="BO4" s="785" t="s">
        <v>218</v>
      </c>
      <c r="BP4" s="785"/>
      <c r="BQ4" s="785"/>
      <c r="BR4" s="785"/>
      <c r="BS4" s="785" t="s">
        <v>222</v>
      </c>
      <c r="BT4" s="785"/>
      <c r="BU4" s="785"/>
      <c r="BV4" s="785"/>
      <c r="BW4" s="785"/>
      <c r="BX4" s="785"/>
      <c r="BY4" s="785"/>
      <c r="BZ4" s="785"/>
      <c r="CA4" s="785"/>
      <c r="CB4" s="785"/>
      <c r="CD4" s="767" t="s">
        <v>223</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216" customFormat="1" ht="11.25" customHeight="1" x14ac:dyDescent="0.15">
      <c r="B5" s="732" t="s">
        <v>224</v>
      </c>
      <c r="C5" s="733"/>
      <c r="D5" s="733"/>
      <c r="E5" s="733"/>
      <c r="F5" s="733"/>
      <c r="G5" s="733"/>
      <c r="H5" s="733"/>
      <c r="I5" s="733"/>
      <c r="J5" s="733"/>
      <c r="K5" s="733"/>
      <c r="L5" s="733"/>
      <c r="M5" s="733"/>
      <c r="N5" s="733"/>
      <c r="O5" s="733"/>
      <c r="P5" s="733"/>
      <c r="Q5" s="734"/>
      <c r="R5" s="718">
        <v>2897168</v>
      </c>
      <c r="S5" s="719"/>
      <c r="T5" s="719"/>
      <c r="U5" s="719"/>
      <c r="V5" s="719"/>
      <c r="W5" s="719"/>
      <c r="X5" s="719"/>
      <c r="Y5" s="762"/>
      <c r="Z5" s="780">
        <v>10.9</v>
      </c>
      <c r="AA5" s="780"/>
      <c r="AB5" s="780"/>
      <c r="AC5" s="780"/>
      <c r="AD5" s="781">
        <v>2880126</v>
      </c>
      <c r="AE5" s="781"/>
      <c r="AF5" s="781"/>
      <c r="AG5" s="781"/>
      <c r="AH5" s="781"/>
      <c r="AI5" s="781"/>
      <c r="AJ5" s="781"/>
      <c r="AK5" s="781"/>
      <c r="AL5" s="763">
        <v>22.1</v>
      </c>
      <c r="AM5" s="737"/>
      <c r="AN5" s="737"/>
      <c r="AO5" s="764"/>
      <c r="AP5" s="732" t="s">
        <v>225</v>
      </c>
      <c r="AQ5" s="733"/>
      <c r="AR5" s="733"/>
      <c r="AS5" s="733"/>
      <c r="AT5" s="733"/>
      <c r="AU5" s="733"/>
      <c r="AV5" s="733"/>
      <c r="AW5" s="733"/>
      <c r="AX5" s="733"/>
      <c r="AY5" s="733"/>
      <c r="AZ5" s="733"/>
      <c r="BA5" s="733"/>
      <c r="BB5" s="733"/>
      <c r="BC5" s="733"/>
      <c r="BD5" s="733"/>
      <c r="BE5" s="733"/>
      <c r="BF5" s="734"/>
      <c r="BG5" s="665">
        <v>2895577</v>
      </c>
      <c r="BH5" s="666"/>
      <c r="BI5" s="666"/>
      <c r="BJ5" s="666"/>
      <c r="BK5" s="666"/>
      <c r="BL5" s="666"/>
      <c r="BM5" s="666"/>
      <c r="BN5" s="667"/>
      <c r="BO5" s="692">
        <v>99.9</v>
      </c>
      <c r="BP5" s="692"/>
      <c r="BQ5" s="692"/>
      <c r="BR5" s="692"/>
      <c r="BS5" s="693">
        <v>17042</v>
      </c>
      <c r="BT5" s="693"/>
      <c r="BU5" s="693"/>
      <c r="BV5" s="693"/>
      <c r="BW5" s="693"/>
      <c r="BX5" s="693"/>
      <c r="BY5" s="693"/>
      <c r="BZ5" s="693"/>
      <c r="CA5" s="693"/>
      <c r="CB5" s="760"/>
      <c r="CD5" s="767" t="s">
        <v>220</v>
      </c>
      <c r="CE5" s="768"/>
      <c r="CF5" s="768"/>
      <c r="CG5" s="768"/>
      <c r="CH5" s="768"/>
      <c r="CI5" s="768"/>
      <c r="CJ5" s="768"/>
      <c r="CK5" s="768"/>
      <c r="CL5" s="768"/>
      <c r="CM5" s="768"/>
      <c r="CN5" s="768"/>
      <c r="CO5" s="768"/>
      <c r="CP5" s="768"/>
      <c r="CQ5" s="769"/>
      <c r="CR5" s="767" t="s">
        <v>226</v>
      </c>
      <c r="CS5" s="768"/>
      <c r="CT5" s="768"/>
      <c r="CU5" s="768"/>
      <c r="CV5" s="768"/>
      <c r="CW5" s="768"/>
      <c r="CX5" s="768"/>
      <c r="CY5" s="769"/>
      <c r="CZ5" s="767" t="s">
        <v>218</v>
      </c>
      <c r="DA5" s="768"/>
      <c r="DB5" s="768"/>
      <c r="DC5" s="769"/>
      <c r="DD5" s="767" t="s">
        <v>227</v>
      </c>
      <c r="DE5" s="768"/>
      <c r="DF5" s="768"/>
      <c r="DG5" s="768"/>
      <c r="DH5" s="768"/>
      <c r="DI5" s="768"/>
      <c r="DJ5" s="768"/>
      <c r="DK5" s="768"/>
      <c r="DL5" s="768"/>
      <c r="DM5" s="768"/>
      <c r="DN5" s="768"/>
      <c r="DO5" s="768"/>
      <c r="DP5" s="769"/>
      <c r="DQ5" s="767" t="s">
        <v>228</v>
      </c>
      <c r="DR5" s="768"/>
      <c r="DS5" s="768"/>
      <c r="DT5" s="768"/>
      <c r="DU5" s="768"/>
      <c r="DV5" s="768"/>
      <c r="DW5" s="768"/>
      <c r="DX5" s="768"/>
      <c r="DY5" s="768"/>
      <c r="DZ5" s="768"/>
      <c r="EA5" s="768"/>
      <c r="EB5" s="768"/>
      <c r="EC5" s="769"/>
    </row>
    <row r="6" spans="2:143" ht="11.25" customHeight="1" x14ac:dyDescent="0.15">
      <c r="B6" s="662" t="s">
        <v>229</v>
      </c>
      <c r="C6" s="663"/>
      <c r="D6" s="663"/>
      <c r="E6" s="663"/>
      <c r="F6" s="663"/>
      <c r="G6" s="663"/>
      <c r="H6" s="663"/>
      <c r="I6" s="663"/>
      <c r="J6" s="663"/>
      <c r="K6" s="663"/>
      <c r="L6" s="663"/>
      <c r="M6" s="663"/>
      <c r="N6" s="663"/>
      <c r="O6" s="663"/>
      <c r="P6" s="663"/>
      <c r="Q6" s="664"/>
      <c r="R6" s="665">
        <v>196014</v>
      </c>
      <c r="S6" s="666"/>
      <c r="T6" s="666"/>
      <c r="U6" s="666"/>
      <c r="V6" s="666"/>
      <c r="W6" s="666"/>
      <c r="X6" s="666"/>
      <c r="Y6" s="667"/>
      <c r="Z6" s="692">
        <v>0.7</v>
      </c>
      <c r="AA6" s="692"/>
      <c r="AB6" s="692"/>
      <c r="AC6" s="692"/>
      <c r="AD6" s="693">
        <v>196014</v>
      </c>
      <c r="AE6" s="693"/>
      <c r="AF6" s="693"/>
      <c r="AG6" s="693"/>
      <c r="AH6" s="693"/>
      <c r="AI6" s="693"/>
      <c r="AJ6" s="693"/>
      <c r="AK6" s="693"/>
      <c r="AL6" s="668">
        <v>1.5</v>
      </c>
      <c r="AM6" s="669"/>
      <c r="AN6" s="669"/>
      <c r="AO6" s="694"/>
      <c r="AP6" s="662" t="s">
        <v>230</v>
      </c>
      <c r="AQ6" s="663"/>
      <c r="AR6" s="663"/>
      <c r="AS6" s="663"/>
      <c r="AT6" s="663"/>
      <c r="AU6" s="663"/>
      <c r="AV6" s="663"/>
      <c r="AW6" s="663"/>
      <c r="AX6" s="663"/>
      <c r="AY6" s="663"/>
      <c r="AZ6" s="663"/>
      <c r="BA6" s="663"/>
      <c r="BB6" s="663"/>
      <c r="BC6" s="663"/>
      <c r="BD6" s="663"/>
      <c r="BE6" s="663"/>
      <c r="BF6" s="664"/>
      <c r="BG6" s="665">
        <v>2895577</v>
      </c>
      <c r="BH6" s="666"/>
      <c r="BI6" s="666"/>
      <c r="BJ6" s="666"/>
      <c r="BK6" s="666"/>
      <c r="BL6" s="666"/>
      <c r="BM6" s="666"/>
      <c r="BN6" s="667"/>
      <c r="BO6" s="692">
        <v>99.9</v>
      </c>
      <c r="BP6" s="692"/>
      <c r="BQ6" s="692"/>
      <c r="BR6" s="692"/>
      <c r="BS6" s="693">
        <v>17042</v>
      </c>
      <c r="BT6" s="693"/>
      <c r="BU6" s="693"/>
      <c r="BV6" s="693"/>
      <c r="BW6" s="693"/>
      <c r="BX6" s="693"/>
      <c r="BY6" s="693"/>
      <c r="BZ6" s="693"/>
      <c r="CA6" s="693"/>
      <c r="CB6" s="760"/>
      <c r="CD6" s="721" t="s">
        <v>231</v>
      </c>
      <c r="CE6" s="722"/>
      <c r="CF6" s="722"/>
      <c r="CG6" s="722"/>
      <c r="CH6" s="722"/>
      <c r="CI6" s="722"/>
      <c r="CJ6" s="722"/>
      <c r="CK6" s="722"/>
      <c r="CL6" s="722"/>
      <c r="CM6" s="722"/>
      <c r="CN6" s="722"/>
      <c r="CO6" s="722"/>
      <c r="CP6" s="722"/>
      <c r="CQ6" s="723"/>
      <c r="CR6" s="665">
        <v>181059</v>
      </c>
      <c r="CS6" s="666"/>
      <c r="CT6" s="666"/>
      <c r="CU6" s="666"/>
      <c r="CV6" s="666"/>
      <c r="CW6" s="666"/>
      <c r="CX6" s="666"/>
      <c r="CY6" s="667"/>
      <c r="CZ6" s="763">
        <v>0.7</v>
      </c>
      <c r="DA6" s="737"/>
      <c r="DB6" s="737"/>
      <c r="DC6" s="766"/>
      <c r="DD6" s="671" t="s">
        <v>128</v>
      </c>
      <c r="DE6" s="666"/>
      <c r="DF6" s="666"/>
      <c r="DG6" s="666"/>
      <c r="DH6" s="666"/>
      <c r="DI6" s="666"/>
      <c r="DJ6" s="666"/>
      <c r="DK6" s="666"/>
      <c r="DL6" s="666"/>
      <c r="DM6" s="666"/>
      <c r="DN6" s="666"/>
      <c r="DO6" s="666"/>
      <c r="DP6" s="667"/>
      <c r="DQ6" s="671">
        <v>181059</v>
      </c>
      <c r="DR6" s="666"/>
      <c r="DS6" s="666"/>
      <c r="DT6" s="666"/>
      <c r="DU6" s="666"/>
      <c r="DV6" s="666"/>
      <c r="DW6" s="666"/>
      <c r="DX6" s="666"/>
      <c r="DY6" s="666"/>
      <c r="DZ6" s="666"/>
      <c r="EA6" s="666"/>
      <c r="EB6" s="666"/>
      <c r="EC6" s="706"/>
    </row>
    <row r="7" spans="2:143" ht="11.25" customHeight="1" x14ac:dyDescent="0.15">
      <c r="B7" s="662" t="s">
        <v>232</v>
      </c>
      <c r="C7" s="663"/>
      <c r="D7" s="663"/>
      <c r="E7" s="663"/>
      <c r="F7" s="663"/>
      <c r="G7" s="663"/>
      <c r="H7" s="663"/>
      <c r="I7" s="663"/>
      <c r="J7" s="663"/>
      <c r="K7" s="663"/>
      <c r="L7" s="663"/>
      <c r="M7" s="663"/>
      <c r="N7" s="663"/>
      <c r="O7" s="663"/>
      <c r="P7" s="663"/>
      <c r="Q7" s="664"/>
      <c r="R7" s="665">
        <v>1397</v>
      </c>
      <c r="S7" s="666"/>
      <c r="T7" s="666"/>
      <c r="U7" s="666"/>
      <c r="V7" s="666"/>
      <c r="W7" s="666"/>
      <c r="X7" s="666"/>
      <c r="Y7" s="667"/>
      <c r="Z7" s="692">
        <v>0</v>
      </c>
      <c r="AA7" s="692"/>
      <c r="AB7" s="692"/>
      <c r="AC7" s="692"/>
      <c r="AD7" s="693">
        <v>1397</v>
      </c>
      <c r="AE7" s="693"/>
      <c r="AF7" s="693"/>
      <c r="AG7" s="693"/>
      <c r="AH7" s="693"/>
      <c r="AI7" s="693"/>
      <c r="AJ7" s="693"/>
      <c r="AK7" s="693"/>
      <c r="AL7" s="668">
        <v>0</v>
      </c>
      <c r="AM7" s="669"/>
      <c r="AN7" s="669"/>
      <c r="AO7" s="694"/>
      <c r="AP7" s="662" t="s">
        <v>233</v>
      </c>
      <c r="AQ7" s="663"/>
      <c r="AR7" s="663"/>
      <c r="AS7" s="663"/>
      <c r="AT7" s="663"/>
      <c r="AU7" s="663"/>
      <c r="AV7" s="663"/>
      <c r="AW7" s="663"/>
      <c r="AX7" s="663"/>
      <c r="AY7" s="663"/>
      <c r="AZ7" s="663"/>
      <c r="BA7" s="663"/>
      <c r="BB7" s="663"/>
      <c r="BC7" s="663"/>
      <c r="BD7" s="663"/>
      <c r="BE7" s="663"/>
      <c r="BF7" s="664"/>
      <c r="BG7" s="665">
        <v>1039614</v>
      </c>
      <c r="BH7" s="666"/>
      <c r="BI7" s="666"/>
      <c r="BJ7" s="666"/>
      <c r="BK7" s="666"/>
      <c r="BL7" s="666"/>
      <c r="BM7" s="666"/>
      <c r="BN7" s="667"/>
      <c r="BO7" s="692">
        <v>35.9</v>
      </c>
      <c r="BP7" s="692"/>
      <c r="BQ7" s="692"/>
      <c r="BR7" s="692"/>
      <c r="BS7" s="693">
        <v>17042</v>
      </c>
      <c r="BT7" s="693"/>
      <c r="BU7" s="693"/>
      <c r="BV7" s="693"/>
      <c r="BW7" s="693"/>
      <c r="BX7" s="693"/>
      <c r="BY7" s="693"/>
      <c r="BZ7" s="693"/>
      <c r="CA7" s="693"/>
      <c r="CB7" s="760"/>
      <c r="CD7" s="707" t="s">
        <v>234</v>
      </c>
      <c r="CE7" s="704"/>
      <c r="CF7" s="704"/>
      <c r="CG7" s="704"/>
      <c r="CH7" s="704"/>
      <c r="CI7" s="704"/>
      <c r="CJ7" s="704"/>
      <c r="CK7" s="704"/>
      <c r="CL7" s="704"/>
      <c r="CM7" s="704"/>
      <c r="CN7" s="704"/>
      <c r="CO7" s="704"/>
      <c r="CP7" s="704"/>
      <c r="CQ7" s="705"/>
      <c r="CR7" s="665">
        <v>2813232</v>
      </c>
      <c r="CS7" s="666"/>
      <c r="CT7" s="666"/>
      <c r="CU7" s="666"/>
      <c r="CV7" s="666"/>
      <c r="CW7" s="666"/>
      <c r="CX7" s="666"/>
      <c r="CY7" s="667"/>
      <c r="CZ7" s="692">
        <v>10.9</v>
      </c>
      <c r="DA7" s="692"/>
      <c r="DB7" s="692"/>
      <c r="DC7" s="692"/>
      <c r="DD7" s="671">
        <v>47472</v>
      </c>
      <c r="DE7" s="666"/>
      <c r="DF7" s="666"/>
      <c r="DG7" s="666"/>
      <c r="DH7" s="666"/>
      <c r="DI7" s="666"/>
      <c r="DJ7" s="666"/>
      <c r="DK7" s="666"/>
      <c r="DL7" s="666"/>
      <c r="DM7" s="666"/>
      <c r="DN7" s="666"/>
      <c r="DO7" s="666"/>
      <c r="DP7" s="667"/>
      <c r="DQ7" s="671">
        <v>2586868</v>
      </c>
      <c r="DR7" s="666"/>
      <c r="DS7" s="666"/>
      <c r="DT7" s="666"/>
      <c r="DU7" s="666"/>
      <c r="DV7" s="666"/>
      <c r="DW7" s="666"/>
      <c r="DX7" s="666"/>
      <c r="DY7" s="666"/>
      <c r="DZ7" s="666"/>
      <c r="EA7" s="666"/>
      <c r="EB7" s="666"/>
      <c r="EC7" s="706"/>
    </row>
    <row r="8" spans="2:143" ht="11.25" customHeight="1" x14ac:dyDescent="0.15">
      <c r="B8" s="662" t="s">
        <v>235</v>
      </c>
      <c r="C8" s="663"/>
      <c r="D8" s="663"/>
      <c r="E8" s="663"/>
      <c r="F8" s="663"/>
      <c r="G8" s="663"/>
      <c r="H8" s="663"/>
      <c r="I8" s="663"/>
      <c r="J8" s="663"/>
      <c r="K8" s="663"/>
      <c r="L8" s="663"/>
      <c r="M8" s="663"/>
      <c r="N8" s="663"/>
      <c r="O8" s="663"/>
      <c r="P8" s="663"/>
      <c r="Q8" s="664"/>
      <c r="R8" s="665">
        <v>6445</v>
      </c>
      <c r="S8" s="666"/>
      <c r="T8" s="666"/>
      <c r="U8" s="666"/>
      <c r="V8" s="666"/>
      <c r="W8" s="666"/>
      <c r="X8" s="666"/>
      <c r="Y8" s="667"/>
      <c r="Z8" s="692">
        <v>0</v>
      </c>
      <c r="AA8" s="692"/>
      <c r="AB8" s="692"/>
      <c r="AC8" s="692"/>
      <c r="AD8" s="693">
        <v>6445</v>
      </c>
      <c r="AE8" s="693"/>
      <c r="AF8" s="693"/>
      <c r="AG8" s="693"/>
      <c r="AH8" s="693"/>
      <c r="AI8" s="693"/>
      <c r="AJ8" s="693"/>
      <c r="AK8" s="693"/>
      <c r="AL8" s="668">
        <v>0</v>
      </c>
      <c r="AM8" s="669"/>
      <c r="AN8" s="669"/>
      <c r="AO8" s="694"/>
      <c r="AP8" s="662" t="s">
        <v>236</v>
      </c>
      <c r="AQ8" s="663"/>
      <c r="AR8" s="663"/>
      <c r="AS8" s="663"/>
      <c r="AT8" s="663"/>
      <c r="AU8" s="663"/>
      <c r="AV8" s="663"/>
      <c r="AW8" s="663"/>
      <c r="AX8" s="663"/>
      <c r="AY8" s="663"/>
      <c r="AZ8" s="663"/>
      <c r="BA8" s="663"/>
      <c r="BB8" s="663"/>
      <c r="BC8" s="663"/>
      <c r="BD8" s="663"/>
      <c r="BE8" s="663"/>
      <c r="BF8" s="664"/>
      <c r="BG8" s="665">
        <v>47715</v>
      </c>
      <c r="BH8" s="666"/>
      <c r="BI8" s="666"/>
      <c r="BJ8" s="666"/>
      <c r="BK8" s="666"/>
      <c r="BL8" s="666"/>
      <c r="BM8" s="666"/>
      <c r="BN8" s="667"/>
      <c r="BO8" s="692">
        <v>1.6</v>
      </c>
      <c r="BP8" s="692"/>
      <c r="BQ8" s="692"/>
      <c r="BR8" s="692"/>
      <c r="BS8" s="693" t="s">
        <v>128</v>
      </c>
      <c r="BT8" s="693"/>
      <c r="BU8" s="693"/>
      <c r="BV8" s="693"/>
      <c r="BW8" s="693"/>
      <c r="BX8" s="693"/>
      <c r="BY8" s="693"/>
      <c r="BZ8" s="693"/>
      <c r="CA8" s="693"/>
      <c r="CB8" s="760"/>
      <c r="CD8" s="707" t="s">
        <v>237</v>
      </c>
      <c r="CE8" s="704"/>
      <c r="CF8" s="704"/>
      <c r="CG8" s="704"/>
      <c r="CH8" s="704"/>
      <c r="CI8" s="704"/>
      <c r="CJ8" s="704"/>
      <c r="CK8" s="704"/>
      <c r="CL8" s="704"/>
      <c r="CM8" s="704"/>
      <c r="CN8" s="704"/>
      <c r="CO8" s="704"/>
      <c r="CP8" s="704"/>
      <c r="CQ8" s="705"/>
      <c r="CR8" s="665">
        <v>7313813</v>
      </c>
      <c r="CS8" s="666"/>
      <c r="CT8" s="666"/>
      <c r="CU8" s="666"/>
      <c r="CV8" s="666"/>
      <c r="CW8" s="666"/>
      <c r="CX8" s="666"/>
      <c r="CY8" s="667"/>
      <c r="CZ8" s="692">
        <v>28.2</v>
      </c>
      <c r="DA8" s="692"/>
      <c r="DB8" s="692"/>
      <c r="DC8" s="692"/>
      <c r="DD8" s="671">
        <v>69367</v>
      </c>
      <c r="DE8" s="666"/>
      <c r="DF8" s="666"/>
      <c r="DG8" s="666"/>
      <c r="DH8" s="666"/>
      <c r="DI8" s="666"/>
      <c r="DJ8" s="666"/>
      <c r="DK8" s="666"/>
      <c r="DL8" s="666"/>
      <c r="DM8" s="666"/>
      <c r="DN8" s="666"/>
      <c r="DO8" s="666"/>
      <c r="DP8" s="667"/>
      <c r="DQ8" s="671">
        <v>3106273</v>
      </c>
      <c r="DR8" s="666"/>
      <c r="DS8" s="666"/>
      <c r="DT8" s="666"/>
      <c r="DU8" s="666"/>
      <c r="DV8" s="666"/>
      <c r="DW8" s="666"/>
      <c r="DX8" s="666"/>
      <c r="DY8" s="666"/>
      <c r="DZ8" s="666"/>
      <c r="EA8" s="666"/>
      <c r="EB8" s="666"/>
      <c r="EC8" s="706"/>
    </row>
    <row r="9" spans="2:143" ht="11.25" customHeight="1" x14ac:dyDescent="0.15">
      <c r="B9" s="662" t="s">
        <v>238</v>
      </c>
      <c r="C9" s="663"/>
      <c r="D9" s="663"/>
      <c r="E9" s="663"/>
      <c r="F9" s="663"/>
      <c r="G9" s="663"/>
      <c r="H9" s="663"/>
      <c r="I9" s="663"/>
      <c r="J9" s="663"/>
      <c r="K9" s="663"/>
      <c r="L9" s="663"/>
      <c r="M9" s="663"/>
      <c r="N9" s="663"/>
      <c r="O9" s="663"/>
      <c r="P9" s="663"/>
      <c r="Q9" s="664"/>
      <c r="R9" s="665">
        <v>6040</v>
      </c>
      <c r="S9" s="666"/>
      <c r="T9" s="666"/>
      <c r="U9" s="666"/>
      <c r="V9" s="666"/>
      <c r="W9" s="666"/>
      <c r="X9" s="666"/>
      <c r="Y9" s="667"/>
      <c r="Z9" s="692">
        <v>0</v>
      </c>
      <c r="AA9" s="692"/>
      <c r="AB9" s="692"/>
      <c r="AC9" s="692"/>
      <c r="AD9" s="693">
        <v>6040</v>
      </c>
      <c r="AE9" s="693"/>
      <c r="AF9" s="693"/>
      <c r="AG9" s="693"/>
      <c r="AH9" s="693"/>
      <c r="AI9" s="693"/>
      <c r="AJ9" s="693"/>
      <c r="AK9" s="693"/>
      <c r="AL9" s="668">
        <v>0</v>
      </c>
      <c r="AM9" s="669"/>
      <c r="AN9" s="669"/>
      <c r="AO9" s="694"/>
      <c r="AP9" s="662" t="s">
        <v>239</v>
      </c>
      <c r="AQ9" s="663"/>
      <c r="AR9" s="663"/>
      <c r="AS9" s="663"/>
      <c r="AT9" s="663"/>
      <c r="AU9" s="663"/>
      <c r="AV9" s="663"/>
      <c r="AW9" s="663"/>
      <c r="AX9" s="663"/>
      <c r="AY9" s="663"/>
      <c r="AZ9" s="663"/>
      <c r="BA9" s="663"/>
      <c r="BB9" s="663"/>
      <c r="BC9" s="663"/>
      <c r="BD9" s="663"/>
      <c r="BE9" s="663"/>
      <c r="BF9" s="664"/>
      <c r="BG9" s="665">
        <v>862181</v>
      </c>
      <c r="BH9" s="666"/>
      <c r="BI9" s="666"/>
      <c r="BJ9" s="666"/>
      <c r="BK9" s="666"/>
      <c r="BL9" s="666"/>
      <c r="BM9" s="666"/>
      <c r="BN9" s="667"/>
      <c r="BO9" s="692">
        <v>29.8</v>
      </c>
      <c r="BP9" s="692"/>
      <c r="BQ9" s="692"/>
      <c r="BR9" s="692"/>
      <c r="BS9" s="693" t="s">
        <v>128</v>
      </c>
      <c r="BT9" s="693"/>
      <c r="BU9" s="693"/>
      <c r="BV9" s="693"/>
      <c r="BW9" s="693"/>
      <c r="BX9" s="693"/>
      <c r="BY9" s="693"/>
      <c r="BZ9" s="693"/>
      <c r="CA9" s="693"/>
      <c r="CB9" s="760"/>
      <c r="CD9" s="707" t="s">
        <v>240</v>
      </c>
      <c r="CE9" s="704"/>
      <c r="CF9" s="704"/>
      <c r="CG9" s="704"/>
      <c r="CH9" s="704"/>
      <c r="CI9" s="704"/>
      <c r="CJ9" s="704"/>
      <c r="CK9" s="704"/>
      <c r="CL9" s="704"/>
      <c r="CM9" s="704"/>
      <c r="CN9" s="704"/>
      <c r="CO9" s="704"/>
      <c r="CP9" s="704"/>
      <c r="CQ9" s="705"/>
      <c r="CR9" s="665">
        <v>1984703</v>
      </c>
      <c r="CS9" s="666"/>
      <c r="CT9" s="666"/>
      <c r="CU9" s="666"/>
      <c r="CV9" s="666"/>
      <c r="CW9" s="666"/>
      <c r="CX9" s="666"/>
      <c r="CY9" s="667"/>
      <c r="CZ9" s="692">
        <v>7.7</v>
      </c>
      <c r="DA9" s="692"/>
      <c r="DB9" s="692"/>
      <c r="DC9" s="692"/>
      <c r="DD9" s="671">
        <v>40558</v>
      </c>
      <c r="DE9" s="666"/>
      <c r="DF9" s="666"/>
      <c r="DG9" s="666"/>
      <c r="DH9" s="666"/>
      <c r="DI9" s="666"/>
      <c r="DJ9" s="666"/>
      <c r="DK9" s="666"/>
      <c r="DL9" s="666"/>
      <c r="DM9" s="666"/>
      <c r="DN9" s="666"/>
      <c r="DO9" s="666"/>
      <c r="DP9" s="667"/>
      <c r="DQ9" s="671">
        <v>1209910</v>
      </c>
      <c r="DR9" s="666"/>
      <c r="DS9" s="666"/>
      <c r="DT9" s="666"/>
      <c r="DU9" s="666"/>
      <c r="DV9" s="666"/>
      <c r="DW9" s="666"/>
      <c r="DX9" s="666"/>
      <c r="DY9" s="666"/>
      <c r="DZ9" s="666"/>
      <c r="EA9" s="666"/>
      <c r="EB9" s="666"/>
      <c r="EC9" s="706"/>
    </row>
    <row r="10" spans="2:143" ht="11.25" customHeight="1" x14ac:dyDescent="0.15">
      <c r="B10" s="662" t="s">
        <v>241</v>
      </c>
      <c r="C10" s="663"/>
      <c r="D10" s="663"/>
      <c r="E10" s="663"/>
      <c r="F10" s="663"/>
      <c r="G10" s="663"/>
      <c r="H10" s="663"/>
      <c r="I10" s="663"/>
      <c r="J10" s="663"/>
      <c r="K10" s="663"/>
      <c r="L10" s="663"/>
      <c r="M10" s="663"/>
      <c r="N10" s="663"/>
      <c r="O10" s="663"/>
      <c r="P10" s="663"/>
      <c r="Q10" s="664"/>
      <c r="R10" s="665" t="s">
        <v>128</v>
      </c>
      <c r="S10" s="666"/>
      <c r="T10" s="666"/>
      <c r="U10" s="666"/>
      <c r="V10" s="666"/>
      <c r="W10" s="666"/>
      <c r="X10" s="666"/>
      <c r="Y10" s="667"/>
      <c r="Z10" s="692" t="s">
        <v>242</v>
      </c>
      <c r="AA10" s="692"/>
      <c r="AB10" s="692"/>
      <c r="AC10" s="692"/>
      <c r="AD10" s="693" t="s">
        <v>128</v>
      </c>
      <c r="AE10" s="693"/>
      <c r="AF10" s="693"/>
      <c r="AG10" s="693"/>
      <c r="AH10" s="693"/>
      <c r="AI10" s="693"/>
      <c r="AJ10" s="693"/>
      <c r="AK10" s="693"/>
      <c r="AL10" s="668" t="s">
        <v>179</v>
      </c>
      <c r="AM10" s="669"/>
      <c r="AN10" s="669"/>
      <c r="AO10" s="694"/>
      <c r="AP10" s="662" t="s">
        <v>243</v>
      </c>
      <c r="AQ10" s="663"/>
      <c r="AR10" s="663"/>
      <c r="AS10" s="663"/>
      <c r="AT10" s="663"/>
      <c r="AU10" s="663"/>
      <c r="AV10" s="663"/>
      <c r="AW10" s="663"/>
      <c r="AX10" s="663"/>
      <c r="AY10" s="663"/>
      <c r="AZ10" s="663"/>
      <c r="BA10" s="663"/>
      <c r="BB10" s="663"/>
      <c r="BC10" s="663"/>
      <c r="BD10" s="663"/>
      <c r="BE10" s="663"/>
      <c r="BF10" s="664"/>
      <c r="BG10" s="665">
        <v>69657</v>
      </c>
      <c r="BH10" s="666"/>
      <c r="BI10" s="666"/>
      <c r="BJ10" s="666"/>
      <c r="BK10" s="666"/>
      <c r="BL10" s="666"/>
      <c r="BM10" s="666"/>
      <c r="BN10" s="667"/>
      <c r="BO10" s="692">
        <v>2.4</v>
      </c>
      <c r="BP10" s="692"/>
      <c r="BQ10" s="692"/>
      <c r="BR10" s="692"/>
      <c r="BS10" s="693" t="s">
        <v>128</v>
      </c>
      <c r="BT10" s="693"/>
      <c r="BU10" s="693"/>
      <c r="BV10" s="693"/>
      <c r="BW10" s="693"/>
      <c r="BX10" s="693"/>
      <c r="BY10" s="693"/>
      <c r="BZ10" s="693"/>
      <c r="CA10" s="693"/>
      <c r="CB10" s="760"/>
      <c r="CD10" s="707" t="s">
        <v>244</v>
      </c>
      <c r="CE10" s="704"/>
      <c r="CF10" s="704"/>
      <c r="CG10" s="704"/>
      <c r="CH10" s="704"/>
      <c r="CI10" s="704"/>
      <c r="CJ10" s="704"/>
      <c r="CK10" s="704"/>
      <c r="CL10" s="704"/>
      <c r="CM10" s="704"/>
      <c r="CN10" s="704"/>
      <c r="CO10" s="704"/>
      <c r="CP10" s="704"/>
      <c r="CQ10" s="705"/>
      <c r="CR10" s="665">
        <v>14137</v>
      </c>
      <c r="CS10" s="666"/>
      <c r="CT10" s="666"/>
      <c r="CU10" s="666"/>
      <c r="CV10" s="666"/>
      <c r="CW10" s="666"/>
      <c r="CX10" s="666"/>
      <c r="CY10" s="667"/>
      <c r="CZ10" s="692">
        <v>0.1</v>
      </c>
      <c r="DA10" s="692"/>
      <c r="DB10" s="692"/>
      <c r="DC10" s="692"/>
      <c r="DD10" s="671" t="s">
        <v>128</v>
      </c>
      <c r="DE10" s="666"/>
      <c r="DF10" s="666"/>
      <c r="DG10" s="666"/>
      <c r="DH10" s="666"/>
      <c r="DI10" s="666"/>
      <c r="DJ10" s="666"/>
      <c r="DK10" s="666"/>
      <c r="DL10" s="666"/>
      <c r="DM10" s="666"/>
      <c r="DN10" s="666"/>
      <c r="DO10" s="666"/>
      <c r="DP10" s="667"/>
      <c r="DQ10" s="671">
        <v>14137</v>
      </c>
      <c r="DR10" s="666"/>
      <c r="DS10" s="666"/>
      <c r="DT10" s="666"/>
      <c r="DU10" s="666"/>
      <c r="DV10" s="666"/>
      <c r="DW10" s="666"/>
      <c r="DX10" s="666"/>
      <c r="DY10" s="666"/>
      <c r="DZ10" s="666"/>
      <c r="EA10" s="666"/>
      <c r="EB10" s="666"/>
      <c r="EC10" s="706"/>
    </row>
    <row r="11" spans="2:143" ht="11.25" customHeight="1" x14ac:dyDescent="0.15">
      <c r="B11" s="662" t="s">
        <v>245</v>
      </c>
      <c r="C11" s="663"/>
      <c r="D11" s="663"/>
      <c r="E11" s="663"/>
      <c r="F11" s="663"/>
      <c r="G11" s="663"/>
      <c r="H11" s="663"/>
      <c r="I11" s="663"/>
      <c r="J11" s="663"/>
      <c r="K11" s="663"/>
      <c r="L11" s="663"/>
      <c r="M11" s="663"/>
      <c r="N11" s="663"/>
      <c r="O11" s="663"/>
      <c r="P11" s="663"/>
      <c r="Q11" s="664"/>
      <c r="R11" s="665">
        <v>725925</v>
      </c>
      <c r="S11" s="666"/>
      <c r="T11" s="666"/>
      <c r="U11" s="666"/>
      <c r="V11" s="666"/>
      <c r="W11" s="666"/>
      <c r="X11" s="666"/>
      <c r="Y11" s="667"/>
      <c r="Z11" s="668">
        <v>2.7</v>
      </c>
      <c r="AA11" s="669"/>
      <c r="AB11" s="669"/>
      <c r="AC11" s="670"/>
      <c r="AD11" s="671">
        <v>725925</v>
      </c>
      <c r="AE11" s="666"/>
      <c r="AF11" s="666"/>
      <c r="AG11" s="666"/>
      <c r="AH11" s="666"/>
      <c r="AI11" s="666"/>
      <c r="AJ11" s="666"/>
      <c r="AK11" s="667"/>
      <c r="AL11" s="668">
        <v>5.6</v>
      </c>
      <c r="AM11" s="669"/>
      <c r="AN11" s="669"/>
      <c r="AO11" s="694"/>
      <c r="AP11" s="662" t="s">
        <v>246</v>
      </c>
      <c r="AQ11" s="663"/>
      <c r="AR11" s="663"/>
      <c r="AS11" s="663"/>
      <c r="AT11" s="663"/>
      <c r="AU11" s="663"/>
      <c r="AV11" s="663"/>
      <c r="AW11" s="663"/>
      <c r="AX11" s="663"/>
      <c r="AY11" s="663"/>
      <c r="AZ11" s="663"/>
      <c r="BA11" s="663"/>
      <c r="BB11" s="663"/>
      <c r="BC11" s="663"/>
      <c r="BD11" s="663"/>
      <c r="BE11" s="663"/>
      <c r="BF11" s="664"/>
      <c r="BG11" s="665">
        <v>60061</v>
      </c>
      <c r="BH11" s="666"/>
      <c r="BI11" s="666"/>
      <c r="BJ11" s="666"/>
      <c r="BK11" s="666"/>
      <c r="BL11" s="666"/>
      <c r="BM11" s="666"/>
      <c r="BN11" s="667"/>
      <c r="BO11" s="692">
        <v>2.1</v>
      </c>
      <c r="BP11" s="692"/>
      <c r="BQ11" s="692"/>
      <c r="BR11" s="692"/>
      <c r="BS11" s="693">
        <v>17042</v>
      </c>
      <c r="BT11" s="693"/>
      <c r="BU11" s="693"/>
      <c r="BV11" s="693"/>
      <c r="BW11" s="693"/>
      <c r="BX11" s="693"/>
      <c r="BY11" s="693"/>
      <c r="BZ11" s="693"/>
      <c r="CA11" s="693"/>
      <c r="CB11" s="760"/>
      <c r="CD11" s="707" t="s">
        <v>247</v>
      </c>
      <c r="CE11" s="704"/>
      <c r="CF11" s="704"/>
      <c r="CG11" s="704"/>
      <c r="CH11" s="704"/>
      <c r="CI11" s="704"/>
      <c r="CJ11" s="704"/>
      <c r="CK11" s="704"/>
      <c r="CL11" s="704"/>
      <c r="CM11" s="704"/>
      <c r="CN11" s="704"/>
      <c r="CO11" s="704"/>
      <c r="CP11" s="704"/>
      <c r="CQ11" s="705"/>
      <c r="CR11" s="665">
        <v>1676156</v>
      </c>
      <c r="CS11" s="666"/>
      <c r="CT11" s="666"/>
      <c r="CU11" s="666"/>
      <c r="CV11" s="666"/>
      <c r="CW11" s="666"/>
      <c r="CX11" s="666"/>
      <c r="CY11" s="667"/>
      <c r="CZ11" s="692">
        <v>6.5</v>
      </c>
      <c r="DA11" s="692"/>
      <c r="DB11" s="692"/>
      <c r="DC11" s="692"/>
      <c r="DD11" s="671">
        <v>317252</v>
      </c>
      <c r="DE11" s="666"/>
      <c r="DF11" s="666"/>
      <c r="DG11" s="666"/>
      <c r="DH11" s="666"/>
      <c r="DI11" s="666"/>
      <c r="DJ11" s="666"/>
      <c r="DK11" s="666"/>
      <c r="DL11" s="666"/>
      <c r="DM11" s="666"/>
      <c r="DN11" s="666"/>
      <c r="DO11" s="666"/>
      <c r="DP11" s="667"/>
      <c r="DQ11" s="671">
        <v>858962</v>
      </c>
      <c r="DR11" s="666"/>
      <c r="DS11" s="666"/>
      <c r="DT11" s="666"/>
      <c r="DU11" s="666"/>
      <c r="DV11" s="666"/>
      <c r="DW11" s="666"/>
      <c r="DX11" s="666"/>
      <c r="DY11" s="666"/>
      <c r="DZ11" s="666"/>
      <c r="EA11" s="666"/>
      <c r="EB11" s="666"/>
      <c r="EC11" s="706"/>
    </row>
    <row r="12" spans="2:143" ht="11.25" customHeight="1" x14ac:dyDescent="0.15">
      <c r="B12" s="662" t="s">
        <v>248</v>
      </c>
      <c r="C12" s="663"/>
      <c r="D12" s="663"/>
      <c r="E12" s="663"/>
      <c r="F12" s="663"/>
      <c r="G12" s="663"/>
      <c r="H12" s="663"/>
      <c r="I12" s="663"/>
      <c r="J12" s="663"/>
      <c r="K12" s="663"/>
      <c r="L12" s="663"/>
      <c r="M12" s="663"/>
      <c r="N12" s="663"/>
      <c r="O12" s="663"/>
      <c r="P12" s="663"/>
      <c r="Q12" s="664"/>
      <c r="R12" s="665" t="s">
        <v>128</v>
      </c>
      <c r="S12" s="666"/>
      <c r="T12" s="666"/>
      <c r="U12" s="666"/>
      <c r="V12" s="666"/>
      <c r="W12" s="666"/>
      <c r="X12" s="666"/>
      <c r="Y12" s="667"/>
      <c r="Z12" s="692" t="s">
        <v>128</v>
      </c>
      <c r="AA12" s="692"/>
      <c r="AB12" s="692"/>
      <c r="AC12" s="692"/>
      <c r="AD12" s="693" t="s">
        <v>128</v>
      </c>
      <c r="AE12" s="693"/>
      <c r="AF12" s="693"/>
      <c r="AG12" s="693"/>
      <c r="AH12" s="693"/>
      <c r="AI12" s="693"/>
      <c r="AJ12" s="693"/>
      <c r="AK12" s="693"/>
      <c r="AL12" s="668" t="s">
        <v>179</v>
      </c>
      <c r="AM12" s="669"/>
      <c r="AN12" s="669"/>
      <c r="AO12" s="694"/>
      <c r="AP12" s="662" t="s">
        <v>249</v>
      </c>
      <c r="AQ12" s="663"/>
      <c r="AR12" s="663"/>
      <c r="AS12" s="663"/>
      <c r="AT12" s="663"/>
      <c r="AU12" s="663"/>
      <c r="AV12" s="663"/>
      <c r="AW12" s="663"/>
      <c r="AX12" s="663"/>
      <c r="AY12" s="663"/>
      <c r="AZ12" s="663"/>
      <c r="BA12" s="663"/>
      <c r="BB12" s="663"/>
      <c r="BC12" s="663"/>
      <c r="BD12" s="663"/>
      <c r="BE12" s="663"/>
      <c r="BF12" s="664"/>
      <c r="BG12" s="665">
        <v>1434088</v>
      </c>
      <c r="BH12" s="666"/>
      <c r="BI12" s="666"/>
      <c r="BJ12" s="666"/>
      <c r="BK12" s="666"/>
      <c r="BL12" s="666"/>
      <c r="BM12" s="666"/>
      <c r="BN12" s="667"/>
      <c r="BO12" s="692">
        <v>49.5</v>
      </c>
      <c r="BP12" s="692"/>
      <c r="BQ12" s="692"/>
      <c r="BR12" s="692"/>
      <c r="BS12" s="693" t="s">
        <v>128</v>
      </c>
      <c r="BT12" s="693"/>
      <c r="BU12" s="693"/>
      <c r="BV12" s="693"/>
      <c r="BW12" s="693"/>
      <c r="BX12" s="693"/>
      <c r="BY12" s="693"/>
      <c r="BZ12" s="693"/>
      <c r="CA12" s="693"/>
      <c r="CB12" s="760"/>
      <c r="CD12" s="707" t="s">
        <v>250</v>
      </c>
      <c r="CE12" s="704"/>
      <c r="CF12" s="704"/>
      <c r="CG12" s="704"/>
      <c r="CH12" s="704"/>
      <c r="CI12" s="704"/>
      <c r="CJ12" s="704"/>
      <c r="CK12" s="704"/>
      <c r="CL12" s="704"/>
      <c r="CM12" s="704"/>
      <c r="CN12" s="704"/>
      <c r="CO12" s="704"/>
      <c r="CP12" s="704"/>
      <c r="CQ12" s="705"/>
      <c r="CR12" s="665">
        <v>358877</v>
      </c>
      <c r="CS12" s="666"/>
      <c r="CT12" s="666"/>
      <c r="CU12" s="666"/>
      <c r="CV12" s="666"/>
      <c r="CW12" s="666"/>
      <c r="CX12" s="666"/>
      <c r="CY12" s="667"/>
      <c r="CZ12" s="692">
        <v>1.4</v>
      </c>
      <c r="DA12" s="692"/>
      <c r="DB12" s="692"/>
      <c r="DC12" s="692"/>
      <c r="DD12" s="671">
        <v>8718</v>
      </c>
      <c r="DE12" s="666"/>
      <c r="DF12" s="666"/>
      <c r="DG12" s="666"/>
      <c r="DH12" s="666"/>
      <c r="DI12" s="666"/>
      <c r="DJ12" s="666"/>
      <c r="DK12" s="666"/>
      <c r="DL12" s="666"/>
      <c r="DM12" s="666"/>
      <c r="DN12" s="666"/>
      <c r="DO12" s="666"/>
      <c r="DP12" s="667"/>
      <c r="DQ12" s="671">
        <v>341856</v>
      </c>
      <c r="DR12" s="666"/>
      <c r="DS12" s="666"/>
      <c r="DT12" s="666"/>
      <c r="DU12" s="666"/>
      <c r="DV12" s="666"/>
      <c r="DW12" s="666"/>
      <c r="DX12" s="666"/>
      <c r="DY12" s="666"/>
      <c r="DZ12" s="666"/>
      <c r="EA12" s="666"/>
      <c r="EB12" s="666"/>
      <c r="EC12" s="706"/>
    </row>
    <row r="13" spans="2:143" ht="11.25" customHeight="1" x14ac:dyDescent="0.15">
      <c r="B13" s="662" t="s">
        <v>251</v>
      </c>
      <c r="C13" s="663"/>
      <c r="D13" s="663"/>
      <c r="E13" s="663"/>
      <c r="F13" s="663"/>
      <c r="G13" s="663"/>
      <c r="H13" s="663"/>
      <c r="I13" s="663"/>
      <c r="J13" s="663"/>
      <c r="K13" s="663"/>
      <c r="L13" s="663"/>
      <c r="M13" s="663"/>
      <c r="N13" s="663"/>
      <c r="O13" s="663"/>
      <c r="P13" s="663"/>
      <c r="Q13" s="664"/>
      <c r="R13" s="665" t="s">
        <v>128</v>
      </c>
      <c r="S13" s="666"/>
      <c r="T13" s="666"/>
      <c r="U13" s="666"/>
      <c r="V13" s="666"/>
      <c r="W13" s="666"/>
      <c r="X13" s="666"/>
      <c r="Y13" s="667"/>
      <c r="Z13" s="692" t="s">
        <v>242</v>
      </c>
      <c r="AA13" s="692"/>
      <c r="AB13" s="692"/>
      <c r="AC13" s="692"/>
      <c r="AD13" s="693" t="s">
        <v>242</v>
      </c>
      <c r="AE13" s="693"/>
      <c r="AF13" s="693"/>
      <c r="AG13" s="693"/>
      <c r="AH13" s="693"/>
      <c r="AI13" s="693"/>
      <c r="AJ13" s="693"/>
      <c r="AK13" s="693"/>
      <c r="AL13" s="668" t="s">
        <v>242</v>
      </c>
      <c r="AM13" s="669"/>
      <c r="AN13" s="669"/>
      <c r="AO13" s="694"/>
      <c r="AP13" s="662" t="s">
        <v>252</v>
      </c>
      <c r="AQ13" s="663"/>
      <c r="AR13" s="663"/>
      <c r="AS13" s="663"/>
      <c r="AT13" s="663"/>
      <c r="AU13" s="663"/>
      <c r="AV13" s="663"/>
      <c r="AW13" s="663"/>
      <c r="AX13" s="663"/>
      <c r="AY13" s="663"/>
      <c r="AZ13" s="663"/>
      <c r="BA13" s="663"/>
      <c r="BB13" s="663"/>
      <c r="BC13" s="663"/>
      <c r="BD13" s="663"/>
      <c r="BE13" s="663"/>
      <c r="BF13" s="664"/>
      <c r="BG13" s="665">
        <v>1431346</v>
      </c>
      <c r="BH13" s="666"/>
      <c r="BI13" s="666"/>
      <c r="BJ13" s="666"/>
      <c r="BK13" s="666"/>
      <c r="BL13" s="666"/>
      <c r="BM13" s="666"/>
      <c r="BN13" s="667"/>
      <c r="BO13" s="692">
        <v>49.4</v>
      </c>
      <c r="BP13" s="692"/>
      <c r="BQ13" s="692"/>
      <c r="BR13" s="692"/>
      <c r="BS13" s="693" t="s">
        <v>179</v>
      </c>
      <c r="BT13" s="693"/>
      <c r="BU13" s="693"/>
      <c r="BV13" s="693"/>
      <c r="BW13" s="693"/>
      <c r="BX13" s="693"/>
      <c r="BY13" s="693"/>
      <c r="BZ13" s="693"/>
      <c r="CA13" s="693"/>
      <c r="CB13" s="760"/>
      <c r="CD13" s="707" t="s">
        <v>253</v>
      </c>
      <c r="CE13" s="704"/>
      <c r="CF13" s="704"/>
      <c r="CG13" s="704"/>
      <c r="CH13" s="704"/>
      <c r="CI13" s="704"/>
      <c r="CJ13" s="704"/>
      <c r="CK13" s="704"/>
      <c r="CL13" s="704"/>
      <c r="CM13" s="704"/>
      <c r="CN13" s="704"/>
      <c r="CO13" s="704"/>
      <c r="CP13" s="704"/>
      <c r="CQ13" s="705"/>
      <c r="CR13" s="665">
        <v>2974420</v>
      </c>
      <c r="CS13" s="666"/>
      <c r="CT13" s="666"/>
      <c r="CU13" s="666"/>
      <c r="CV13" s="666"/>
      <c r="CW13" s="666"/>
      <c r="CX13" s="666"/>
      <c r="CY13" s="667"/>
      <c r="CZ13" s="692">
        <v>11.5</v>
      </c>
      <c r="DA13" s="692"/>
      <c r="DB13" s="692"/>
      <c r="DC13" s="692"/>
      <c r="DD13" s="671">
        <v>1287616</v>
      </c>
      <c r="DE13" s="666"/>
      <c r="DF13" s="666"/>
      <c r="DG13" s="666"/>
      <c r="DH13" s="666"/>
      <c r="DI13" s="666"/>
      <c r="DJ13" s="666"/>
      <c r="DK13" s="666"/>
      <c r="DL13" s="666"/>
      <c r="DM13" s="666"/>
      <c r="DN13" s="666"/>
      <c r="DO13" s="666"/>
      <c r="DP13" s="667"/>
      <c r="DQ13" s="671">
        <v>1532967</v>
      </c>
      <c r="DR13" s="666"/>
      <c r="DS13" s="666"/>
      <c r="DT13" s="666"/>
      <c r="DU13" s="666"/>
      <c r="DV13" s="666"/>
      <c r="DW13" s="666"/>
      <c r="DX13" s="666"/>
      <c r="DY13" s="666"/>
      <c r="DZ13" s="666"/>
      <c r="EA13" s="666"/>
      <c r="EB13" s="666"/>
      <c r="EC13" s="706"/>
    </row>
    <row r="14" spans="2:143" ht="11.25" customHeight="1" x14ac:dyDescent="0.15">
      <c r="B14" s="662" t="s">
        <v>254</v>
      </c>
      <c r="C14" s="663"/>
      <c r="D14" s="663"/>
      <c r="E14" s="663"/>
      <c r="F14" s="663"/>
      <c r="G14" s="663"/>
      <c r="H14" s="663"/>
      <c r="I14" s="663"/>
      <c r="J14" s="663"/>
      <c r="K14" s="663"/>
      <c r="L14" s="663"/>
      <c r="M14" s="663"/>
      <c r="N14" s="663"/>
      <c r="O14" s="663"/>
      <c r="P14" s="663"/>
      <c r="Q14" s="664"/>
      <c r="R14" s="665" t="s">
        <v>128</v>
      </c>
      <c r="S14" s="666"/>
      <c r="T14" s="666"/>
      <c r="U14" s="666"/>
      <c r="V14" s="666"/>
      <c r="W14" s="666"/>
      <c r="X14" s="666"/>
      <c r="Y14" s="667"/>
      <c r="Z14" s="692" t="s">
        <v>128</v>
      </c>
      <c r="AA14" s="692"/>
      <c r="AB14" s="692"/>
      <c r="AC14" s="692"/>
      <c r="AD14" s="693" t="s">
        <v>128</v>
      </c>
      <c r="AE14" s="693"/>
      <c r="AF14" s="693"/>
      <c r="AG14" s="693"/>
      <c r="AH14" s="693"/>
      <c r="AI14" s="693"/>
      <c r="AJ14" s="693"/>
      <c r="AK14" s="693"/>
      <c r="AL14" s="668" t="s">
        <v>179</v>
      </c>
      <c r="AM14" s="669"/>
      <c r="AN14" s="669"/>
      <c r="AO14" s="694"/>
      <c r="AP14" s="662" t="s">
        <v>255</v>
      </c>
      <c r="AQ14" s="663"/>
      <c r="AR14" s="663"/>
      <c r="AS14" s="663"/>
      <c r="AT14" s="663"/>
      <c r="AU14" s="663"/>
      <c r="AV14" s="663"/>
      <c r="AW14" s="663"/>
      <c r="AX14" s="663"/>
      <c r="AY14" s="663"/>
      <c r="AZ14" s="663"/>
      <c r="BA14" s="663"/>
      <c r="BB14" s="663"/>
      <c r="BC14" s="663"/>
      <c r="BD14" s="663"/>
      <c r="BE14" s="663"/>
      <c r="BF14" s="664"/>
      <c r="BG14" s="665">
        <v>144198</v>
      </c>
      <c r="BH14" s="666"/>
      <c r="BI14" s="666"/>
      <c r="BJ14" s="666"/>
      <c r="BK14" s="666"/>
      <c r="BL14" s="666"/>
      <c r="BM14" s="666"/>
      <c r="BN14" s="667"/>
      <c r="BO14" s="692">
        <v>5</v>
      </c>
      <c r="BP14" s="692"/>
      <c r="BQ14" s="692"/>
      <c r="BR14" s="692"/>
      <c r="BS14" s="693" t="s">
        <v>242</v>
      </c>
      <c r="BT14" s="693"/>
      <c r="BU14" s="693"/>
      <c r="BV14" s="693"/>
      <c r="BW14" s="693"/>
      <c r="BX14" s="693"/>
      <c r="BY14" s="693"/>
      <c r="BZ14" s="693"/>
      <c r="CA14" s="693"/>
      <c r="CB14" s="760"/>
      <c r="CD14" s="707" t="s">
        <v>256</v>
      </c>
      <c r="CE14" s="704"/>
      <c r="CF14" s="704"/>
      <c r="CG14" s="704"/>
      <c r="CH14" s="704"/>
      <c r="CI14" s="704"/>
      <c r="CJ14" s="704"/>
      <c r="CK14" s="704"/>
      <c r="CL14" s="704"/>
      <c r="CM14" s="704"/>
      <c r="CN14" s="704"/>
      <c r="CO14" s="704"/>
      <c r="CP14" s="704"/>
      <c r="CQ14" s="705"/>
      <c r="CR14" s="665">
        <v>1546293</v>
      </c>
      <c r="CS14" s="666"/>
      <c r="CT14" s="666"/>
      <c r="CU14" s="666"/>
      <c r="CV14" s="666"/>
      <c r="CW14" s="666"/>
      <c r="CX14" s="666"/>
      <c r="CY14" s="667"/>
      <c r="CZ14" s="692">
        <v>6</v>
      </c>
      <c r="DA14" s="692"/>
      <c r="DB14" s="692"/>
      <c r="DC14" s="692"/>
      <c r="DD14" s="671">
        <v>445227</v>
      </c>
      <c r="DE14" s="666"/>
      <c r="DF14" s="666"/>
      <c r="DG14" s="666"/>
      <c r="DH14" s="666"/>
      <c r="DI14" s="666"/>
      <c r="DJ14" s="666"/>
      <c r="DK14" s="666"/>
      <c r="DL14" s="666"/>
      <c r="DM14" s="666"/>
      <c r="DN14" s="666"/>
      <c r="DO14" s="666"/>
      <c r="DP14" s="667"/>
      <c r="DQ14" s="671">
        <v>973415</v>
      </c>
      <c r="DR14" s="666"/>
      <c r="DS14" s="666"/>
      <c r="DT14" s="666"/>
      <c r="DU14" s="666"/>
      <c r="DV14" s="666"/>
      <c r="DW14" s="666"/>
      <c r="DX14" s="666"/>
      <c r="DY14" s="666"/>
      <c r="DZ14" s="666"/>
      <c r="EA14" s="666"/>
      <c r="EB14" s="666"/>
      <c r="EC14" s="706"/>
    </row>
    <row r="15" spans="2:143" ht="11.25" customHeight="1" x14ac:dyDescent="0.15">
      <c r="B15" s="662" t="s">
        <v>257</v>
      </c>
      <c r="C15" s="663"/>
      <c r="D15" s="663"/>
      <c r="E15" s="663"/>
      <c r="F15" s="663"/>
      <c r="G15" s="663"/>
      <c r="H15" s="663"/>
      <c r="I15" s="663"/>
      <c r="J15" s="663"/>
      <c r="K15" s="663"/>
      <c r="L15" s="663"/>
      <c r="M15" s="663"/>
      <c r="N15" s="663"/>
      <c r="O15" s="663"/>
      <c r="P15" s="663"/>
      <c r="Q15" s="664"/>
      <c r="R15" s="665" t="s">
        <v>128</v>
      </c>
      <c r="S15" s="666"/>
      <c r="T15" s="666"/>
      <c r="U15" s="666"/>
      <c r="V15" s="666"/>
      <c r="W15" s="666"/>
      <c r="X15" s="666"/>
      <c r="Y15" s="667"/>
      <c r="Z15" s="692" t="s">
        <v>128</v>
      </c>
      <c r="AA15" s="692"/>
      <c r="AB15" s="692"/>
      <c r="AC15" s="692"/>
      <c r="AD15" s="693" t="s">
        <v>242</v>
      </c>
      <c r="AE15" s="693"/>
      <c r="AF15" s="693"/>
      <c r="AG15" s="693"/>
      <c r="AH15" s="693"/>
      <c r="AI15" s="693"/>
      <c r="AJ15" s="693"/>
      <c r="AK15" s="693"/>
      <c r="AL15" s="668" t="s">
        <v>128</v>
      </c>
      <c r="AM15" s="669"/>
      <c r="AN15" s="669"/>
      <c r="AO15" s="694"/>
      <c r="AP15" s="662" t="s">
        <v>258</v>
      </c>
      <c r="AQ15" s="663"/>
      <c r="AR15" s="663"/>
      <c r="AS15" s="663"/>
      <c r="AT15" s="663"/>
      <c r="AU15" s="663"/>
      <c r="AV15" s="663"/>
      <c r="AW15" s="663"/>
      <c r="AX15" s="663"/>
      <c r="AY15" s="663"/>
      <c r="AZ15" s="663"/>
      <c r="BA15" s="663"/>
      <c r="BB15" s="663"/>
      <c r="BC15" s="663"/>
      <c r="BD15" s="663"/>
      <c r="BE15" s="663"/>
      <c r="BF15" s="664"/>
      <c r="BG15" s="665">
        <v>277677</v>
      </c>
      <c r="BH15" s="666"/>
      <c r="BI15" s="666"/>
      <c r="BJ15" s="666"/>
      <c r="BK15" s="666"/>
      <c r="BL15" s="666"/>
      <c r="BM15" s="666"/>
      <c r="BN15" s="667"/>
      <c r="BO15" s="692">
        <v>9.6</v>
      </c>
      <c r="BP15" s="692"/>
      <c r="BQ15" s="692"/>
      <c r="BR15" s="692"/>
      <c r="BS15" s="693" t="s">
        <v>179</v>
      </c>
      <c r="BT15" s="693"/>
      <c r="BU15" s="693"/>
      <c r="BV15" s="693"/>
      <c r="BW15" s="693"/>
      <c r="BX15" s="693"/>
      <c r="BY15" s="693"/>
      <c r="BZ15" s="693"/>
      <c r="CA15" s="693"/>
      <c r="CB15" s="760"/>
      <c r="CD15" s="707" t="s">
        <v>259</v>
      </c>
      <c r="CE15" s="704"/>
      <c r="CF15" s="704"/>
      <c r="CG15" s="704"/>
      <c r="CH15" s="704"/>
      <c r="CI15" s="704"/>
      <c r="CJ15" s="704"/>
      <c r="CK15" s="704"/>
      <c r="CL15" s="704"/>
      <c r="CM15" s="704"/>
      <c r="CN15" s="704"/>
      <c r="CO15" s="704"/>
      <c r="CP15" s="704"/>
      <c r="CQ15" s="705"/>
      <c r="CR15" s="665">
        <v>3566071</v>
      </c>
      <c r="CS15" s="666"/>
      <c r="CT15" s="666"/>
      <c r="CU15" s="666"/>
      <c r="CV15" s="666"/>
      <c r="CW15" s="666"/>
      <c r="CX15" s="666"/>
      <c r="CY15" s="667"/>
      <c r="CZ15" s="692">
        <v>13.8</v>
      </c>
      <c r="DA15" s="692"/>
      <c r="DB15" s="692"/>
      <c r="DC15" s="692"/>
      <c r="DD15" s="671">
        <v>1891696</v>
      </c>
      <c r="DE15" s="666"/>
      <c r="DF15" s="666"/>
      <c r="DG15" s="666"/>
      <c r="DH15" s="666"/>
      <c r="DI15" s="666"/>
      <c r="DJ15" s="666"/>
      <c r="DK15" s="666"/>
      <c r="DL15" s="666"/>
      <c r="DM15" s="666"/>
      <c r="DN15" s="666"/>
      <c r="DO15" s="666"/>
      <c r="DP15" s="667"/>
      <c r="DQ15" s="671">
        <v>1348101</v>
      </c>
      <c r="DR15" s="666"/>
      <c r="DS15" s="666"/>
      <c r="DT15" s="666"/>
      <c r="DU15" s="666"/>
      <c r="DV15" s="666"/>
      <c r="DW15" s="666"/>
      <c r="DX15" s="666"/>
      <c r="DY15" s="666"/>
      <c r="DZ15" s="666"/>
      <c r="EA15" s="666"/>
      <c r="EB15" s="666"/>
      <c r="EC15" s="706"/>
    </row>
    <row r="16" spans="2:143" ht="11.25" customHeight="1" x14ac:dyDescent="0.15">
      <c r="B16" s="662" t="s">
        <v>260</v>
      </c>
      <c r="C16" s="663"/>
      <c r="D16" s="663"/>
      <c r="E16" s="663"/>
      <c r="F16" s="663"/>
      <c r="G16" s="663"/>
      <c r="H16" s="663"/>
      <c r="I16" s="663"/>
      <c r="J16" s="663"/>
      <c r="K16" s="663"/>
      <c r="L16" s="663"/>
      <c r="M16" s="663"/>
      <c r="N16" s="663"/>
      <c r="O16" s="663"/>
      <c r="P16" s="663"/>
      <c r="Q16" s="664"/>
      <c r="R16" s="665">
        <v>13856</v>
      </c>
      <c r="S16" s="666"/>
      <c r="T16" s="666"/>
      <c r="U16" s="666"/>
      <c r="V16" s="666"/>
      <c r="W16" s="666"/>
      <c r="X16" s="666"/>
      <c r="Y16" s="667"/>
      <c r="Z16" s="692">
        <v>0.1</v>
      </c>
      <c r="AA16" s="692"/>
      <c r="AB16" s="692"/>
      <c r="AC16" s="692"/>
      <c r="AD16" s="693">
        <v>13856</v>
      </c>
      <c r="AE16" s="693"/>
      <c r="AF16" s="693"/>
      <c r="AG16" s="693"/>
      <c r="AH16" s="693"/>
      <c r="AI16" s="693"/>
      <c r="AJ16" s="693"/>
      <c r="AK16" s="693"/>
      <c r="AL16" s="668">
        <v>0.1</v>
      </c>
      <c r="AM16" s="669"/>
      <c r="AN16" s="669"/>
      <c r="AO16" s="694"/>
      <c r="AP16" s="662" t="s">
        <v>261</v>
      </c>
      <c r="AQ16" s="663"/>
      <c r="AR16" s="663"/>
      <c r="AS16" s="663"/>
      <c r="AT16" s="663"/>
      <c r="AU16" s="663"/>
      <c r="AV16" s="663"/>
      <c r="AW16" s="663"/>
      <c r="AX16" s="663"/>
      <c r="AY16" s="663"/>
      <c r="AZ16" s="663"/>
      <c r="BA16" s="663"/>
      <c r="BB16" s="663"/>
      <c r="BC16" s="663"/>
      <c r="BD16" s="663"/>
      <c r="BE16" s="663"/>
      <c r="BF16" s="664"/>
      <c r="BG16" s="665" t="s">
        <v>242</v>
      </c>
      <c r="BH16" s="666"/>
      <c r="BI16" s="666"/>
      <c r="BJ16" s="666"/>
      <c r="BK16" s="666"/>
      <c r="BL16" s="666"/>
      <c r="BM16" s="666"/>
      <c r="BN16" s="667"/>
      <c r="BO16" s="692" t="s">
        <v>128</v>
      </c>
      <c r="BP16" s="692"/>
      <c r="BQ16" s="692"/>
      <c r="BR16" s="692"/>
      <c r="BS16" s="693" t="s">
        <v>128</v>
      </c>
      <c r="BT16" s="693"/>
      <c r="BU16" s="693"/>
      <c r="BV16" s="693"/>
      <c r="BW16" s="693"/>
      <c r="BX16" s="693"/>
      <c r="BY16" s="693"/>
      <c r="BZ16" s="693"/>
      <c r="CA16" s="693"/>
      <c r="CB16" s="760"/>
      <c r="CD16" s="707" t="s">
        <v>262</v>
      </c>
      <c r="CE16" s="704"/>
      <c r="CF16" s="704"/>
      <c r="CG16" s="704"/>
      <c r="CH16" s="704"/>
      <c r="CI16" s="704"/>
      <c r="CJ16" s="704"/>
      <c r="CK16" s="704"/>
      <c r="CL16" s="704"/>
      <c r="CM16" s="704"/>
      <c r="CN16" s="704"/>
      <c r="CO16" s="704"/>
      <c r="CP16" s="704"/>
      <c r="CQ16" s="705"/>
      <c r="CR16" s="665" t="s">
        <v>242</v>
      </c>
      <c r="CS16" s="666"/>
      <c r="CT16" s="666"/>
      <c r="CU16" s="666"/>
      <c r="CV16" s="666"/>
      <c r="CW16" s="666"/>
      <c r="CX16" s="666"/>
      <c r="CY16" s="667"/>
      <c r="CZ16" s="692" t="s">
        <v>128</v>
      </c>
      <c r="DA16" s="692"/>
      <c r="DB16" s="692"/>
      <c r="DC16" s="692"/>
      <c r="DD16" s="671" t="s">
        <v>128</v>
      </c>
      <c r="DE16" s="666"/>
      <c r="DF16" s="666"/>
      <c r="DG16" s="666"/>
      <c r="DH16" s="666"/>
      <c r="DI16" s="666"/>
      <c r="DJ16" s="666"/>
      <c r="DK16" s="666"/>
      <c r="DL16" s="666"/>
      <c r="DM16" s="666"/>
      <c r="DN16" s="666"/>
      <c r="DO16" s="666"/>
      <c r="DP16" s="667"/>
      <c r="DQ16" s="671" t="s">
        <v>128</v>
      </c>
      <c r="DR16" s="666"/>
      <c r="DS16" s="666"/>
      <c r="DT16" s="666"/>
      <c r="DU16" s="666"/>
      <c r="DV16" s="666"/>
      <c r="DW16" s="666"/>
      <c r="DX16" s="666"/>
      <c r="DY16" s="666"/>
      <c r="DZ16" s="666"/>
      <c r="EA16" s="666"/>
      <c r="EB16" s="666"/>
      <c r="EC16" s="706"/>
    </row>
    <row r="17" spans="2:133" ht="11.25" customHeight="1" x14ac:dyDescent="0.15">
      <c r="B17" s="662" t="s">
        <v>263</v>
      </c>
      <c r="C17" s="663"/>
      <c r="D17" s="663"/>
      <c r="E17" s="663"/>
      <c r="F17" s="663"/>
      <c r="G17" s="663"/>
      <c r="H17" s="663"/>
      <c r="I17" s="663"/>
      <c r="J17" s="663"/>
      <c r="K17" s="663"/>
      <c r="L17" s="663"/>
      <c r="M17" s="663"/>
      <c r="N17" s="663"/>
      <c r="O17" s="663"/>
      <c r="P17" s="663"/>
      <c r="Q17" s="664"/>
      <c r="R17" s="665">
        <v>27889</v>
      </c>
      <c r="S17" s="666"/>
      <c r="T17" s="666"/>
      <c r="U17" s="666"/>
      <c r="V17" s="666"/>
      <c r="W17" s="666"/>
      <c r="X17" s="666"/>
      <c r="Y17" s="667"/>
      <c r="Z17" s="692">
        <v>0.1</v>
      </c>
      <c r="AA17" s="692"/>
      <c r="AB17" s="692"/>
      <c r="AC17" s="692"/>
      <c r="AD17" s="693">
        <v>27889</v>
      </c>
      <c r="AE17" s="693"/>
      <c r="AF17" s="693"/>
      <c r="AG17" s="693"/>
      <c r="AH17" s="693"/>
      <c r="AI17" s="693"/>
      <c r="AJ17" s="693"/>
      <c r="AK17" s="693"/>
      <c r="AL17" s="668">
        <v>0.2</v>
      </c>
      <c r="AM17" s="669"/>
      <c r="AN17" s="669"/>
      <c r="AO17" s="694"/>
      <c r="AP17" s="662" t="s">
        <v>264</v>
      </c>
      <c r="AQ17" s="663"/>
      <c r="AR17" s="663"/>
      <c r="AS17" s="663"/>
      <c r="AT17" s="663"/>
      <c r="AU17" s="663"/>
      <c r="AV17" s="663"/>
      <c r="AW17" s="663"/>
      <c r="AX17" s="663"/>
      <c r="AY17" s="663"/>
      <c r="AZ17" s="663"/>
      <c r="BA17" s="663"/>
      <c r="BB17" s="663"/>
      <c r="BC17" s="663"/>
      <c r="BD17" s="663"/>
      <c r="BE17" s="663"/>
      <c r="BF17" s="664"/>
      <c r="BG17" s="665" t="s">
        <v>128</v>
      </c>
      <c r="BH17" s="666"/>
      <c r="BI17" s="666"/>
      <c r="BJ17" s="666"/>
      <c r="BK17" s="666"/>
      <c r="BL17" s="666"/>
      <c r="BM17" s="666"/>
      <c r="BN17" s="667"/>
      <c r="BO17" s="692" t="s">
        <v>128</v>
      </c>
      <c r="BP17" s="692"/>
      <c r="BQ17" s="692"/>
      <c r="BR17" s="692"/>
      <c r="BS17" s="693" t="s">
        <v>128</v>
      </c>
      <c r="BT17" s="693"/>
      <c r="BU17" s="693"/>
      <c r="BV17" s="693"/>
      <c r="BW17" s="693"/>
      <c r="BX17" s="693"/>
      <c r="BY17" s="693"/>
      <c r="BZ17" s="693"/>
      <c r="CA17" s="693"/>
      <c r="CB17" s="760"/>
      <c r="CD17" s="707" t="s">
        <v>265</v>
      </c>
      <c r="CE17" s="704"/>
      <c r="CF17" s="704"/>
      <c r="CG17" s="704"/>
      <c r="CH17" s="704"/>
      <c r="CI17" s="704"/>
      <c r="CJ17" s="704"/>
      <c r="CK17" s="704"/>
      <c r="CL17" s="704"/>
      <c r="CM17" s="704"/>
      <c r="CN17" s="704"/>
      <c r="CO17" s="704"/>
      <c r="CP17" s="704"/>
      <c r="CQ17" s="705"/>
      <c r="CR17" s="665">
        <v>3484054</v>
      </c>
      <c r="CS17" s="666"/>
      <c r="CT17" s="666"/>
      <c r="CU17" s="666"/>
      <c r="CV17" s="666"/>
      <c r="CW17" s="666"/>
      <c r="CX17" s="666"/>
      <c r="CY17" s="667"/>
      <c r="CZ17" s="692">
        <v>13.4</v>
      </c>
      <c r="DA17" s="692"/>
      <c r="DB17" s="692"/>
      <c r="DC17" s="692"/>
      <c r="DD17" s="671" t="s">
        <v>242</v>
      </c>
      <c r="DE17" s="666"/>
      <c r="DF17" s="666"/>
      <c r="DG17" s="666"/>
      <c r="DH17" s="666"/>
      <c r="DI17" s="666"/>
      <c r="DJ17" s="666"/>
      <c r="DK17" s="666"/>
      <c r="DL17" s="666"/>
      <c r="DM17" s="666"/>
      <c r="DN17" s="666"/>
      <c r="DO17" s="666"/>
      <c r="DP17" s="667"/>
      <c r="DQ17" s="671">
        <v>3211197</v>
      </c>
      <c r="DR17" s="666"/>
      <c r="DS17" s="666"/>
      <c r="DT17" s="666"/>
      <c r="DU17" s="666"/>
      <c r="DV17" s="666"/>
      <c r="DW17" s="666"/>
      <c r="DX17" s="666"/>
      <c r="DY17" s="666"/>
      <c r="DZ17" s="666"/>
      <c r="EA17" s="666"/>
      <c r="EB17" s="666"/>
      <c r="EC17" s="706"/>
    </row>
    <row r="18" spans="2:133" ht="11.25" customHeight="1" x14ac:dyDescent="0.15">
      <c r="B18" s="662" t="s">
        <v>266</v>
      </c>
      <c r="C18" s="663"/>
      <c r="D18" s="663"/>
      <c r="E18" s="663"/>
      <c r="F18" s="663"/>
      <c r="G18" s="663"/>
      <c r="H18" s="663"/>
      <c r="I18" s="663"/>
      <c r="J18" s="663"/>
      <c r="K18" s="663"/>
      <c r="L18" s="663"/>
      <c r="M18" s="663"/>
      <c r="N18" s="663"/>
      <c r="O18" s="663"/>
      <c r="P18" s="663"/>
      <c r="Q18" s="664"/>
      <c r="R18" s="665">
        <v>36686</v>
      </c>
      <c r="S18" s="666"/>
      <c r="T18" s="666"/>
      <c r="U18" s="666"/>
      <c r="V18" s="666"/>
      <c r="W18" s="666"/>
      <c r="X18" s="666"/>
      <c r="Y18" s="667"/>
      <c r="Z18" s="692">
        <v>0.1</v>
      </c>
      <c r="AA18" s="692"/>
      <c r="AB18" s="692"/>
      <c r="AC18" s="692"/>
      <c r="AD18" s="693">
        <v>36686</v>
      </c>
      <c r="AE18" s="693"/>
      <c r="AF18" s="693"/>
      <c r="AG18" s="693"/>
      <c r="AH18" s="693"/>
      <c r="AI18" s="693"/>
      <c r="AJ18" s="693"/>
      <c r="AK18" s="693"/>
      <c r="AL18" s="668">
        <v>0.3</v>
      </c>
      <c r="AM18" s="669"/>
      <c r="AN18" s="669"/>
      <c r="AO18" s="694"/>
      <c r="AP18" s="662" t="s">
        <v>267</v>
      </c>
      <c r="AQ18" s="663"/>
      <c r="AR18" s="663"/>
      <c r="AS18" s="663"/>
      <c r="AT18" s="663"/>
      <c r="AU18" s="663"/>
      <c r="AV18" s="663"/>
      <c r="AW18" s="663"/>
      <c r="AX18" s="663"/>
      <c r="AY18" s="663"/>
      <c r="AZ18" s="663"/>
      <c r="BA18" s="663"/>
      <c r="BB18" s="663"/>
      <c r="BC18" s="663"/>
      <c r="BD18" s="663"/>
      <c r="BE18" s="663"/>
      <c r="BF18" s="664"/>
      <c r="BG18" s="665" t="s">
        <v>242</v>
      </c>
      <c r="BH18" s="666"/>
      <c r="BI18" s="666"/>
      <c r="BJ18" s="666"/>
      <c r="BK18" s="666"/>
      <c r="BL18" s="666"/>
      <c r="BM18" s="666"/>
      <c r="BN18" s="667"/>
      <c r="BO18" s="692" t="s">
        <v>128</v>
      </c>
      <c r="BP18" s="692"/>
      <c r="BQ18" s="692"/>
      <c r="BR18" s="692"/>
      <c r="BS18" s="693" t="s">
        <v>128</v>
      </c>
      <c r="BT18" s="693"/>
      <c r="BU18" s="693"/>
      <c r="BV18" s="693"/>
      <c r="BW18" s="693"/>
      <c r="BX18" s="693"/>
      <c r="BY18" s="693"/>
      <c r="BZ18" s="693"/>
      <c r="CA18" s="693"/>
      <c r="CB18" s="760"/>
      <c r="CD18" s="707" t="s">
        <v>268</v>
      </c>
      <c r="CE18" s="704"/>
      <c r="CF18" s="704"/>
      <c r="CG18" s="704"/>
      <c r="CH18" s="704"/>
      <c r="CI18" s="704"/>
      <c r="CJ18" s="704"/>
      <c r="CK18" s="704"/>
      <c r="CL18" s="704"/>
      <c r="CM18" s="704"/>
      <c r="CN18" s="704"/>
      <c r="CO18" s="704"/>
      <c r="CP18" s="704"/>
      <c r="CQ18" s="705"/>
      <c r="CR18" s="665" t="s">
        <v>179</v>
      </c>
      <c r="CS18" s="666"/>
      <c r="CT18" s="666"/>
      <c r="CU18" s="666"/>
      <c r="CV18" s="666"/>
      <c r="CW18" s="666"/>
      <c r="CX18" s="666"/>
      <c r="CY18" s="667"/>
      <c r="CZ18" s="692" t="s">
        <v>242</v>
      </c>
      <c r="DA18" s="692"/>
      <c r="DB18" s="692"/>
      <c r="DC18" s="692"/>
      <c r="DD18" s="671" t="s">
        <v>179</v>
      </c>
      <c r="DE18" s="666"/>
      <c r="DF18" s="666"/>
      <c r="DG18" s="666"/>
      <c r="DH18" s="666"/>
      <c r="DI18" s="666"/>
      <c r="DJ18" s="666"/>
      <c r="DK18" s="666"/>
      <c r="DL18" s="666"/>
      <c r="DM18" s="666"/>
      <c r="DN18" s="666"/>
      <c r="DO18" s="666"/>
      <c r="DP18" s="667"/>
      <c r="DQ18" s="671" t="s">
        <v>242</v>
      </c>
      <c r="DR18" s="666"/>
      <c r="DS18" s="666"/>
      <c r="DT18" s="666"/>
      <c r="DU18" s="666"/>
      <c r="DV18" s="666"/>
      <c r="DW18" s="666"/>
      <c r="DX18" s="666"/>
      <c r="DY18" s="666"/>
      <c r="DZ18" s="666"/>
      <c r="EA18" s="666"/>
      <c r="EB18" s="666"/>
      <c r="EC18" s="706"/>
    </row>
    <row r="19" spans="2:133" ht="11.25" customHeight="1" x14ac:dyDescent="0.15">
      <c r="B19" s="662" t="s">
        <v>269</v>
      </c>
      <c r="C19" s="663"/>
      <c r="D19" s="663"/>
      <c r="E19" s="663"/>
      <c r="F19" s="663"/>
      <c r="G19" s="663"/>
      <c r="H19" s="663"/>
      <c r="I19" s="663"/>
      <c r="J19" s="663"/>
      <c r="K19" s="663"/>
      <c r="L19" s="663"/>
      <c r="M19" s="663"/>
      <c r="N19" s="663"/>
      <c r="O19" s="663"/>
      <c r="P19" s="663"/>
      <c r="Q19" s="664"/>
      <c r="R19" s="665">
        <v>13069</v>
      </c>
      <c r="S19" s="666"/>
      <c r="T19" s="666"/>
      <c r="U19" s="666"/>
      <c r="V19" s="666"/>
      <c r="W19" s="666"/>
      <c r="X19" s="666"/>
      <c r="Y19" s="667"/>
      <c r="Z19" s="692">
        <v>0</v>
      </c>
      <c r="AA19" s="692"/>
      <c r="AB19" s="692"/>
      <c r="AC19" s="692"/>
      <c r="AD19" s="693">
        <v>13069</v>
      </c>
      <c r="AE19" s="693"/>
      <c r="AF19" s="693"/>
      <c r="AG19" s="693"/>
      <c r="AH19" s="693"/>
      <c r="AI19" s="693"/>
      <c r="AJ19" s="693"/>
      <c r="AK19" s="693"/>
      <c r="AL19" s="668">
        <v>0.1</v>
      </c>
      <c r="AM19" s="669"/>
      <c r="AN19" s="669"/>
      <c r="AO19" s="694"/>
      <c r="AP19" s="662" t="s">
        <v>270</v>
      </c>
      <c r="AQ19" s="663"/>
      <c r="AR19" s="663"/>
      <c r="AS19" s="663"/>
      <c r="AT19" s="663"/>
      <c r="AU19" s="663"/>
      <c r="AV19" s="663"/>
      <c r="AW19" s="663"/>
      <c r="AX19" s="663"/>
      <c r="AY19" s="663"/>
      <c r="AZ19" s="663"/>
      <c r="BA19" s="663"/>
      <c r="BB19" s="663"/>
      <c r="BC19" s="663"/>
      <c r="BD19" s="663"/>
      <c r="BE19" s="663"/>
      <c r="BF19" s="664"/>
      <c r="BG19" s="665">
        <v>1591</v>
      </c>
      <c r="BH19" s="666"/>
      <c r="BI19" s="666"/>
      <c r="BJ19" s="666"/>
      <c r="BK19" s="666"/>
      <c r="BL19" s="666"/>
      <c r="BM19" s="666"/>
      <c r="BN19" s="667"/>
      <c r="BO19" s="692">
        <v>0.1</v>
      </c>
      <c r="BP19" s="692"/>
      <c r="BQ19" s="692"/>
      <c r="BR19" s="692"/>
      <c r="BS19" s="693" t="s">
        <v>128</v>
      </c>
      <c r="BT19" s="693"/>
      <c r="BU19" s="693"/>
      <c r="BV19" s="693"/>
      <c r="BW19" s="693"/>
      <c r="BX19" s="693"/>
      <c r="BY19" s="693"/>
      <c r="BZ19" s="693"/>
      <c r="CA19" s="693"/>
      <c r="CB19" s="760"/>
      <c r="CD19" s="707" t="s">
        <v>271</v>
      </c>
      <c r="CE19" s="704"/>
      <c r="CF19" s="704"/>
      <c r="CG19" s="704"/>
      <c r="CH19" s="704"/>
      <c r="CI19" s="704"/>
      <c r="CJ19" s="704"/>
      <c r="CK19" s="704"/>
      <c r="CL19" s="704"/>
      <c r="CM19" s="704"/>
      <c r="CN19" s="704"/>
      <c r="CO19" s="704"/>
      <c r="CP19" s="704"/>
      <c r="CQ19" s="705"/>
      <c r="CR19" s="665" t="s">
        <v>128</v>
      </c>
      <c r="CS19" s="666"/>
      <c r="CT19" s="666"/>
      <c r="CU19" s="666"/>
      <c r="CV19" s="666"/>
      <c r="CW19" s="666"/>
      <c r="CX19" s="666"/>
      <c r="CY19" s="667"/>
      <c r="CZ19" s="692" t="s">
        <v>242</v>
      </c>
      <c r="DA19" s="692"/>
      <c r="DB19" s="692"/>
      <c r="DC19" s="692"/>
      <c r="DD19" s="671" t="s">
        <v>128</v>
      </c>
      <c r="DE19" s="666"/>
      <c r="DF19" s="666"/>
      <c r="DG19" s="666"/>
      <c r="DH19" s="666"/>
      <c r="DI19" s="666"/>
      <c r="DJ19" s="666"/>
      <c r="DK19" s="666"/>
      <c r="DL19" s="666"/>
      <c r="DM19" s="666"/>
      <c r="DN19" s="666"/>
      <c r="DO19" s="666"/>
      <c r="DP19" s="667"/>
      <c r="DQ19" s="671" t="s">
        <v>128</v>
      </c>
      <c r="DR19" s="666"/>
      <c r="DS19" s="666"/>
      <c r="DT19" s="666"/>
      <c r="DU19" s="666"/>
      <c r="DV19" s="666"/>
      <c r="DW19" s="666"/>
      <c r="DX19" s="666"/>
      <c r="DY19" s="666"/>
      <c r="DZ19" s="666"/>
      <c r="EA19" s="666"/>
      <c r="EB19" s="666"/>
      <c r="EC19" s="706"/>
    </row>
    <row r="20" spans="2:133" ht="11.25" customHeight="1" x14ac:dyDescent="0.15">
      <c r="B20" s="662" t="s">
        <v>272</v>
      </c>
      <c r="C20" s="663"/>
      <c r="D20" s="663"/>
      <c r="E20" s="663"/>
      <c r="F20" s="663"/>
      <c r="G20" s="663"/>
      <c r="H20" s="663"/>
      <c r="I20" s="663"/>
      <c r="J20" s="663"/>
      <c r="K20" s="663"/>
      <c r="L20" s="663"/>
      <c r="M20" s="663"/>
      <c r="N20" s="663"/>
      <c r="O20" s="663"/>
      <c r="P20" s="663"/>
      <c r="Q20" s="664"/>
      <c r="R20" s="665">
        <v>3996</v>
      </c>
      <c r="S20" s="666"/>
      <c r="T20" s="666"/>
      <c r="U20" s="666"/>
      <c r="V20" s="666"/>
      <c r="W20" s="666"/>
      <c r="X20" s="666"/>
      <c r="Y20" s="667"/>
      <c r="Z20" s="692">
        <v>0</v>
      </c>
      <c r="AA20" s="692"/>
      <c r="AB20" s="692"/>
      <c r="AC20" s="692"/>
      <c r="AD20" s="693">
        <v>3996</v>
      </c>
      <c r="AE20" s="693"/>
      <c r="AF20" s="693"/>
      <c r="AG20" s="693"/>
      <c r="AH20" s="693"/>
      <c r="AI20" s="693"/>
      <c r="AJ20" s="693"/>
      <c r="AK20" s="693"/>
      <c r="AL20" s="668">
        <v>0</v>
      </c>
      <c r="AM20" s="669"/>
      <c r="AN20" s="669"/>
      <c r="AO20" s="694"/>
      <c r="AP20" s="662" t="s">
        <v>273</v>
      </c>
      <c r="AQ20" s="663"/>
      <c r="AR20" s="663"/>
      <c r="AS20" s="663"/>
      <c r="AT20" s="663"/>
      <c r="AU20" s="663"/>
      <c r="AV20" s="663"/>
      <c r="AW20" s="663"/>
      <c r="AX20" s="663"/>
      <c r="AY20" s="663"/>
      <c r="AZ20" s="663"/>
      <c r="BA20" s="663"/>
      <c r="BB20" s="663"/>
      <c r="BC20" s="663"/>
      <c r="BD20" s="663"/>
      <c r="BE20" s="663"/>
      <c r="BF20" s="664"/>
      <c r="BG20" s="665">
        <v>1591</v>
      </c>
      <c r="BH20" s="666"/>
      <c r="BI20" s="666"/>
      <c r="BJ20" s="666"/>
      <c r="BK20" s="666"/>
      <c r="BL20" s="666"/>
      <c r="BM20" s="666"/>
      <c r="BN20" s="667"/>
      <c r="BO20" s="692">
        <v>0.1</v>
      </c>
      <c r="BP20" s="692"/>
      <c r="BQ20" s="692"/>
      <c r="BR20" s="692"/>
      <c r="BS20" s="693" t="s">
        <v>128</v>
      </c>
      <c r="BT20" s="693"/>
      <c r="BU20" s="693"/>
      <c r="BV20" s="693"/>
      <c r="BW20" s="693"/>
      <c r="BX20" s="693"/>
      <c r="BY20" s="693"/>
      <c r="BZ20" s="693"/>
      <c r="CA20" s="693"/>
      <c r="CB20" s="760"/>
      <c r="CD20" s="707" t="s">
        <v>274</v>
      </c>
      <c r="CE20" s="704"/>
      <c r="CF20" s="704"/>
      <c r="CG20" s="704"/>
      <c r="CH20" s="704"/>
      <c r="CI20" s="704"/>
      <c r="CJ20" s="704"/>
      <c r="CK20" s="704"/>
      <c r="CL20" s="704"/>
      <c r="CM20" s="704"/>
      <c r="CN20" s="704"/>
      <c r="CO20" s="704"/>
      <c r="CP20" s="704"/>
      <c r="CQ20" s="705"/>
      <c r="CR20" s="665">
        <v>25912815</v>
      </c>
      <c r="CS20" s="666"/>
      <c r="CT20" s="666"/>
      <c r="CU20" s="666"/>
      <c r="CV20" s="666"/>
      <c r="CW20" s="666"/>
      <c r="CX20" s="666"/>
      <c r="CY20" s="667"/>
      <c r="CZ20" s="692">
        <v>100</v>
      </c>
      <c r="DA20" s="692"/>
      <c r="DB20" s="692"/>
      <c r="DC20" s="692"/>
      <c r="DD20" s="671">
        <v>4107906</v>
      </c>
      <c r="DE20" s="666"/>
      <c r="DF20" s="666"/>
      <c r="DG20" s="666"/>
      <c r="DH20" s="666"/>
      <c r="DI20" s="666"/>
      <c r="DJ20" s="666"/>
      <c r="DK20" s="666"/>
      <c r="DL20" s="666"/>
      <c r="DM20" s="666"/>
      <c r="DN20" s="666"/>
      <c r="DO20" s="666"/>
      <c r="DP20" s="667"/>
      <c r="DQ20" s="671">
        <v>15364745</v>
      </c>
      <c r="DR20" s="666"/>
      <c r="DS20" s="666"/>
      <c r="DT20" s="666"/>
      <c r="DU20" s="666"/>
      <c r="DV20" s="666"/>
      <c r="DW20" s="666"/>
      <c r="DX20" s="666"/>
      <c r="DY20" s="666"/>
      <c r="DZ20" s="666"/>
      <c r="EA20" s="666"/>
      <c r="EB20" s="666"/>
      <c r="EC20" s="706"/>
    </row>
    <row r="21" spans="2:133" ht="11.25" customHeight="1" x14ac:dyDescent="0.15">
      <c r="B21" s="662" t="s">
        <v>275</v>
      </c>
      <c r="C21" s="663"/>
      <c r="D21" s="663"/>
      <c r="E21" s="663"/>
      <c r="F21" s="663"/>
      <c r="G21" s="663"/>
      <c r="H21" s="663"/>
      <c r="I21" s="663"/>
      <c r="J21" s="663"/>
      <c r="K21" s="663"/>
      <c r="L21" s="663"/>
      <c r="M21" s="663"/>
      <c r="N21" s="663"/>
      <c r="O21" s="663"/>
      <c r="P21" s="663"/>
      <c r="Q21" s="664"/>
      <c r="R21" s="665">
        <v>3067</v>
      </c>
      <c r="S21" s="666"/>
      <c r="T21" s="666"/>
      <c r="U21" s="666"/>
      <c r="V21" s="666"/>
      <c r="W21" s="666"/>
      <c r="X21" s="666"/>
      <c r="Y21" s="667"/>
      <c r="Z21" s="692">
        <v>0</v>
      </c>
      <c r="AA21" s="692"/>
      <c r="AB21" s="692"/>
      <c r="AC21" s="692"/>
      <c r="AD21" s="693">
        <v>3067</v>
      </c>
      <c r="AE21" s="693"/>
      <c r="AF21" s="693"/>
      <c r="AG21" s="693"/>
      <c r="AH21" s="693"/>
      <c r="AI21" s="693"/>
      <c r="AJ21" s="693"/>
      <c r="AK21" s="693"/>
      <c r="AL21" s="668">
        <v>0</v>
      </c>
      <c r="AM21" s="669"/>
      <c r="AN21" s="669"/>
      <c r="AO21" s="694"/>
      <c r="AP21" s="757" t="s">
        <v>276</v>
      </c>
      <c r="AQ21" s="765"/>
      <c r="AR21" s="765"/>
      <c r="AS21" s="765"/>
      <c r="AT21" s="765"/>
      <c r="AU21" s="765"/>
      <c r="AV21" s="765"/>
      <c r="AW21" s="765"/>
      <c r="AX21" s="765"/>
      <c r="AY21" s="765"/>
      <c r="AZ21" s="765"/>
      <c r="BA21" s="765"/>
      <c r="BB21" s="765"/>
      <c r="BC21" s="765"/>
      <c r="BD21" s="765"/>
      <c r="BE21" s="765"/>
      <c r="BF21" s="759"/>
      <c r="BG21" s="665">
        <v>1591</v>
      </c>
      <c r="BH21" s="666"/>
      <c r="BI21" s="666"/>
      <c r="BJ21" s="666"/>
      <c r="BK21" s="666"/>
      <c r="BL21" s="666"/>
      <c r="BM21" s="666"/>
      <c r="BN21" s="667"/>
      <c r="BO21" s="692">
        <v>0.1</v>
      </c>
      <c r="BP21" s="692"/>
      <c r="BQ21" s="692"/>
      <c r="BR21" s="692"/>
      <c r="BS21" s="693" t="s">
        <v>179</v>
      </c>
      <c r="BT21" s="693"/>
      <c r="BU21" s="693"/>
      <c r="BV21" s="693"/>
      <c r="BW21" s="693"/>
      <c r="BX21" s="693"/>
      <c r="BY21" s="693"/>
      <c r="BZ21" s="693"/>
      <c r="CA21" s="693"/>
      <c r="CB21" s="760"/>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x14ac:dyDescent="0.15">
      <c r="B22" s="728" t="s">
        <v>277</v>
      </c>
      <c r="C22" s="729"/>
      <c r="D22" s="729"/>
      <c r="E22" s="729"/>
      <c r="F22" s="729"/>
      <c r="G22" s="729"/>
      <c r="H22" s="729"/>
      <c r="I22" s="729"/>
      <c r="J22" s="729"/>
      <c r="K22" s="729"/>
      <c r="L22" s="729"/>
      <c r="M22" s="729"/>
      <c r="N22" s="729"/>
      <c r="O22" s="729"/>
      <c r="P22" s="729"/>
      <c r="Q22" s="730"/>
      <c r="R22" s="665">
        <v>16554</v>
      </c>
      <c r="S22" s="666"/>
      <c r="T22" s="666"/>
      <c r="U22" s="666"/>
      <c r="V22" s="666"/>
      <c r="W22" s="666"/>
      <c r="X22" s="666"/>
      <c r="Y22" s="667"/>
      <c r="Z22" s="692">
        <v>0.1</v>
      </c>
      <c r="AA22" s="692"/>
      <c r="AB22" s="692"/>
      <c r="AC22" s="692"/>
      <c r="AD22" s="693">
        <v>16554</v>
      </c>
      <c r="AE22" s="693"/>
      <c r="AF22" s="693"/>
      <c r="AG22" s="693"/>
      <c r="AH22" s="693"/>
      <c r="AI22" s="693"/>
      <c r="AJ22" s="693"/>
      <c r="AK22" s="693"/>
      <c r="AL22" s="668">
        <v>0.10000000149011612</v>
      </c>
      <c r="AM22" s="669"/>
      <c r="AN22" s="669"/>
      <c r="AO22" s="694"/>
      <c r="AP22" s="757" t="s">
        <v>278</v>
      </c>
      <c r="AQ22" s="765"/>
      <c r="AR22" s="765"/>
      <c r="AS22" s="765"/>
      <c r="AT22" s="765"/>
      <c r="AU22" s="765"/>
      <c r="AV22" s="765"/>
      <c r="AW22" s="765"/>
      <c r="AX22" s="765"/>
      <c r="AY22" s="765"/>
      <c r="AZ22" s="765"/>
      <c r="BA22" s="765"/>
      <c r="BB22" s="765"/>
      <c r="BC22" s="765"/>
      <c r="BD22" s="765"/>
      <c r="BE22" s="765"/>
      <c r="BF22" s="759"/>
      <c r="BG22" s="665" t="s">
        <v>242</v>
      </c>
      <c r="BH22" s="666"/>
      <c r="BI22" s="666"/>
      <c r="BJ22" s="666"/>
      <c r="BK22" s="666"/>
      <c r="BL22" s="666"/>
      <c r="BM22" s="666"/>
      <c r="BN22" s="667"/>
      <c r="BO22" s="692" t="s">
        <v>128</v>
      </c>
      <c r="BP22" s="692"/>
      <c r="BQ22" s="692"/>
      <c r="BR22" s="692"/>
      <c r="BS22" s="693" t="s">
        <v>128</v>
      </c>
      <c r="BT22" s="693"/>
      <c r="BU22" s="693"/>
      <c r="BV22" s="693"/>
      <c r="BW22" s="693"/>
      <c r="BX22" s="693"/>
      <c r="BY22" s="693"/>
      <c r="BZ22" s="693"/>
      <c r="CA22" s="693"/>
      <c r="CB22" s="760"/>
      <c r="CD22" s="767" t="s">
        <v>279</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x14ac:dyDescent="0.15">
      <c r="B23" s="662" t="s">
        <v>280</v>
      </c>
      <c r="C23" s="663"/>
      <c r="D23" s="663"/>
      <c r="E23" s="663"/>
      <c r="F23" s="663"/>
      <c r="G23" s="663"/>
      <c r="H23" s="663"/>
      <c r="I23" s="663"/>
      <c r="J23" s="663"/>
      <c r="K23" s="663"/>
      <c r="L23" s="663"/>
      <c r="M23" s="663"/>
      <c r="N23" s="663"/>
      <c r="O23" s="663"/>
      <c r="P23" s="663"/>
      <c r="Q23" s="664"/>
      <c r="R23" s="665">
        <v>10161774</v>
      </c>
      <c r="S23" s="666"/>
      <c r="T23" s="666"/>
      <c r="U23" s="666"/>
      <c r="V23" s="666"/>
      <c r="W23" s="666"/>
      <c r="X23" s="666"/>
      <c r="Y23" s="667"/>
      <c r="Z23" s="692">
        <v>38.299999999999997</v>
      </c>
      <c r="AA23" s="692"/>
      <c r="AB23" s="692"/>
      <c r="AC23" s="692"/>
      <c r="AD23" s="693">
        <v>9055071</v>
      </c>
      <c r="AE23" s="693"/>
      <c r="AF23" s="693"/>
      <c r="AG23" s="693"/>
      <c r="AH23" s="693"/>
      <c r="AI23" s="693"/>
      <c r="AJ23" s="693"/>
      <c r="AK23" s="693"/>
      <c r="AL23" s="668">
        <v>69.5</v>
      </c>
      <c r="AM23" s="669"/>
      <c r="AN23" s="669"/>
      <c r="AO23" s="694"/>
      <c r="AP23" s="757" t="s">
        <v>281</v>
      </c>
      <c r="AQ23" s="765"/>
      <c r="AR23" s="765"/>
      <c r="AS23" s="765"/>
      <c r="AT23" s="765"/>
      <c r="AU23" s="765"/>
      <c r="AV23" s="765"/>
      <c r="AW23" s="765"/>
      <c r="AX23" s="765"/>
      <c r="AY23" s="765"/>
      <c r="AZ23" s="765"/>
      <c r="BA23" s="765"/>
      <c r="BB23" s="765"/>
      <c r="BC23" s="765"/>
      <c r="BD23" s="765"/>
      <c r="BE23" s="765"/>
      <c r="BF23" s="759"/>
      <c r="BG23" s="665" t="s">
        <v>128</v>
      </c>
      <c r="BH23" s="666"/>
      <c r="BI23" s="666"/>
      <c r="BJ23" s="666"/>
      <c r="BK23" s="666"/>
      <c r="BL23" s="666"/>
      <c r="BM23" s="666"/>
      <c r="BN23" s="667"/>
      <c r="BO23" s="692" t="s">
        <v>242</v>
      </c>
      <c r="BP23" s="692"/>
      <c r="BQ23" s="692"/>
      <c r="BR23" s="692"/>
      <c r="BS23" s="693" t="s">
        <v>179</v>
      </c>
      <c r="BT23" s="693"/>
      <c r="BU23" s="693"/>
      <c r="BV23" s="693"/>
      <c r="BW23" s="693"/>
      <c r="BX23" s="693"/>
      <c r="BY23" s="693"/>
      <c r="BZ23" s="693"/>
      <c r="CA23" s="693"/>
      <c r="CB23" s="760"/>
      <c r="CD23" s="767" t="s">
        <v>220</v>
      </c>
      <c r="CE23" s="768"/>
      <c r="CF23" s="768"/>
      <c r="CG23" s="768"/>
      <c r="CH23" s="768"/>
      <c r="CI23" s="768"/>
      <c r="CJ23" s="768"/>
      <c r="CK23" s="768"/>
      <c r="CL23" s="768"/>
      <c r="CM23" s="768"/>
      <c r="CN23" s="768"/>
      <c r="CO23" s="768"/>
      <c r="CP23" s="768"/>
      <c r="CQ23" s="769"/>
      <c r="CR23" s="767" t="s">
        <v>282</v>
      </c>
      <c r="CS23" s="768"/>
      <c r="CT23" s="768"/>
      <c r="CU23" s="768"/>
      <c r="CV23" s="768"/>
      <c r="CW23" s="768"/>
      <c r="CX23" s="768"/>
      <c r="CY23" s="769"/>
      <c r="CZ23" s="767" t="s">
        <v>283</v>
      </c>
      <c r="DA23" s="768"/>
      <c r="DB23" s="768"/>
      <c r="DC23" s="769"/>
      <c r="DD23" s="767" t="s">
        <v>284</v>
      </c>
      <c r="DE23" s="768"/>
      <c r="DF23" s="768"/>
      <c r="DG23" s="768"/>
      <c r="DH23" s="768"/>
      <c r="DI23" s="768"/>
      <c r="DJ23" s="768"/>
      <c r="DK23" s="769"/>
      <c r="DL23" s="776" t="s">
        <v>285</v>
      </c>
      <c r="DM23" s="777"/>
      <c r="DN23" s="777"/>
      <c r="DO23" s="777"/>
      <c r="DP23" s="777"/>
      <c r="DQ23" s="777"/>
      <c r="DR23" s="777"/>
      <c r="DS23" s="777"/>
      <c r="DT23" s="777"/>
      <c r="DU23" s="777"/>
      <c r="DV23" s="778"/>
      <c r="DW23" s="767" t="s">
        <v>286</v>
      </c>
      <c r="DX23" s="768"/>
      <c r="DY23" s="768"/>
      <c r="DZ23" s="768"/>
      <c r="EA23" s="768"/>
      <c r="EB23" s="768"/>
      <c r="EC23" s="769"/>
    </row>
    <row r="24" spans="2:133" ht="11.25" customHeight="1" x14ac:dyDescent="0.15">
      <c r="B24" s="662" t="s">
        <v>287</v>
      </c>
      <c r="C24" s="663"/>
      <c r="D24" s="663"/>
      <c r="E24" s="663"/>
      <c r="F24" s="663"/>
      <c r="G24" s="663"/>
      <c r="H24" s="663"/>
      <c r="I24" s="663"/>
      <c r="J24" s="663"/>
      <c r="K24" s="663"/>
      <c r="L24" s="663"/>
      <c r="M24" s="663"/>
      <c r="N24" s="663"/>
      <c r="O24" s="663"/>
      <c r="P24" s="663"/>
      <c r="Q24" s="664"/>
      <c r="R24" s="665">
        <v>9055071</v>
      </c>
      <c r="S24" s="666"/>
      <c r="T24" s="666"/>
      <c r="U24" s="666"/>
      <c r="V24" s="666"/>
      <c r="W24" s="666"/>
      <c r="X24" s="666"/>
      <c r="Y24" s="667"/>
      <c r="Z24" s="692">
        <v>34.1</v>
      </c>
      <c r="AA24" s="692"/>
      <c r="AB24" s="692"/>
      <c r="AC24" s="692"/>
      <c r="AD24" s="693">
        <v>9055071</v>
      </c>
      <c r="AE24" s="693"/>
      <c r="AF24" s="693"/>
      <c r="AG24" s="693"/>
      <c r="AH24" s="693"/>
      <c r="AI24" s="693"/>
      <c r="AJ24" s="693"/>
      <c r="AK24" s="693"/>
      <c r="AL24" s="668">
        <v>69.5</v>
      </c>
      <c r="AM24" s="669"/>
      <c r="AN24" s="669"/>
      <c r="AO24" s="694"/>
      <c r="AP24" s="757" t="s">
        <v>288</v>
      </c>
      <c r="AQ24" s="765"/>
      <c r="AR24" s="765"/>
      <c r="AS24" s="765"/>
      <c r="AT24" s="765"/>
      <c r="AU24" s="765"/>
      <c r="AV24" s="765"/>
      <c r="AW24" s="765"/>
      <c r="AX24" s="765"/>
      <c r="AY24" s="765"/>
      <c r="AZ24" s="765"/>
      <c r="BA24" s="765"/>
      <c r="BB24" s="765"/>
      <c r="BC24" s="765"/>
      <c r="BD24" s="765"/>
      <c r="BE24" s="765"/>
      <c r="BF24" s="759"/>
      <c r="BG24" s="665" t="s">
        <v>179</v>
      </c>
      <c r="BH24" s="666"/>
      <c r="BI24" s="666"/>
      <c r="BJ24" s="666"/>
      <c r="BK24" s="666"/>
      <c r="BL24" s="666"/>
      <c r="BM24" s="666"/>
      <c r="BN24" s="667"/>
      <c r="BO24" s="692" t="s">
        <v>242</v>
      </c>
      <c r="BP24" s="692"/>
      <c r="BQ24" s="692"/>
      <c r="BR24" s="692"/>
      <c r="BS24" s="693" t="s">
        <v>128</v>
      </c>
      <c r="BT24" s="693"/>
      <c r="BU24" s="693"/>
      <c r="BV24" s="693"/>
      <c r="BW24" s="693"/>
      <c r="BX24" s="693"/>
      <c r="BY24" s="693"/>
      <c r="BZ24" s="693"/>
      <c r="CA24" s="693"/>
      <c r="CB24" s="760"/>
      <c r="CD24" s="721" t="s">
        <v>289</v>
      </c>
      <c r="CE24" s="722"/>
      <c r="CF24" s="722"/>
      <c r="CG24" s="722"/>
      <c r="CH24" s="722"/>
      <c r="CI24" s="722"/>
      <c r="CJ24" s="722"/>
      <c r="CK24" s="722"/>
      <c r="CL24" s="722"/>
      <c r="CM24" s="722"/>
      <c r="CN24" s="722"/>
      <c r="CO24" s="722"/>
      <c r="CP24" s="722"/>
      <c r="CQ24" s="723"/>
      <c r="CR24" s="718">
        <v>11945827</v>
      </c>
      <c r="CS24" s="719"/>
      <c r="CT24" s="719"/>
      <c r="CU24" s="719"/>
      <c r="CV24" s="719"/>
      <c r="CW24" s="719"/>
      <c r="CX24" s="719"/>
      <c r="CY24" s="762"/>
      <c r="CZ24" s="763">
        <v>46.1</v>
      </c>
      <c r="DA24" s="737"/>
      <c r="DB24" s="737"/>
      <c r="DC24" s="766"/>
      <c r="DD24" s="761">
        <v>7566287</v>
      </c>
      <c r="DE24" s="719"/>
      <c r="DF24" s="719"/>
      <c r="DG24" s="719"/>
      <c r="DH24" s="719"/>
      <c r="DI24" s="719"/>
      <c r="DJ24" s="719"/>
      <c r="DK24" s="762"/>
      <c r="DL24" s="761">
        <v>7546392</v>
      </c>
      <c r="DM24" s="719"/>
      <c r="DN24" s="719"/>
      <c r="DO24" s="719"/>
      <c r="DP24" s="719"/>
      <c r="DQ24" s="719"/>
      <c r="DR24" s="719"/>
      <c r="DS24" s="719"/>
      <c r="DT24" s="719"/>
      <c r="DU24" s="719"/>
      <c r="DV24" s="762"/>
      <c r="DW24" s="763">
        <v>56.6</v>
      </c>
      <c r="DX24" s="737"/>
      <c r="DY24" s="737"/>
      <c r="DZ24" s="737"/>
      <c r="EA24" s="737"/>
      <c r="EB24" s="737"/>
      <c r="EC24" s="764"/>
    </row>
    <row r="25" spans="2:133" ht="11.25" customHeight="1" x14ac:dyDescent="0.15">
      <c r="B25" s="662" t="s">
        <v>290</v>
      </c>
      <c r="C25" s="663"/>
      <c r="D25" s="663"/>
      <c r="E25" s="663"/>
      <c r="F25" s="663"/>
      <c r="G25" s="663"/>
      <c r="H25" s="663"/>
      <c r="I25" s="663"/>
      <c r="J25" s="663"/>
      <c r="K25" s="663"/>
      <c r="L25" s="663"/>
      <c r="M25" s="663"/>
      <c r="N25" s="663"/>
      <c r="O25" s="663"/>
      <c r="P25" s="663"/>
      <c r="Q25" s="664"/>
      <c r="R25" s="665">
        <v>1106603</v>
      </c>
      <c r="S25" s="666"/>
      <c r="T25" s="666"/>
      <c r="U25" s="666"/>
      <c r="V25" s="666"/>
      <c r="W25" s="666"/>
      <c r="X25" s="666"/>
      <c r="Y25" s="667"/>
      <c r="Z25" s="692">
        <v>4.2</v>
      </c>
      <c r="AA25" s="692"/>
      <c r="AB25" s="692"/>
      <c r="AC25" s="692"/>
      <c r="AD25" s="693" t="s">
        <v>128</v>
      </c>
      <c r="AE25" s="693"/>
      <c r="AF25" s="693"/>
      <c r="AG25" s="693"/>
      <c r="AH25" s="693"/>
      <c r="AI25" s="693"/>
      <c r="AJ25" s="693"/>
      <c r="AK25" s="693"/>
      <c r="AL25" s="668" t="s">
        <v>179</v>
      </c>
      <c r="AM25" s="669"/>
      <c r="AN25" s="669"/>
      <c r="AO25" s="694"/>
      <c r="AP25" s="757" t="s">
        <v>291</v>
      </c>
      <c r="AQ25" s="765"/>
      <c r="AR25" s="765"/>
      <c r="AS25" s="765"/>
      <c r="AT25" s="765"/>
      <c r="AU25" s="765"/>
      <c r="AV25" s="765"/>
      <c r="AW25" s="765"/>
      <c r="AX25" s="765"/>
      <c r="AY25" s="765"/>
      <c r="AZ25" s="765"/>
      <c r="BA25" s="765"/>
      <c r="BB25" s="765"/>
      <c r="BC25" s="765"/>
      <c r="BD25" s="765"/>
      <c r="BE25" s="765"/>
      <c r="BF25" s="759"/>
      <c r="BG25" s="665" t="s">
        <v>179</v>
      </c>
      <c r="BH25" s="666"/>
      <c r="BI25" s="666"/>
      <c r="BJ25" s="666"/>
      <c r="BK25" s="666"/>
      <c r="BL25" s="666"/>
      <c r="BM25" s="666"/>
      <c r="BN25" s="667"/>
      <c r="BO25" s="692" t="s">
        <v>128</v>
      </c>
      <c r="BP25" s="692"/>
      <c r="BQ25" s="692"/>
      <c r="BR25" s="692"/>
      <c r="BS25" s="693" t="s">
        <v>128</v>
      </c>
      <c r="BT25" s="693"/>
      <c r="BU25" s="693"/>
      <c r="BV25" s="693"/>
      <c r="BW25" s="693"/>
      <c r="BX25" s="693"/>
      <c r="BY25" s="693"/>
      <c r="BZ25" s="693"/>
      <c r="CA25" s="693"/>
      <c r="CB25" s="760"/>
      <c r="CD25" s="707" t="s">
        <v>292</v>
      </c>
      <c r="CE25" s="704"/>
      <c r="CF25" s="704"/>
      <c r="CG25" s="704"/>
      <c r="CH25" s="704"/>
      <c r="CI25" s="704"/>
      <c r="CJ25" s="704"/>
      <c r="CK25" s="704"/>
      <c r="CL25" s="704"/>
      <c r="CM25" s="704"/>
      <c r="CN25" s="704"/>
      <c r="CO25" s="704"/>
      <c r="CP25" s="704"/>
      <c r="CQ25" s="705"/>
      <c r="CR25" s="665">
        <v>3237776</v>
      </c>
      <c r="CS25" s="676"/>
      <c r="CT25" s="676"/>
      <c r="CU25" s="676"/>
      <c r="CV25" s="676"/>
      <c r="CW25" s="676"/>
      <c r="CX25" s="676"/>
      <c r="CY25" s="677"/>
      <c r="CZ25" s="668">
        <v>12.5</v>
      </c>
      <c r="DA25" s="678"/>
      <c r="DB25" s="678"/>
      <c r="DC25" s="679"/>
      <c r="DD25" s="671">
        <v>3065185</v>
      </c>
      <c r="DE25" s="676"/>
      <c r="DF25" s="676"/>
      <c r="DG25" s="676"/>
      <c r="DH25" s="676"/>
      <c r="DI25" s="676"/>
      <c r="DJ25" s="676"/>
      <c r="DK25" s="677"/>
      <c r="DL25" s="671">
        <v>3045290</v>
      </c>
      <c r="DM25" s="676"/>
      <c r="DN25" s="676"/>
      <c r="DO25" s="676"/>
      <c r="DP25" s="676"/>
      <c r="DQ25" s="676"/>
      <c r="DR25" s="676"/>
      <c r="DS25" s="676"/>
      <c r="DT25" s="676"/>
      <c r="DU25" s="676"/>
      <c r="DV25" s="677"/>
      <c r="DW25" s="668">
        <v>22.8</v>
      </c>
      <c r="DX25" s="678"/>
      <c r="DY25" s="678"/>
      <c r="DZ25" s="678"/>
      <c r="EA25" s="678"/>
      <c r="EB25" s="678"/>
      <c r="EC25" s="699"/>
    </row>
    <row r="26" spans="2:133" ht="11.25" customHeight="1" x14ac:dyDescent="0.15">
      <c r="B26" s="662" t="s">
        <v>293</v>
      </c>
      <c r="C26" s="663"/>
      <c r="D26" s="663"/>
      <c r="E26" s="663"/>
      <c r="F26" s="663"/>
      <c r="G26" s="663"/>
      <c r="H26" s="663"/>
      <c r="I26" s="663"/>
      <c r="J26" s="663"/>
      <c r="K26" s="663"/>
      <c r="L26" s="663"/>
      <c r="M26" s="663"/>
      <c r="N26" s="663"/>
      <c r="O26" s="663"/>
      <c r="P26" s="663"/>
      <c r="Q26" s="664"/>
      <c r="R26" s="665">
        <v>100</v>
      </c>
      <c r="S26" s="666"/>
      <c r="T26" s="666"/>
      <c r="U26" s="666"/>
      <c r="V26" s="666"/>
      <c r="W26" s="666"/>
      <c r="X26" s="666"/>
      <c r="Y26" s="667"/>
      <c r="Z26" s="692">
        <v>0</v>
      </c>
      <c r="AA26" s="692"/>
      <c r="AB26" s="692"/>
      <c r="AC26" s="692"/>
      <c r="AD26" s="693" t="s">
        <v>128</v>
      </c>
      <c r="AE26" s="693"/>
      <c r="AF26" s="693"/>
      <c r="AG26" s="693"/>
      <c r="AH26" s="693"/>
      <c r="AI26" s="693"/>
      <c r="AJ26" s="693"/>
      <c r="AK26" s="693"/>
      <c r="AL26" s="668" t="s">
        <v>128</v>
      </c>
      <c r="AM26" s="669"/>
      <c r="AN26" s="669"/>
      <c r="AO26" s="694"/>
      <c r="AP26" s="757" t="s">
        <v>294</v>
      </c>
      <c r="AQ26" s="758"/>
      <c r="AR26" s="758"/>
      <c r="AS26" s="758"/>
      <c r="AT26" s="758"/>
      <c r="AU26" s="758"/>
      <c r="AV26" s="758"/>
      <c r="AW26" s="758"/>
      <c r="AX26" s="758"/>
      <c r="AY26" s="758"/>
      <c r="AZ26" s="758"/>
      <c r="BA26" s="758"/>
      <c r="BB26" s="758"/>
      <c r="BC26" s="758"/>
      <c r="BD26" s="758"/>
      <c r="BE26" s="758"/>
      <c r="BF26" s="759"/>
      <c r="BG26" s="665" t="s">
        <v>128</v>
      </c>
      <c r="BH26" s="666"/>
      <c r="BI26" s="666"/>
      <c r="BJ26" s="666"/>
      <c r="BK26" s="666"/>
      <c r="BL26" s="666"/>
      <c r="BM26" s="666"/>
      <c r="BN26" s="667"/>
      <c r="BO26" s="692" t="s">
        <v>242</v>
      </c>
      <c r="BP26" s="692"/>
      <c r="BQ26" s="692"/>
      <c r="BR26" s="692"/>
      <c r="BS26" s="693" t="s">
        <v>128</v>
      </c>
      <c r="BT26" s="693"/>
      <c r="BU26" s="693"/>
      <c r="BV26" s="693"/>
      <c r="BW26" s="693"/>
      <c r="BX26" s="693"/>
      <c r="BY26" s="693"/>
      <c r="BZ26" s="693"/>
      <c r="CA26" s="693"/>
      <c r="CB26" s="760"/>
      <c r="CD26" s="707" t="s">
        <v>295</v>
      </c>
      <c r="CE26" s="704"/>
      <c r="CF26" s="704"/>
      <c r="CG26" s="704"/>
      <c r="CH26" s="704"/>
      <c r="CI26" s="704"/>
      <c r="CJ26" s="704"/>
      <c r="CK26" s="704"/>
      <c r="CL26" s="704"/>
      <c r="CM26" s="704"/>
      <c r="CN26" s="704"/>
      <c r="CO26" s="704"/>
      <c r="CP26" s="704"/>
      <c r="CQ26" s="705"/>
      <c r="CR26" s="665">
        <v>2138141</v>
      </c>
      <c r="CS26" s="666"/>
      <c r="CT26" s="666"/>
      <c r="CU26" s="666"/>
      <c r="CV26" s="666"/>
      <c r="CW26" s="666"/>
      <c r="CX26" s="666"/>
      <c r="CY26" s="667"/>
      <c r="CZ26" s="668">
        <v>8.3000000000000007</v>
      </c>
      <c r="DA26" s="678"/>
      <c r="DB26" s="678"/>
      <c r="DC26" s="679"/>
      <c r="DD26" s="671">
        <v>2060817</v>
      </c>
      <c r="DE26" s="666"/>
      <c r="DF26" s="666"/>
      <c r="DG26" s="666"/>
      <c r="DH26" s="666"/>
      <c r="DI26" s="666"/>
      <c r="DJ26" s="666"/>
      <c r="DK26" s="667"/>
      <c r="DL26" s="671" t="s">
        <v>128</v>
      </c>
      <c r="DM26" s="666"/>
      <c r="DN26" s="666"/>
      <c r="DO26" s="666"/>
      <c r="DP26" s="666"/>
      <c r="DQ26" s="666"/>
      <c r="DR26" s="666"/>
      <c r="DS26" s="666"/>
      <c r="DT26" s="666"/>
      <c r="DU26" s="666"/>
      <c r="DV26" s="667"/>
      <c r="DW26" s="668" t="s">
        <v>242</v>
      </c>
      <c r="DX26" s="678"/>
      <c r="DY26" s="678"/>
      <c r="DZ26" s="678"/>
      <c r="EA26" s="678"/>
      <c r="EB26" s="678"/>
      <c r="EC26" s="699"/>
    </row>
    <row r="27" spans="2:133" ht="11.25" customHeight="1" x14ac:dyDescent="0.15">
      <c r="B27" s="662" t="s">
        <v>296</v>
      </c>
      <c r="C27" s="663"/>
      <c r="D27" s="663"/>
      <c r="E27" s="663"/>
      <c r="F27" s="663"/>
      <c r="G27" s="663"/>
      <c r="H27" s="663"/>
      <c r="I27" s="663"/>
      <c r="J27" s="663"/>
      <c r="K27" s="663"/>
      <c r="L27" s="663"/>
      <c r="M27" s="663"/>
      <c r="N27" s="663"/>
      <c r="O27" s="663"/>
      <c r="P27" s="663"/>
      <c r="Q27" s="664"/>
      <c r="R27" s="665">
        <v>14073194</v>
      </c>
      <c r="S27" s="666"/>
      <c r="T27" s="666"/>
      <c r="U27" s="666"/>
      <c r="V27" s="666"/>
      <c r="W27" s="666"/>
      <c r="X27" s="666"/>
      <c r="Y27" s="667"/>
      <c r="Z27" s="692">
        <v>53</v>
      </c>
      <c r="AA27" s="692"/>
      <c r="AB27" s="692"/>
      <c r="AC27" s="692"/>
      <c r="AD27" s="693">
        <v>12949449</v>
      </c>
      <c r="AE27" s="693"/>
      <c r="AF27" s="693"/>
      <c r="AG27" s="693"/>
      <c r="AH27" s="693"/>
      <c r="AI27" s="693"/>
      <c r="AJ27" s="693"/>
      <c r="AK27" s="693"/>
      <c r="AL27" s="668">
        <v>99.4</v>
      </c>
      <c r="AM27" s="669"/>
      <c r="AN27" s="669"/>
      <c r="AO27" s="694"/>
      <c r="AP27" s="662" t="s">
        <v>297</v>
      </c>
      <c r="AQ27" s="663"/>
      <c r="AR27" s="663"/>
      <c r="AS27" s="663"/>
      <c r="AT27" s="663"/>
      <c r="AU27" s="663"/>
      <c r="AV27" s="663"/>
      <c r="AW27" s="663"/>
      <c r="AX27" s="663"/>
      <c r="AY27" s="663"/>
      <c r="AZ27" s="663"/>
      <c r="BA27" s="663"/>
      <c r="BB27" s="663"/>
      <c r="BC27" s="663"/>
      <c r="BD27" s="663"/>
      <c r="BE27" s="663"/>
      <c r="BF27" s="664"/>
      <c r="BG27" s="665">
        <v>2897168</v>
      </c>
      <c r="BH27" s="666"/>
      <c r="BI27" s="666"/>
      <c r="BJ27" s="666"/>
      <c r="BK27" s="666"/>
      <c r="BL27" s="666"/>
      <c r="BM27" s="666"/>
      <c r="BN27" s="667"/>
      <c r="BO27" s="692">
        <v>100</v>
      </c>
      <c r="BP27" s="692"/>
      <c r="BQ27" s="692"/>
      <c r="BR27" s="692"/>
      <c r="BS27" s="693">
        <v>17042</v>
      </c>
      <c r="BT27" s="693"/>
      <c r="BU27" s="693"/>
      <c r="BV27" s="693"/>
      <c r="BW27" s="693"/>
      <c r="BX27" s="693"/>
      <c r="BY27" s="693"/>
      <c r="BZ27" s="693"/>
      <c r="CA27" s="693"/>
      <c r="CB27" s="760"/>
      <c r="CD27" s="707" t="s">
        <v>298</v>
      </c>
      <c r="CE27" s="704"/>
      <c r="CF27" s="704"/>
      <c r="CG27" s="704"/>
      <c r="CH27" s="704"/>
      <c r="CI27" s="704"/>
      <c r="CJ27" s="704"/>
      <c r="CK27" s="704"/>
      <c r="CL27" s="704"/>
      <c r="CM27" s="704"/>
      <c r="CN27" s="704"/>
      <c r="CO27" s="704"/>
      <c r="CP27" s="704"/>
      <c r="CQ27" s="705"/>
      <c r="CR27" s="665">
        <v>5223997</v>
      </c>
      <c r="CS27" s="676"/>
      <c r="CT27" s="676"/>
      <c r="CU27" s="676"/>
      <c r="CV27" s="676"/>
      <c r="CW27" s="676"/>
      <c r="CX27" s="676"/>
      <c r="CY27" s="677"/>
      <c r="CZ27" s="668">
        <v>20.2</v>
      </c>
      <c r="DA27" s="678"/>
      <c r="DB27" s="678"/>
      <c r="DC27" s="679"/>
      <c r="DD27" s="671">
        <v>1289905</v>
      </c>
      <c r="DE27" s="676"/>
      <c r="DF27" s="676"/>
      <c r="DG27" s="676"/>
      <c r="DH27" s="676"/>
      <c r="DI27" s="676"/>
      <c r="DJ27" s="676"/>
      <c r="DK27" s="677"/>
      <c r="DL27" s="671">
        <v>1289905</v>
      </c>
      <c r="DM27" s="676"/>
      <c r="DN27" s="676"/>
      <c r="DO27" s="676"/>
      <c r="DP27" s="676"/>
      <c r="DQ27" s="676"/>
      <c r="DR27" s="676"/>
      <c r="DS27" s="676"/>
      <c r="DT27" s="676"/>
      <c r="DU27" s="676"/>
      <c r="DV27" s="677"/>
      <c r="DW27" s="668">
        <v>9.6999999999999993</v>
      </c>
      <c r="DX27" s="678"/>
      <c r="DY27" s="678"/>
      <c r="DZ27" s="678"/>
      <c r="EA27" s="678"/>
      <c r="EB27" s="678"/>
      <c r="EC27" s="699"/>
    </row>
    <row r="28" spans="2:133" ht="11.25" customHeight="1" x14ac:dyDescent="0.15">
      <c r="B28" s="662" t="s">
        <v>299</v>
      </c>
      <c r="C28" s="663"/>
      <c r="D28" s="663"/>
      <c r="E28" s="663"/>
      <c r="F28" s="663"/>
      <c r="G28" s="663"/>
      <c r="H28" s="663"/>
      <c r="I28" s="663"/>
      <c r="J28" s="663"/>
      <c r="K28" s="663"/>
      <c r="L28" s="663"/>
      <c r="M28" s="663"/>
      <c r="N28" s="663"/>
      <c r="O28" s="663"/>
      <c r="P28" s="663"/>
      <c r="Q28" s="664"/>
      <c r="R28" s="665">
        <v>3304</v>
      </c>
      <c r="S28" s="666"/>
      <c r="T28" s="666"/>
      <c r="U28" s="666"/>
      <c r="V28" s="666"/>
      <c r="W28" s="666"/>
      <c r="X28" s="666"/>
      <c r="Y28" s="667"/>
      <c r="Z28" s="692">
        <v>0</v>
      </c>
      <c r="AA28" s="692"/>
      <c r="AB28" s="692"/>
      <c r="AC28" s="692"/>
      <c r="AD28" s="693">
        <v>3304</v>
      </c>
      <c r="AE28" s="693"/>
      <c r="AF28" s="693"/>
      <c r="AG28" s="693"/>
      <c r="AH28" s="693"/>
      <c r="AI28" s="693"/>
      <c r="AJ28" s="693"/>
      <c r="AK28" s="693"/>
      <c r="AL28" s="668">
        <v>0</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6"/>
      <c r="CD28" s="707" t="s">
        <v>300</v>
      </c>
      <c r="CE28" s="704"/>
      <c r="CF28" s="704"/>
      <c r="CG28" s="704"/>
      <c r="CH28" s="704"/>
      <c r="CI28" s="704"/>
      <c r="CJ28" s="704"/>
      <c r="CK28" s="704"/>
      <c r="CL28" s="704"/>
      <c r="CM28" s="704"/>
      <c r="CN28" s="704"/>
      <c r="CO28" s="704"/>
      <c r="CP28" s="704"/>
      <c r="CQ28" s="705"/>
      <c r="CR28" s="665">
        <v>3484054</v>
      </c>
      <c r="CS28" s="666"/>
      <c r="CT28" s="666"/>
      <c r="CU28" s="666"/>
      <c r="CV28" s="666"/>
      <c r="CW28" s="666"/>
      <c r="CX28" s="666"/>
      <c r="CY28" s="667"/>
      <c r="CZ28" s="668">
        <v>13.4</v>
      </c>
      <c r="DA28" s="678"/>
      <c r="DB28" s="678"/>
      <c r="DC28" s="679"/>
      <c r="DD28" s="671">
        <v>3211197</v>
      </c>
      <c r="DE28" s="666"/>
      <c r="DF28" s="666"/>
      <c r="DG28" s="666"/>
      <c r="DH28" s="666"/>
      <c r="DI28" s="666"/>
      <c r="DJ28" s="666"/>
      <c r="DK28" s="667"/>
      <c r="DL28" s="671">
        <v>3211197</v>
      </c>
      <c r="DM28" s="666"/>
      <c r="DN28" s="666"/>
      <c r="DO28" s="666"/>
      <c r="DP28" s="666"/>
      <c r="DQ28" s="666"/>
      <c r="DR28" s="666"/>
      <c r="DS28" s="666"/>
      <c r="DT28" s="666"/>
      <c r="DU28" s="666"/>
      <c r="DV28" s="667"/>
      <c r="DW28" s="668">
        <v>24.1</v>
      </c>
      <c r="DX28" s="678"/>
      <c r="DY28" s="678"/>
      <c r="DZ28" s="678"/>
      <c r="EA28" s="678"/>
      <c r="EB28" s="678"/>
      <c r="EC28" s="699"/>
    </row>
    <row r="29" spans="2:133" ht="11.25" customHeight="1" x14ac:dyDescent="0.15">
      <c r="B29" s="662" t="s">
        <v>301</v>
      </c>
      <c r="C29" s="663"/>
      <c r="D29" s="663"/>
      <c r="E29" s="663"/>
      <c r="F29" s="663"/>
      <c r="G29" s="663"/>
      <c r="H29" s="663"/>
      <c r="I29" s="663"/>
      <c r="J29" s="663"/>
      <c r="K29" s="663"/>
      <c r="L29" s="663"/>
      <c r="M29" s="663"/>
      <c r="N29" s="663"/>
      <c r="O29" s="663"/>
      <c r="P29" s="663"/>
      <c r="Q29" s="664"/>
      <c r="R29" s="665">
        <v>11677</v>
      </c>
      <c r="S29" s="666"/>
      <c r="T29" s="666"/>
      <c r="U29" s="666"/>
      <c r="V29" s="666"/>
      <c r="W29" s="666"/>
      <c r="X29" s="666"/>
      <c r="Y29" s="667"/>
      <c r="Z29" s="692">
        <v>0</v>
      </c>
      <c r="AA29" s="692"/>
      <c r="AB29" s="692"/>
      <c r="AC29" s="692"/>
      <c r="AD29" s="693" t="s">
        <v>242</v>
      </c>
      <c r="AE29" s="693"/>
      <c r="AF29" s="693"/>
      <c r="AG29" s="693"/>
      <c r="AH29" s="693"/>
      <c r="AI29" s="693"/>
      <c r="AJ29" s="693"/>
      <c r="AK29" s="693"/>
      <c r="AL29" s="668" t="s">
        <v>242</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60"/>
      <c r="CD29" s="751" t="s">
        <v>302</v>
      </c>
      <c r="CE29" s="752"/>
      <c r="CF29" s="707" t="s">
        <v>303</v>
      </c>
      <c r="CG29" s="704"/>
      <c r="CH29" s="704"/>
      <c r="CI29" s="704"/>
      <c r="CJ29" s="704"/>
      <c r="CK29" s="704"/>
      <c r="CL29" s="704"/>
      <c r="CM29" s="704"/>
      <c r="CN29" s="704"/>
      <c r="CO29" s="704"/>
      <c r="CP29" s="704"/>
      <c r="CQ29" s="705"/>
      <c r="CR29" s="665">
        <v>3483996</v>
      </c>
      <c r="CS29" s="676"/>
      <c r="CT29" s="676"/>
      <c r="CU29" s="676"/>
      <c r="CV29" s="676"/>
      <c r="CW29" s="676"/>
      <c r="CX29" s="676"/>
      <c r="CY29" s="677"/>
      <c r="CZ29" s="668">
        <v>13.4</v>
      </c>
      <c r="DA29" s="678"/>
      <c r="DB29" s="678"/>
      <c r="DC29" s="679"/>
      <c r="DD29" s="671">
        <v>3211139</v>
      </c>
      <c r="DE29" s="676"/>
      <c r="DF29" s="676"/>
      <c r="DG29" s="676"/>
      <c r="DH29" s="676"/>
      <c r="DI29" s="676"/>
      <c r="DJ29" s="676"/>
      <c r="DK29" s="677"/>
      <c r="DL29" s="671">
        <v>3211139</v>
      </c>
      <c r="DM29" s="676"/>
      <c r="DN29" s="676"/>
      <c r="DO29" s="676"/>
      <c r="DP29" s="676"/>
      <c r="DQ29" s="676"/>
      <c r="DR29" s="676"/>
      <c r="DS29" s="676"/>
      <c r="DT29" s="676"/>
      <c r="DU29" s="676"/>
      <c r="DV29" s="677"/>
      <c r="DW29" s="668">
        <v>24.1</v>
      </c>
      <c r="DX29" s="678"/>
      <c r="DY29" s="678"/>
      <c r="DZ29" s="678"/>
      <c r="EA29" s="678"/>
      <c r="EB29" s="678"/>
      <c r="EC29" s="699"/>
    </row>
    <row r="30" spans="2:133" ht="11.25" customHeight="1" x14ac:dyDescent="0.15">
      <c r="B30" s="662" t="s">
        <v>304</v>
      </c>
      <c r="C30" s="663"/>
      <c r="D30" s="663"/>
      <c r="E30" s="663"/>
      <c r="F30" s="663"/>
      <c r="G30" s="663"/>
      <c r="H30" s="663"/>
      <c r="I30" s="663"/>
      <c r="J30" s="663"/>
      <c r="K30" s="663"/>
      <c r="L30" s="663"/>
      <c r="M30" s="663"/>
      <c r="N30" s="663"/>
      <c r="O30" s="663"/>
      <c r="P30" s="663"/>
      <c r="Q30" s="664"/>
      <c r="R30" s="665">
        <v>301747</v>
      </c>
      <c r="S30" s="666"/>
      <c r="T30" s="666"/>
      <c r="U30" s="666"/>
      <c r="V30" s="666"/>
      <c r="W30" s="666"/>
      <c r="X30" s="666"/>
      <c r="Y30" s="667"/>
      <c r="Z30" s="692">
        <v>1.1000000000000001</v>
      </c>
      <c r="AA30" s="692"/>
      <c r="AB30" s="692"/>
      <c r="AC30" s="692"/>
      <c r="AD30" s="693">
        <v>14275</v>
      </c>
      <c r="AE30" s="693"/>
      <c r="AF30" s="693"/>
      <c r="AG30" s="693"/>
      <c r="AH30" s="693"/>
      <c r="AI30" s="693"/>
      <c r="AJ30" s="693"/>
      <c r="AK30" s="693"/>
      <c r="AL30" s="668">
        <v>0.1</v>
      </c>
      <c r="AM30" s="669"/>
      <c r="AN30" s="669"/>
      <c r="AO30" s="694"/>
      <c r="AP30" s="724" t="s">
        <v>220</v>
      </c>
      <c r="AQ30" s="725"/>
      <c r="AR30" s="725"/>
      <c r="AS30" s="725"/>
      <c r="AT30" s="725"/>
      <c r="AU30" s="725"/>
      <c r="AV30" s="725"/>
      <c r="AW30" s="725"/>
      <c r="AX30" s="725"/>
      <c r="AY30" s="725"/>
      <c r="AZ30" s="725"/>
      <c r="BA30" s="725"/>
      <c r="BB30" s="725"/>
      <c r="BC30" s="725"/>
      <c r="BD30" s="725"/>
      <c r="BE30" s="725"/>
      <c r="BF30" s="726"/>
      <c r="BG30" s="724" t="s">
        <v>305</v>
      </c>
      <c r="BH30" s="740"/>
      <c r="BI30" s="740"/>
      <c r="BJ30" s="740"/>
      <c r="BK30" s="740"/>
      <c r="BL30" s="740"/>
      <c r="BM30" s="740"/>
      <c r="BN30" s="740"/>
      <c r="BO30" s="740"/>
      <c r="BP30" s="740"/>
      <c r="BQ30" s="741"/>
      <c r="BR30" s="724" t="s">
        <v>306</v>
      </c>
      <c r="BS30" s="740"/>
      <c r="BT30" s="740"/>
      <c r="BU30" s="740"/>
      <c r="BV30" s="740"/>
      <c r="BW30" s="740"/>
      <c r="BX30" s="740"/>
      <c r="BY30" s="740"/>
      <c r="BZ30" s="740"/>
      <c r="CA30" s="740"/>
      <c r="CB30" s="741"/>
      <c r="CD30" s="753"/>
      <c r="CE30" s="754"/>
      <c r="CF30" s="707" t="s">
        <v>307</v>
      </c>
      <c r="CG30" s="704"/>
      <c r="CH30" s="704"/>
      <c r="CI30" s="704"/>
      <c r="CJ30" s="704"/>
      <c r="CK30" s="704"/>
      <c r="CL30" s="704"/>
      <c r="CM30" s="704"/>
      <c r="CN30" s="704"/>
      <c r="CO30" s="704"/>
      <c r="CP30" s="704"/>
      <c r="CQ30" s="705"/>
      <c r="CR30" s="665">
        <v>3354005</v>
      </c>
      <c r="CS30" s="666"/>
      <c r="CT30" s="666"/>
      <c r="CU30" s="666"/>
      <c r="CV30" s="666"/>
      <c r="CW30" s="666"/>
      <c r="CX30" s="666"/>
      <c r="CY30" s="667"/>
      <c r="CZ30" s="668">
        <v>12.9</v>
      </c>
      <c r="DA30" s="678"/>
      <c r="DB30" s="678"/>
      <c r="DC30" s="679"/>
      <c r="DD30" s="671">
        <v>3095114</v>
      </c>
      <c r="DE30" s="666"/>
      <c r="DF30" s="666"/>
      <c r="DG30" s="666"/>
      <c r="DH30" s="666"/>
      <c r="DI30" s="666"/>
      <c r="DJ30" s="666"/>
      <c r="DK30" s="667"/>
      <c r="DL30" s="671">
        <v>3095114</v>
      </c>
      <c r="DM30" s="666"/>
      <c r="DN30" s="666"/>
      <c r="DO30" s="666"/>
      <c r="DP30" s="666"/>
      <c r="DQ30" s="666"/>
      <c r="DR30" s="666"/>
      <c r="DS30" s="666"/>
      <c r="DT30" s="666"/>
      <c r="DU30" s="666"/>
      <c r="DV30" s="667"/>
      <c r="DW30" s="668">
        <v>23.2</v>
      </c>
      <c r="DX30" s="678"/>
      <c r="DY30" s="678"/>
      <c r="DZ30" s="678"/>
      <c r="EA30" s="678"/>
      <c r="EB30" s="678"/>
      <c r="EC30" s="699"/>
    </row>
    <row r="31" spans="2:133" ht="11.25" customHeight="1" x14ac:dyDescent="0.15">
      <c r="B31" s="662" t="s">
        <v>308</v>
      </c>
      <c r="C31" s="663"/>
      <c r="D31" s="663"/>
      <c r="E31" s="663"/>
      <c r="F31" s="663"/>
      <c r="G31" s="663"/>
      <c r="H31" s="663"/>
      <c r="I31" s="663"/>
      <c r="J31" s="663"/>
      <c r="K31" s="663"/>
      <c r="L31" s="663"/>
      <c r="M31" s="663"/>
      <c r="N31" s="663"/>
      <c r="O31" s="663"/>
      <c r="P31" s="663"/>
      <c r="Q31" s="664"/>
      <c r="R31" s="665">
        <v>19946</v>
      </c>
      <c r="S31" s="666"/>
      <c r="T31" s="666"/>
      <c r="U31" s="666"/>
      <c r="V31" s="666"/>
      <c r="W31" s="666"/>
      <c r="X31" s="666"/>
      <c r="Y31" s="667"/>
      <c r="Z31" s="692">
        <v>0.1</v>
      </c>
      <c r="AA31" s="692"/>
      <c r="AB31" s="692"/>
      <c r="AC31" s="692"/>
      <c r="AD31" s="693">
        <v>605</v>
      </c>
      <c r="AE31" s="693"/>
      <c r="AF31" s="693"/>
      <c r="AG31" s="693"/>
      <c r="AH31" s="693"/>
      <c r="AI31" s="693"/>
      <c r="AJ31" s="693"/>
      <c r="AK31" s="693"/>
      <c r="AL31" s="668">
        <v>0</v>
      </c>
      <c r="AM31" s="669"/>
      <c r="AN31" s="669"/>
      <c r="AO31" s="694"/>
      <c r="AP31" s="742" t="s">
        <v>309</v>
      </c>
      <c r="AQ31" s="743"/>
      <c r="AR31" s="743"/>
      <c r="AS31" s="743"/>
      <c r="AT31" s="748" t="s">
        <v>310</v>
      </c>
      <c r="AU31" s="217"/>
      <c r="AV31" s="217"/>
      <c r="AW31" s="217"/>
      <c r="AX31" s="732" t="s">
        <v>187</v>
      </c>
      <c r="AY31" s="733"/>
      <c r="AZ31" s="733"/>
      <c r="BA31" s="733"/>
      <c r="BB31" s="733"/>
      <c r="BC31" s="733"/>
      <c r="BD31" s="733"/>
      <c r="BE31" s="733"/>
      <c r="BF31" s="734"/>
      <c r="BG31" s="735">
        <v>99.5</v>
      </c>
      <c r="BH31" s="736"/>
      <c r="BI31" s="736"/>
      <c r="BJ31" s="736"/>
      <c r="BK31" s="736"/>
      <c r="BL31" s="736"/>
      <c r="BM31" s="737">
        <v>97.4</v>
      </c>
      <c r="BN31" s="736"/>
      <c r="BO31" s="736"/>
      <c r="BP31" s="736"/>
      <c r="BQ31" s="738"/>
      <c r="BR31" s="735">
        <v>99.4</v>
      </c>
      <c r="BS31" s="736"/>
      <c r="BT31" s="736"/>
      <c r="BU31" s="736"/>
      <c r="BV31" s="736"/>
      <c r="BW31" s="736"/>
      <c r="BX31" s="737">
        <v>96.7</v>
      </c>
      <c r="BY31" s="736"/>
      <c r="BZ31" s="736"/>
      <c r="CA31" s="736"/>
      <c r="CB31" s="738"/>
      <c r="CD31" s="753"/>
      <c r="CE31" s="754"/>
      <c r="CF31" s="707" t="s">
        <v>311</v>
      </c>
      <c r="CG31" s="704"/>
      <c r="CH31" s="704"/>
      <c r="CI31" s="704"/>
      <c r="CJ31" s="704"/>
      <c r="CK31" s="704"/>
      <c r="CL31" s="704"/>
      <c r="CM31" s="704"/>
      <c r="CN31" s="704"/>
      <c r="CO31" s="704"/>
      <c r="CP31" s="704"/>
      <c r="CQ31" s="705"/>
      <c r="CR31" s="665">
        <v>129991</v>
      </c>
      <c r="CS31" s="676"/>
      <c r="CT31" s="676"/>
      <c r="CU31" s="676"/>
      <c r="CV31" s="676"/>
      <c r="CW31" s="676"/>
      <c r="CX31" s="676"/>
      <c r="CY31" s="677"/>
      <c r="CZ31" s="668">
        <v>0.5</v>
      </c>
      <c r="DA31" s="678"/>
      <c r="DB31" s="678"/>
      <c r="DC31" s="679"/>
      <c r="DD31" s="671">
        <v>116025</v>
      </c>
      <c r="DE31" s="676"/>
      <c r="DF31" s="676"/>
      <c r="DG31" s="676"/>
      <c r="DH31" s="676"/>
      <c r="DI31" s="676"/>
      <c r="DJ31" s="676"/>
      <c r="DK31" s="677"/>
      <c r="DL31" s="671">
        <v>116025</v>
      </c>
      <c r="DM31" s="676"/>
      <c r="DN31" s="676"/>
      <c r="DO31" s="676"/>
      <c r="DP31" s="676"/>
      <c r="DQ31" s="676"/>
      <c r="DR31" s="676"/>
      <c r="DS31" s="676"/>
      <c r="DT31" s="676"/>
      <c r="DU31" s="676"/>
      <c r="DV31" s="677"/>
      <c r="DW31" s="668">
        <v>0.9</v>
      </c>
      <c r="DX31" s="678"/>
      <c r="DY31" s="678"/>
      <c r="DZ31" s="678"/>
      <c r="EA31" s="678"/>
      <c r="EB31" s="678"/>
      <c r="EC31" s="699"/>
    </row>
    <row r="32" spans="2:133" ht="11.25" customHeight="1" x14ac:dyDescent="0.15">
      <c r="B32" s="662" t="s">
        <v>312</v>
      </c>
      <c r="C32" s="663"/>
      <c r="D32" s="663"/>
      <c r="E32" s="663"/>
      <c r="F32" s="663"/>
      <c r="G32" s="663"/>
      <c r="H32" s="663"/>
      <c r="I32" s="663"/>
      <c r="J32" s="663"/>
      <c r="K32" s="663"/>
      <c r="L32" s="663"/>
      <c r="M32" s="663"/>
      <c r="N32" s="663"/>
      <c r="O32" s="663"/>
      <c r="P32" s="663"/>
      <c r="Q32" s="664"/>
      <c r="R32" s="665">
        <v>5318694</v>
      </c>
      <c r="S32" s="666"/>
      <c r="T32" s="666"/>
      <c r="U32" s="666"/>
      <c r="V32" s="666"/>
      <c r="W32" s="666"/>
      <c r="X32" s="666"/>
      <c r="Y32" s="667"/>
      <c r="Z32" s="692">
        <v>20</v>
      </c>
      <c r="AA32" s="692"/>
      <c r="AB32" s="692"/>
      <c r="AC32" s="692"/>
      <c r="AD32" s="693" t="s">
        <v>128</v>
      </c>
      <c r="AE32" s="693"/>
      <c r="AF32" s="693"/>
      <c r="AG32" s="693"/>
      <c r="AH32" s="693"/>
      <c r="AI32" s="693"/>
      <c r="AJ32" s="693"/>
      <c r="AK32" s="693"/>
      <c r="AL32" s="668" t="s">
        <v>128</v>
      </c>
      <c r="AM32" s="669"/>
      <c r="AN32" s="669"/>
      <c r="AO32" s="694"/>
      <c r="AP32" s="744"/>
      <c r="AQ32" s="745"/>
      <c r="AR32" s="745"/>
      <c r="AS32" s="745"/>
      <c r="AT32" s="749"/>
      <c r="AU32" s="216" t="s">
        <v>313</v>
      </c>
      <c r="AV32" s="216"/>
      <c r="AW32" s="216"/>
      <c r="AX32" s="662" t="s">
        <v>314</v>
      </c>
      <c r="AY32" s="663"/>
      <c r="AZ32" s="663"/>
      <c r="BA32" s="663"/>
      <c r="BB32" s="663"/>
      <c r="BC32" s="663"/>
      <c r="BD32" s="663"/>
      <c r="BE32" s="663"/>
      <c r="BF32" s="664"/>
      <c r="BG32" s="739">
        <v>99.7</v>
      </c>
      <c r="BH32" s="676"/>
      <c r="BI32" s="676"/>
      <c r="BJ32" s="676"/>
      <c r="BK32" s="676"/>
      <c r="BL32" s="676"/>
      <c r="BM32" s="669">
        <v>98.5</v>
      </c>
      <c r="BN32" s="731"/>
      <c r="BO32" s="731"/>
      <c r="BP32" s="731"/>
      <c r="BQ32" s="703"/>
      <c r="BR32" s="739">
        <v>99.6</v>
      </c>
      <c r="BS32" s="676"/>
      <c r="BT32" s="676"/>
      <c r="BU32" s="676"/>
      <c r="BV32" s="676"/>
      <c r="BW32" s="676"/>
      <c r="BX32" s="669">
        <v>98.2</v>
      </c>
      <c r="BY32" s="731"/>
      <c r="BZ32" s="731"/>
      <c r="CA32" s="731"/>
      <c r="CB32" s="703"/>
      <c r="CD32" s="755"/>
      <c r="CE32" s="756"/>
      <c r="CF32" s="707" t="s">
        <v>315</v>
      </c>
      <c r="CG32" s="704"/>
      <c r="CH32" s="704"/>
      <c r="CI32" s="704"/>
      <c r="CJ32" s="704"/>
      <c r="CK32" s="704"/>
      <c r="CL32" s="704"/>
      <c r="CM32" s="704"/>
      <c r="CN32" s="704"/>
      <c r="CO32" s="704"/>
      <c r="CP32" s="704"/>
      <c r="CQ32" s="705"/>
      <c r="CR32" s="665">
        <v>58</v>
      </c>
      <c r="CS32" s="666"/>
      <c r="CT32" s="666"/>
      <c r="CU32" s="666"/>
      <c r="CV32" s="666"/>
      <c r="CW32" s="666"/>
      <c r="CX32" s="666"/>
      <c r="CY32" s="667"/>
      <c r="CZ32" s="668">
        <v>0</v>
      </c>
      <c r="DA32" s="678"/>
      <c r="DB32" s="678"/>
      <c r="DC32" s="679"/>
      <c r="DD32" s="671">
        <v>58</v>
      </c>
      <c r="DE32" s="666"/>
      <c r="DF32" s="666"/>
      <c r="DG32" s="666"/>
      <c r="DH32" s="666"/>
      <c r="DI32" s="666"/>
      <c r="DJ32" s="666"/>
      <c r="DK32" s="667"/>
      <c r="DL32" s="671">
        <v>58</v>
      </c>
      <c r="DM32" s="666"/>
      <c r="DN32" s="666"/>
      <c r="DO32" s="666"/>
      <c r="DP32" s="666"/>
      <c r="DQ32" s="666"/>
      <c r="DR32" s="666"/>
      <c r="DS32" s="666"/>
      <c r="DT32" s="666"/>
      <c r="DU32" s="666"/>
      <c r="DV32" s="667"/>
      <c r="DW32" s="668">
        <v>0</v>
      </c>
      <c r="DX32" s="678"/>
      <c r="DY32" s="678"/>
      <c r="DZ32" s="678"/>
      <c r="EA32" s="678"/>
      <c r="EB32" s="678"/>
      <c r="EC32" s="699"/>
    </row>
    <row r="33" spans="2:133" ht="11.25" customHeight="1" x14ac:dyDescent="0.15">
      <c r="B33" s="728" t="s">
        <v>316</v>
      </c>
      <c r="C33" s="729"/>
      <c r="D33" s="729"/>
      <c r="E33" s="729"/>
      <c r="F33" s="729"/>
      <c r="G33" s="729"/>
      <c r="H33" s="729"/>
      <c r="I33" s="729"/>
      <c r="J33" s="729"/>
      <c r="K33" s="729"/>
      <c r="L33" s="729"/>
      <c r="M33" s="729"/>
      <c r="N33" s="729"/>
      <c r="O33" s="729"/>
      <c r="P33" s="729"/>
      <c r="Q33" s="730"/>
      <c r="R33" s="665">
        <v>47660</v>
      </c>
      <c r="S33" s="666"/>
      <c r="T33" s="666"/>
      <c r="U33" s="666"/>
      <c r="V33" s="666"/>
      <c r="W33" s="666"/>
      <c r="X33" s="666"/>
      <c r="Y33" s="667"/>
      <c r="Z33" s="692">
        <v>0.2</v>
      </c>
      <c r="AA33" s="692"/>
      <c r="AB33" s="692"/>
      <c r="AC33" s="692"/>
      <c r="AD33" s="693">
        <v>47660</v>
      </c>
      <c r="AE33" s="693"/>
      <c r="AF33" s="693"/>
      <c r="AG33" s="693"/>
      <c r="AH33" s="693"/>
      <c r="AI33" s="693"/>
      <c r="AJ33" s="693"/>
      <c r="AK33" s="693"/>
      <c r="AL33" s="668">
        <v>0.4</v>
      </c>
      <c r="AM33" s="669"/>
      <c r="AN33" s="669"/>
      <c r="AO33" s="694"/>
      <c r="AP33" s="746"/>
      <c r="AQ33" s="747"/>
      <c r="AR33" s="747"/>
      <c r="AS33" s="747"/>
      <c r="AT33" s="750"/>
      <c r="AU33" s="218"/>
      <c r="AV33" s="218"/>
      <c r="AW33" s="218"/>
      <c r="AX33" s="642" t="s">
        <v>317</v>
      </c>
      <c r="AY33" s="643"/>
      <c r="AZ33" s="643"/>
      <c r="BA33" s="643"/>
      <c r="BB33" s="643"/>
      <c r="BC33" s="643"/>
      <c r="BD33" s="643"/>
      <c r="BE33" s="643"/>
      <c r="BF33" s="644"/>
      <c r="BG33" s="727">
        <v>99.3</v>
      </c>
      <c r="BH33" s="646"/>
      <c r="BI33" s="646"/>
      <c r="BJ33" s="646"/>
      <c r="BK33" s="646"/>
      <c r="BL33" s="646"/>
      <c r="BM33" s="684">
        <v>96.1</v>
      </c>
      <c r="BN33" s="646"/>
      <c r="BO33" s="646"/>
      <c r="BP33" s="646"/>
      <c r="BQ33" s="695"/>
      <c r="BR33" s="727">
        <v>99</v>
      </c>
      <c r="BS33" s="646"/>
      <c r="BT33" s="646"/>
      <c r="BU33" s="646"/>
      <c r="BV33" s="646"/>
      <c r="BW33" s="646"/>
      <c r="BX33" s="684">
        <v>94.6</v>
      </c>
      <c r="BY33" s="646"/>
      <c r="BZ33" s="646"/>
      <c r="CA33" s="646"/>
      <c r="CB33" s="695"/>
      <c r="CD33" s="707" t="s">
        <v>318</v>
      </c>
      <c r="CE33" s="704"/>
      <c r="CF33" s="704"/>
      <c r="CG33" s="704"/>
      <c r="CH33" s="704"/>
      <c r="CI33" s="704"/>
      <c r="CJ33" s="704"/>
      <c r="CK33" s="704"/>
      <c r="CL33" s="704"/>
      <c r="CM33" s="704"/>
      <c r="CN33" s="704"/>
      <c r="CO33" s="704"/>
      <c r="CP33" s="704"/>
      <c r="CQ33" s="705"/>
      <c r="CR33" s="665">
        <v>9859082</v>
      </c>
      <c r="CS33" s="676"/>
      <c r="CT33" s="676"/>
      <c r="CU33" s="676"/>
      <c r="CV33" s="676"/>
      <c r="CW33" s="676"/>
      <c r="CX33" s="676"/>
      <c r="CY33" s="677"/>
      <c r="CZ33" s="668">
        <v>38</v>
      </c>
      <c r="DA33" s="678"/>
      <c r="DB33" s="678"/>
      <c r="DC33" s="679"/>
      <c r="DD33" s="671">
        <v>7495488</v>
      </c>
      <c r="DE33" s="676"/>
      <c r="DF33" s="676"/>
      <c r="DG33" s="676"/>
      <c r="DH33" s="676"/>
      <c r="DI33" s="676"/>
      <c r="DJ33" s="676"/>
      <c r="DK33" s="677"/>
      <c r="DL33" s="671">
        <v>4497936</v>
      </c>
      <c r="DM33" s="676"/>
      <c r="DN33" s="676"/>
      <c r="DO33" s="676"/>
      <c r="DP33" s="676"/>
      <c r="DQ33" s="676"/>
      <c r="DR33" s="676"/>
      <c r="DS33" s="676"/>
      <c r="DT33" s="676"/>
      <c r="DU33" s="676"/>
      <c r="DV33" s="677"/>
      <c r="DW33" s="668">
        <v>33.700000000000003</v>
      </c>
      <c r="DX33" s="678"/>
      <c r="DY33" s="678"/>
      <c r="DZ33" s="678"/>
      <c r="EA33" s="678"/>
      <c r="EB33" s="678"/>
      <c r="EC33" s="699"/>
    </row>
    <row r="34" spans="2:133" ht="11.25" customHeight="1" x14ac:dyDescent="0.15">
      <c r="B34" s="662" t="s">
        <v>319</v>
      </c>
      <c r="C34" s="663"/>
      <c r="D34" s="663"/>
      <c r="E34" s="663"/>
      <c r="F34" s="663"/>
      <c r="G34" s="663"/>
      <c r="H34" s="663"/>
      <c r="I34" s="663"/>
      <c r="J34" s="663"/>
      <c r="K34" s="663"/>
      <c r="L34" s="663"/>
      <c r="M34" s="663"/>
      <c r="N34" s="663"/>
      <c r="O34" s="663"/>
      <c r="P34" s="663"/>
      <c r="Q34" s="664"/>
      <c r="R34" s="665">
        <v>1544448</v>
      </c>
      <c r="S34" s="666"/>
      <c r="T34" s="666"/>
      <c r="U34" s="666"/>
      <c r="V34" s="666"/>
      <c r="W34" s="666"/>
      <c r="X34" s="666"/>
      <c r="Y34" s="667"/>
      <c r="Z34" s="692">
        <v>5.8</v>
      </c>
      <c r="AA34" s="692"/>
      <c r="AB34" s="692"/>
      <c r="AC34" s="692"/>
      <c r="AD34" s="693" t="s">
        <v>242</v>
      </c>
      <c r="AE34" s="693"/>
      <c r="AF34" s="693"/>
      <c r="AG34" s="693"/>
      <c r="AH34" s="693"/>
      <c r="AI34" s="693"/>
      <c r="AJ34" s="693"/>
      <c r="AK34" s="693"/>
      <c r="AL34" s="668" t="s">
        <v>128</v>
      </c>
      <c r="AM34" s="669"/>
      <c r="AN34" s="669"/>
      <c r="AO34" s="694"/>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7" t="s">
        <v>320</v>
      </c>
      <c r="CE34" s="704"/>
      <c r="CF34" s="704"/>
      <c r="CG34" s="704"/>
      <c r="CH34" s="704"/>
      <c r="CI34" s="704"/>
      <c r="CJ34" s="704"/>
      <c r="CK34" s="704"/>
      <c r="CL34" s="704"/>
      <c r="CM34" s="704"/>
      <c r="CN34" s="704"/>
      <c r="CO34" s="704"/>
      <c r="CP34" s="704"/>
      <c r="CQ34" s="705"/>
      <c r="CR34" s="665">
        <v>2891350</v>
      </c>
      <c r="CS34" s="666"/>
      <c r="CT34" s="666"/>
      <c r="CU34" s="666"/>
      <c r="CV34" s="666"/>
      <c r="CW34" s="666"/>
      <c r="CX34" s="666"/>
      <c r="CY34" s="667"/>
      <c r="CZ34" s="668">
        <v>11.2</v>
      </c>
      <c r="DA34" s="678"/>
      <c r="DB34" s="678"/>
      <c r="DC34" s="679"/>
      <c r="DD34" s="671">
        <v>1983021</v>
      </c>
      <c r="DE34" s="666"/>
      <c r="DF34" s="666"/>
      <c r="DG34" s="666"/>
      <c r="DH34" s="666"/>
      <c r="DI34" s="666"/>
      <c r="DJ34" s="666"/>
      <c r="DK34" s="667"/>
      <c r="DL34" s="671">
        <v>1225486</v>
      </c>
      <c r="DM34" s="666"/>
      <c r="DN34" s="666"/>
      <c r="DO34" s="666"/>
      <c r="DP34" s="666"/>
      <c r="DQ34" s="666"/>
      <c r="DR34" s="666"/>
      <c r="DS34" s="666"/>
      <c r="DT34" s="666"/>
      <c r="DU34" s="666"/>
      <c r="DV34" s="667"/>
      <c r="DW34" s="668">
        <v>9.1999999999999993</v>
      </c>
      <c r="DX34" s="678"/>
      <c r="DY34" s="678"/>
      <c r="DZ34" s="678"/>
      <c r="EA34" s="678"/>
      <c r="EB34" s="678"/>
      <c r="EC34" s="699"/>
    </row>
    <row r="35" spans="2:133" ht="11.25" customHeight="1" x14ac:dyDescent="0.15">
      <c r="B35" s="662" t="s">
        <v>321</v>
      </c>
      <c r="C35" s="663"/>
      <c r="D35" s="663"/>
      <c r="E35" s="663"/>
      <c r="F35" s="663"/>
      <c r="G35" s="663"/>
      <c r="H35" s="663"/>
      <c r="I35" s="663"/>
      <c r="J35" s="663"/>
      <c r="K35" s="663"/>
      <c r="L35" s="663"/>
      <c r="M35" s="663"/>
      <c r="N35" s="663"/>
      <c r="O35" s="663"/>
      <c r="P35" s="663"/>
      <c r="Q35" s="664"/>
      <c r="R35" s="665">
        <v>33077</v>
      </c>
      <c r="S35" s="666"/>
      <c r="T35" s="666"/>
      <c r="U35" s="666"/>
      <c r="V35" s="666"/>
      <c r="W35" s="666"/>
      <c r="X35" s="666"/>
      <c r="Y35" s="667"/>
      <c r="Z35" s="692">
        <v>0.1</v>
      </c>
      <c r="AA35" s="692"/>
      <c r="AB35" s="692"/>
      <c r="AC35" s="692"/>
      <c r="AD35" s="693">
        <v>8906</v>
      </c>
      <c r="AE35" s="693"/>
      <c r="AF35" s="693"/>
      <c r="AG35" s="693"/>
      <c r="AH35" s="693"/>
      <c r="AI35" s="693"/>
      <c r="AJ35" s="693"/>
      <c r="AK35" s="693"/>
      <c r="AL35" s="668">
        <v>0.1</v>
      </c>
      <c r="AM35" s="669"/>
      <c r="AN35" s="669"/>
      <c r="AO35" s="694"/>
      <c r="AP35" s="221"/>
      <c r="AQ35" s="724" t="s">
        <v>322</v>
      </c>
      <c r="AR35" s="725"/>
      <c r="AS35" s="725"/>
      <c r="AT35" s="725"/>
      <c r="AU35" s="725"/>
      <c r="AV35" s="725"/>
      <c r="AW35" s="725"/>
      <c r="AX35" s="725"/>
      <c r="AY35" s="725"/>
      <c r="AZ35" s="725"/>
      <c r="BA35" s="725"/>
      <c r="BB35" s="725"/>
      <c r="BC35" s="725"/>
      <c r="BD35" s="725"/>
      <c r="BE35" s="725"/>
      <c r="BF35" s="726"/>
      <c r="BG35" s="724" t="s">
        <v>323</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707" t="s">
        <v>324</v>
      </c>
      <c r="CE35" s="704"/>
      <c r="CF35" s="704"/>
      <c r="CG35" s="704"/>
      <c r="CH35" s="704"/>
      <c r="CI35" s="704"/>
      <c r="CJ35" s="704"/>
      <c r="CK35" s="704"/>
      <c r="CL35" s="704"/>
      <c r="CM35" s="704"/>
      <c r="CN35" s="704"/>
      <c r="CO35" s="704"/>
      <c r="CP35" s="704"/>
      <c r="CQ35" s="705"/>
      <c r="CR35" s="665">
        <v>785599</v>
      </c>
      <c r="CS35" s="676"/>
      <c r="CT35" s="676"/>
      <c r="CU35" s="676"/>
      <c r="CV35" s="676"/>
      <c r="CW35" s="676"/>
      <c r="CX35" s="676"/>
      <c r="CY35" s="677"/>
      <c r="CZ35" s="668">
        <v>3</v>
      </c>
      <c r="DA35" s="678"/>
      <c r="DB35" s="678"/>
      <c r="DC35" s="679"/>
      <c r="DD35" s="671">
        <v>612090</v>
      </c>
      <c r="DE35" s="676"/>
      <c r="DF35" s="676"/>
      <c r="DG35" s="676"/>
      <c r="DH35" s="676"/>
      <c r="DI35" s="676"/>
      <c r="DJ35" s="676"/>
      <c r="DK35" s="677"/>
      <c r="DL35" s="671">
        <v>454926</v>
      </c>
      <c r="DM35" s="676"/>
      <c r="DN35" s="676"/>
      <c r="DO35" s="676"/>
      <c r="DP35" s="676"/>
      <c r="DQ35" s="676"/>
      <c r="DR35" s="676"/>
      <c r="DS35" s="676"/>
      <c r="DT35" s="676"/>
      <c r="DU35" s="676"/>
      <c r="DV35" s="677"/>
      <c r="DW35" s="668">
        <v>3.4</v>
      </c>
      <c r="DX35" s="678"/>
      <c r="DY35" s="678"/>
      <c r="DZ35" s="678"/>
      <c r="EA35" s="678"/>
      <c r="EB35" s="678"/>
      <c r="EC35" s="699"/>
    </row>
    <row r="36" spans="2:133" ht="11.25" customHeight="1" x14ac:dyDescent="0.15">
      <c r="B36" s="662" t="s">
        <v>325</v>
      </c>
      <c r="C36" s="663"/>
      <c r="D36" s="663"/>
      <c r="E36" s="663"/>
      <c r="F36" s="663"/>
      <c r="G36" s="663"/>
      <c r="H36" s="663"/>
      <c r="I36" s="663"/>
      <c r="J36" s="663"/>
      <c r="K36" s="663"/>
      <c r="L36" s="663"/>
      <c r="M36" s="663"/>
      <c r="N36" s="663"/>
      <c r="O36" s="663"/>
      <c r="P36" s="663"/>
      <c r="Q36" s="664"/>
      <c r="R36" s="665">
        <v>166853</v>
      </c>
      <c r="S36" s="666"/>
      <c r="T36" s="666"/>
      <c r="U36" s="666"/>
      <c r="V36" s="666"/>
      <c r="W36" s="666"/>
      <c r="X36" s="666"/>
      <c r="Y36" s="667"/>
      <c r="Z36" s="692">
        <v>0.6</v>
      </c>
      <c r="AA36" s="692"/>
      <c r="AB36" s="692"/>
      <c r="AC36" s="692"/>
      <c r="AD36" s="693" t="s">
        <v>128</v>
      </c>
      <c r="AE36" s="693"/>
      <c r="AF36" s="693"/>
      <c r="AG36" s="693"/>
      <c r="AH36" s="693"/>
      <c r="AI36" s="693"/>
      <c r="AJ36" s="693"/>
      <c r="AK36" s="693"/>
      <c r="AL36" s="668" t="s">
        <v>128</v>
      </c>
      <c r="AM36" s="669"/>
      <c r="AN36" s="669"/>
      <c r="AO36" s="694"/>
      <c r="AP36" s="221"/>
      <c r="AQ36" s="715" t="s">
        <v>326</v>
      </c>
      <c r="AR36" s="716"/>
      <c r="AS36" s="716"/>
      <c r="AT36" s="716"/>
      <c r="AU36" s="716"/>
      <c r="AV36" s="716"/>
      <c r="AW36" s="716"/>
      <c r="AX36" s="716"/>
      <c r="AY36" s="717"/>
      <c r="AZ36" s="718">
        <v>3287036</v>
      </c>
      <c r="BA36" s="719"/>
      <c r="BB36" s="719"/>
      <c r="BC36" s="719"/>
      <c r="BD36" s="719"/>
      <c r="BE36" s="719"/>
      <c r="BF36" s="720"/>
      <c r="BG36" s="721" t="s">
        <v>327</v>
      </c>
      <c r="BH36" s="722"/>
      <c r="BI36" s="722"/>
      <c r="BJ36" s="722"/>
      <c r="BK36" s="722"/>
      <c r="BL36" s="722"/>
      <c r="BM36" s="722"/>
      <c r="BN36" s="722"/>
      <c r="BO36" s="722"/>
      <c r="BP36" s="722"/>
      <c r="BQ36" s="722"/>
      <c r="BR36" s="722"/>
      <c r="BS36" s="722"/>
      <c r="BT36" s="722"/>
      <c r="BU36" s="723"/>
      <c r="BV36" s="718">
        <v>115199</v>
      </c>
      <c r="BW36" s="719"/>
      <c r="BX36" s="719"/>
      <c r="BY36" s="719"/>
      <c r="BZ36" s="719"/>
      <c r="CA36" s="719"/>
      <c r="CB36" s="720"/>
      <c r="CD36" s="707" t="s">
        <v>328</v>
      </c>
      <c r="CE36" s="704"/>
      <c r="CF36" s="704"/>
      <c r="CG36" s="704"/>
      <c r="CH36" s="704"/>
      <c r="CI36" s="704"/>
      <c r="CJ36" s="704"/>
      <c r="CK36" s="704"/>
      <c r="CL36" s="704"/>
      <c r="CM36" s="704"/>
      <c r="CN36" s="704"/>
      <c r="CO36" s="704"/>
      <c r="CP36" s="704"/>
      <c r="CQ36" s="705"/>
      <c r="CR36" s="665">
        <v>3295152</v>
      </c>
      <c r="CS36" s="666"/>
      <c r="CT36" s="666"/>
      <c r="CU36" s="666"/>
      <c r="CV36" s="666"/>
      <c r="CW36" s="666"/>
      <c r="CX36" s="666"/>
      <c r="CY36" s="667"/>
      <c r="CZ36" s="668">
        <v>12.7</v>
      </c>
      <c r="DA36" s="678"/>
      <c r="DB36" s="678"/>
      <c r="DC36" s="679"/>
      <c r="DD36" s="671">
        <v>2618270</v>
      </c>
      <c r="DE36" s="666"/>
      <c r="DF36" s="666"/>
      <c r="DG36" s="666"/>
      <c r="DH36" s="666"/>
      <c r="DI36" s="666"/>
      <c r="DJ36" s="666"/>
      <c r="DK36" s="667"/>
      <c r="DL36" s="671">
        <v>1520984</v>
      </c>
      <c r="DM36" s="666"/>
      <c r="DN36" s="666"/>
      <c r="DO36" s="666"/>
      <c r="DP36" s="666"/>
      <c r="DQ36" s="666"/>
      <c r="DR36" s="666"/>
      <c r="DS36" s="666"/>
      <c r="DT36" s="666"/>
      <c r="DU36" s="666"/>
      <c r="DV36" s="667"/>
      <c r="DW36" s="668">
        <v>11.4</v>
      </c>
      <c r="DX36" s="678"/>
      <c r="DY36" s="678"/>
      <c r="DZ36" s="678"/>
      <c r="EA36" s="678"/>
      <c r="EB36" s="678"/>
      <c r="EC36" s="699"/>
    </row>
    <row r="37" spans="2:133" ht="11.25" customHeight="1" x14ac:dyDescent="0.15">
      <c r="B37" s="662" t="s">
        <v>329</v>
      </c>
      <c r="C37" s="663"/>
      <c r="D37" s="663"/>
      <c r="E37" s="663"/>
      <c r="F37" s="663"/>
      <c r="G37" s="663"/>
      <c r="H37" s="663"/>
      <c r="I37" s="663"/>
      <c r="J37" s="663"/>
      <c r="K37" s="663"/>
      <c r="L37" s="663"/>
      <c r="M37" s="663"/>
      <c r="N37" s="663"/>
      <c r="O37" s="663"/>
      <c r="P37" s="663"/>
      <c r="Q37" s="664"/>
      <c r="R37" s="665">
        <v>269246</v>
      </c>
      <c r="S37" s="666"/>
      <c r="T37" s="666"/>
      <c r="U37" s="666"/>
      <c r="V37" s="666"/>
      <c r="W37" s="666"/>
      <c r="X37" s="666"/>
      <c r="Y37" s="667"/>
      <c r="Z37" s="692">
        <v>1</v>
      </c>
      <c r="AA37" s="692"/>
      <c r="AB37" s="692"/>
      <c r="AC37" s="692"/>
      <c r="AD37" s="693" t="s">
        <v>128</v>
      </c>
      <c r="AE37" s="693"/>
      <c r="AF37" s="693"/>
      <c r="AG37" s="693"/>
      <c r="AH37" s="693"/>
      <c r="AI37" s="693"/>
      <c r="AJ37" s="693"/>
      <c r="AK37" s="693"/>
      <c r="AL37" s="668" t="s">
        <v>128</v>
      </c>
      <c r="AM37" s="669"/>
      <c r="AN37" s="669"/>
      <c r="AO37" s="694"/>
      <c r="AQ37" s="700" t="s">
        <v>330</v>
      </c>
      <c r="AR37" s="701"/>
      <c r="AS37" s="701"/>
      <c r="AT37" s="701"/>
      <c r="AU37" s="701"/>
      <c r="AV37" s="701"/>
      <c r="AW37" s="701"/>
      <c r="AX37" s="701"/>
      <c r="AY37" s="702"/>
      <c r="AZ37" s="665">
        <v>705258</v>
      </c>
      <c r="BA37" s="666"/>
      <c r="BB37" s="666"/>
      <c r="BC37" s="666"/>
      <c r="BD37" s="676"/>
      <c r="BE37" s="676"/>
      <c r="BF37" s="703"/>
      <c r="BG37" s="707" t="s">
        <v>331</v>
      </c>
      <c r="BH37" s="704"/>
      <c r="BI37" s="704"/>
      <c r="BJ37" s="704"/>
      <c r="BK37" s="704"/>
      <c r="BL37" s="704"/>
      <c r="BM37" s="704"/>
      <c r="BN37" s="704"/>
      <c r="BO37" s="704"/>
      <c r="BP37" s="704"/>
      <c r="BQ37" s="704"/>
      <c r="BR37" s="704"/>
      <c r="BS37" s="704"/>
      <c r="BT37" s="704"/>
      <c r="BU37" s="705"/>
      <c r="BV37" s="665">
        <v>39354</v>
      </c>
      <c r="BW37" s="666"/>
      <c r="BX37" s="666"/>
      <c r="BY37" s="666"/>
      <c r="BZ37" s="666"/>
      <c r="CA37" s="666"/>
      <c r="CB37" s="706"/>
      <c r="CD37" s="707" t="s">
        <v>332</v>
      </c>
      <c r="CE37" s="704"/>
      <c r="CF37" s="704"/>
      <c r="CG37" s="704"/>
      <c r="CH37" s="704"/>
      <c r="CI37" s="704"/>
      <c r="CJ37" s="704"/>
      <c r="CK37" s="704"/>
      <c r="CL37" s="704"/>
      <c r="CM37" s="704"/>
      <c r="CN37" s="704"/>
      <c r="CO37" s="704"/>
      <c r="CP37" s="704"/>
      <c r="CQ37" s="705"/>
      <c r="CR37" s="665">
        <v>246124</v>
      </c>
      <c r="CS37" s="676"/>
      <c r="CT37" s="676"/>
      <c r="CU37" s="676"/>
      <c r="CV37" s="676"/>
      <c r="CW37" s="676"/>
      <c r="CX37" s="676"/>
      <c r="CY37" s="677"/>
      <c r="CZ37" s="668">
        <v>0.9</v>
      </c>
      <c r="DA37" s="678"/>
      <c r="DB37" s="678"/>
      <c r="DC37" s="679"/>
      <c r="DD37" s="671">
        <v>246124</v>
      </c>
      <c r="DE37" s="676"/>
      <c r="DF37" s="676"/>
      <c r="DG37" s="676"/>
      <c r="DH37" s="676"/>
      <c r="DI37" s="676"/>
      <c r="DJ37" s="676"/>
      <c r="DK37" s="677"/>
      <c r="DL37" s="671">
        <v>246124</v>
      </c>
      <c r="DM37" s="676"/>
      <c r="DN37" s="676"/>
      <c r="DO37" s="676"/>
      <c r="DP37" s="676"/>
      <c r="DQ37" s="676"/>
      <c r="DR37" s="676"/>
      <c r="DS37" s="676"/>
      <c r="DT37" s="676"/>
      <c r="DU37" s="676"/>
      <c r="DV37" s="677"/>
      <c r="DW37" s="668">
        <v>1.8</v>
      </c>
      <c r="DX37" s="678"/>
      <c r="DY37" s="678"/>
      <c r="DZ37" s="678"/>
      <c r="EA37" s="678"/>
      <c r="EB37" s="678"/>
      <c r="EC37" s="699"/>
    </row>
    <row r="38" spans="2:133" ht="11.25" customHeight="1" x14ac:dyDescent="0.15">
      <c r="B38" s="662" t="s">
        <v>333</v>
      </c>
      <c r="C38" s="663"/>
      <c r="D38" s="663"/>
      <c r="E38" s="663"/>
      <c r="F38" s="663"/>
      <c r="G38" s="663"/>
      <c r="H38" s="663"/>
      <c r="I38" s="663"/>
      <c r="J38" s="663"/>
      <c r="K38" s="663"/>
      <c r="L38" s="663"/>
      <c r="M38" s="663"/>
      <c r="N38" s="663"/>
      <c r="O38" s="663"/>
      <c r="P38" s="663"/>
      <c r="Q38" s="664"/>
      <c r="R38" s="665">
        <v>590745</v>
      </c>
      <c r="S38" s="666"/>
      <c r="T38" s="666"/>
      <c r="U38" s="666"/>
      <c r="V38" s="666"/>
      <c r="W38" s="666"/>
      <c r="X38" s="666"/>
      <c r="Y38" s="667"/>
      <c r="Z38" s="692">
        <v>2.2000000000000002</v>
      </c>
      <c r="AA38" s="692"/>
      <c r="AB38" s="692"/>
      <c r="AC38" s="692"/>
      <c r="AD38" s="693" t="s">
        <v>128</v>
      </c>
      <c r="AE38" s="693"/>
      <c r="AF38" s="693"/>
      <c r="AG38" s="693"/>
      <c r="AH38" s="693"/>
      <c r="AI38" s="693"/>
      <c r="AJ38" s="693"/>
      <c r="AK38" s="693"/>
      <c r="AL38" s="668" t="s">
        <v>242</v>
      </c>
      <c r="AM38" s="669"/>
      <c r="AN38" s="669"/>
      <c r="AO38" s="694"/>
      <c r="AQ38" s="700" t="s">
        <v>334</v>
      </c>
      <c r="AR38" s="701"/>
      <c r="AS38" s="701"/>
      <c r="AT38" s="701"/>
      <c r="AU38" s="701"/>
      <c r="AV38" s="701"/>
      <c r="AW38" s="701"/>
      <c r="AX38" s="701"/>
      <c r="AY38" s="702"/>
      <c r="AZ38" s="665">
        <v>457609</v>
      </c>
      <c r="BA38" s="666"/>
      <c r="BB38" s="666"/>
      <c r="BC38" s="666"/>
      <c r="BD38" s="676"/>
      <c r="BE38" s="676"/>
      <c r="BF38" s="703"/>
      <c r="BG38" s="707" t="s">
        <v>335</v>
      </c>
      <c r="BH38" s="704"/>
      <c r="BI38" s="704"/>
      <c r="BJ38" s="704"/>
      <c r="BK38" s="704"/>
      <c r="BL38" s="704"/>
      <c r="BM38" s="704"/>
      <c r="BN38" s="704"/>
      <c r="BO38" s="704"/>
      <c r="BP38" s="704"/>
      <c r="BQ38" s="704"/>
      <c r="BR38" s="704"/>
      <c r="BS38" s="704"/>
      <c r="BT38" s="704"/>
      <c r="BU38" s="705"/>
      <c r="BV38" s="665">
        <v>5345</v>
      </c>
      <c r="BW38" s="666"/>
      <c r="BX38" s="666"/>
      <c r="BY38" s="666"/>
      <c r="BZ38" s="666"/>
      <c r="CA38" s="666"/>
      <c r="CB38" s="706"/>
      <c r="CD38" s="707" t="s">
        <v>336</v>
      </c>
      <c r="CE38" s="704"/>
      <c r="CF38" s="704"/>
      <c r="CG38" s="704"/>
      <c r="CH38" s="704"/>
      <c r="CI38" s="704"/>
      <c r="CJ38" s="704"/>
      <c r="CK38" s="704"/>
      <c r="CL38" s="704"/>
      <c r="CM38" s="704"/>
      <c r="CN38" s="704"/>
      <c r="CO38" s="704"/>
      <c r="CP38" s="704"/>
      <c r="CQ38" s="705"/>
      <c r="CR38" s="665">
        <v>1727446</v>
      </c>
      <c r="CS38" s="666"/>
      <c r="CT38" s="666"/>
      <c r="CU38" s="666"/>
      <c r="CV38" s="666"/>
      <c r="CW38" s="666"/>
      <c r="CX38" s="666"/>
      <c r="CY38" s="667"/>
      <c r="CZ38" s="668">
        <v>6.7</v>
      </c>
      <c r="DA38" s="678"/>
      <c r="DB38" s="678"/>
      <c r="DC38" s="679"/>
      <c r="DD38" s="671">
        <v>1382837</v>
      </c>
      <c r="DE38" s="666"/>
      <c r="DF38" s="666"/>
      <c r="DG38" s="666"/>
      <c r="DH38" s="666"/>
      <c r="DI38" s="666"/>
      <c r="DJ38" s="666"/>
      <c r="DK38" s="667"/>
      <c r="DL38" s="671">
        <v>1296540</v>
      </c>
      <c r="DM38" s="666"/>
      <c r="DN38" s="666"/>
      <c r="DO38" s="666"/>
      <c r="DP38" s="666"/>
      <c r="DQ38" s="666"/>
      <c r="DR38" s="666"/>
      <c r="DS38" s="666"/>
      <c r="DT38" s="666"/>
      <c r="DU38" s="666"/>
      <c r="DV38" s="667"/>
      <c r="DW38" s="668">
        <v>9.6999999999999993</v>
      </c>
      <c r="DX38" s="678"/>
      <c r="DY38" s="678"/>
      <c r="DZ38" s="678"/>
      <c r="EA38" s="678"/>
      <c r="EB38" s="678"/>
      <c r="EC38" s="699"/>
    </row>
    <row r="39" spans="2:133" ht="11.25" customHeight="1" x14ac:dyDescent="0.15">
      <c r="B39" s="662" t="s">
        <v>337</v>
      </c>
      <c r="C39" s="663"/>
      <c r="D39" s="663"/>
      <c r="E39" s="663"/>
      <c r="F39" s="663"/>
      <c r="G39" s="663"/>
      <c r="H39" s="663"/>
      <c r="I39" s="663"/>
      <c r="J39" s="663"/>
      <c r="K39" s="663"/>
      <c r="L39" s="663"/>
      <c r="M39" s="663"/>
      <c r="N39" s="663"/>
      <c r="O39" s="663"/>
      <c r="P39" s="663"/>
      <c r="Q39" s="664"/>
      <c r="R39" s="665">
        <v>305861</v>
      </c>
      <c r="S39" s="666"/>
      <c r="T39" s="666"/>
      <c r="U39" s="666"/>
      <c r="V39" s="666"/>
      <c r="W39" s="666"/>
      <c r="X39" s="666"/>
      <c r="Y39" s="667"/>
      <c r="Z39" s="692">
        <v>1.2</v>
      </c>
      <c r="AA39" s="692"/>
      <c r="AB39" s="692"/>
      <c r="AC39" s="692"/>
      <c r="AD39" s="693">
        <v>6783</v>
      </c>
      <c r="AE39" s="693"/>
      <c r="AF39" s="693"/>
      <c r="AG39" s="693"/>
      <c r="AH39" s="693"/>
      <c r="AI39" s="693"/>
      <c r="AJ39" s="693"/>
      <c r="AK39" s="693"/>
      <c r="AL39" s="668">
        <v>0.1</v>
      </c>
      <c r="AM39" s="669"/>
      <c r="AN39" s="669"/>
      <c r="AO39" s="694"/>
      <c r="AQ39" s="700" t="s">
        <v>338</v>
      </c>
      <c r="AR39" s="701"/>
      <c r="AS39" s="701"/>
      <c r="AT39" s="701"/>
      <c r="AU39" s="701"/>
      <c r="AV39" s="701"/>
      <c r="AW39" s="701"/>
      <c r="AX39" s="701"/>
      <c r="AY39" s="702"/>
      <c r="AZ39" s="665">
        <v>396723</v>
      </c>
      <c r="BA39" s="666"/>
      <c r="BB39" s="666"/>
      <c r="BC39" s="666"/>
      <c r="BD39" s="676"/>
      <c r="BE39" s="676"/>
      <c r="BF39" s="703"/>
      <c r="BG39" s="707" t="s">
        <v>339</v>
      </c>
      <c r="BH39" s="704"/>
      <c r="BI39" s="704"/>
      <c r="BJ39" s="704"/>
      <c r="BK39" s="704"/>
      <c r="BL39" s="704"/>
      <c r="BM39" s="704"/>
      <c r="BN39" s="704"/>
      <c r="BO39" s="704"/>
      <c r="BP39" s="704"/>
      <c r="BQ39" s="704"/>
      <c r="BR39" s="704"/>
      <c r="BS39" s="704"/>
      <c r="BT39" s="704"/>
      <c r="BU39" s="705"/>
      <c r="BV39" s="665">
        <v>9289</v>
      </c>
      <c r="BW39" s="666"/>
      <c r="BX39" s="666"/>
      <c r="BY39" s="666"/>
      <c r="BZ39" s="666"/>
      <c r="CA39" s="666"/>
      <c r="CB39" s="706"/>
      <c r="CD39" s="707" t="s">
        <v>340</v>
      </c>
      <c r="CE39" s="704"/>
      <c r="CF39" s="704"/>
      <c r="CG39" s="704"/>
      <c r="CH39" s="704"/>
      <c r="CI39" s="704"/>
      <c r="CJ39" s="704"/>
      <c r="CK39" s="704"/>
      <c r="CL39" s="704"/>
      <c r="CM39" s="704"/>
      <c r="CN39" s="704"/>
      <c r="CO39" s="704"/>
      <c r="CP39" s="704"/>
      <c r="CQ39" s="705"/>
      <c r="CR39" s="665">
        <v>889734</v>
      </c>
      <c r="CS39" s="676"/>
      <c r="CT39" s="676"/>
      <c r="CU39" s="676"/>
      <c r="CV39" s="676"/>
      <c r="CW39" s="676"/>
      <c r="CX39" s="676"/>
      <c r="CY39" s="677"/>
      <c r="CZ39" s="668">
        <v>3.4</v>
      </c>
      <c r="DA39" s="678"/>
      <c r="DB39" s="678"/>
      <c r="DC39" s="679"/>
      <c r="DD39" s="671">
        <v>856319</v>
      </c>
      <c r="DE39" s="676"/>
      <c r="DF39" s="676"/>
      <c r="DG39" s="676"/>
      <c r="DH39" s="676"/>
      <c r="DI39" s="676"/>
      <c r="DJ39" s="676"/>
      <c r="DK39" s="677"/>
      <c r="DL39" s="671" t="s">
        <v>179</v>
      </c>
      <c r="DM39" s="676"/>
      <c r="DN39" s="676"/>
      <c r="DO39" s="676"/>
      <c r="DP39" s="676"/>
      <c r="DQ39" s="676"/>
      <c r="DR39" s="676"/>
      <c r="DS39" s="676"/>
      <c r="DT39" s="676"/>
      <c r="DU39" s="676"/>
      <c r="DV39" s="677"/>
      <c r="DW39" s="668" t="s">
        <v>128</v>
      </c>
      <c r="DX39" s="678"/>
      <c r="DY39" s="678"/>
      <c r="DZ39" s="678"/>
      <c r="EA39" s="678"/>
      <c r="EB39" s="678"/>
      <c r="EC39" s="699"/>
    </row>
    <row r="40" spans="2:133" ht="11.25" customHeight="1" x14ac:dyDescent="0.15">
      <c r="B40" s="662" t="s">
        <v>341</v>
      </c>
      <c r="C40" s="663"/>
      <c r="D40" s="663"/>
      <c r="E40" s="663"/>
      <c r="F40" s="663"/>
      <c r="G40" s="663"/>
      <c r="H40" s="663"/>
      <c r="I40" s="663"/>
      <c r="J40" s="663"/>
      <c r="K40" s="663"/>
      <c r="L40" s="663"/>
      <c r="M40" s="663"/>
      <c r="N40" s="663"/>
      <c r="O40" s="663"/>
      <c r="P40" s="663"/>
      <c r="Q40" s="664"/>
      <c r="R40" s="665">
        <v>3869800</v>
      </c>
      <c r="S40" s="666"/>
      <c r="T40" s="666"/>
      <c r="U40" s="666"/>
      <c r="V40" s="666"/>
      <c r="W40" s="666"/>
      <c r="X40" s="666"/>
      <c r="Y40" s="667"/>
      <c r="Z40" s="692">
        <v>14.6</v>
      </c>
      <c r="AA40" s="692"/>
      <c r="AB40" s="692"/>
      <c r="AC40" s="692"/>
      <c r="AD40" s="693" t="s">
        <v>128</v>
      </c>
      <c r="AE40" s="693"/>
      <c r="AF40" s="693"/>
      <c r="AG40" s="693"/>
      <c r="AH40" s="693"/>
      <c r="AI40" s="693"/>
      <c r="AJ40" s="693"/>
      <c r="AK40" s="693"/>
      <c r="AL40" s="668" t="s">
        <v>128</v>
      </c>
      <c r="AM40" s="669"/>
      <c r="AN40" s="669"/>
      <c r="AO40" s="694"/>
      <c r="AQ40" s="700" t="s">
        <v>342</v>
      </c>
      <c r="AR40" s="701"/>
      <c r="AS40" s="701"/>
      <c r="AT40" s="701"/>
      <c r="AU40" s="701"/>
      <c r="AV40" s="701"/>
      <c r="AW40" s="701"/>
      <c r="AX40" s="701"/>
      <c r="AY40" s="702"/>
      <c r="AZ40" s="665" t="s">
        <v>179</v>
      </c>
      <c r="BA40" s="666"/>
      <c r="BB40" s="666"/>
      <c r="BC40" s="666"/>
      <c r="BD40" s="676"/>
      <c r="BE40" s="676"/>
      <c r="BF40" s="703"/>
      <c r="BG40" s="708" t="s">
        <v>343</v>
      </c>
      <c r="BH40" s="709"/>
      <c r="BI40" s="709"/>
      <c r="BJ40" s="709"/>
      <c r="BK40" s="709"/>
      <c r="BL40" s="222"/>
      <c r="BM40" s="704" t="s">
        <v>344</v>
      </c>
      <c r="BN40" s="704"/>
      <c r="BO40" s="704"/>
      <c r="BP40" s="704"/>
      <c r="BQ40" s="704"/>
      <c r="BR40" s="704"/>
      <c r="BS40" s="704"/>
      <c r="BT40" s="704"/>
      <c r="BU40" s="705"/>
      <c r="BV40" s="665">
        <v>106</v>
      </c>
      <c r="BW40" s="666"/>
      <c r="BX40" s="666"/>
      <c r="BY40" s="666"/>
      <c r="BZ40" s="666"/>
      <c r="CA40" s="666"/>
      <c r="CB40" s="706"/>
      <c r="CD40" s="707" t="s">
        <v>345</v>
      </c>
      <c r="CE40" s="704"/>
      <c r="CF40" s="704"/>
      <c r="CG40" s="704"/>
      <c r="CH40" s="704"/>
      <c r="CI40" s="704"/>
      <c r="CJ40" s="704"/>
      <c r="CK40" s="704"/>
      <c r="CL40" s="704"/>
      <c r="CM40" s="704"/>
      <c r="CN40" s="704"/>
      <c r="CO40" s="704"/>
      <c r="CP40" s="704"/>
      <c r="CQ40" s="705"/>
      <c r="CR40" s="665">
        <v>269801</v>
      </c>
      <c r="CS40" s="666"/>
      <c r="CT40" s="666"/>
      <c r="CU40" s="666"/>
      <c r="CV40" s="666"/>
      <c r="CW40" s="666"/>
      <c r="CX40" s="666"/>
      <c r="CY40" s="667"/>
      <c r="CZ40" s="668">
        <v>1</v>
      </c>
      <c r="DA40" s="678"/>
      <c r="DB40" s="678"/>
      <c r="DC40" s="679"/>
      <c r="DD40" s="671">
        <v>42951</v>
      </c>
      <c r="DE40" s="666"/>
      <c r="DF40" s="666"/>
      <c r="DG40" s="666"/>
      <c r="DH40" s="666"/>
      <c r="DI40" s="666"/>
      <c r="DJ40" s="666"/>
      <c r="DK40" s="667"/>
      <c r="DL40" s="671" t="s">
        <v>128</v>
      </c>
      <c r="DM40" s="666"/>
      <c r="DN40" s="666"/>
      <c r="DO40" s="666"/>
      <c r="DP40" s="666"/>
      <c r="DQ40" s="666"/>
      <c r="DR40" s="666"/>
      <c r="DS40" s="666"/>
      <c r="DT40" s="666"/>
      <c r="DU40" s="666"/>
      <c r="DV40" s="667"/>
      <c r="DW40" s="668" t="s">
        <v>128</v>
      </c>
      <c r="DX40" s="678"/>
      <c r="DY40" s="678"/>
      <c r="DZ40" s="678"/>
      <c r="EA40" s="678"/>
      <c r="EB40" s="678"/>
      <c r="EC40" s="699"/>
    </row>
    <row r="41" spans="2:133" ht="11.25" customHeight="1" x14ac:dyDescent="0.15">
      <c r="B41" s="662" t="s">
        <v>346</v>
      </c>
      <c r="C41" s="663"/>
      <c r="D41" s="663"/>
      <c r="E41" s="663"/>
      <c r="F41" s="663"/>
      <c r="G41" s="663"/>
      <c r="H41" s="663"/>
      <c r="I41" s="663"/>
      <c r="J41" s="663"/>
      <c r="K41" s="663"/>
      <c r="L41" s="663"/>
      <c r="M41" s="663"/>
      <c r="N41" s="663"/>
      <c r="O41" s="663"/>
      <c r="P41" s="663"/>
      <c r="Q41" s="664"/>
      <c r="R41" s="665" t="s">
        <v>242</v>
      </c>
      <c r="S41" s="666"/>
      <c r="T41" s="666"/>
      <c r="U41" s="666"/>
      <c r="V41" s="666"/>
      <c r="W41" s="666"/>
      <c r="X41" s="666"/>
      <c r="Y41" s="667"/>
      <c r="Z41" s="692" t="s">
        <v>242</v>
      </c>
      <c r="AA41" s="692"/>
      <c r="AB41" s="692"/>
      <c r="AC41" s="692"/>
      <c r="AD41" s="693" t="s">
        <v>128</v>
      </c>
      <c r="AE41" s="693"/>
      <c r="AF41" s="693"/>
      <c r="AG41" s="693"/>
      <c r="AH41" s="693"/>
      <c r="AI41" s="693"/>
      <c r="AJ41" s="693"/>
      <c r="AK41" s="693"/>
      <c r="AL41" s="668" t="s">
        <v>179</v>
      </c>
      <c r="AM41" s="669"/>
      <c r="AN41" s="669"/>
      <c r="AO41" s="694"/>
      <c r="AQ41" s="700" t="s">
        <v>347</v>
      </c>
      <c r="AR41" s="701"/>
      <c r="AS41" s="701"/>
      <c r="AT41" s="701"/>
      <c r="AU41" s="701"/>
      <c r="AV41" s="701"/>
      <c r="AW41" s="701"/>
      <c r="AX41" s="701"/>
      <c r="AY41" s="702"/>
      <c r="AZ41" s="665">
        <v>425177</v>
      </c>
      <c r="BA41" s="666"/>
      <c r="BB41" s="666"/>
      <c r="BC41" s="666"/>
      <c r="BD41" s="676"/>
      <c r="BE41" s="676"/>
      <c r="BF41" s="703"/>
      <c r="BG41" s="708"/>
      <c r="BH41" s="709"/>
      <c r="BI41" s="709"/>
      <c r="BJ41" s="709"/>
      <c r="BK41" s="709"/>
      <c r="BL41" s="222"/>
      <c r="BM41" s="704" t="s">
        <v>348</v>
      </c>
      <c r="BN41" s="704"/>
      <c r="BO41" s="704"/>
      <c r="BP41" s="704"/>
      <c r="BQ41" s="704"/>
      <c r="BR41" s="704"/>
      <c r="BS41" s="704"/>
      <c r="BT41" s="704"/>
      <c r="BU41" s="705"/>
      <c r="BV41" s="665" t="s">
        <v>242</v>
      </c>
      <c r="BW41" s="666"/>
      <c r="BX41" s="666"/>
      <c r="BY41" s="666"/>
      <c r="BZ41" s="666"/>
      <c r="CA41" s="666"/>
      <c r="CB41" s="706"/>
      <c r="CD41" s="707" t="s">
        <v>349</v>
      </c>
      <c r="CE41" s="704"/>
      <c r="CF41" s="704"/>
      <c r="CG41" s="704"/>
      <c r="CH41" s="704"/>
      <c r="CI41" s="704"/>
      <c r="CJ41" s="704"/>
      <c r="CK41" s="704"/>
      <c r="CL41" s="704"/>
      <c r="CM41" s="704"/>
      <c r="CN41" s="704"/>
      <c r="CO41" s="704"/>
      <c r="CP41" s="704"/>
      <c r="CQ41" s="705"/>
      <c r="CR41" s="665" t="s">
        <v>128</v>
      </c>
      <c r="CS41" s="676"/>
      <c r="CT41" s="676"/>
      <c r="CU41" s="676"/>
      <c r="CV41" s="676"/>
      <c r="CW41" s="676"/>
      <c r="CX41" s="676"/>
      <c r="CY41" s="677"/>
      <c r="CZ41" s="668" t="s">
        <v>128</v>
      </c>
      <c r="DA41" s="678"/>
      <c r="DB41" s="678"/>
      <c r="DC41" s="679"/>
      <c r="DD41" s="671" t="s">
        <v>128</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x14ac:dyDescent="0.15">
      <c r="B42" s="662" t="s">
        <v>350</v>
      </c>
      <c r="C42" s="663"/>
      <c r="D42" s="663"/>
      <c r="E42" s="663"/>
      <c r="F42" s="663"/>
      <c r="G42" s="663"/>
      <c r="H42" s="663"/>
      <c r="I42" s="663"/>
      <c r="J42" s="663"/>
      <c r="K42" s="663"/>
      <c r="L42" s="663"/>
      <c r="M42" s="663"/>
      <c r="N42" s="663"/>
      <c r="O42" s="663"/>
      <c r="P42" s="663"/>
      <c r="Q42" s="664"/>
      <c r="R42" s="665" t="s">
        <v>128</v>
      </c>
      <c r="S42" s="666"/>
      <c r="T42" s="666"/>
      <c r="U42" s="666"/>
      <c r="V42" s="666"/>
      <c r="W42" s="666"/>
      <c r="X42" s="666"/>
      <c r="Y42" s="667"/>
      <c r="Z42" s="692" t="s">
        <v>242</v>
      </c>
      <c r="AA42" s="692"/>
      <c r="AB42" s="692"/>
      <c r="AC42" s="692"/>
      <c r="AD42" s="693" t="s">
        <v>179</v>
      </c>
      <c r="AE42" s="693"/>
      <c r="AF42" s="693"/>
      <c r="AG42" s="693"/>
      <c r="AH42" s="693"/>
      <c r="AI42" s="693"/>
      <c r="AJ42" s="693"/>
      <c r="AK42" s="693"/>
      <c r="AL42" s="668" t="s">
        <v>128</v>
      </c>
      <c r="AM42" s="669"/>
      <c r="AN42" s="669"/>
      <c r="AO42" s="694"/>
      <c r="AQ42" s="712" t="s">
        <v>351</v>
      </c>
      <c r="AR42" s="713"/>
      <c r="AS42" s="713"/>
      <c r="AT42" s="713"/>
      <c r="AU42" s="713"/>
      <c r="AV42" s="713"/>
      <c r="AW42" s="713"/>
      <c r="AX42" s="713"/>
      <c r="AY42" s="714"/>
      <c r="AZ42" s="645">
        <v>1302269</v>
      </c>
      <c r="BA42" s="680"/>
      <c r="BB42" s="680"/>
      <c r="BC42" s="680"/>
      <c r="BD42" s="646"/>
      <c r="BE42" s="646"/>
      <c r="BF42" s="695"/>
      <c r="BG42" s="710"/>
      <c r="BH42" s="711"/>
      <c r="BI42" s="711"/>
      <c r="BJ42" s="711"/>
      <c r="BK42" s="711"/>
      <c r="BL42" s="223"/>
      <c r="BM42" s="696" t="s">
        <v>352</v>
      </c>
      <c r="BN42" s="696"/>
      <c r="BO42" s="696"/>
      <c r="BP42" s="696"/>
      <c r="BQ42" s="696"/>
      <c r="BR42" s="696"/>
      <c r="BS42" s="696"/>
      <c r="BT42" s="696"/>
      <c r="BU42" s="697"/>
      <c r="BV42" s="645">
        <v>309</v>
      </c>
      <c r="BW42" s="680"/>
      <c r="BX42" s="680"/>
      <c r="BY42" s="680"/>
      <c r="BZ42" s="680"/>
      <c r="CA42" s="680"/>
      <c r="CB42" s="698"/>
      <c r="CD42" s="662" t="s">
        <v>353</v>
      </c>
      <c r="CE42" s="663"/>
      <c r="CF42" s="663"/>
      <c r="CG42" s="663"/>
      <c r="CH42" s="663"/>
      <c r="CI42" s="663"/>
      <c r="CJ42" s="663"/>
      <c r="CK42" s="663"/>
      <c r="CL42" s="663"/>
      <c r="CM42" s="663"/>
      <c r="CN42" s="663"/>
      <c r="CO42" s="663"/>
      <c r="CP42" s="663"/>
      <c r="CQ42" s="664"/>
      <c r="CR42" s="665">
        <v>4107906</v>
      </c>
      <c r="CS42" s="676"/>
      <c r="CT42" s="676"/>
      <c r="CU42" s="676"/>
      <c r="CV42" s="676"/>
      <c r="CW42" s="676"/>
      <c r="CX42" s="676"/>
      <c r="CY42" s="677"/>
      <c r="CZ42" s="668">
        <v>15.9</v>
      </c>
      <c r="DA42" s="678"/>
      <c r="DB42" s="678"/>
      <c r="DC42" s="679"/>
      <c r="DD42" s="671">
        <v>302970</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x14ac:dyDescent="0.15">
      <c r="B43" s="662" t="s">
        <v>354</v>
      </c>
      <c r="C43" s="663"/>
      <c r="D43" s="663"/>
      <c r="E43" s="663"/>
      <c r="F43" s="663"/>
      <c r="G43" s="663"/>
      <c r="H43" s="663"/>
      <c r="I43" s="663"/>
      <c r="J43" s="663"/>
      <c r="K43" s="663"/>
      <c r="L43" s="663"/>
      <c r="M43" s="663"/>
      <c r="N43" s="663"/>
      <c r="O43" s="663"/>
      <c r="P43" s="663"/>
      <c r="Q43" s="664"/>
      <c r="R43" s="665">
        <v>312100</v>
      </c>
      <c r="S43" s="666"/>
      <c r="T43" s="666"/>
      <c r="U43" s="666"/>
      <c r="V43" s="666"/>
      <c r="W43" s="666"/>
      <c r="X43" s="666"/>
      <c r="Y43" s="667"/>
      <c r="Z43" s="692">
        <v>1.2</v>
      </c>
      <c r="AA43" s="692"/>
      <c r="AB43" s="692"/>
      <c r="AC43" s="692"/>
      <c r="AD43" s="693" t="s">
        <v>128</v>
      </c>
      <c r="AE43" s="693"/>
      <c r="AF43" s="693"/>
      <c r="AG43" s="693"/>
      <c r="AH43" s="693"/>
      <c r="AI43" s="693"/>
      <c r="AJ43" s="693"/>
      <c r="AK43" s="693"/>
      <c r="AL43" s="668" t="s">
        <v>128</v>
      </c>
      <c r="AM43" s="669"/>
      <c r="AN43" s="669"/>
      <c r="AO43" s="694"/>
      <c r="BV43" s="224"/>
      <c r="BW43" s="224"/>
      <c r="BX43" s="224"/>
      <c r="BY43" s="224"/>
      <c r="BZ43" s="224"/>
      <c r="CA43" s="224"/>
      <c r="CB43" s="224"/>
      <c r="CD43" s="662" t="s">
        <v>355</v>
      </c>
      <c r="CE43" s="663"/>
      <c r="CF43" s="663"/>
      <c r="CG43" s="663"/>
      <c r="CH43" s="663"/>
      <c r="CI43" s="663"/>
      <c r="CJ43" s="663"/>
      <c r="CK43" s="663"/>
      <c r="CL43" s="663"/>
      <c r="CM43" s="663"/>
      <c r="CN43" s="663"/>
      <c r="CO43" s="663"/>
      <c r="CP43" s="663"/>
      <c r="CQ43" s="664"/>
      <c r="CR43" s="665">
        <v>33202</v>
      </c>
      <c r="CS43" s="676"/>
      <c r="CT43" s="676"/>
      <c r="CU43" s="676"/>
      <c r="CV43" s="676"/>
      <c r="CW43" s="676"/>
      <c r="CX43" s="676"/>
      <c r="CY43" s="677"/>
      <c r="CZ43" s="668">
        <v>0.1</v>
      </c>
      <c r="DA43" s="678"/>
      <c r="DB43" s="678"/>
      <c r="DC43" s="679"/>
      <c r="DD43" s="671">
        <v>30723</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x14ac:dyDescent="0.15">
      <c r="B44" s="642" t="s">
        <v>356</v>
      </c>
      <c r="C44" s="643"/>
      <c r="D44" s="643"/>
      <c r="E44" s="643"/>
      <c r="F44" s="643"/>
      <c r="G44" s="643"/>
      <c r="H44" s="643"/>
      <c r="I44" s="643"/>
      <c r="J44" s="643"/>
      <c r="K44" s="643"/>
      <c r="L44" s="643"/>
      <c r="M44" s="643"/>
      <c r="N44" s="643"/>
      <c r="O44" s="643"/>
      <c r="P44" s="643"/>
      <c r="Q44" s="644"/>
      <c r="R44" s="645">
        <v>26556252</v>
      </c>
      <c r="S44" s="680"/>
      <c r="T44" s="680"/>
      <c r="U44" s="680"/>
      <c r="V44" s="680"/>
      <c r="W44" s="680"/>
      <c r="X44" s="680"/>
      <c r="Y44" s="681"/>
      <c r="Z44" s="682">
        <v>100</v>
      </c>
      <c r="AA44" s="682"/>
      <c r="AB44" s="682"/>
      <c r="AC44" s="682"/>
      <c r="AD44" s="683">
        <v>13030982</v>
      </c>
      <c r="AE44" s="683"/>
      <c r="AF44" s="683"/>
      <c r="AG44" s="683"/>
      <c r="AH44" s="683"/>
      <c r="AI44" s="683"/>
      <c r="AJ44" s="683"/>
      <c r="AK44" s="683"/>
      <c r="AL44" s="648">
        <v>100</v>
      </c>
      <c r="AM44" s="684"/>
      <c r="AN44" s="684"/>
      <c r="AO44" s="685"/>
      <c r="CD44" s="686" t="s">
        <v>302</v>
      </c>
      <c r="CE44" s="687"/>
      <c r="CF44" s="662" t="s">
        <v>357</v>
      </c>
      <c r="CG44" s="663"/>
      <c r="CH44" s="663"/>
      <c r="CI44" s="663"/>
      <c r="CJ44" s="663"/>
      <c r="CK44" s="663"/>
      <c r="CL44" s="663"/>
      <c r="CM44" s="663"/>
      <c r="CN44" s="663"/>
      <c r="CO44" s="663"/>
      <c r="CP44" s="663"/>
      <c r="CQ44" s="664"/>
      <c r="CR44" s="665">
        <v>4107906</v>
      </c>
      <c r="CS44" s="666"/>
      <c r="CT44" s="666"/>
      <c r="CU44" s="666"/>
      <c r="CV44" s="666"/>
      <c r="CW44" s="666"/>
      <c r="CX44" s="666"/>
      <c r="CY44" s="667"/>
      <c r="CZ44" s="668">
        <v>15.9</v>
      </c>
      <c r="DA44" s="669"/>
      <c r="DB44" s="669"/>
      <c r="DC44" s="670"/>
      <c r="DD44" s="671">
        <v>302970</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8"/>
      <c r="CE45" s="689"/>
      <c r="CF45" s="662" t="s">
        <v>358</v>
      </c>
      <c r="CG45" s="663"/>
      <c r="CH45" s="663"/>
      <c r="CI45" s="663"/>
      <c r="CJ45" s="663"/>
      <c r="CK45" s="663"/>
      <c r="CL45" s="663"/>
      <c r="CM45" s="663"/>
      <c r="CN45" s="663"/>
      <c r="CO45" s="663"/>
      <c r="CP45" s="663"/>
      <c r="CQ45" s="664"/>
      <c r="CR45" s="665">
        <v>1300017</v>
      </c>
      <c r="CS45" s="676"/>
      <c r="CT45" s="676"/>
      <c r="CU45" s="676"/>
      <c r="CV45" s="676"/>
      <c r="CW45" s="676"/>
      <c r="CX45" s="676"/>
      <c r="CY45" s="677"/>
      <c r="CZ45" s="668">
        <v>5</v>
      </c>
      <c r="DA45" s="678"/>
      <c r="DB45" s="678"/>
      <c r="DC45" s="679"/>
      <c r="DD45" s="671">
        <v>10993</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x14ac:dyDescent="0.15">
      <c r="B46" s="226" t="s">
        <v>359</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8"/>
      <c r="CE46" s="689"/>
      <c r="CF46" s="662" t="s">
        <v>360</v>
      </c>
      <c r="CG46" s="663"/>
      <c r="CH46" s="663"/>
      <c r="CI46" s="663"/>
      <c r="CJ46" s="663"/>
      <c r="CK46" s="663"/>
      <c r="CL46" s="663"/>
      <c r="CM46" s="663"/>
      <c r="CN46" s="663"/>
      <c r="CO46" s="663"/>
      <c r="CP46" s="663"/>
      <c r="CQ46" s="664"/>
      <c r="CR46" s="665">
        <v>2564039</v>
      </c>
      <c r="CS46" s="666"/>
      <c r="CT46" s="666"/>
      <c r="CU46" s="666"/>
      <c r="CV46" s="666"/>
      <c r="CW46" s="666"/>
      <c r="CX46" s="666"/>
      <c r="CY46" s="667"/>
      <c r="CZ46" s="668">
        <v>9.9</v>
      </c>
      <c r="DA46" s="669"/>
      <c r="DB46" s="669"/>
      <c r="DC46" s="670"/>
      <c r="DD46" s="671">
        <v>279427</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x14ac:dyDescent="0.15">
      <c r="B47" s="675" t="s">
        <v>361</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362</v>
      </c>
      <c r="CG47" s="663"/>
      <c r="CH47" s="663"/>
      <c r="CI47" s="663"/>
      <c r="CJ47" s="663"/>
      <c r="CK47" s="663"/>
      <c r="CL47" s="663"/>
      <c r="CM47" s="663"/>
      <c r="CN47" s="663"/>
      <c r="CO47" s="663"/>
      <c r="CP47" s="663"/>
      <c r="CQ47" s="664"/>
      <c r="CR47" s="665" t="s">
        <v>128</v>
      </c>
      <c r="CS47" s="676"/>
      <c r="CT47" s="676"/>
      <c r="CU47" s="676"/>
      <c r="CV47" s="676"/>
      <c r="CW47" s="676"/>
      <c r="CX47" s="676"/>
      <c r="CY47" s="677"/>
      <c r="CZ47" s="668" t="s">
        <v>242</v>
      </c>
      <c r="DA47" s="678"/>
      <c r="DB47" s="678"/>
      <c r="DC47" s="679"/>
      <c r="DD47" s="671" t="s">
        <v>242</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x14ac:dyDescent="0.15">
      <c r="B48" s="661" t="s">
        <v>363</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364</v>
      </c>
      <c r="CG48" s="663"/>
      <c r="CH48" s="663"/>
      <c r="CI48" s="663"/>
      <c r="CJ48" s="663"/>
      <c r="CK48" s="663"/>
      <c r="CL48" s="663"/>
      <c r="CM48" s="663"/>
      <c r="CN48" s="663"/>
      <c r="CO48" s="663"/>
      <c r="CP48" s="663"/>
      <c r="CQ48" s="664"/>
      <c r="CR48" s="665" t="s">
        <v>242</v>
      </c>
      <c r="CS48" s="666"/>
      <c r="CT48" s="666"/>
      <c r="CU48" s="666"/>
      <c r="CV48" s="666"/>
      <c r="CW48" s="666"/>
      <c r="CX48" s="666"/>
      <c r="CY48" s="667"/>
      <c r="CZ48" s="668" t="s">
        <v>242</v>
      </c>
      <c r="DA48" s="669"/>
      <c r="DB48" s="669"/>
      <c r="DC48" s="670"/>
      <c r="DD48" s="671" t="s">
        <v>242</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2" t="s">
        <v>365</v>
      </c>
      <c r="CE49" s="643"/>
      <c r="CF49" s="643"/>
      <c r="CG49" s="643"/>
      <c r="CH49" s="643"/>
      <c r="CI49" s="643"/>
      <c r="CJ49" s="643"/>
      <c r="CK49" s="643"/>
      <c r="CL49" s="643"/>
      <c r="CM49" s="643"/>
      <c r="CN49" s="643"/>
      <c r="CO49" s="643"/>
      <c r="CP49" s="643"/>
      <c r="CQ49" s="644"/>
      <c r="CR49" s="645">
        <v>25912815</v>
      </c>
      <c r="CS49" s="646"/>
      <c r="CT49" s="646"/>
      <c r="CU49" s="646"/>
      <c r="CV49" s="646"/>
      <c r="CW49" s="646"/>
      <c r="CX49" s="646"/>
      <c r="CY49" s="647"/>
      <c r="CZ49" s="648">
        <v>100</v>
      </c>
      <c r="DA49" s="649"/>
      <c r="DB49" s="649"/>
      <c r="DC49" s="650"/>
      <c r="DD49" s="651">
        <v>15364745</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0" zoomScale="55" zoomScaleNormal="55" zoomScaleSheetLayoutView="70" workbookViewId="0">
      <selection activeCell="AU68" sqref="AU68:AY73"/>
    </sheetView>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1155" t="s">
        <v>366</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6" t="s">
        <v>367</v>
      </c>
      <c r="DK2" s="1157"/>
      <c r="DL2" s="1157"/>
      <c r="DM2" s="1157"/>
      <c r="DN2" s="1157"/>
      <c r="DO2" s="1158"/>
      <c r="DP2" s="231"/>
      <c r="DQ2" s="1156" t="s">
        <v>368</v>
      </c>
      <c r="DR2" s="1157"/>
      <c r="DS2" s="1157"/>
      <c r="DT2" s="1157"/>
      <c r="DU2" s="1157"/>
      <c r="DV2" s="1157"/>
      <c r="DW2" s="1157"/>
      <c r="DX2" s="1157"/>
      <c r="DY2" s="1157"/>
      <c r="DZ2" s="1158"/>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1124" t="s">
        <v>369</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35"/>
      <c r="BA4" s="235"/>
      <c r="BB4" s="235"/>
      <c r="BC4" s="235"/>
      <c r="BD4" s="235"/>
      <c r="BE4" s="236"/>
      <c r="BF4" s="236"/>
      <c r="BG4" s="236"/>
      <c r="BH4" s="236"/>
      <c r="BI4" s="236"/>
      <c r="BJ4" s="236"/>
      <c r="BK4" s="236"/>
      <c r="BL4" s="236"/>
      <c r="BM4" s="236"/>
      <c r="BN4" s="236"/>
      <c r="BO4" s="236"/>
      <c r="BP4" s="236"/>
      <c r="BQ4" s="795" t="s">
        <v>370</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7"/>
    </row>
    <row r="5" spans="1:131" s="238" customFormat="1" ht="26.25" customHeight="1" x14ac:dyDescent="0.15">
      <c r="A5" s="1060" t="s">
        <v>371</v>
      </c>
      <c r="B5" s="1061"/>
      <c r="C5" s="1061"/>
      <c r="D5" s="1061"/>
      <c r="E5" s="1061"/>
      <c r="F5" s="1061"/>
      <c r="G5" s="1061"/>
      <c r="H5" s="1061"/>
      <c r="I5" s="1061"/>
      <c r="J5" s="1061"/>
      <c r="K5" s="1061"/>
      <c r="L5" s="1061"/>
      <c r="M5" s="1061"/>
      <c r="N5" s="1061"/>
      <c r="O5" s="1061"/>
      <c r="P5" s="1062"/>
      <c r="Q5" s="1066" t="s">
        <v>372</v>
      </c>
      <c r="R5" s="1067"/>
      <c r="S5" s="1067"/>
      <c r="T5" s="1067"/>
      <c r="U5" s="1068"/>
      <c r="V5" s="1066" t="s">
        <v>373</v>
      </c>
      <c r="W5" s="1067"/>
      <c r="X5" s="1067"/>
      <c r="Y5" s="1067"/>
      <c r="Z5" s="1068"/>
      <c r="AA5" s="1066" t="s">
        <v>374</v>
      </c>
      <c r="AB5" s="1067"/>
      <c r="AC5" s="1067"/>
      <c r="AD5" s="1067"/>
      <c r="AE5" s="1067"/>
      <c r="AF5" s="1159" t="s">
        <v>375</v>
      </c>
      <c r="AG5" s="1067"/>
      <c r="AH5" s="1067"/>
      <c r="AI5" s="1067"/>
      <c r="AJ5" s="1080"/>
      <c r="AK5" s="1067" t="s">
        <v>376</v>
      </c>
      <c r="AL5" s="1067"/>
      <c r="AM5" s="1067"/>
      <c r="AN5" s="1067"/>
      <c r="AO5" s="1068"/>
      <c r="AP5" s="1066" t="s">
        <v>377</v>
      </c>
      <c r="AQ5" s="1067"/>
      <c r="AR5" s="1067"/>
      <c r="AS5" s="1067"/>
      <c r="AT5" s="1068"/>
      <c r="AU5" s="1066" t="s">
        <v>378</v>
      </c>
      <c r="AV5" s="1067"/>
      <c r="AW5" s="1067"/>
      <c r="AX5" s="1067"/>
      <c r="AY5" s="1080"/>
      <c r="AZ5" s="235"/>
      <c r="BA5" s="235"/>
      <c r="BB5" s="235"/>
      <c r="BC5" s="235"/>
      <c r="BD5" s="235"/>
      <c r="BE5" s="236"/>
      <c r="BF5" s="236"/>
      <c r="BG5" s="236"/>
      <c r="BH5" s="236"/>
      <c r="BI5" s="236"/>
      <c r="BJ5" s="236"/>
      <c r="BK5" s="236"/>
      <c r="BL5" s="236"/>
      <c r="BM5" s="236"/>
      <c r="BN5" s="236"/>
      <c r="BO5" s="236"/>
      <c r="BP5" s="236"/>
      <c r="BQ5" s="1060" t="s">
        <v>379</v>
      </c>
      <c r="BR5" s="1061"/>
      <c r="BS5" s="1061"/>
      <c r="BT5" s="1061"/>
      <c r="BU5" s="1061"/>
      <c r="BV5" s="1061"/>
      <c r="BW5" s="1061"/>
      <c r="BX5" s="1061"/>
      <c r="BY5" s="1061"/>
      <c r="BZ5" s="1061"/>
      <c r="CA5" s="1061"/>
      <c r="CB5" s="1061"/>
      <c r="CC5" s="1061"/>
      <c r="CD5" s="1061"/>
      <c r="CE5" s="1061"/>
      <c r="CF5" s="1061"/>
      <c r="CG5" s="1062"/>
      <c r="CH5" s="1066" t="s">
        <v>380</v>
      </c>
      <c r="CI5" s="1067"/>
      <c r="CJ5" s="1067"/>
      <c r="CK5" s="1067"/>
      <c r="CL5" s="1068"/>
      <c r="CM5" s="1066" t="s">
        <v>381</v>
      </c>
      <c r="CN5" s="1067"/>
      <c r="CO5" s="1067"/>
      <c r="CP5" s="1067"/>
      <c r="CQ5" s="1068"/>
      <c r="CR5" s="1066" t="s">
        <v>382</v>
      </c>
      <c r="CS5" s="1067"/>
      <c r="CT5" s="1067"/>
      <c r="CU5" s="1067"/>
      <c r="CV5" s="1068"/>
      <c r="CW5" s="1066" t="s">
        <v>383</v>
      </c>
      <c r="CX5" s="1067"/>
      <c r="CY5" s="1067"/>
      <c r="CZ5" s="1067"/>
      <c r="DA5" s="1068"/>
      <c r="DB5" s="1066" t="s">
        <v>384</v>
      </c>
      <c r="DC5" s="1067"/>
      <c r="DD5" s="1067"/>
      <c r="DE5" s="1067"/>
      <c r="DF5" s="1068"/>
      <c r="DG5" s="1149" t="s">
        <v>385</v>
      </c>
      <c r="DH5" s="1150"/>
      <c r="DI5" s="1150"/>
      <c r="DJ5" s="1150"/>
      <c r="DK5" s="1151"/>
      <c r="DL5" s="1149" t="s">
        <v>386</v>
      </c>
      <c r="DM5" s="1150"/>
      <c r="DN5" s="1150"/>
      <c r="DO5" s="1150"/>
      <c r="DP5" s="1151"/>
      <c r="DQ5" s="1066" t="s">
        <v>387</v>
      </c>
      <c r="DR5" s="1067"/>
      <c r="DS5" s="1067"/>
      <c r="DT5" s="1067"/>
      <c r="DU5" s="1068"/>
      <c r="DV5" s="1066" t="s">
        <v>378</v>
      </c>
      <c r="DW5" s="1067"/>
      <c r="DX5" s="1067"/>
      <c r="DY5" s="1067"/>
      <c r="DZ5" s="1080"/>
      <c r="EA5" s="237"/>
    </row>
    <row r="6" spans="1:131" s="238" customFormat="1" ht="26.25" customHeight="1" thickBot="1" x14ac:dyDescent="0.2">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35"/>
      <c r="BA6" s="235"/>
      <c r="BB6" s="235"/>
      <c r="BC6" s="235"/>
      <c r="BD6" s="235"/>
      <c r="BE6" s="236"/>
      <c r="BF6" s="236"/>
      <c r="BG6" s="236"/>
      <c r="BH6" s="236"/>
      <c r="BI6" s="236"/>
      <c r="BJ6" s="236"/>
      <c r="BK6" s="236"/>
      <c r="BL6" s="236"/>
      <c r="BM6" s="236"/>
      <c r="BN6" s="236"/>
      <c r="BO6" s="236"/>
      <c r="BP6" s="236"/>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37"/>
    </row>
    <row r="7" spans="1:131" s="238" customFormat="1" ht="26.25" customHeight="1" thickTop="1" x14ac:dyDescent="0.15">
      <c r="A7" s="239">
        <v>1</v>
      </c>
      <c r="B7" s="1112" t="s">
        <v>388</v>
      </c>
      <c r="C7" s="1113"/>
      <c r="D7" s="1113"/>
      <c r="E7" s="1113"/>
      <c r="F7" s="1113"/>
      <c r="G7" s="1113"/>
      <c r="H7" s="1113"/>
      <c r="I7" s="1113"/>
      <c r="J7" s="1113"/>
      <c r="K7" s="1113"/>
      <c r="L7" s="1113"/>
      <c r="M7" s="1113"/>
      <c r="N7" s="1113"/>
      <c r="O7" s="1113"/>
      <c r="P7" s="1114"/>
      <c r="Q7" s="1167">
        <v>26812</v>
      </c>
      <c r="R7" s="1168"/>
      <c r="S7" s="1168"/>
      <c r="T7" s="1168"/>
      <c r="U7" s="1168"/>
      <c r="V7" s="1168">
        <v>26169</v>
      </c>
      <c r="W7" s="1168"/>
      <c r="X7" s="1168"/>
      <c r="Y7" s="1168"/>
      <c r="Z7" s="1168"/>
      <c r="AA7" s="1168">
        <v>643</v>
      </c>
      <c r="AB7" s="1168"/>
      <c r="AC7" s="1168"/>
      <c r="AD7" s="1168"/>
      <c r="AE7" s="1169"/>
      <c r="AF7" s="1170">
        <v>624</v>
      </c>
      <c r="AG7" s="1171"/>
      <c r="AH7" s="1171"/>
      <c r="AI7" s="1171"/>
      <c r="AJ7" s="1172"/>
      <c r="AK7" s="1173">
        <v>269</v>
      </c>
      <c r="AL7" s="1174"/>
      <c r="AM7" s="1174"/>
      <c r="AN7" s="1174"/>
      <c r="AO7" s="1174"/>
      <c r="AP7" s="1174">
        <v>39567</v>
      </c>
      <c r="AQ7" s="1174"/>
      <c r="AR7" s="1174"/>
      <c r="AS7" s="1174"/>
      <c r="AT7" s="1174"/>
      <c r="AU7" s="1175"/>
      <c r="AV7" s="1175"/>
      <c r="AW7" s="1175"/>
      <c r="AX7" s="1175"/>
      <c r="AY7" s="1176"/>
      <c r="AZ7" s="235"/>
      <c r="BA7" s="235"/>
      <c r="BB7" s="235"/>
      <c r="BC7" s="235"/>
      <c r="BD7" s="235"/>
      <c r="BE7" s="236"/>
      <c r="BF7" s="236"/>
      <c r="BG7" s="236"/>
      <c r="BH7" s="236"/>
      <c r="BI7" s="236"/>
      <c r="BJ7" s="236"/>
      <c r="BK7" s="236"/>
      <c r="BL7" s="236"/>
      <c r="BM7" s="236"/>
      <c r="BN7" s="236"/>
      <c r="BO7" s="236"/>
      <c r="BP7" s="236"/>
      <c r="BQ7" s="239">
        <v>1</v>
      </c>
      <c r="BR7" s="240"/>
      <c r="BS7" s="1164" t="s">
        <v>595</v>
      </c>
      <c r="BT7" s="1165"/>
      <c r="BU7" s="1165"/>
      <c r="BV7" s="1165"/>
      <c r="BW7" s="1165"/>
      <c r="BX7" s="1165"/>
      <c r="BY7" s="1165"/>
      <c r="BZ7" s="1165"/>
      <c r="CA7" s="1165"/>
      <c r="CB7" s="1165"/>
      <c r="CC7" s="1165"/>
      <c r="CD7" s="1165"/>
      <c r="CE7" s="1165"/>
      <c r="CF7" s="1165"/>
      <c r="CG7" s="1177"/>
      <c r="CH7" s="1161">
        <v>1</v>
      </c>
      <c r="CI7" s="1162"/>
      <c r="CJ7" s="1162"/>
      <c r="CK7" s="1162"/>
      <c r="CL7" s="1163"/>
      <c r="CM7" s="1161">
        <v>33</v>
      </c>
      <c r="CN7" s="1162"/>
      <c r="CO7" s="1162"/>
      <c r="CP7" s="1162"/>
      <c r="CQ7" s="1163"/>
      <c r="CR7" s="1161">
        <v>35</v>
      </c>
      <c r="CS7" s="1162"/>
      <c r="CT7" s="1162"/>
      <c r="CU7" s="1162"/>
      <c r="CV7" s="1163"/>
      <c r="CW7" s="1161" t="s">
        <v>599</v>
      </c>
      <c r="CX7" s="1162"/>
      <c r="CY7" s="1162"/>
      <c r="CZ7" s="1162"/>
      <c r="DA7" s="1163"/>
      <c r="DB7" s="1161" t="s">
        <v>599</v>
      </c>
      <c r="DC7" s="1162"/>
      <c r="DD7" s="1162"/>
      <c r="DE7" s="1162"/>
      <c r="DF7" s="1163"/>
      <c r="DG7" s="1161" t="s">
        <v>601</v>
      </c>
      <c r="DH7" s="1162"/>
      <c r="DI7" s="1162"/>
      <c r="DJ7" s="1162"/>
      <c r="DK7" s="1163"/>
      <c r="DL7" s="1161" t="s">
        <v>599</v>
      </c>
      <c r="DM7" s="1162"/>
      <c r="DN7" s="1162"/>
      <c r="DO7" s="1162"/>
      <c r="DP7" s="1163"/>
      <c r="DQ7" s="1161" t="s">
        <v>599</v>
      </c>
      <c r="DR7" s="1162"/>
      <c r="DS7" s="1162"/>
      <c r="DT7" s="1162"/>
      <c r="DU7" s="1163"/>
      <c r="DV7" s="1164"/>
      <c r="DW7" s="1165"/>
      <c r="DX7" s="1165"/>
      <c r="DY7" s="1165"/>
      <c r="DZ7" s="1166"/>
      <c r="EA7" s="237"/>
    </row>
    <row r="8" spans="1:131" s="238" customFormat="1" ht="26.25" customHeight="1" x14ac:dyDescent="0.15">
      <c r="A8" s="241">
        <v>2</v>
      </c>
      <c r="B8" s="1095"/>
      <c r="C8" s="1096"/>
      <c r="D8" s="1096"/>
      <c r="E8" s="1096"/>
      <c r="F8" s="1096"/>
      <c r="G8" s="1096"/>
      <c r="H8" s="1096"/>
      <c r="I8" s="1096"/>
      <c r="J8" s="1096"/>
      <c r="K8" s="1096"/>
      <c r="L8" s="1096"/>
      <c r="M8" s="1096"/>
      <c r="N8" s="1096"/>
      <c r="O8" s="1096"/>
      <c r="P8" s="1097"/>
      <c r="Q8" s="1103"/>
      <c r="R8" s="1104"/>
      <c r="S8" s="1104"/>
      <c r="T8" s="1104"/>
      <c r="U8" s="1104"/>
      <c r="V8" s="1104"/>
      <c r="W8" s="1104"/>
      <c r="X8" s="1104"/>
      <c r="Y8" s="1104"/>
      <c r="Z8" s="1104"/>
      <c r="AA8" s="1104"/>
      <c r="AB8" s="1104"/>
      <c r="AC8" s="1104"/>
      <c r="AD8" s="1104"/>
      <c r="AE8" s="1105"/>
      <c r="AF8" s="1100"/>
      <c r="AG8" s="1101"/>
      <c r="AH8" s="1101"/>
      <c r="AI8" s="1101"/>
      <c r="AJ8" s="1102"/>
      <c r="AK8" s="1145"/>
      <c r="AL8" s="1146"/>
      <c r="AM8" s="1146"/>
      <c r="AN8" s="1146"/>
      <c r="AO8" s="1146"/>
      <c r="AP8" s="1146"/>
      <c r="AQ8" s="1146"/>
      <c r="AR8" s="1146"/>
      <c r="AS8" s="1146"/>
      <c r="AT8" s="1146"/>
      <c r="AU8" s="1147"/>
      <c r="AV8" s="1147"/>
      <c r="AW8" s="1147"/>
      <c r="AX8" s="1147"/>
      <c r="AY8" s="1148"/>
      <c r="AZ8" s="235"/>
      <c r="BA8" s="235"/>
      <c r="BB8" s="235"/>
      <c r="BC8" s="235"/>
      <c r="BD8" s="235"/>
      <c r="BE8" s="236"/>
      <c r="BF8" s="236"/>
      <c r="BG8" s="236"/>
      <c r="BH8" s="236"/>
      <c r="BI8" s="236"/>
      <c r="BJ8" s="236"/>
      <c r="BK8" s="236"/>
      <c r="BL8" s="236"/>
      <c r="BM8" s="236"/>
      <c r="BN8" s="236"/>
      <c r="BO8" s="236"/>
      <c r="BP8" s="236"/>
      <c r="BQ8" s="241">
        <v>2</v>
      </c>
      <c r="BR8" s="242" t="s">
        <v>603</v>
      </c>
      <c r="BS8" s="1057" t="s">
        <v>596</v>
      </c>
      <c r="BT8" s="1058"/>
      <c r="BU8" s="1058"/>
      <c r="BV8" s="1058"/>
      <c r="BW8" s="1058"/>
      <c r="BX8" s="1058"/>
      <c r="BY8" s="1058"/>
      <c r="BZ8" s="1058"/>
      <c r="CA8" s="1058"/>
      <c r="CB8" s="1058"/>
      <c r="CC8" s="1058"/>
      <c r="CD8" s="1058"/>
      <c r="CE8" s="1058"/>
      <c r="CF8" s="1058"/>
      <c r="CG8" s="1079"/>
      <c r="CH8" s="1054">
        <v>0</v>
      </c>
      <c r="CI8" s="1055"/>
      <c r="CJ8" s="1055"/>
      <c r="CK8" s="1055"/>
      <c r="CL8" s="1056"/>
      <c r="CM8" s="1054">
        <v>9</v>
      </c>
      <c r="CN8" s="1055"/>
      <c r="CO8" s="1055"/>
      <c r="CP8" s="1055"/>
      <c r="CQ8" s="1056"/>
      <c r="CR8" s="1054">
        <v>5</v>
      </c>
      <c r="CS8" s="1055"/>
      <c r="CT8" s="1055"/>
      <c r="CU8" s="1055"/>
      <c r="CV8" s="1056"/>
      <c r="CW8" s="1054" t="s">
        <v>599</v>
      </c>
      <c r="CX8" s="1055"/>
      <c r="CY8" s="1055"/>
      <c r="CZ8" s="1055"/>
      <c r="DA8" s="1056"/>
      <c r="DB8" s="1054" t="s">
        <v>600</v>
      </c>
      <c r="DC8" s="1055"/>
      <c r="DD8" s="1055"/>
      <c r="DE8" s="1055"/>
      <c r="DF8" s="1056"/>
      <c r="DG8" s="1054" t="s">
        <v>602</v>
      </c>
      <c r="DH8" s="1055"/>
      <c r="DI8" s="1055"/>
      <c r="DJ8" s="1055"/>
      <c r="DK8" s="1056"/>
      <c r="DL8" s="1054" t="s">
        <v>599</v>
      </c>
      <c r="DM8" s="1055"/>
      <c r="DN8" s="1055"/>
      <c r="DO8" s="1055"/>
      <c r="DP8" s="1056"/>
      <c r="DQ8" s="1054" t="s">
        <v>599</v>
      </c>
      <c r="DR8" s="1055"/>
      <c r="DS8" s="1055"/>
      <c r="DT8" s="1055"/>
      <c r="DU8" s="1056"/>
      <c r="DV8" s="1057"/>
      <c r="DW8" s="1058"/>
      <c r="DX8" s="1058"/>
      <c r="DY8" s="1058"/>
      <c r="DZ8" s="1059"/>
      <c r="EA8" s="237"/>
    </row>
    <row r="9" spans="1:131" s="238" customFormat="1" ht="26.25" customHeight="1" x14ac:dyDescent="0.15">
      <c r="A9" s="241">
        <v>3</v>
      </c>
      <c r="B9" s="1095"/>
      <c r="C9" s="1096"/>
      <c r="D9" s="1096"/>
      <c r="E9" s="1096"/>
      <c r="F9" s="1096"/>
      <c r="G9" s="1096"/>
      <c r="H9" s="1096"/>
      <c r="I9" s="1096"/>
      <c r="J9" s="1096"/>
      <c r="K9" s="1096"/>
      <c r="L9" s="1096"/>
      <c r="M9" s="1096"/>
      <c r="N9" s="1096"/>
      <c r="O9" s="1096"/>
      <c r="P9" s="1097"/>
      <c r="Q9" s="1103"/>
      <c r="R9" s="1104"/>
      <c r="S9" s="1104"/>
      <c r="T9" s="1104"/>
      <c r="U9" s="1104"/>
      <c r="V9" s="1104"/>
      <c r="W9" s="1104"/>
      <c r="X9" s="1104"/>
      <c r="Y9" s="1104"/>
      <c r="Z9" s="1104"/>
      <c r="AA9" s="1104"/>
      <c r="AB9" s="1104"/>
      <c r="AC9" s="1104"/>
      <c r="AD9" s="1104"/>
      <c r="AE9" s="1105"/>
      <c r="AF9" s="1100"/>
      <c r="AG9" s="1101"/>
      <c r="AH9" s="1101"/>
      <c r="AI9" s="1101"/>
      <c r="AJ9" s="1102"/>
      <c r="AK9" s="1145"/>
      <c r="AL9" s="1146"/>
      <c r="AM9" s="1146"/>
      <c r="AN9" s="1146"/>
      <c r="AO9" s="1146"/>
      <c r="AP9" s="1146"/>
      <c r="AQ9" s="1146"/>
      <c r="AR9" s="1146"/>
      <c r="AS9" s="1146"/>
      <c r="AT9" s="1146"/>
      <c r="AU9" s="1147"/>
      <c r="AV9" s="1147"/>
      <c r="AW9" s="1147"/>
      <c r="AX9" s="1147"/>
      <c r="AY9" s="1148"/>
      <c r="AZ9" s="235"/>
      <c r="BA9" s="235"/>
      <c r="BB9" s="235"/>
      <c r="BC9" s="235"/>
      <c r="BD9" s="235"/>
      <c r="BE9" s="236"/>
      <c r="BF9" s="236"/>
      <c r="BG9" s="236"/>
      <c r="BH9" s="236"/>
      <c r="BI9" s="236"/>
      <c r="BJ9" s="236"/>
      <c r="BK9" s="236"/>
      <c r="BL9" s="236"/>
      <c r="BM9" s="236"/>
      <c r="BN9" s="236"/>
      <c r="BO9" s="236"/>
      <c r="BP9" s="236"/>
      <c r="BQ9" s="241">
        <v>3</v>
      </c>
      <c r="BR9" s="242"/>
      <c r="BS9" s="1057" t="s">
        <v>597</v>
      </c>
      <c r="BT9" s="1058"/>
      <c r="BU9" s="1058"/>
      <c r="BV9" s="1058"/>
      <c r="BW9" s="1058"/>
      <c r="BX9" s="1058"/>
      <c r="BY9" s="1058"/>
      <c r="BZ9" s="1058"/>
      <c r="CA9" s="1058"/>
      <c r="CB9" s="1058"/>
      <c r="CC9" s="1058"/>
      <c r="CD9" s="1058"/>
      <c r="CE9" s="1058"/>
      <c r="CF9" s="1058"/>
      <c r="CG9" s="1079"/>
      <c r="CH9" s="1054">
        <v>-11</v>
      </c>
      <c r="CI9" s="1055"/>
      <c r="CJ9" s="1055"/>
      <c r="CK9" s="1055"/>
      <c r="CL9" s="1056"/>
      <c r="CM9" s="1054">
        <v>-26</v>
      </c>
      <c r="CN9" s="1055"/>
      <c r="CO9" s="1055"/>
      <c r="CP9" s="1055"/>
      <c r="CQ9" s="1056"/>
      <c r="CR9" s="1054">
        <v>9</v>
      </c>
      <c r="CS9" s="1055"/>
      <c r="CT9" s="1055"/>
      <c r="CU9" s="1055"/>
      <c r="CV9" s="1056"/>
      <c r="CW9" s="1054" t="s">
        <v>600</v>
      </c>
      <c r="CX9" s="1055"/>
      <c r="CY9" s="1055"/>
      <c r="CZ9" s="1055"/>
      <c r="DA9" s="1056"/>
      <c r="DB9" s="1054" t="s">
        <v>599</v>
      </c>
      <c r="DC9" s="1055"/>
      <c r="DD9" s="1055"/>
      <c r="DE9" s="1055"/>
      <c r="DF9" s="1056"/>
      <c r="DG9" s="1054" t="s">
        <v>599</v>
      </c>
      <c r="DH9" s="1055"/>
      <c r="DI9" s="1055"/>
      <c r="DJ9" s="1055"/>
      <c r="DK9" s="1056"/>
      <c r="DL9" s="1054" t="s">
        <v>600</v>
      </c>
      <c r="DM9" s="1055"/>
      <c r="DN9" s="1055"/>
      <c r="DO9" s="1055"/>
      <c r="DP9" s="1056"/>
      <c r="DQ9" s="1054" t="s">
        <v>599</v>
      </c>
      <c r="DR9" s="1055"/>
      <c r="DS9" s="1055"/>
      <c r="DT9" s="1055"/>
      <c r="DU9" s="1056"/>
      <c r="DV9" s="1057"/>
      <c r="DW9" s="1058"/>
      <c r="DX9" s="1058"/>
      <c r="DY9" s="1058"/>
      <c r="DZ9" s="1059"/>
      <c r="EA9" s="237"/>
    </row>
    <row r="10" spans="1:131" s="238" customFormat="1" ht="26.25" customHeight="1" x14ac:dyDescent="0.15">
      <c r="A10" s="241">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35"/>
      <c r="BA10" s="235"/>
      <c r="BB10" s="235"/>
      <c r="BC10" s="235"/>
      <c r="BD10" s="235"/>
      <c r="BE10" s="236"/>
      <c r="BF10" s="236"/>
      <c r="BG10" s="236"/>
      <c r="BH10" s="236"/>
      <c r="BI10" s="236"/>
      <c r="BJ10" s="236"/>
      <c r="BK10" s="236"/>
      <c r="BL10" s="236"/>
      <c r="BM10" s="236"/>
      <c r="BN10" s="236"/>
      <c r="BO10" s="236"/>
      <c r="BP10" s="236"/>
      <c r="BQ10" s="241">
        <v>4</v>
      </c>
      <c r="BR10" s="242"/>
      <c r="BS10" s="1057"/>
      <c r="BT10" s="1058"/>
      <c r="BU10" s="1058"/>
      <c r="BV10" s="1058"/>
      <c r="BW10" s="1058"/>
      <c r="BX10" s="1058"/>
      <c r="BY10" s="1058"/>
      <c r="BZ10" s="1058"/>
      <c r="CA10" s="1058"/>
      <c r="CB10" s="1058"/>
      <c r="CC10" s="1058"/>
      <c r="CD10" s="1058"/>
      <c r="CE10" s="1058"/>
      <c r="CF10" s="1058"/>
      <c r="CG10" s="1079"/>
      <c r="CH10" s="1054"/>
      <c r="CI10" s="1055"/>
      <c r="CJ10" s="1055"/>
      <c r="CK10" s="1055"/>
      <c r="CL10" s="1056"/>
      <c r="CM10" s="1054"/>
      <c r="CN10" s="1055"/>
      <c r="CO10" s="1055"/>
      <c r="CP10" s="1055"/>
      <c r="CQ10" s="1056"/>
      <c r="CR10" s="1054"/>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37"/>
    </row>
    <row r="11" spans="1:131" s="238" customFormat="1" ht="26.25" customHeight="1" x14ac:dyDescent="0.15">
      <c r="A11" s="241">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35"/>
      <c r="BA11" s="235"/>
      <c r="BB11" s="235"/>
      <c r="BC11" s="235"/>
      <c r="BD11" s="235"/>
      <c r="BE11" s="236"/>
      <c r="BF11" s="236"/>
      <c r="BG11" s="236"/>
      <c r="BH11" s="236"/>
      <c r="BI11" s="236"/>
      <c r="BJ11" s="236"/>
      <c r="BK11" s="236"/>
      <c r="BL11" s="236"/>
      <c r="BM11" s="236"/>
      <c r="BN11" s="236"/>
      <c r="BO11" s="236"/>
      <c r="BP11" s="236"/>
      <c r="BQ11" s="241">
        <v>5</v>
      </c>
      <c r="BR11" s="242"/>
      <c r="BS11" s="1057"/>
      <c r="BT11" s="1058"/>
      <c r="BU11" s="1058"/>
      <c r="BV11" s="1058"/>
      <c r="BW11" s="1058"/>
      <c r="BX11" s="1058"/>
      <c r="BY11" s="1058"/>
      <c r="BZ11" s="1058"/>
      <c r="CA11" s="1058"/>
      <c r="CB11" s="1058"/>
      <c r="CC11" s="1058"/>
      <c r="CD11" s="1058"/>
      <c r="CE11" s="1058"/>
      <c r="CF11" s="1058"/>
      <c r="CG11" s="1079"/>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37"/>
    </row>
    <row r="12" spans="1:131" s="238" customFormat="1" ht="26.25" customHeight="1" x14ac:dyDescent="0.15">
      <c r="A12" s="241">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35"/>
      <c r="BA12" s="235"/>
      <c r="BB12" s="235"/>
      <c r="BC12" s="235"/>
      <c r="BD12" s="235"/>
      <c r="BE12" s="236"/>
      <c r="BF12" s="236"/>
      <c r="BG12" s="236"/>
      <c r="BH12" s="236"/>
      <c r="BI12" s="236"/>
      <c r="BJ12" s="236"/>
      <c r="BK12" s="236"/>
      <c r="BL12" s="236"/>
      <c r="BM12" s="236"/>
      <c r="BN12" s="236"/>
      <c r="BO12" s="236"/>
      <c r="BP12" s="236"/>
      <c r="BQ12" s="241">
        <v>6</v>
      </c>
      <c r="BR12" s="242"/>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7"/>
    </row>
    <row r="13" spans="1:131" s="238" customFormat="1" ht="26.25" customHeight="1" x14ac:dyDescent="0.15">
      <c r="A13" s="241">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35"/>
      <c r="BA13" s="235"/>
      <c r="BB13" s="235"/>
      <c r="BC13" s="235"/>
      <c r="BD13" s="235"/>
      <c r="BE13" s="236"/>
      <c r="BF13" s="236"/>
      <c r="BG13" s="236"/>
      <c r="BH13" s="236"/>
      <c r="BI13" s="236"/>
      <c r="BJ13" s="236"/>
      <c r="BK13" s="236"/>
      <c r="BL13" s="236"/>
      <c r="BM13" s="236"/>
      <c r="BN13" s="236"/>
      <c r="BO13" s="236"/>
      <c r="BP13" s="236"/>
      <c r="BQ13" s="241">
        <v>7</v>
      </c>
      <c r="BR13" s="242"/>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7"/>
    </row>
    <row r="14" spans="1:131" s="238" customFormat="1" ht="26.25" customHeight="1" x14ac:dyDescent="0.15">
      <c r="A14" s="241">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35"/>
      <c r="BA14" s="235"/>
      <c r="BB14" s="235"/>
      <c r="BC14" s="235"/>
      <c r="BD14" s="235"/>
      <c r="BE14" s="236"/>
      <c r="BF14" s="236"/>
      <c r="BG14" s="236"/>
      <c r="BH14" s="236"/>
      <c r="BI14" s="236"/>
      <c r="BJ14" s="236"/>
      <c r="BK14" s="236"/>
      <c r="BL14" s="236"/>
      <c r="BM14" s="236"/>
      <c r="BN14" s="236"/>
      <c r="BO14" s="236"/>
      <c r="BP14" s="236"/>
      <c r="BQ14" s="241">
        <v>8</v>
      </c>
      <c r="BR14" s="242"/>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7"/>
    </row>
    <row r="15" spans="1:131" s="238" customFormat="1" ht="26.25" customHeight="1" x14ac:dyDescent="0.15">
      <c r="A15" s="241">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35"/>
      <c r="BA15" s="235"/>
      <c r="BB15" s="235"/>
      <c r="BC15" s="235"/>
      <c r="BD15" s="235"/>
      <c r="BE15" s="236"/>
      <c r="BF15" s="236"/>
      <c r="BG15" s="236"/>
      <c r="BH15" s="236"/>
      <c r="BI15" s="236"/>
      <c r="BJ15" s="236"/>
      <c r="BK15" s="236"/>
      <c r="BL15" s="236"/>
      <c r="BM15" s="236"/>
      <c r="BN15" s="236"/>
      <c r="BO15" s="236"/>
      <c r="BP15" s="236"/>
      <c r="BQ15" s="241">
        <v>9</v>
      </c>
      <c r="BR15" s="242"/>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7"/>
    </row>
    <row r="16" spans="1:131" s="238" customFormat="1" ht="26.25" customHeight="1" x14ac:dyDescent="0.15">
      <c r="A16" s="241">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35"/>
      <c r="BA16" s="235"/>
      <c r="BB16" s="235"/>
      <c r="BC16" s="235"/>
      <c r="BD16" s="235"/>
      <c r="BE16" s="236"/>
      <c r="BF16" s="236"/>
      <c r="BG16" s="236"/>
      <c r="BH16" s="236"/>
      <c r="BI16" s="236"/>
      <c r="BJ16" s="236"/>
      <c r="BK16" s="236"/>
      <c r="BL16" s="236"/>
      <c r="BM16" s="236"/>
      <c r="BN16" s="236"/>
      <c r="BO16" s="236"/>
      <c r="BP16" s="236"/>
      <c r="BQ16" s="241">
        <v>10</v>
      </c>
      <c r="BR16" s="242"/>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7"/>
    </row>
    <row r="17" spans="1:131" s="238" customFormat="1" ht="26.25" customHeight="1" x14ac:dyDescent="0.15">
      <c r="A17" s="241">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35"/>
      <c r="BA17" s="235"/>
      <c r="BB17" s="235"/>
      <c r="BC17" s="235"/>
      <c r="BD17" s="235"/>
      <c r="BE17" s="236"/>
      <c r="BF17" s="236"/>
      <c r="BG17" s="236"/>
      <c r="BH17" s="236"/>
      <c r="BI17" s="236"/>
      <c r="BJ17" s="236"/>
      <c r="BK17" s="236"/>
      <c r="BL17" s="236"/>
      <c r="BM17" s="236"/>
      <c r="BN17" s="236"/>
      <c r="BO17" s="236"/>
      <c r="BP17" s="236"/>
      <c r="BQ17" s="241">
        <v>11</v>
      </c>
      <c r="BR17" s="242"/>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7"/>
    </row>
    <row r="18" spans="1:131" s="238" customFormat="1" ht="26.25" customHeight="1" x14ac:dyDescent="0.15">
      <c r="A18" s="241">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35"/>
      <c r="BA18" s="235"/>
      <c r="BB18" s="235"/>
      <c r="BC18" s="235"/>
      <c r="BD18" s="235"/>
      <c r="BE18" s="236"/>
      <c r="BF18" s="236"/>
      <c r="BG18" s="236"/>
      <c r="BH18" s="236"/>
      <c r="BI18" s="236"/>
      <c r="BJ18" s="236"/>
      <c r="BK18" s="236"/>
      <c r="BL18" s="236"/>
      <c r="BM18" s="236"/>
      <c r="BN18" s="236"/>
      <c r="BO18" s="236"/>
      <c r="BP18" s="236"/>
      <c r="BQ18" s="241">
        <v>12</v>
      </c>
      <c r="BR18" s="242"/>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7"/>
    </row>
    <row r="19" spans="1:131" s="238" customFormat="1" ht="26.25" customHeight="1" x14ac:dyDescent="0.15">
      <c r="A19" s="241">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35"/>
      <c r="BA19" s="235"/>
      <c r="BB19" s="235"/>
      <c r="BC19" s="235"/>
      <c r="BD19" s="235"/>
      <c r="BE19" s="236"/>
      <c r="BF19" s="236"/>
      <c r="BG19" s="236"/>
      <c r="BH19" s="236"/>
      <c r="BI19" s="236"/>
      <c r="BJ19" s="236"/>
      <c r="BK19" s="236"/>
      <c r="BL19" s="236"/>
      <c r="BM19" s="236"/>
      <c r="BN19" s="236"/>
      <c r="BO19" s="236"/>
      <c r="BP19" s="236"/>
      <c r="BQ19" s="241">
        <v>13</v>
      </c>
      <c r="BR19" s="242"/>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7"/>
    </row>
    <row r="20" spans="1:131" s="238" customFormat="1" ht="26.25" customHeight="1" x14ac:dyDescent="0.15">
      <c r="A20" s="241">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35"/>
      <c r="BA20" s="235"/>
      <c r="BB20" s="235"/>
      <c r="BC20" s="235"/>
      <c r="BD20" s="235"/>
      <c r="BE20" s="236"/>
      <c r="BF20" s="236"/>
      <c r="BG20" s="236"/>
      <c r="BH20" s="236"/>
      <c r="BI20" s="236"/>
      <c r="BJ20" s="236"/>
      <c r="BK20" s="236"/>
      <c r="BL20" s="236"/>
      <c r="BM20" s="236"/>
      <c r="BN20" s="236"/>
      <c r="BO20" s="236"/>
      <c r="BP20" s="236"/>
      <c r="BQ20" s="241">
        <v>14</v>
      </c>
      <c r="BR20" s="242"/>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7"/>
    </row>
    <row r="21" spans="1:131" s="238" customFormat="1" ht="26.25" customHeight="1" thickBot="1" x14ac:dyDescent="0.2">
      <c r="A21" s="241">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35"/>
      <c r="BA21" s="235"/>
      <c r="BB21" s="235"/>
      <c r="BC21" s="235"/>
      <c r="BD21" s="235"/>
      <c r="BE21" s="236"/>
      <c r="BF21" s="236"/>
      <c r="BG21" s="236"/>
      <c r="BH21" s="236"/>
      <c r="BI21" s="236"/>
      <c r="BJ21" s="236"/>
      <c r="BK21" s="236"/>
      <c r="BL21" s="236"/>
      <c r="BM21" s="236"/>
      <c r="BN21" s="236"/>
      <c r="BO21" s="236"/>
      <c r="BP21" s="236"/>
      <c r="BQ21" s="241">
        <v>15</v>
      </c>
      <c r="BR21" s="242"/>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7"/>
    </row>
    <row r="22" spans="1:131" s="238" customFormat="1" ht="26.25" customHeight="1" x14ac:dyDescent="0.15">
      <c r="A22" s="241">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389</v>
      </c>
      <c r="BA22" s="1093"/>
      <c r="BB22" s="1093"/>
      <c r="BC22" s="1093"/>
      <c r="BD22" s="1094"/>
      <c r="BE22" s="236"/>
      <c r="BF22" s="236"/>
      <c r="BG22" s="236"/>
      <c r="BH22" s="236"/>
      <c r="BI22" s="236"/>
      <c r="BJ22" s="236"/>
      <c r="BK22" s="236"/>
      <c r="BL22" s="236"/>
      <c r="BM22" s="236"/>
      <c r="BN22" s="236"/>
      <c r="BO22" s="236"/>
      <c r="BP22" s="236"/>
      <c r="BQ22" s="241">
        <v>16</v>
      </c>
      <c r="BR22" s="242"/>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7"/>
    </row>
    <row r="23" spans="1:131" s="238" customFormat="1" ht="26.25" customHeight="1" thickBot="1" x14ac:dyDescent="0.2">
      <c r="A23" s="243" t="s">
        <v>390</v>
      </c>
      <c r="B23" s="1002" t="s">
        <v>391</v>
      </c>
      <c r="C23" s="1003"/>
      <c r="D23" s="1003"/>
      <c r="E23" s="1003"/>
      <c r="F23" s="1003"/>
      <c r="G23" s="1003"/>
      <c r="H23" s="1003"/>
      <c r="I23" s="1003"/>
      <c r="J23" s="1003"/>
      <c r="K23" s="1003"/>
      <c r="L23" s="1003"/>
      <c r="M23" s="1003"/>
      <c r="N23" s="1003"/>
      <c r="O23" s="1003"/>
      <c r="P23" s="1013"/>
      <c r="Q23" s="1132">
        <v>26556</v>
      </c>
      <c r="R23" s="1126"/>
      <c r="S23" s="1126"/>
      <c r="T23" s="1126"/>
      <c r="U23" s="1126"/>
      <c r="V23" s="1126">
        <v>25913</v>
      </c>
      <c r="W23" s="1126"/>
      <c r="X23" s="1126"/>
      <c r="Y23" s="1126"/>
      <c r="Z23" s="1126"/>
      <c r="AA23" s="1126">
        <v>643</v>
      </c>
      <c r="AB23" s="1126"/>
      <c r="AC23" s="1126"/>
      <c r="AD23" s="1126"/>
      <c r="AE23" s="1133"/>
      <c r="AF23" s="1134">
        <v>624</v>
      </c>
      <c r="AG23" s="1126"/>
      <c r="AH23" s="1126"/>
      <c r="AI23" s="1126"/>
      <c r="AJ23" s="1135"/>
      <c r="AK23" s="1136"/>
      <c r="AL23" s="1137"/>
      <c r="AM23" s="1137"/>
      <c r="AN23" s="1137"/>
      <c r="AO23" s="1137"/>
      <c r="AP23" s="1126">
        <v>39567</v>
      </c>
      <c r="AQ23" s="1126"/>
      <c r="AR23" s="1126"/>
      <c r="AS23" s="1126"/>
      <c r="AT23" s="1126"/>
      <c r="AU23" s="1127"/>
      <c r="AV23" s="1127"/>
      <c r="AW23" s="1127"/>
      <c r="AX23" s="1127"/>
      <c r="AY23" s="1128"/>
      <c r="AZ23" s="1129" t="s">
        <v>392</v>
      </c>
      <c r="BA23" s="1130"/>
      <c r="BB23" s="1130"/>
      <c r="BC23" s="1130"/>
      <c r="BD23" s="1131"/>
      <c r="BE23" s="236"/>
      <c r="BF23" s="236"/>
      <c r="BG23" s="236"/>
      <c r="BH23" s="236"/>
      <c r="BI23" s="236"/>
      <c r="BJ23" s="236"/>
      <c r="BK23" s="236"/>
      <c r="BL23" s="236"/>
      <c r="BM23" s="236"/>
      <c r="BN23" s="236"/>
      <c r="BO23" s="236"/>
      <c r="BP23" s="236"/>
      <c r="BQ23" s="241">
        <v>17</v>
      </c>
      <c r="BR23" s="242"/>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7"/>
    </row>
    <row r="24" spans="1:131" s="238" customFormat="1" ht="26.25" customHeight="1" x14ac:dyDescent="0.15">
      <c r="A24" s="1125" t="s">
        <v>393</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35"/>
      <c r="BA24" s="235"/>
      <c r="BB24" s="235"/>
      <c r="BC24" s="235"/>
      <c r="BD24" s="235"/>
      <c r="BE24" s="236"/>
      <c r="BF24" s="236"/>
      <c r="BG24" s="236"/>
      <c r="BH24" s="236"/>
      <c r="BI24" s="236"/>
      <c r="BJ24" s="236"/>
      <c r="BK24" s="236"/>
      <c r="BL24" s="236"/>
      <c r="BM24" s="236"/>
      <c r="BN24" s="236"/>
      <c r="BO24" s="236"/>
      <c r="BP24" s="236"/>
      <c r="BQ24" s="241">
        <v>18</v>
      </c>
      <c r="BR24" s="242"/>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7"/>
    </row>
    <row r="25" spans="1:131" ht="26.25" customHeight="1" thickBot="1" x14ac:dyDescent="0.2">
      <c r="A25" s="1124" t="s">
        <v>394</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35"/>
      <c r="BK25" s="235"/>
      <c r="BL25" s="235"/>
      <c r="BM25" s="235"/>
      <c r="BN25" s="235"/>
      <c r="BO25" s="244"/>
      <c r="BP25" s="244"/>
      <c r="BQ25" s="241">
        <v>19</v>
      </c>
      <c r="BR25" s="242"/>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33"/>
    </row>
    <row r="26" spans="1:131" ht="26.25" customHeight="1" x14ac:dyDescent="0.15">
      <c r="A26" s="1060" t="s">
        <v>371</v>
      </c>
      <c r="B26" s="1061"/>
      <c r="C26" s="1061"/>
      <c r="D26" s="1061"/>
      <c r="E26" s="1061"/>
      <c r="F26" s="1061"/>
      <c r="G26" s="1061"/>
      <c r="H26" s="1061"/>
      <c r="I26" s="1061"/>
      <c r="J26" s="1061"/>
      <c r="K26" s="1061"/>
      <c r="L26" s="1061"/>
      <c r="M26" s="1061"/>
      <c r="N26" s="1061"/>
      <c r="O26" s="1061"/>
      <c r="P26" s="1062"/>
      <c r="Q26" s="1066" t="s">
        <v>395</v>
      </c>
      <c r="R26" s="1067"/>
      <c r="S26" s="1067"/>
      <c r="T26" s="1067"/>
      <c r="U26" s="1068"/>
      <c r="V26" s="1066" t="s">
        <v>396</v>
      </c>
      <c r="W26" s="1067"/>
      <c r="X26" s="1067"/>
      <c r="Y26" s="1067"/>
      <c r="Z26" s="1068"/>
      <c r="AA26" s="1066" t="s">
        <v>397</v>
      </c>
      <c r="AB26" s="1067"/>
      <c r="AC26" s="1067"/>
      <c r="AD26" s="1067"/>
      <c r="AE26" s="1067"/>
      <c r="AF26" s="1120" t="s">
        <v>398</v>
      </c>
      <c r="AG26" s="1073"/>
      <c r="AH26" s="1073"/>
      <c r="AI26" s="1073"/>
      <c r="AJ26" s="1121"/>
      <c r="AK26" s="1067" t="s">
        <v>399</v>
      </c>
      <c r="AL26" s="1067"/>
      <c r="AM26" s="1067"/>
      <c r="AN26" s="1067"/>
      <c r="AO26" s="1068"/>
      <c r="AP26" s="1066" t="s">
        <v>400</v>
      </c>
      <c r="AQ26" s="1067"/>
      <c r="AR26" s="1067"/>
      <c r="AS26" s="1067"/>
      <c r="AT26" s="1068"/>
      <c r="AU26" s="1066" t="s">
        <v>401</v>
      </c>
      <c r="AV26" s="1067"/>
      <c r="AW26" s="1067"/>
      <c r="AX26" s="1067"/>
      <c r="AY26" s="1068"/>
      <c r="AZ26" s="1066" t="s">
        <v>402</v>
      </c>
      <c r="BA26" s="1067"/>
      <c r="BB26" s="1067"/>
      <c r="BC26" s="1067"/>
      <c r="BD26" s="1068"/>
      <c r="BE26" s="1066" t="s">
        <v>378</v>
      </c>
      <c r="BF26" s="1067"/>
      <c r="BG26" s="1067"/>
      <c r="BH26" s="1067"/>
      <c r="BI26" s="1080"/>
      <c r="BJ26" s="235"/>
      <c r="BK26" s="235"/>
      <c r="BL26" s="235"/>
      <c r="BM26" s="235"/>
      <c r="BN26" s="235"/>
      <c r="BO26" s="244"/>
      <c r="BP26" s="244"/>
      <c r="BQ26" s="241">
        <v>20</v>
      </c>
      <c r="BR26" s="242"/>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33"/>
    </row>
    <row r="27" spans="1:131" ht="26.25" customHeight="1" thickBot="1" x14ac:dyDescent="0.2">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35"/>
      <c r="BK27" s="235"/>
      <c r="BL27" s="235"/>
      <c r="BM27" s="235"/>
      <c r="BN27" s="235"/>
      <c r="BO27" s="244"/>
      <c r="BP27" s="244"/>
      <c r="BQ27" s="241">
        <v>21</v>
      </c>
      <c r="BR27" s="242"/>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33"/>
    </row>
    <row r="28" spans="1:131" ht="26.25" customHeight="1" thickTop="1" x14ac:dyDescent="0.15">
      <c r="A28" s="245">
        <v>1</v>
      </c>
      <c r="B28" s="1112" t="s">
        <v>403</v>
      </c>
      <c r="C28" s="1113"/>
      <c r="D28" s="1113"/>
      <c r="E28" s="1113"/>
      <c r="F28" s="1113"/>
      <c r="G28" s="1113"/>
      <c r="H28" s="1113"/>
      <c r="I28" s="1113"/>
      <c r="J28" s="1113"/>
      <c r="K28" s="1113"/>
      <c r="L28" s="1113"/>
      <c r="M28" s="1113"/>
      <c r="N28" s="1113"/>
      <c r="O28" s="1113"/>
      <c r="P28" s="1114"/>
      <c r="Q28" s="1115">
        <v>4552</v>
      </c>
      <c r="R28" s="1116"/>
      <c r="S28" s="1116"/>
      <c r="T28" s="1116"/>
      <c r="U28" s="1116"/>
      <c r="V28" s="1116">
        <v>4437</v>
      </c>
      <c r="W28" s="1116"/>
      <c r="X28" s="1116"/>
      <c r="Y28" s="1116"/>
      <c r="Z28" s="1116"/>
      <c r="AA28" s="1116">
        <v>115</v>
      </c>
      <c r="AB28" s="1116"/>
      <c r="AC28" s="1116"/>
      <c r="AD28" s="1116"/>
      <c r="AE28" s="1117"/>
      <c r="AF28" s="1118">
        <v>115</v>
      </c>
      <c r="AG28" s="1116"/>
      <c r="AH28" s="1116"/>
      <c r="AI28" s="1116"/>
      <c r="AJ28" s="1119"/>
      <c r="AK28" s="1107">
        <v>443</v>
      </c>
      <c r="AL28" s="1108"/>
      <c r="AM28" s="1108"/>
      <c r="AN28" s="1108"/>
      <c r="AO28" s="1108"/>
      <c r="AP28" s="1108" t="s">
        <v>518</v>
      </c>
      <c r="AQ28" s="1108"/>
      <c r="AR28" s="1108"/>
      <c r="AS28" s="1108"/>
      <c r="AT28" s="1108"/>
      <c r="AU28" s="1108" t="s">
        <v>518</v>
      </c>
      <c r="AV28" s="1108"/>
      <c r="AW28" s="1108"/>
      <c r="AX28" s="1108"/>
      <c r="AY28" s="1108"/>
      <c r="AZ28" s="1109" t="s">
        <v>518</v>
      </c>
      <c r="BA28" s="1109"/>
      <c r="BB28" s="1109"/>
      <c r="BC28" s="1109"/>
      <c r="BD28" s="1109"/>
      <c r="BE28" s="1110"/>
      <c r="BF28" s="1110"/>
      <c r="BG28" s="1110"/>
      <c r="BH28" s="1110"/>
      <c r="BI28" s="1111"/>
      <c r="BJ28" s="235"/>
      <c r="BK28" s="235"/>
      <c r="BL28" s="235"/>
      <c r="BM28" s="235"/>
      <c r="BN28" s="235"/>
      <c r="BO28" s="244"/>
      <c r="BP28" s="244"/>
      <c r="BQ28" s="241">
        <v>22</v>
      </c>
      <c r="BR28" s="242"/>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33"/>
    </row>
    <row r="29" spans="1:131" ht="26.25" customHeight="1" x14ac:dyDescent="0.15">
      <c r="A29" s="245">
        <v>2</v>
      </c>
      <c r="B29" s="1095" t="s">
        <v>404</v>
      </c>
      <c r="C29" s="1096"/>
      <c r="D29" s="1096"/>
      <c r="E29" s="1096"/>
      <c r="F29" s="1096"/>
      <c r="G29" s="1096"/>
      <c r="H29" s="1096"/>
      <c r="I29" s="1096"/>
      <c r="J29" s="1096"/>
      <c r="K29" s="1096"/>
      <c r="L29" s="1096"/>
      <c r="M29" s="1096"/>
      <c r="N29" s="1096"/>
      <c r="O29" s="1096"/>
      <c r="P29" s="1097"/>
      <c r="Q29" s="1103">
        <v>4945</v>
      </c>
      <c r="R29" s="1104"/>
      <c r="S29" s="1104"/>
      <c r="T29" s="1104"/>
      <c r="U29" s="1104"/>
      <c r="V29" s="1104">
        <v>4929</v>
      </c>
      <c r="W29" s="1104"/>
      <c r="X29" s="1104"/>
      <c r="Y29" s="1104"/>
      <c r="Z29" s="1104"/>
      <c r="AA29" s="1104">
        <v>16</v>
      </c>
      <c r="AB29" s="1104"/>
      <c r="AC29" s="1104"/>
      <c r="AD29" s="1104"/>
      <c r="AE29" s="1105"/>
      <c r="AF29" s="1100">
        <v>16</v>
      </c>
      <c r="AG29" s="1101"/>
      <c r="AH29" s="1101"/>
      <c r="AI29" s="1101"/>
      <c r="AJ29" s="1102"/>
      <c r="AK29" s="1045">
        <v>807</v>
      </c>
      <c r="AL29" s="1036"/>
      <c r="AM29" s="1036"/>
      <c r="AN29" s="1036"/>
      <c r="AO29" s="1036"/>
      <c r="AP29" s="1036" t="s">
        <v>518</v>
      </c>
      <c r="AQ29" s="1036"/>
      <c r="AR29" s="1036"/>
      <c r="AS29" s="1036"/>
      <c r="AT29" s="1036"/>
      <c r="AU29" s="1036" t="s">
        <v>518</v>
      </c>
      <c r="AV29" s="1036"/>
      <c r="AW29" s="1036"/>
      <c r="AX29" s="1036"/>
      <c r="AY29" s="1036"/>
      <c r="AZ29" s="1106" t="s">
        <v>518</v>
      </c>
      <c r="BA29" s="1106"/>
      <c r="BB29" s="1106"/>
      <c r="BC29" s="1106"/>
      <c r="BD29" s="1106"/>
      <c r="BE29" s="1037"/>
      <c r="BF29" s="1037"/>
      <c r="BG29" s="1037"/>
      <c r="BH29" s="1037"/>
      <c r="BI29" s="1038"/>
      <c r="BJ29" s="235"/>
      <c r="BK29" s="235"/>
      <c r="BL29" s="235"/>
      <c r="BM29" s="235"/>
      <c r="BN29" s="235"/>
      <c r="BO29" s="244"/>
      <c r="BP29" s="244"/>
      <c r="BQ29" s="241">
        <v>23</v>
      </c>
      <c r="BR29" s="242"/>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33"/>
    </row>
    <row r="30" spans="1:131" ht="26.25" customHeight="1" x14ac:dyDescent="0.15">
      <c r="A30" s="245">
        <v>3</v>
      </c>
      <c r="B30" s="1095" t="s">
        <v>405</v>
      </c>
      <c r="C30" s="1096"/>
      <c r="D30" s="1096"/>
      <c r="E30" s="1096"/>
      <c r="F30" s="1096"/>
      <c r="G30" s="1096"/>
      <c r="H30" s="1096"/>
      <c r="I30" s="1096"/>
      <c r="J30" s="1096"/>
      <c r="K30" s="1096"/>
      <c r="L30" s="1096"/>
      <c r="M30" s="1096"/>
      <c r="N30" s="1096"/>
      <c r="O30" s="1096"/>
      <c r="P30" s="1097"/>
      <c r="Q30" s="1103">
        <v>798</v>
      </c>
      <c r="R30" s="1104"/>
      <c r="S30" s="1104"/>
      <c r="T30" s="1104"/>
      <c r="U30" s="1104"/>
      <c r="V30" s="1104">
        <v>782</v>
      </c>
      <c r="W30" s="1104"/>
      <c r="X30" s="1104"/>
      <c r="Y30" s="1104"/>
      <c r="Z30" s="1104"/>
      <c r="AA30" s="1104">
        <v>16</v>
      </c>
      <c r="AB30" s="1104"/>
      <c r="AC30" s="1104"/>
      <c r="AD30" s="1104"/>
      <c r="AE30" s="1105"/>
      <c r="AF30" s="1100">
        <v>16</v>
      </c>
      <c r="AG30" s="1101"/>
      <c r="AH30" s="1101"/>
      <c r="AI30" s="1101"/>
      <c r="AJ30" s="1102"/>
      <c r="AK30" s="1045">
        <v>500</v>
      </c>
      <c r="AL30" s="1036"/>
      <c r="AM30" s="1036"/>
      <c r="AN30" s="1036"/>
      <c r="AO30" s="1036"/>
      <c r="AP30" s="1036" t="s">
        <v>518</v>
      </c>
      <c r="AQ30" s="1036"/>
      <c r="AR30" s="1036"/>
      <c r="AS30" s="1036"/>
      <c r="AT30" s="1036"/>
      <c r="AU30" s="1036" t="s">
        <v>518</v>
      </c>
      <c r="AV30" s="1036"/>
      <c r="AW30" s="1036"/>
      <c r="AX30" s="1036"/>
      <c r="AY30" s="1036"/>
      <c r="AZ30" s="1106" t="s">
        <v>518</v>
      </c>
      <c r="BA30" s="1106"/>
      <c r="BB30" s="1106"/>
      <c r="BC30" s="1106"/>
      <c r="BD30" s="1106"/>
      <c r="BE30" s="1037"/>
      <c r="BF30" s="1037"/>
      <c r="BG30" s="1037"/>
      <c r="BH30" s="1037"/>
      <c r="BI30" s="1038"/>
      <c r="BJ30" s="235"/>
      <c r="BK30" s="235"/>
      <c r="BL30" s="235"/>
      <c r="BM30" s="235"/>
      <c r="BN30" s="235"/>
      <c r="BO30" s="244"/>
      <c r="BP30" s="244"/>
      <c r="BQ30" s="241">
        <v>24</v>
      </c>
      <c r="BR30" s="242"/>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33"/>
    </row>
    <row r="31" spans="1:131" ht="26.25" customHeight="1" x14ac:dyDescent="0.15">
      <c r="A31" s="245">
        <v>4</v>
      </c>
      <c r="B31" s="1095" t="s">
        <v>406</v>
      </c>
      <c r="C31" s="1096"/>
      <c r="D31" s="1096"/>
      <c r="E31" s="1096"/>
      <c r="F31" s="1096"/>
      <c r="G31" s="1096"/>
      <c r="H31" s="1096"/>
      <c r="I31" s="1096"/>
      <c r="J31" s="1096"/>
      <c r="K31" s="1096"/>
      <c r="L31" s="1096"/>
      <c r="M31" s="1096"/>
      <c r="N31" s="1096"/>
      <c r="O31" s="1096"/>
      <c r="P31" s="1097"/>
      <c r="Q31" s="1103">
        <v>1287</v>
      </c>
      <c r="R31" s="1104"/>
      <c r="S31" s="1104"/>
      <c r="T31" s="1104"/>
      <c r="U31" s="1104"/>
      <c r="V31" s="1104">
        <v>1156</v>
      </c>
      <c r="W31" s="1104"/>
      <c r="X31" s="1104"/>
      <c r="Y31" s="1104"/>
      <c r="Z31" s="1104"/>
      <c r="AA31" s="1104">
        <v>131</v>
      </c>
      <c r="AB31" s="1104"/>
      <c r="AC31" s="1104"/>
      <c r="AD31" s="1104"/>
      <c r="AE31" s="1105"/>
      <c r="AF31" s="1100">
        <v>194</v>
      </c>
      <c r="AG31" s="1101"/>
      <c r="AH31" s="1101"/>
      <c r="AI31" s="1101"/>
      <c r="AJ31" s="1102"/>
      <c r="AK31" s="1045">
        <v>705</v>
      </c>
      <c r="AL31" s="1036"/>
      <c r="AM31" s="1036"/>
      <c r="AN31" s="1036"/>
      <c r="AO31" s="1036"/>
      <c r="AP31" s="1036">
        <v>8354</v>
      </c>
      <c r="AQ31" s="1036"/>
      <c r="AR31" s="1036"/>
      <c r="AS31" s="1036"/>
      <c r="AT31" s="1036"/>
      <c r="AU31" s="1036">
        <v>8087</v>
      </c>
      <c r="AV31" s="1036"/>
      <c r="AW31" s="1036"/>
      <c r="AX31" s="1036"/>
      <c r="AY31" s="1036"/>
      <c r="AZ31" s="1106" t="s">
        <v>518</v>
      </c>
      <c r="BA31" s="1106"/>
      <c r="BB31" s="1106"/>
      <c r="BC31" s="1106"/>
      <c r="BD31" s="1106"/>
      <c r="BE31" s="1037" t="s">
        <v>407</v>
      </c>
      <c r="BF31" s="1037"/>
      <c r="BG31" s="1037"/>
      <c r="BH31" s="1037"/>
      <c r="BI31" s="1038"/>
      <c r="BJ31" s="235"/>
      <c r="BK31" s="235"/>
      <c r="BL31" s="235"/>
      <c r="BM31" s="235"/>
      <c r="BN31" s="235"/>
      <c r="BO31" s="244"/>
      <c r="BP31" s="244"/>
      <c r="BQ31" s="241">
        <v>25</v>
      </c>
      <c r="BR31" s="242"/>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33"/>
    </row>
    <row r="32" spans="1:131" ht="26.25" customHeight="1" x14ac:dyDescent="0.15">
      <c r="A32" s="245">
        <v>5</v>
      </c>
      <c r="B32" s="1095"/>
      <c r="C32" s="1096"/>
      <c r="D32" s="1096"/>
      <c r="E32" s="1096"/>
      <c r="F32" s="1096"/>
      <c r="G32" s="1096"/>
      <c r="H32" s="1096"/>
      <c r="I32" s="1096"/>
      <c r="J32" s="1096"/>
      <c r="K32" s="1096"/>
      <c r="L32" s="1096"/>
      <c r="M32" s="1096"/>
      <c r="N32" s="1096"/>
      <c r="O32" s="1096"/>
      <c r="P32" s="1097"/>
      <c r="Q32" s="1103"/>
      <c r="R32" s="1104"/>
      <c r="S32" s="1104"/>
      <c r="T32" s="1104"/>
      <c r="U32" s="1104"/>
      <c r="V32" s="1104"/>
      <c r="W32" s="1104"/>
      <c r="X32" s="1104"/>
      <c r="Y32" s="1104"/>
      <c r="Z32" s="1104"/>
      <c r="AA32" s="1104"/>
      <c r="AB32" s="1104"/>
      <c r="AC32" s="1104"/>
      <c r="AD32" s="1104"/>
      <c r="AE32" s="1105"/>
      <c r="AF32" s="1100"/>
      <c r="AG32" s="1101"/>
      <c r="AH32" s="1101"/>
      <c r="AI32" s="1101"/>
      <c r="AJ32" s="1102"/>
      <c r="AK32" s="1045"/>
      <c r="AL32" s="1036"/>
      <c r="AM32" s="1036"/>
      <c r="AN32" s="1036"/>
      <c r="AO32" s="1036"/>
      <c r="AP32" s="1036"/>
      <c r="AQ32" s="1036"/>
      <c r="AR32" s="1036"/>
      <c r="AS32" s="1036"/>
      <c r="AT32" s="1036"/>
      <c r="AU32" s="1036"/>
      <c r="AV32" s="1036"/>
      <c r="AW32" s="1036"/>
      <c r="AX32" s="1036"/>
      <c r="AY32" s="1036"/>
      <c r="AZ32" s="1106"/>
      <c r="BA32" s="1106"/>
      <c r="BB32" s="1106"/>
      <c r="BC32" s="1106"/>
      <c r="BD32" s="1106"/>
      <c r="BE32" s="1037"/>
      <c r="BF32" s="1037"/>
      <c r="BG32" s="1037"/>
      <c r="BH32" s="1037"/>
      <c r="BI32" s="1038"/>
      <c r="BJ32" s="235"/>
      <c r="BK32" s="235"/>
      <c r="BL32" s="235"/>
      <c r="BM32" s="235"/>
      <c r="BN32" s="235"/>
      <c r="BO32" s="244"/>
      <c r="BP32" s="244"/>
      <c r="BQ32" s="241">
        <v>26</v>
      </c>
      <c r="BR32" s="242"/>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33"/>
    </row>
    <row r="33" spans="1:131" ht="26.25" customHeight="1" x14ac:dyDescent="0.15">
      <c r="A33" s="245">
        <v>6</v>
      </c>
      <c r="B33" s="1095"/>
      <c r="C33" s="1096"/>
      <c r="D33" s="1096"/>
      <c r="E33" s="1096"/>
      <c r="F33" s="1096"/>
      <c r="G33" s="1096"/>
      <c r="H33" s="1096"/>
      <c r="I33" s="1096"/>
      <c r="J33" s="1096"/>
      <c r="K33" s="1096"/>
      <c r="L33" s="1096"/>
      <c r="M33" s="1096"/>
      <c r="N33" s="1096"/>
      <c r="O33" s="1096"/>
      <c r="P33" s="1097"/>
      <c r="Q33" s="1103"/>
      <c r="R33" s="1104"/>
      <c r="S33" s="1104"/>
      <c r="T33" s="1104"/>
      <c r="U33" s="1104"/>
      <c r="V33" s="1104"/>
      <c r="W33" s="1104"/>
      <c r="X33" s="1104"/>
      <c r="Y33" s="1104"/>
      <c r="Z33" s="1104"/>
      <c r="AA33" s="1104"/>
      <c r="AB33" s="1104"/>
      <c r="AC33" s="1104"/>
      <c r="AD33" s="1104"/>
      <c r="AE33" s="1105"/>
      <c r="AF33" s="1100"/>
      <c r="AG33" s="1101"/>
      <c r="AH33" s="1101"/>
      <c r="AI33" s="1101"/>
      <c r="AJ33" s="1102"/>
      <c r="AK33" s="1045"/>
      <c r="AL33" s="1036"/>
      <c r="AM33" s="1036"/>
      <c r="AN33" s="1036"/>
      <c r="AO33" s="1036"/>
      <c r="AP33" s="1036"/>
      <c r="AQ33" s="1036"/>
      <c r="AR33" s="1036"/>
      <c r="AS33" s="1036"/>
      <c r="AT33" s="1036"/>
      <c r="AU33" s="1036"/>
      <c r="AV33" s="1036"/>
      <c r="AW33" s="1036"/>
      <c r="AX33" s="1036"/>
      <c r="AY33" s="1036"/>
      <c r="AZ33" s="1106"/>
      <c r="BA33" s="1106"/>
      <c r="BB33" s="1106"/>
      <c r="BC33" s="1106"/>
      <c r="BD33" s="1106"/>
      <c r="BE33" s="1037"/>
      <c r="BF33" s="1037"/>
      <c r="BG33" s="1037"/>
      <c r="BH33" s="1037"/>
      <c r="BI33" s="1038"/>
      <c r="BJ33" s="235"/>
      <c r="BK33" s="235"/>
      <c r="BL33" s="235"/>
      <c r="BM33" s="235"/>
      <c r="BN33" s="235"/>
      <c r="BO33" s="244"/>
      <c r="BP33" s="244"/>
      <c r="BQ33" s="241">
        <v>27</v>
      </c>
      <c r="BR33" s="242"/>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33"/>
    </row>
    <row r="34" spans="1:131" ht="26.25" customHeight="1" x14ac:dyDescent="0.15">
      <c r="A34" s="245">
        <v>7</v>
      </c>
      <c r="B34" s="1095"/>
      <c r="C34" s="1096"/>
      <c r="D34" s="1096"/>
      <c r="E34" s="1096"/>
      <c r="F34" s="1096"/>
      <c r="G34" s="1096"/>
      <c r="H34" s="1096"/>
      <c r="I34" s="1096"/>
      <c r="J34" s="1096"/>
      <c r="K34" s="1096"/>
      <c r="L34" s="1096"/>
      <c r="M34" s="1096"/>
      <c r="N34" s="1096"/>
      <c r="O34" s="1096"/>
      <c r="P34" s="1097"/>
      <c r="Q34" s="1103"/>
      <c r="R34" s="1104"/>
      <c r="S34" s="1104"/>
      <c r="T34" s="1104"/>
      <c r="U34" s="1104"/>
      <c r="V34" s="1104"/>
      <c r="W34" s="1104"/>
      <c r="X34" s="1104"/>
      <c r="Y34" s="1104"/>
      <c r="Z34" s="1104"/>
      <c r="AA34" s="1104"/>
      <c r="AB34" s="1104"/>
      <c r="AC34" s="1104"/>
      <c r="AD34" s="1104"/>
      <c r="AE34" s="1105"/>
      <c r="AF34" s="1100"/>
      <c r="AG34" s="1101"/>
      <c r="AH34" s="1101"/>
      <c r="AI34" s="1101"/>
      <c r="AJ34" s="1102"/>
      <c r="AK34" s="1045"/>
      <c r="AL34" s="1036"/>
      <c r="AM34" s="1036"/>
      <c r="AN34" s="1036"/>
      <c r="AO34" s="1036"/>
      <c r="AP34" s="1036"/>
      <c r="AQ34" s="1036"/>
      <c r="AR34" s="1036"/>
      <c r="AS34" s="1036"/>
      <c r="AT34" s="1036"/>
      <c r="AU34" s="1036"/>
      <c r="AV34" s="1036"/>
      <c r="AW34" s="1036"/>
      <c r="AX34" s="1036"/>
      <c r="AY34" s="1036"/>
      <c r="AZ34" s="1106"/>
      <c r="BA34" s="1106"/>
      <c r="BB34" s="1106"/>
      <c r="BC34" s="1106"/>
      <c r="BD34" s="1106"/>
      <c r="BE34" s="1037"/>
      <c r="BF34" s="1037"/>
      <c r="BG34" s="1037"/>
      <c r="BH34" s="1037"/>
      <c r="BI34" s="1038"/>
      <c r="BJ34" s="235"/>
      <c r="BK34" s="235"/>
      <c r="BL34" s="235"/>
      <c r="BM34" s="235"/>
      <c r="BN34" s="235"/>
      <c r="BO34" s="244"/>
      <c r="BP34" s="244"/>
      <c r="BQ34" s="241">
        <v>28</v>
      </c>
      <c r="BR34" s="242"/>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33"/>
    </row>
    <row r="35" spans="1:131" ht="26.25" customHeight="1" x14ac:dyDescent="0.15">
      <c r="A35" s="245">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35"/>
      <c r="BK35" s="235"/>
      <c r="BL35" s="235"/>
      <c r="BM35" s="235"/>
      <c r="BN35" s="235"/>
      <c r="BO35" s="244"/>
      <c r="BP35" s="244"/>
      <c r="BQ35" s="241">
        <v>29</v>
      </c>
      <c r="BR35" s="242"/>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33"/>
    </row>
    <row r="36" spans="1:131" ht="26.25" customHeight="1" x14ac:dyDescent="0.15">
      <c r="A36" s="245">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35"/>
      <c r="BK36" s="235"/>
      <c r="BL36" s="235"/>
      <c r="BM36" s="235"/>
      <c r="BN36" s="235"/>
      <c r="BO36" s="244"/>
      <c r="BP36" s="244"/>
      <c r="BQ36" s="241">
        <v>30</v>
      </c>
      <c r="BR36" s="242"/>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33"/>
    </row>
    <row r="37" spans="1:131" ht="26.25" customHeight="1" x14ac:dyDescent="0.15">
      <c r="A37" s="245">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35"/>
      <c r="BK37" s="235"/>
      <c r="BL37" s="235"/>
      <c r="BM37" s="235"/>
      <c r="BN37" s="235"/>
      <c r="BO37" s="244"/>
      <c r="BP37" s="244"/>
      <c r="BQ37" s="241">
        <v>31</v>
      </c>
      <c r="BR37" s="242"/>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33"/>
    </row>
    <row r="38" spans="1:131" ht="26.25" customHeight="1" x14ac:dyDescent="0.15">
      <c r="A38" s="245">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35"/>
      <c r="BK38" s="235"/>
      <c r="BL38" s="235"/>
      <c r="BM38" s="235"/>
      <c r="BN38" s="235"/>
      <c r="BO38" s="244"/>
      <c r="BP38" s="244"/>
      <c r="BQ38" s="241">
        <v>32</v>
      </c>
      <c r="BR38" s="242"/>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33"/>
    </row>
    <row r="39" spans="1:131" ht="26.25" customHeight="1" x14ac:dyDescent="0.15">
      <c r="A39" s="245">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35"/>
      <c r="BK39" s="235"/>
      <c r="BL39" s="235"/>
      <c r="BM39" s="235"/>
      <c r="BN39" s="235"/>
      <c r="BO39" s="244"/>
      <c r="BP39" s="244"/>
      <c r="BQ39" s="241">
        <v>33</v>
      </c>
      <c r="BR39" s="242"/>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33"/>
    </row>
    <row r="40" spans="1:131" ht="26.25" customHeight="1" x14ac:dyDescent="0.15">
      <c r="A40" s="241">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35"/>
      <c r="BK40" s="235"/>
      <c r="BL40" s="235"/>
      <c r="BM40" s="235"/>
      <c r="BN40" s="235"/>
      <c r="BO40" s="244"/>
      <c r="BP40" s="244"/>
      <c r="BQ40" s="241">
        <v>34</v>
      </c>
      <c r="BR40" s="242"/>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33"/>
    </row>
    <row r="41" spans="1:131" ht="26.25" customHeight="1" x14ac:dyDescent="0.15">
      <c r="A41" s="241">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35"/>
      <c r="BK41" s="235"/>
      <c r="BL41" s="235"/>
      <c r="BM41" s="235"/>
      <c r="BN41" s="235"/>
      <c r="BO41" s="244"/>
      <c r="BP41" s="244"/>
      <c r="BQ41" s="241">
        <v>35</v>
      </c>
      <c r="BR41" s="242"/>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33"/>
    </row>
    <row r="42" spans="1:131" ht="26.25" customHeight="1" x14ac:dyDescent="0.15">
      <c r="A42" s="241">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35"/>
      <c r="BK42" s="235"/>
      <c r="BL42" s="235"/>
      <c r="BM42" s="235"/>
      <c r="BN42" s="235"/>
      <c r="BO42" s="244"/>
      <c r="BP42" s="244"/>
      <c r="BQ42" s="241">
        <v>36</v>
      </c>
      <c r="BR42" s="242"/>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33"/>
    </row>
    <row r="43" spans="1:131" ht="26.25" customHeight="1" x14ac:dyDescent="0.15">
      <c r="A43" s="241">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35"/>
      <c r="BK43" s="235"/>
      <c r="BL43" s="235"/>
      <c r="BM43" s="235"/>
      <c r="BN43" s="235"/>
      <c r="BO43" s="244"/>
      <c r="BP43" s="244"/>
      <c r="BQ43" s="241">
        <v>37</v>
      </c>
      <c r="BR43" s="242"/>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33"/>
    </row>
    <row r="44" spans="1:131" ht="26.25" customHeight="1" x14ac:dyDescent="0.15">
      <c r="A44" s="241">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35"/>
      <c r="BK44" s="235"/>
      <c r="BL44" s="235"/>
      <c r="BM44" s="235"/>
      <c r="BN44" s="235"/>
      <c r="BO44" s="244"/>
      <c r="BP44" s="244"/>
      <c r="BQ44" s="241">
        <v>38</v>
      </c>
      <c r="BR44" s="242"/>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33"/>
    </row>
    <row r="45" spans="1:131" ht="26.25" customHeight="1" x14ac:dyDescent="0.15">
      <c r="A45" s="241">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35"/>
      <c r="BK45" s="235"/>
      <c r="BL45" s="235"/>
      <c r="BM45" s="235"/>
      <c r="BN45" s="235"/>
      <c r="BO45" s="244"/>
      <c r="BP45" s="244"/>
      <c r="BQ45" s="241">
        <v>39</v>
      </c>
      <c r="BR45" s="242"/>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33"/>
    </row>
    <row r="46" spans="1:131" ht="26.25" customHeight="1" x14ac:dyDescent="0.15">
      <c r="A46" s="241">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35"/>
      <c r="BK46" s="235"/>
      <c r="BL46" s="235"/>
      <c r="BM46" s="235"/>
      <c r="BN46" s="235"/>
      <c r="BO46" s="244"/>
      <c r="BP46" s="244"/>
      <c r="BQ46" s="241">
        <v>40</v>
      </c>
      <c r="BR46" s="242"/>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33"/>
    </row>
    <row r="47" spans="1:131" ht="26.25" customHeight="1" x14ac:dyDescent="0.15">
      <c r="A47" s="241">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35"/>
      <c r="BK47" s="235"/>
      <c r="BL47" s="235"/>
      <c r="BM47" s="235"/>
      <c r="BN47" s="235"/>
      <c r="BO47" s="244"/>
      <c r="BP47" s="244"/>
      <c r="BQ47" s="241">
        <v>41</v>
      </c>
      <c r="BR47" s="242"/>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33"/>
    </row>
    <row r="48" spans="1:131" ht="26.25" customHeight="1" x14ac:dyDescent="0.15">
      <c r="A48" s="241">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35"/>
      <c r="BK48" s="235"/>
      <c r="BL48" s="235"/>
      <c r="BM48" s="235"/>
      <c r="BN48" s="235"/>
      <c r="BO48" s="244"/>
      <c r="BP48" s="244"/>
      <c r="BQ48" s="241">
        <v>42</v>
      </c>
      <c r="BR48" s="242"/>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33"/>
    </row>
    <row r="49" spans="1:131" ht="26.25" customHeight="1" x14ac:dyDescent="0.15">
      <c r="A49" s="241">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35"/>
      <c r="BK49" s="235"/>
      <c r="BL49" s="235"/>
      <c r="BM49" s="235"/>
      <c r="BN49" s="235"/>
      <c r="BO49" s="244"/>
      <c r="BP49" s="244"/>
      <c r="BQ49" s="241">
        <v>43</v>
      </c>
      <c r="BR49" s="242"/>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33"/>
    </row>
    <row r="50" spans="1:131" ht="26.25" customHeight="1" x14ac:dyDescent="0.15">
      <c r="A50" s="241">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35"/>
      <c r="BK50" s="235"/>
      <c r="BL50" s="235"/>
      <c r="BM50" s="235"/>
      <c r="BN50" s="235"/>
      <c r="BO50" s="244"/>
      <c r="BP50" s="244"/>
      <c r="BQ50" s="241">
        <v>44</v>
      </c>
      <c r="BR50" s="242"/>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33"/>
    </row>
    <row r="51" spans="1:131" ht="26.25" customHeight="1" x14ac:dyDescent="0.15">
      <c r="A51" s="241">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35"/>
      <c r="BK51" s="235"/>
      <c r="BL51" s="235"/>
      <c r="BM51" s="235"/>
      <c r="BN51" s="235"/>
      <c r="BO51" s="244"/>
      <c r="BP51" s="244"/>
      <c r="BQ51" s="241">
        <v>45</v>
      </c>
      <c r="BR51" s="242"/>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33"/>
    </row>
    <row r="52" spans="1:131" ht="26.25" customHeight="1" x14ac:dyDescent="0.15">
      <c r="A52" s="241">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35"/>
      <c r="BK52" s="235"/>
      <c r="BL52" s="235"/>
      <c r="BM52" s="235"/>
      <c r="BN52" s="235"/>
      <c r="BO52" s="244"/>
      <c r="BP52" s="244"/>
      <c r="BQ52" s="241">
        <v>46</v>
      </c>
      <c r="BR52" s="242"/>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33"/>
    </row>
    <row r="53" spans="1:131" ht="26.25" customHeight="1" x14ac:dyDescent="0.15">
      <c r="A53" s="241">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35"/>
      <c r="BK53" s="235"/>
      <c r="BL53" s="235"/>
      <c r="BM53" s="235"/>
      <c r="BN53" s="235"/>
      <c r="BO53" s="244"/>
      <c r="BP53" s="244"/>
      <c r="BQ53" s="241">
        <v>47</v>
      </c>
      <c r="BR53" s="242"/>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33"/>
    </row>
    <row r="54" spans="1:131" ht="26.25" customHeight="1" x14ac:dyDescent="0.15">
      <c r="A54" s="241">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35"/>
      <c r="BK54" s="235"/>
      <c r="BL54" s="235"/>
      <c r="BM54" s="235"/>
      <c r="BN54" s="235"/>
      <c r="BO54" s="244"/>
      <c r="BP54" s="244"/>
      <c r="BQ54" s="241">
        <v>48</v>
      </c>
      <c r="BR54" s="242"/>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33"/>
    </row>
    <row r="55" spans="1:131" ht="26.25" customHeight="1" x14ac:dyDescent="0.15">
      <c r="A55" s="241">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35"/>
      <c r="BK55" s="235"/>
      <c r="BL55" s="235"/>
      <c r="BM55" s="235"/>
      <c r="BN55" s="235"/>
      <c r="BO55" s="244"/>
      <c r="BP55" s="244"/>
      <c r="BQ55" s="241">
        <v>49</v>
      </c>
      <c r="BR55" s="242"/>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33"/>
    </row>
    <row r="56" spans="1:131" ht="26.25" customHeight="1" x14ac:dyDescent="0.15">
      <c r="A56" s="241">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35"/>
      <c r="BK56" s="235"/>
      <c r="BL56" s="235"/>
      <c r="BM56" s="235"/>
      <c r="BN56" s="235"/>
      <c r="BO56" s="244"/>
      <c r="BP56" s="244"/>
      <c r="BQ56" s="241">
        <v>50</v>
      </c>
      <c r="BR56" s="242"/>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33"/>
    </row>
    <row r="57" spans="1:131" ht="26.25" customHeight="1" x14ac:dyDescent="0.15">
      <c r="A57" s="241">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35"/>
      <c r="BK57" s="235"/>
      <c r="BL57" s="235"/>
      <c r="BM57" s="235"/>
      <c r="BN57" s="235"/>
      <c r="BO57" s="244"/>
      <c r="BP57" s="244"/>
      <c r="BQ57" s="241">
        <v>51</v>
      </c>
      <c r="BR57" s="242"/>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33"/>
    </row>
    <row r="58" spans="1:131" ht="26.25" customHeight="1" x14ac:dyDescent="0.15">
      <c r="A58" s="241">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35"/>
      <c r="BK58" s="235"/>
      <c r="BL58" s="235"/>
      <c r="BM58" s="235"/>
      <c r="BN58" s="235"/>
      <c r="BO58" s="244"/>
      <c r="BP58" s="244"/>
      <c r="BQ58" s="241">
        <v>52</v>
      </c>
      <c r="BR58" s="242"/>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33"/>
    </row>
    <row r="59" spans="1:131" ht="26.25" customHeight="1" x14ac:dyDescent="0.15">
      <c r="A59" s="241">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35"/>
      <c r="BK59" s="235"/>
      <c r="BL59" s="235"/>
      <c r="BM59" s="235"/>
      <c r="BN59" s="235"/>
      <c r="BO59" s="244"/>
      <c r="BP59" s="244"/>
      <c r="BQ59" s="241">
        <v>53</v>
      </c>
      <c r="BR59" s="242"/>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33"/>
    </row>
    <row r="60" spans="1:131" ht="26.25" customHeight="1" x14ac:dyDescent="0.15">
      <c r="A60" s="241">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35"/>
      <c r="BK60" s="235"/>
      <c r="BL60" s="235"/>
      <c r="BM60" s="235"/>
      <c r="BN60" s="235"/>
      <c r="BO60" s="244"/>
      <c r="BP60" s="244"/>
      <c r="BQ60" s="241">
        <v>54</v>
      </c>
      <c r="BR60" s="242"/>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33"/>
    </row>
    <row r="61" spans="1:131" ht="26.25" customHeight="1" thickBot="1" x14ac:dyDescent="0.2">
      <c r="A61" s="241">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35"/>
      <c r="BK61" s="235"/>
      <c r="BL61" s="235"/>
      <c r="BM61" s="235"/>
      <c r="BN61" s="235"/>
      <c r="BO61" s="244"/>
      <c r="BP61" s="244"/>
      <c r="BQ61" s="241">
        <v>55</v>
      </c>
      <c r="BR61" s="242"/>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33"/>
    </row>
    <row r="62" spans="1:131" ht="26.25" customHeight="1" x14ac:dyDescent="0.15">
      <c r="A62" s="241">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408</v>
      </c>
      <c r="BK62" s="1093"/>
      <c r="BL62" s="1093"/>
      <c r="BM62" s="1093"/>
      <c r="BN62" s="1094"/>
      <c r="BO62" s="244"/>
      <c r="BP62" s="244"/>
      <c r="BQ62" s="241">
        <v>56</v>
      </c>
      <c r="BR62" s="242"/>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33"/>
    </row>
    <row r="63" spans="1:131" ht="26.25" customHeight="1" thickBot="1" x14ac:dyDescent="0.2">
      <c r="A63" s="243" t="s">
        <v>390</v>
      </c>
      <c r="B63" s="1002" t="s">
        <v>409</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341</v>
      </c>
      <c r="AG63" s="1024"/>
      <c r="AH63" s="1024"/>
      <c r="AI63" s="1024"/>
      <c r="AJ63" s="1087"/>
      <c r="AK63" s="1088"/>
      <c r="AL63" s="1028"/>
      <c r="AM63" s="1028"/>
      <c r="AN63" s="1028"/>
      <c r="AO63" s="1028"/>
      <c r="AP63" s="1024">
        <v>8354</v>
      </c>
      <c r="AQ63" s="1024"/>
      <c r="AR63" s="1024"/>
      <c r="AS63" s="1024"/>
      <c r="AT63" s="1024"/>
      <c r="AU63" s="1024">
        <v>8087</v>
      </c>
      <c r="AV63" s="1024"/>
      <c r="AW63" s="1024"/>
      <c r="AX63" s="1024"/>
      <c r="AY63" s="1024"/>
      <c r="AZ63" s="1082"/>
      <c r="BA63" s="1082"/>
      <c r="BB63" s="1082"/>
      <c r="BC63" s="1082"/>
      <c r="BD63" s="1082"/>
      <c r="BE63" s="1025"/>
      <c r="BF63" s="1025"/>
      <c r="BG63" s="1025"/>
      <c r="BH63" s="1025"/>
      <c r="BI63" s="1026"/>
      <c r="BJ63" s="1083" t="s">
        <v>410</v>
      </c>
      <c r="BK63" s="1018"/>
      <c r="BL63" s="1018"/>
      <c r="BM63" s="1018"/>
      <c r="BN63" s="1084"/>
      <c r="BO63" s="244"/>
      <c r="BP63" s="244"/>
      <c r="BQ63" s="241">
        <v>57</v>
      </c>
      <c r="BR63" s="242"/>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33"/>
    </row>
    <row r="65" spans="1:131" ht="26.25" customHeight="1" thickBot="1" x14ac:dyDescent="0.2">
      <c r="A65" s="235" t="s">
        <v>411</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33"/>
    </row>
    <row r="66" spans="1:131" ht="26.25" customHeight="1" x14ac:dyDescent="0.15">
      <c r="A66" s="1060" t="s">
        <v>412</v>
      </c>
      <c r="B66" s="1061"/>
      <c r="C66" s="1061"/>
      <c r="D66" s="1061"/>
      <c r="E66" s="1061"/>
      <c r="F66" s="1061"/>
      <c r="G66" s="1061"/>
      <c r="H66" s="1061"/>
      <c r="I66" s="1061"/>
      <c r="J66" s="1061"/>
      <c r="K66" s="1061"/>
      <c r="L66" s="1061"/>
      <c r="M66" s="1061"/>
      <c r="N66" s="1061"/>
      <c r="O66" s="1061"/>
      <c r="P66" s="1062"/>
      <c r="Q66" s="1066" t="s">
        <v>413</v>
      </c>
      <c r="R66" s="1067"/>
      <c r="S66" s="1067"/>
      <c r="T66" s="1067"/>
      <c r="U66" s="1068"/>
      <c r="V66" s="1066" t="s">
        <v>414</v>
      </c>
      <c r="W66" s="1067"/>
      <c r="X66" s="1067"/>
      <c r="Y66" s="1067"/>
      <c r="Z66" s="1068"/>
      <c r="AA66" s="1066" t="s">
        <v>415</v>
      </c>
      <c r="AB66" s="1067"/>
      <c r="AC66" s="1067"/>
      <c r="AD66" s="1067"/>
      <c r="AE66" s="1068"/>
      <c r="AF66" s="1072" t="s">
        <v>398</v>
      </c>
      <c r="AG66" s="1073"/>
      <c r="AH66" s="1073"/>
      <c r="AI66" s="1073"/>
      <c r="AJ66" s="1074"/>
      <c r="AK66" s="1066" t="s">
        <v>416</v>
      </c>
      <c r="AL66" s="1061"/>
      <c r="AM66" s="1061"/>
      <c r="AN66" s="1061"/>
      <c r="AO66" s="1062"/>
      <c r="AP66" s="1066" t="s">
        <v>417</v>
      </c>
      <c r="AQ66" s="1067"/>
      <c r="AR66" s="1067"/>
      <c r="AS66" s="1067"/>
      <c r="AT66" s="1068"/>
      <c r="AU66" s="1066" t="s">
        <v>418</v>
      </c>
      <c r="AV66" s="1067"/>
      <c r="AW66" s="1067"/>
      <c r="AX66" s="1067"/>
      <c r="AY66" s="1068"/>
      <c r="AZ66" s="1066" t="s">
        <v>378</v>
      </c>
      <c r="BA66" s="1067"/>
      <c r="BB66" s="1067"/>
      <c r="BC66" s="1067"/>
      <c r="BD66" s="1080"/>
      <c r="BE66" s="244"/>
      <c r="BF66" s="244"/>
      <c r="BG66" s="244"/>
      <c r="BH66" s="244"/>
      <c r="BI66" s="244"/>
      <c r="BJ66" s="244"/>
      <c r="BK66" s="244"/>
      <c r="BL66" s="244"/>
      <c r="BM66" s="244"/>
      <c r="BN66" s="244"/>
      <c r="BO66" s="244"/>
      <c r="BP66" s="244"/>
      <c r="BQ66" s="241">
        <v>60</v>
      </c>
      <c r="BR66" s="246"/>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33"/>
    </row>
    <row r="67" spans="1:131" ht="26.25" customHeight="1" thickBot="1" x14ac:dyDescent="0.2">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44"/>
      <c r="BF67" s="244"/>
      <c r="BG67" s="244"/>
      <c r="BH67" s="244"/>
      <c r="BI67" s="244"/>
      <c r="BJ67" s="244"/>
      <c r="BK67" s="244"/>
      <c r="BL67" s="244"/>
      <c r="BM67" s="244"/>
      <c r="BN67" s="244"/>
      <c r="BO67" s="244"/>
      <c r="BP67" s="244"/>
      <c r="BQ67" s="241">
        <v>61</v>
      </c>
      <c r="BR67" s="246"/>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33"/>
    </row>
    <row r="68" spans="1:131" ht="26.25" customHeight="1" thickTop="1" x14ac:dyDescent="0.15">
      <c r="A68" s="239">
        <v>1</v>
      </c>
      <c r="B68" s="1050" t="s">
        <v>584</v>
      </c>
      <c r="C68" s="1051"/>
      <c r="D68" s="1051"/>
      <c r="E68" s="1051"/>
      <c r="F68" s="1051"/>
      <c r="G68" s="1051"/>
      <c r="H68" s="1051"/>
      <c r="I68" s="1051"/>
      <c r="J68" s="1051"/>
      <c r="K68" s="1051"/>
      <c r="L68" s="1051"/>
      <c r="M68" s="1051"/>
      <c r="N68" s="1051"/>
      <c r="O68" s="1051"/>
      <c r="P68" s="1052"/>
      <c r="Q68" s="1053">
        <v>102</v>
      </c>
      <c r="R68" s="1047"/>
      <c r="S68" s="1047"/>
      <c r="T68" s="1047"/>
      <c r="U68" s="1047"/>
      <c r="V68" s="1047">
        <v>94</v>
      </c>
      <c r="W68" s="1047"/>
      <c r="X68" s="1047"/>
      <c r="Y68" s="1047"/>
      <c r="Z68" s="1047"/>
      <c r="AA68" s="1047">
        <v>8</v>
      </c>
      <c r="AB68" s="1047"/>
      <c r="AC68" s="1047"/>
      <c r="AD68" s="1047"/>
      <c r="AE68" s="1047"/>
      <c r="AF68" s="1047">
        <v>8</v>
      </c>
      <c r="AG68" s="1047"/>
      <c r="AH68" s="1047"/>
      <c r="AI68" s="1047"/>
      <c r="AJ68" s="1047"/>
      <c r="AK68" s="1047">
        <v>11</v>
      </c>
      <c r="AL68" s="1047"/>
      <c r="AM68" s="1047"/>
      <c r="AN68" s="1047"/>
      <c r="AO68" s="1047"/>
      <c r="AP68" s="1047" t="s">
        <v>599</v>
      </c>
      <c r="AQ68" s="1047"/>
      <c r="AR68" s="1047"/>
      <c r="AS68" s="1047"/>
      <c r="AT68" s="1047"/>
      <c r="AU68" s="1047" t="s">
        <v>599</v>
      </c>
      <c r="AV68" s="1047"/>
      <c r="AW68" s="1047"/>
      <c r="AX68" s="1047"/>
      <c r="AY68" s="1047"/>
      <c r="AZ68" s="1048"/>
      <c r="BA68" s="1048"/>
      <c r="BB68" s="1048"/>
      <c r="BC68" s="1048"/>
      <c r="BD68" s="1049"/>
      <c r="BE68" s="244"/>
      <c r="BF68" s="244"/>
      <c r="BG68" s="244"/>
      <c r="BH68" s="244"/>
      <c r="BI68" s="244"/>
      <c r="BJ68" s="244"/>
      <c r="BK68" s="244"/>
      <c r="BL68" s="244"/>
      <c r="BM68" s="244"/>
      <c r="BN68" s="244"/>
      <c r="BO68" s="244"/>
      <c r="BP68" s="244"/>
      <c r="BQ68" s="241">
        <v>62</v>
      </c>
      <c r="BR68" s="246"/>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33"/>
    </row>
    <row r="69" spans="1:131" ht="26.25" customHeight="1" x14ac:dyDescent="0.15">
      <c r="A69" s="241">
        <v>2</v>
      </c>
      <c r="B69" s="1039" t="s">
        <v>585</v>
      </c>
      <c r="C69" s="1040"/>
      <c r="D69" s="1040"/>
      <c r="E69" s="1040"/>
      <c r="F69" s="1040"/>
      <c r="G69" s="1040"/>
      <c r="H69" s="1040"/>
      <c r="I69" s="1040"/>
      <c r="J69" s="1040"/>
      <c r="K69" s="1040"/>
      <c r="L69" s="1040"/>
      <c r="M69" s="1040"/>
      <c r="N69" s="1040"/>
      <c r="O69" s="1040"/>
      <c r="P69" s="1041"/>
      <c r="Q69" s="1042">
        <v>15356</v>
      </c>
      <c r="R69" s="1036"/>
      <c r="S69" s="1036"/>
      <c r="T69" s="1036"/>
      <c r="U69" s="1036"/>
      <c r="V69" s="1036">
        <v>14758</v>
      </c>
      <c r="W69" s="1036"/>
      <c r="X69" s="1036"/>
      <c r="Y69" s="1036"/>
      <c r="Z69" s="1036"/>
      <c r="AA69" s="1036">
        <v>598</v>
      </c>
      <c r="AB69" s="1036"/>
      <c r="AC69" s="1036"/>
      <c r="AD69" s="1036"/>
      <c r="AE69" s="1036"/>
      <c r="AF69" s="1036">
        <v>4378</v>
      </c>
      <c r="AG69" s="1036"/>
      <c r="AH69" s="1036"/>
      <c r="AI69" s="1036"/>
      <c r="AJ69" s="1036"/>
      <c r="AK69" s="1036">
        <v>2351</v>
      </c>
      <c r="AL69" s="1036"/>
      <c r="AM69" s="1036"/>
      <c r="AN69" s="1036"/>
      <c r="AO69" s="1036"/>
      <c r="AP69" s="1036">
        <v>5581</v>
      </c>
      <c r="AQ69" s="1036"/>
      <c r="AR69" s="1036"/>
      <c r="AS69" s="1036"/>
      <c r="AT69" s="1036"/>
      <c r="AU69" s="1036">
        <v>367</v>
      </c>
      <c r="AV69" s="1036"/>
      <c r="AW69" s="1036"/>
      <c r="AX69" s="1036"/>
      <c r="AY69" s="1036"/>
      <c r="AZ69" s="1037" t="s">
        <v>598</v>
      </c>
      <c r="BA69" s="1037"/>
      <c r="BB69" s="1037"/>
      <c r="BC69" s="1037"/>
      <c r="BD69" s="1038"/>
      <c r="BE69" s="244"/>
      <c r="BF69" s="244"/>
      <c r="BG69" s="244"/>
      <c r="BH69" s="244"/>
      <c r="BI69" s="244"/>
      <c r="BJ69" s="244"/>
      <c r="BK69" s="244"/>
      <c r="BL69" s="244"/>
      <c r="BM69" s="244"/>
      <c r="BN69" s="244"/>
      <c r="BO69" s="244"/>
      <c r="BP69" s="244"/>
      <c r="BQ69" s="241">
        <v>63</v>
      </c>
      <c r="BR69" s="246"/>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33"/>
    </row>
    <row r="70" spans="1:131" ht="26.25" customHeight="1" x14ac:dyDescent="0.15">
      <c r="A70" s="241">
        <v>3</v>
      </c>
      <c r="B70" s="1039" t="s">
        <v>586</v>
      </c>
      <c r="C70" s="1040"/>
      <c r="D70" s="1040"/>
      <c r="E70" s="1040"/>
      <c r="F70" s="1040"/>
      <c r="G70" s="1040"/>
      <c r="H70" s="1040"/>
      <c r="I70" s="1040"/>
      <c r="J70" s="1040"/>
      <c r="K70" s="1040"/>
      <c r="L70" s="1040"/>
      <c r="M70" s="1040"/>
      <c r="N70" s="1040"/>
      <c r="O70" s="1040"/>
      <c r="P70" s="1041"/>
      <c r="Q70" s="1042">
        <v>818</v>
      </c>
      <c r="R70" s="1036"/>
      <c r="S70" s="1036"/>
      <c r="T70" s="1036"/>
      <c r="U70" s="1036"/>
      <c r="V70" s="1036">
        <v>786</v>
      </c>
      <c r="W70" s="1036"/>
      <c r="X70" s="1036"/>
      <c r="Y70" s="1036"/>
      <c r="Z70" s="1036"/>
      <c r="AA70" s="1036">
        <v>32</v>
      </c>
      <c r="AB70" s="1036"/>
      <c r="AC70" s="1036"/>
      <c r="AD70" s="1036"/>
      <c r="AE70" s="1036"/>
      <c r="AF70" s="1036">
        <v>21</v>
      </c>
      <c r="AG70" s="1036"/>
      <c r="AH70" s="1036"/>
      <c r="AI70" s="1036"/>
      <c r="AJ70" s="1036"/>
      <c r="AK70" s="1036">
        <v>29</v>
      </c>
      <c r="AL70" s="1036"/>
      <c r="AM70" s="1036"/>
      <c r="AN70" s="1036"/>
      <c r="AO70" s="1036"/>
      <c r="AP70" s="1036">
        <v>110</v>
      </c>
      <c r="AQ70" s="1036"/>
      <c r="AR70" s="1036"/>
      <c r="AS70" s="1036"/>
      <c r="AT70" s="1036"/>
      <c r="AU70" s="1036">
        <v>4</v>
      </c>
      <c r="AV70" s="1036"/>
      <c r="AW70" s="1036"/>
      <c r="AX70" s="1036"/>
      <c r="AY70" s="1036"/>
      <c r="AZ70" s="1037"/>
      <c r="BA70" s="1037"/>
      <c r="BB70" s="1037"/>
      <c r="BC70" s="1037"/>
      <c r="BD70" s="1038"/>
      <c r="BE70" s="244"/>
      <c r="BF70" s="244"/>
      <c r="BG70" s="244"/>
      <c r="BH70" s="244"/>
      <c r="BI70" s="244"/>
      <c r="BJ70" s="244"/>
      <c r="BK70" s="244"/>
      <c r="BL70" s="244"/>
      <c r="BM70" s="244"/>
      <c r="BN70" s="244"/>
      <c r="BO70" s="244"/>
      <c r="BP70" s="244"/>
      <c r="BQ70" s="241">
        <v>64</v>
      </c>
      <c r="BR70" s="246"/>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33"/>
    </row>
    <row r="71" spans="1:131" ht="26.25" customHeight="1" x14ac:dyDescent="0.15">
      <c r="A71" s="241">
        <v>4</v>
      </c>
      <c r="B71" s="1039" t="s">
        <v>587</v>
      </c>
      <c r="C71" s="1040"/>
      <c r="D71" s="1040"/>
      <c r="E71" s="1040"/>
      <c r="F71" s="1040"/>
      <c r="G71" s="1040"/>
      <c r="H71" s="1040"/>
      <c r="I71" s="1040"/>
      <c r="J71" s="1040"/>
      <c r="K71" s="1040"/>
      <c r="L71" s="1040"/>
      <c r="M71" s="1040"/>
      <c r="N71" s="1040"/>
      <c r="O71" s="1040"/>
      <c r="P71" s="1041"/>
      <c r="Q71" s="1042">
        <v>244</v>
      </c>
      <c r="R71" s="1036"/>
      <c r="S71" s="1036"/>
      <c r="T71" s="1036"/>
      <c r="U71" s="1036"/>
      <c r="V71" s="1036">
        <v>236</v>
      </c>
      <c r="W71" s="1036"/>
      <c r="X71" s="1036"/>
      <c r="Y71" s="1036"/>
      <c r="Z71" s="1036"/>
      <c r="AA71" s="1036">
        <v>8</v>
      </c>
      <c r="AB71" s="1036"/>
      <c r="AC71" s="1036"/>
      <c r="AD71" s="1036"/>
      <c r="AE71" s="1036"/>
      <c r="AF71" s="1036">
        <v>8</v>
      </c>
      <c r="AG71" s="1036"/>
      <c r="AH71" s="1036"/>
      <c r="AI71" s="1036"/>
      <c r="AJ71" s="1036"/>
      <c r="AK71" s="1036">
        <v>11</v>
      </c>
      <c r="AL71" s="1036"/>
      <c r="AM71" s="1036"/>
      <c r="AN71" s="1036"/>
      <c r="AO71" s="1036"/>
      <c r="AP71" s="1036" t="s">
        <v>599</v>
      </c>
      <c r="AQ71" s="1036"/>
      <c r="AR71" s="1036"/>
      <c r="AS71" s="1036"/>
      <c r="AT71" s="1036"/>
      <c r="AU71" s="1036" t="s">
        <v>601</v>
      </c>
      <c r="AV71" s="1036"/>
      <c r="AW71" s="1036"/>
      <c r="AX71" s="1036"/>
      <c r="AY71" s="1036"/>
      <c r="AZ71" s="1037"/>
      <c r="BA71" s="1037"/>
      <c r="BB71" s="1037"/>
      <c r="BC71" s="1037"/>
      <c r="BD71" s="1038"/>
      <c r="BE71" s="244"/>
      <c r="BF71" s="244"/>
      <c r="BG71" s="244"/>
      <c r="BH71" s="244"/>
      <c r="BI71" s="244"/>
      <c r="BJ71" s="244"/>
      <c r="BK71" s="244"/>
      <c r="BL71" s="244"/>
      <c r="BM71" s="244"/>
      <c r="BN71" s="244"/>
      <c r="BO71" s="244"/>
      <c r="BP71" s="244"/>
      <c r="BQ71" s="241">
        <v>65</v>
      </c>
      <c r="BR71" s="246"/>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33"/>
    </row>
    <row r="72" spans="1:131" ht="26.25" customHeight="1" x14ac:dyDescent="0.15">
      <c r="A72" s="241">
        <v>5</v>
      </c>
      <c r="B72" s="1039" t="s">
        <v>588</v>
      </c>
      <c r="C72" s="1040"/>
      <c r="D72" s="1040"/>
      <c r="E72" s="1040"/>
      <c r="F72" s="1040"/>
      <c r="G72" s="1040"/>
      <c r="H72" s="1040"/>
      <c r="I72" s="1040"/>
      <c r="J72" s="1040"/>
      <c r="K72" s="1040"/>
      <c r="L72" s="1040"/>
      <c r="M72" s="1040"/>
      <c r="N72" s="1040"/>
      <c r="O72" s="1040"/>
      <c r="P72" s="1041"/>
      <c r="Q72" s="1042">
        <v>1104</v>
      </c>
      <c r="R72" s="1036"/>
      <c r="S72" s="1036"/>
      <c r="T72" s="1036"/>
      <c r="U72" s="1036"/>
      <c r="V72" s="1036">
        <v>1956</v>
      </c>
      <c r="W72" s="1036"/>
      <c r="X72" s="1036"/>
      <c r="Y72" s="1036"/>
      <c r="Z72" s="1036"/>
      <c r="AA72" s="1036">
        <v>-852</v>
      </c>
      <c r="AB72" s="1036"/>
      <c r="AC72" s="1036"/>
      <c r="AD72" s="1036"/>
      <c r="AE72" s="1036"/>
      <c r="AF72" s="1036">
        <v>995</v>
      </c>
      <c r="AG72" s="1036"/>
      <c r="AH72" s="1036"/>
      <c r="AI72" s="1036"/>
      <c r="AJ72" s="1036"/>
      <c r="AK72" s="1036">
        <v>508</v>
      </c>
      <c r="AL72" s="1036"/>
      <c r="AM72" s="1036"/>
      <c r="AN72" s="1036"/>
      <c r="AO72" s="1036"/>
      <c r="AP72" s="1036">
        <v>7539</v>
      </c>
      <c r="AQ72" s="1036"/>
      <c r="AR72" s="1036"/>
      <c r="AS72" s="1036"/>
      <c r="AT72" s="1036"/>
      <c r="AU72" s="1036">
        <v>2616</v>
      </c>
      <c r="AV72" s="1036"/>
      <c r="AW72" s="1036"/>
      <c r="AX72" s="1036"/>
      <c r="AY72" s="1036"/>
      <c r="AZ72" s="1037" t="s">
        <v>598</v>
      </c>
      <c r="BA72" s="1037"/>
      <c r="BB72" s="1037"/>
      <c r="BC72" s="1037"/>
      <c r="BD72" s="1038"/>
      <c r="BE72" s="244"/>
      <c r="BF72" s="244"/>
      <c r="BG72" s="244"/>
      <c r="BH72" s="244"/>
      <c r="BI72" s="244"/>
      <c r="BJ72" s="244"/>
      <c r="BK72" s="244"/>
      <c r="BL72" s="244"/>
      <c r="BM72" s="244"/>
      <c r="BN72" s="244"/>
      <c r="BO72" s="244"/>
      <c r="BP72" s="244"/>
      <c r="BQ72" s="241">
        <v>66</v>
      </c>
      <c r="BR72" s="246"/>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33"/>
    </row>
    <row r="73" spans="1:131" ht="26.25" customHeight="1" x14ac:dyDescent="0.15">
      <c r="A73" s="241">
        <v>6</v>
      </c>
      <c r="B73" s="1039" t="s">
        <v>589</v>
      </c>
      <c r="C73" s="1040"/>
      <c r="D73" s="1040"/>
      <c r="E73" s="1040"/>
      <c r="F73" s="1040"/>
      <c r="G73" s="1040"/>
      <c r="H73" s="1040"/>
      <c r="I73" s="1040"/>
      <c r="J73" s="1040"/>
      <c r="K73" s="1040"/>
      <c r="L73" s="1040"/>
      <c r="M73" s="1040"/>
      <c r="N73" s="1040"/>
      <c r="O73" s="1040"/>
      <c r="P73" s="1041"/>
      <c r="Q73" s="1042">
        <v>6</v>
      </c>
      <c r="R73" s="1036"/>
      <c r="S73" s="1036"/>
      <c r="T73" s="1036"/>
      <c r="U73" s="1036"/>
      <c r="V73" s="1036">
        <v>5</v>
      </c>
      <c r="W73" s="1036"/>
      <c r="X73" s="1036"/>
      <c r="Y73" s="1036"/>
      <c r="Z73" s="1036"/>
      <c r="AA73" s="1036">
        <v>1</v>
      </c>
      <c r="AB73" s="1036"/>
      <c r="AC73" s="1036"/>
      <c r="AD73" s="1036"/>
      <c r="AE73" s="1036"/>
      <c r="AF73" s="1036">
        <v>1</v>
      </c>
      <c r="AG73" s="1036"/>
      <c r="AH73" s="1036"/>
      <c r="AI73" s="1036"/>
      <c r="AJ73" s="1036"/>
      <c r="AK73" s="1036">
        <v>0</v>
      </c>
      <c r="AL73" s="1036"/>
      <c r="AM73" s="1036"/>
      <c r="AN73" s="1036"/>
      <c r="AO73" s="1036"/>
      <c r="AP73" s="1036" t="s">
        <v>599</v>
      </c>
      <c r="AQ73" s="1036"/>
      <c r="AR73" s="1036"/>
      <c r="AS73" s="1036"/>
      <c r="AT73" s="1036"/>
      <c r="AU73" s="1036" t="s">
        <v>599</v>
      </c>
      <c r="AV73" s="1036"/>
      <c r="AW73" s="1036"/>
      <c r="AX73" s="1036"/>
      <c r="AY73" s="1036"/>
      <c r="AZ73" s="1037"/>
      <c r="BA73" s="1037"/>
      <c r="BB73" s="1037"/>
      <c r="BC73" s="1037"/>
      <c r="BD73" s="1038"/>
      <c r="BE73" s="244"/>
      <c r="BF73" s="244"/>
      <c r="BG73" s="244"/>
      <c r="BH73" s="244"/>
      <c r="BI73" s="244"/>
      <c r="BJ73" s="244"/>
      <c r="BK73" s="244"/>
      <c r="BL73" s="244"/>
      <c r="BM73" s="244"/>
      <c r="BN73" s="244"/>
      <c r="BO73" s="244"/>
      <c r="BP73" s="244"/>
      <c r="BQ73" s="241">
        <v>67</v>
      </c>
      <c r="BR73" s="246"/>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33"/>
    </row>
    <row r="74" spans="1:131" ht="26.25" customHeight="1" x14ac:dyDescent="0.15">
      <c r="A74" s="241">
        <v>7</v>
      </c>
      <c r="B74" s="1039" t="s">
        <v>590</v>
      </c>
      <c r="C74" s="1040"/>
      <c r="D74" s="1040"/>
      <c r="E74" s="1040"/>
      <c r="F74" s="1040"/>
      <c r="G74" s="1040"/>
      <c r="H74" s="1040"/>
      <c r="I74" s="1040"/>
      <c r="J74" s="1040"/>
      <c r="K74" s="1040"/>
      <c r="L74" s="1040"/>
      <c r="M74" s="1040"/>
      <c r="N74" s="1040"/>
      <c r="O74" s="1040"/>
      <c r="P74" s="1041"/>
      <c r="Q74" s="1042">
        <v>149</v>
      </c>
      <c r="R74" s="1036"/>
      <c r="S74" s="1036"/>
      <c r="T74" s="1036"/>
      <c r="U74" s="1036"/>
      <c r="V74" s="1036">
        <v>129</v>
      </c>
      <c r="W74" s="1036"/>
      <c r="X74" s="1036"/>
      <c r="Y74" s="1036"/>
      <c r="Z74" s="1036"/>
      <c r="AA74" s="1036">
        <v>20</v>
      </c>
      <c r="AB74" s="1036"/>
      <c r="AC74" s="1036"/>
      <c r="AD74" s="1036"/>
      <c r="AE74" s="1036"/>
      <c r="AF74" s="1036">
        <v>20</v>
      </c>
      <c r="AG74" s="1036"/>
      <c r="AH74" s="1036"/>
      <c r="AI74" s="1036"/>
      <c r="AJ74" s="1036"/>
      <c r="AK74" s="1036">
        <v>12</v>
      </c>
      <c r="AL74" s="1036"/>
      <c r="AM74" s="1036"/>
      <c r="AN74" s="1036"/>
      <c r="AO74" s="1036"/>
      <c r="AP74" s="1036" t="s">
        <v>599</v>
      </c>
      <c r="AQ74" s="1036"/>
      <c r="AR74" s="1036"/>
      <c r="AS74" s="1036"/>
      <c r="AT74" s="1036"/>
      <c r="AU74" s="1036" t="s">
        <v>599</v>
      </c>
      <c r="AV74" s="1036"/>
      <c r="AW74" s="1036"/>
      <c r="AX74" s="1036"/>
      <c r="AY74" s="1036"/>
      <c r="AZ74" s="1037"/>
      <c r="BA74" s="1037"/>
      <c r="BB74" s="1037"/>
      <c r="BC74" s="1037"/>
      <c r="BD74" s="1038"/>
      <c r="BE74" s="244"/>
      <c r="BF74" s="244"/>
      <c r="BG74" s="244"/>
      <c r="BH74" s="244"/>
      <c r="BI74" s="244"/>
      <c r="BJ74" s="244"/>
      <c r="BK74" s="244"/>
      <c r="BL74" s="244"/>
      <c r="BM74" s="244"/>
      <c r="BN74" s="244"/>
      <c r="BO74" s="244"/>
      <c r="BP74" s="244"/>
      <c r="BQ74" s="241">
        <v>68</v>
      </c>
      <c r="BR74" s="246"/>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33"/>
    </row>
    <row r="75" spans="1:131" ht="26.25" customHeight="1" x14ac:dyDescent="0.15">
      <c r="A75" s="241">
        <v>8</v>
      </c>
      <c r="B75" s="1039" t="s">
        <v>591</v>
      </c>
      <c r="C75" s="1040"/>
      <c r="D75" s="1040"/>
      <c r="E75" s="1040"/>
      <c r="F75" s="1040"/>
      <c r="G75" s="1040"/>
      <c r="H75" s="1040"/>
      <c r="I75" s="1040"/>
      <c r="J75" s="1040"/>
      <c r="K75" s="1040"/>
      <c r="L75" s="1040"/>
      <c r="M75" s="1040"/>
      <c r="N75" s="1040"/>
      <c r="O75" s="1040"/>
      <c r="P75" s="1041"/>
      <c r="Q75" s="1043">
        <v>553</v>
      </c>
      <c r="R75" s="1044"/>
      <c r="S75" s="1044"/>
      <c r="T75" s="1044"/>
      <c r="U75" s="1045"/>
      <c r="V75" s="1046">
        <v>522</v>
      </c>
      <c r="W75" s="1044"/>
      <c r="X75" s="1044"/>
      <c r="Y75" s="1044"/>
      <c r="Z75" s="1045"/>
      <c r="AA75" s="1046">
        <v>31</v>
      </c>
      <c r="AB75" s="1044"/>
      <c r="AC75" s="1044"/>
      <c r="AD75" s="1044"/>
      <c r="AE75" s="1045"/>
      <c r="AF75" s="1046">
        <v>31</v>
      </c>
      <c r="AG75" s="1044"/>
      <c r="AH75" s="1044"/>
      <c r="AI75" s="1044"/>
      <c r="AJ75" s="1045"/>
      <c r="AK75" s="1046">
        <v>24</v>
      </c>
      <c r="AL75" s="1044"/>
      <c r="AM75" s="1044"/>
      <c r="AN75" s="1044"/>
      <c r="AO75" s="1045"/>
      <c r="AP75" s="1046" t="s">
        <v>599</v>
      </c>
      <c r="AQ75" s="1044"/>
      <c r="AR75" s="1044"/>
      <c r="AS75" s="1044"/>
      <c r="AT75" s="1045"/>
      <c r="AU75" s="1046" t="s">
        <v>599</v>
      </c>
      <c r="AV75" s="1044"/>
      <c r="AW75" s="1044"/>
      <c r="AX75" s="1044"/>
      <c r="AY75" s="1045"/>
      <c r="AZ75" s="1037"/>
      <c r="BA75" s="1037"/>
      <c r="BB75" s="1037"/>
      <c r="BC75" s="1037"/>
      <c r="BD75" s="1038"/>
      <c r="BE75" s="244"/>
      <c r="BF75" s="244"/>
      <c r="BG75" s="244"/>
      <c r="BH75" s="244"/>
      <c r="BI75" s="244"/>
      <c r="BJ75" s="244"/>
      <c r="BK75" s="244"/>
      <c r="BL75" s="244"/>
      <c r="BM75" s="244"/>
      <c r="BN75" s="244"/>
      <c r="BO75" s="244"/>
      <c r="BP75" s="244"/>
      <c r="BQ75" s="241">
        <v>69</v>
      </c>
      <c r="BR75" s="246"/>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33"/>
    </row>
    <row r="76" spans="1:131" ht="26.25" customHeight="1" x14ac:dyDescent="0.15">
      <c r="A76" s="241">
        <v>9</v>
      </c>
      <c r="B76" s="1039" t="s">
        <v>592</v>
      </c>
      <c r="C76" s="1040"/>
      <c r="D76" s="1040"/>
      <c r="E76" s="1040"/>
      <c r="F76" s="1040"/>
      <c r="G76" s="1040"/>
      <c r="H76" s="1040"/>
      <c r="I76" s="1040"/>
      <c r="J76" s="1040"/>
      <c r="K76" s="1040"/>
      <c r="L76" s="1040"/>
      <c r="M76" s="1040"/>
      <c r="N76" s="1040"/>
      <c r="O76" s="1040"/>
      <c r="P76" s="1041"/>
      <c r="Q76" s="1043">
        <v>172370</v>
      </c>
      <c r="R76" s="1044"/>
      <c r="S76" s="1044"/>
      <c r="T76" s="1044"/>
      <c r="U76" s="1045"/>
      <c r="V76" s="1046">
        <v>165579</v>
      </c>
      <c r="W76" s="1044"/>
      <c r="X76" s="1044"/>
      <c r="Y76" s="1044"/>
      <c r="Z76" s="1045"/>
      <c r="AA76" s="1046">
        <v>6792</v>
      </c>
      <c r="AB76" s="1044"/>
      <c r="AC76" s="1044"/>
      <c r="AD76" s="1044"/>
      <c r="AE76" s="1045"/>
      <c r="AF76" s="1046">
        <v>6788</v>
      </c>
      <c r="AG76" s="1044"/>
      <c r="AH76" s="1044"/>
      <c r="AI76" s="1044"/>
      <c r="AJ76" s="1045"/>
      <c r="AK76" s="1046">
        <v>7704</v>
      </c>
      <c r="AL76" s="1044"/>
      <c r="AM76" s="1044"/>
      <c r="AN76" s="1044"/>
      <c r="AO76" s="1045"/>
      <c r="AP76" s="1046" t="s">
        <v>599</v>
      </c>
      <c r="AQ76" s="1044"/>
      <c r="AR76" s="1044"/>
      <c r="AS76" s="1044"/>
      <c r="AT76" s="1045"/>
      <c r="AU76" s="1046" t="s">
        <v>599</v>
      </c>
      <c r="AV76" s="1044"/>
      <c r="AW76" s="1044"/>
      <c r="AX76" s="1044"/>
      <c r="AY76" s="1045"/>
      <c r="AZ76" s="1037"/>
      <c r="BA76" s="1037"/>
      <c r="BB76" s="1037"/>
      <c r="BC76" s="1037"/>
      <c r="BD76" s="1038"/>
      <c r="BE76" s="244"/>
      <c r="BF76" s="244"/>
      <c r="BG76" s="244"/>
      <c r="BH76" s="244"/>
      <c r="BI76" s="244"/>
      <c r="BJ76" s="244"/>
      <c r="BK76" s="244"/>
      <c r="BL76" s="244"/>
      <c r="BM76" s="244"/>
      <c r="BN76" s="244"/>
      <c r="BO76" s="244"/>
      <c r="BP76" s="244"/>
      <c r="BQ76" s="241">
        <v>70</v>
      </c>
      <c r="BR76" s="246"/>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33"/>
    </row>
    <row r="77" spans="1:131" ht="26.25" customHeight="1" x14ac:dyDescent="0.15">
      <c r="A77" s="241">
        <v>10</v>
      </c>
      <c r="B77" s="1039" t="s">
        <v>593</v>
      </c>
      <c r="C77" s="1040"/>
      <c r="D77" s="1040"/>
      <c r="E77" s="1040"/>
      <c r="F77" s="1040"/>
      <c r="G77" s="1040"/>
      <c r="H77" s="1040"/>
      <c r="I77" s="1040"/>
      <c r="J77" s="1040"/>
      <c r="K77" s="1040"/>
      <c r="L77" s="1040"/>
      <c r="M77" s="1040"/>
      <c r="N77" s="1040"/>
      <c r="O77" s="1040"/>
      <c r="P77" s="1041"/>
      <c r="Q77" s="1043">
        <v>807</v>
      </c>
      <c r="R77" s="1044"/>
      <c r="S77" s="1044"/>
      <c r="T77" s="1044"/>
      <c r="U77" s="1045"/>
      <c r="V77" s="1046">
        <v>787</v>
      </c>
      <c r="W77" s="1044"/>
      <c r="X77" s="1044"/>
      <c r="Y77" s="1044"/>
      <c r="Z77" s="1045"/>
      <c r="AA77" s="1046">
        <v>20</v>
      </c>
      <c r="AB77" s="1044"/>
      <c r="AC77" s="1044"/>
      <c r="AD77" s="1044"/>
      <c r="AE77" s="1045"/>
      <c r="AF77" s="1046">
        <v>20</v>
      </c>
      <c r="AG77" s="1044"/>
      <c r="AH77" s="1044"/>
      <c r="AI77" s="1044"/>
      <c r="AJ77" s="1045"/>
      <c r="AK77" s="1046">
        <v>20</v>
      </c>
      <c r="AL77" s="1044"/>
      <c r="AM77" s="1044"/>
      <c r="AN77" s="1044"/>
      <c r="AO77" s="1045"/>
      <c r="AP77" s="1046" t="s">
        <v>599</v>
      </c>
      <c r="AQ77" s="1044"/>
      <c r="AR77" s="1044"/>
      <c r="AS77" s="1044"/>
      <c r="AT77" s="1045"/>
      <c r="AU77" s="1046" t="s">
        <v>599</v>
      </c>
      <c r="AV77" s="1044"/>
      <c r="AW77" s="1044"/>
      <c r="AX77" s="1044"/>
      <c r="AY77" s="1045"/>
      <c r="AZ77" s="1037"/>
      <c r="BA77" s="1037"/>
      <c r="BB77" s="1037"/>
      <c r="BC77" s="1037"/>
      <c r="BD77" s="1038"/>
      <c r="BE77" s="244"/>
      <c r="BF77" s="244"/>
      <c r="BG77" s="244"/>
      <c r="BH77" s="244"/>
      <c r="BI77" s="244"/>
      <c r="BJ77" s="244"/>
      <c r="BK77" s="244"/>
      <c r="BL77" s="244"/>
      <c r="BM77" s="244"/>
      <c r="BN77" s="244"/>
      <c r="BO77" s="244"/>
      <c r="BP77" s="244"/>
      <c r="BQ77" s="241">
        <v>71</v>
      </c>
      <c r="BR77" s="246"/>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33"/>
    </row>
    <row r="78" spans="1:131" ht="26.25" customHeight="1" x14ac:dyDescent="0.15">
      <c r="A78" s="241">
        <v>11</v>
      </c>
      <c r="B78" s="1039" t="s">
        <v>594</v>
      </c>
      <c r="C78" s="1040"/>
      <c r="D78" s="1040"/>
      <c r="E78" s="1040"/>
      <c r="F78" s="1040"/>
      <c r="G78" s="1040"/>
      <c r="H78" s="1040"/>
      <c r="I78" s="1040"/>
      <c r="J78" s="1040"/>
      <c r="K78" s="1040"/>
      <c r="L78" s="1040"/>
      <c r="M78" s="1040"/>
      <c r="N78" s="1040"/>
      <c r="O78" s="1040"/>
      <c r="P78" s="1041"/>
      <c r="Q78" s="1042">
        <v>6909</v>
      </c>
      <c r="R78" s="1036"/>
      <c r="S78" s="1036"/>
      <c r="T78" s="1036"/>
      <c r="U78" s="1036"/>
      <c r="V78" s="1036">
        <v>6701</v>
      </c>
      <c r="W78" s="1036"/>
      <c r="X78" s="1036"/>
      <c r="Y78" s="1036"/>
      <c r="Z78" s="1036"/>
      <c r="AA78" s="1036">
        <v>208</v>
      </c>
      <c r="AB78" s="1036"/>
      <c r="AC78" s="1036"/>
      <c r="AD78" s="1036"/>
      <c r="AE78" s="1036"/>
      <c r="AF78" s="1036">
        <v>208</v>
      </c>
      <c r="AG78" s="1036"/>
      <c r="AH78" s="1036"/>
      <c r="AI78" s="1036"/>
      <c r="AJ78" s="1036"/>
      <c r="AK78" s="1036">
        <v>0</v>
      </c>
      <c r="AL78" s="1036"/>
      <c r="AM78" s="1036"/>
      <c r="AN78" s="1036"/>
      <c r="AO78" s="1036"/>
      <c r="AP78" s="1036" t="s">
        <v>599</v>
      </c>
      <c r="AQ78" s="1036"/>
      <c r="AR78" s="1036"/>
      <c r="AS78" s="1036"/>
      <c r="AT78" s="1036"/>
      <c r="AU78" s="1036" t="s">
        <v>599</v>
      </c>
      <c r="AV78" s="1036"/>
      <c r="AW78" s="1036"/>
      <c r="AX78" s="1036"/>
      <c r="AY78" s="1036"/>
      <c r="AZ78" s="1037"/>
      <c r="BA78" s="1037"/>
      <c r="BB78" s="1037"/>
      <c r="BC78" s="1037"/>
      <c r="BD78" s="1038"/>
      <c r="BE78" s="244"/>
      <c r="BF78" s="244"/>
      <c r="BG78" s="244"/>
      <c r="BH78" s="244"/>
      <c r="BI78" s="244"/>
      <c r="BJ78" s="233"/>
      <c r="BK78" s="233"/>
      <c r="BL78" s="233"/>
      <c r="BM78" s="233"/>
      <c r="BN78" s="233"/>
      <c r="BO78" s="244"/>
      <c r="BP78" s="244"/>
      <c r="BQ78" s="241">
        <v>72</v>
      </c>
      <c r="BR78" s="246"/>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33"/>
    </row>
    <row r="79" spans="1:131" ht="26.25" customHeight="1" x14ac:dyDescent="0.15">
      <c r="A79" s="241">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44"/>
      <c r="BF79" s="244"/>
      <c r="BG79" s="244"/>
      <c r="BH79" s="244"/>
      <c r="BI79" s="244"/>
      <c r="BJ79" s="233"/>
      <c r="BK79" s="233"/>
      <c r="BL79" s="233"/>
      <c r="BM79" s="233"/>
      <c r="BN79" s="233"/>
      <c r="BO79" s="244"/>
      <c r="BP79" s="244"/>
      <c r="BQ79" s="241">
        <v>73</v>
      </c>
      <c r="BR79" s="246"/>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33"/>
    </row>
    <row r="80" spans="1:131" ht="26.25" customHeight="1" x14ac:dyDescent="0.15">
      <c r="A80" s="241">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44"/>
      <c r="BF80" s="244"/>
      <c r="BG80" s="244"/>
      <c r="BH80" s="244"/>
      <c r="BI80" s="244"/>
      <c r="BJ80" s="244"/>
      <c r="BK80" s="244"/>
      <c r="BL80" s="244"/>
      <c r="BM80" s="244"/>
      <c r="BN80" s="244"/>
      <c r="BO80" s="244"/>
      <c r="BP80" s="244"/>
      <c r="BQ80" s="241">
        <v>74</v>
      </c>
      <c r="BR80" s="246"/>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33"/>
    </row>
    <row r="81" spans="1:131" ht="26.25" customHeight="1" x14ac:dyDescent="0.15">
      <c r="A81" s="241">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44"/>
      <c r="BF81" s="244"/>
      <c r="BG81" s="244"/>
      <c r="BH81" s="244"/>
      <c r="BI81" s="244"/>
      <c r="BJ81" s="244"/>
      <c r="BK81" s="244"/>
      <c r="BL81" s="244"/>
      <c r="BM81" s="244"/>
      <c r="BN81" s="244"/>
      <c r="BO81" s="244"/>
      <c r="BP81" s="244"/>
      <c r="BQ81" s="241">
        <v>75</v>
      </c>
      <c r="BR81" s="246"/>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33"/>
    </row>
    <row r="82" spans="1:131" ht="26.25" customHeight="1" x14ac:dyDescent="0.15">
      <c r="A82" s="241">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44"/>
      <c r="BF82" s="244"/>
      <c r="BG82" s="244"/>
      <c r="BH82" s="244"/>
      <c r="BI82" s="244"/>
      <c r="BJ82" s="244"/>
      <c r="BK82" s="244"/>
      <c r="BL82" s="244"/>
      <c r="BM82" s="244"/>
      <c r="BN82" s="244"/>
      <c r="BO82" s="244"/>
      <c r="BP82" s="244"/>
      <c r="BQ82" s="241">
        <v>76</v>
      </c>
      <c r="BR82" s="246"/>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33"/>
    </row>
    <row r="83" spans="1:131" ht="26.25" customHeight="1" x14ac:dyDescent="0.15">
      <c r="A83" s="241">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44"/>
      <c r="BF83" s="244"/>
      <c r="BG83" s="244"/>
      <c r="BH83" s="244"/>
      <c r="BI83" s="244"/>
      <c r="BJ83" s="244"/>
      <c r="BK83" s="244"/>
      <c r="BL83" s="244"/>
      <c r="BM83" s="244"/>
      <c r="BN83" s="244"/>
      <c r="BO83" s="244"/>
      <c r="BP83" s="244"/>
      <c r="BQ83" s="241">
        <v>77</v>
      </c>
      <c r="BR83" s="246"/>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33"/>
    </row>
    <row r="84" spans="1:131" ht="26.25" customHeight="1" x14ac:dyDescent="0.15">
      <c r="A84" s="241">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44"/>
      <c r="BF84" s="244"/>
      <c r="BG84" s="244"/>
      <c r="BH84" s="244"/>
      <c r="BI84" s="244"/>
      <c r="BJ84" s="244"/>
      <c r="BK84" s="244"/>
      <c r="BL84" s="244"/>
      <c r="BM84" s="244"/>
      <c r="BN84" s="244"/>
      <c r="BO84" s="244"/>
      <c r="BP84" s="244"/>
      <c r="BQ84" s="241">
        <v>78</v>
      </c>
      <c r="BR84" s="246"/>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33"/>
    </row>
    <row r="85" spans="1:131" ht="26.25" customHeight="1" x14ac:dyDescent="0.15">
      <c r="A85" s="241">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44"/>
      <c r="BF85" s="244"/>
      <c r="BG85" s="244"/>
      <c r="BH85" s="244"/>
      <c r="BI85" s="244"/>
      <c r="BJ85" s="244"/>
      <c r="BK85" s="244"/>
      <c r="BL85" s="244"/>
      <c r="BM85" s="244"/>
      <c r="BN85" s="244"/>
      <c r="BO85" s="244"/>
      <c r="BP85" s="244"/>
      <c r="BQ85" s="241">
        <v>79</v>
      </c>
      <c r="BR85" s="246"/>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33"/>
    </row>
    <row r="86" spans="1:131" ht="26.25" customHeight="1" x14ac:dyDescent="0.15">
      <c r="A86" s="241">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44"/>
      <c r="BF86" s="244"/>
      <c r="BG86" s="244"/>
      <c r="BH86" s="244"/>
      <c r="BI86" s="244"/>
      <c r="BJ86" s="244"/>
      <c r="BK86" s="244"/>
      <c r="BL86" s="244"/>
      <c r="BM86" s="244"/>
      <c r="BN86" s="244"/>
      <c r="BO86" s="244"/>
      <c r="BP86" s="244"/>
      <c r="BQ86" s="241">
        <v>80</v>
      </c>
      <c r="BR86" s="246"/>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33"/>
    </row>
    <row r="87" spans="1:131" ht="26.25" customHeight="1" x14ac:dyDescent="0.15">
      <c r="A87" s="247">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44"/>
      <c r="BF87" s="244"/>
      <c r="BG87" s="244"/>
      <c r="BH87" s="244"/>
      <c r="BI87" s="244"/>
      <c r="BJ87" s="244"/>
      <c r="BK87" s="244"/>
      <c r="BL87" s="244"/>
      <c r="BM87" s="244"/>
      <c r="BN87" s="244"/>
      <c r="BO87" s="244"/>
      <c r="BP87" s="244"/>
      <c r="BQ87" s="241">
        <v>81</v>
      </c>
      <c r="BR87" s="246"/>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33"/>
    </row>
    <row r="88" spans="1:131" ht="26.25" customHeight="1" thickBot="1" x14ac:dyDescent="0.2">
      <c r="A88" s="243" t="s">
        <v>390</v>
      </c>
      <c r="B88" s="1002" t="s">
        <v>419</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v>12748</v>
      </c>
      <c r="AG88" s="1024"/>
      <c r="AH88" s="1024"/>
      <c r="AI88" s="1024"/>
      <c r="AJ88" s="1024"/>
      <c r="AK88" s="1028"/>
      <c r="AL88" s="1028"/>
      <c r="AM88" s="1028"/>
      <c r="AN88" s="1028"/>
      <c r="AO88" s="1028"/>
      <c r="AP88" s="1024">
        <v>13230</v>
      </c>
      <c r="AQ88" s="1024"/>
      <c r="AR88" s="1024"/>
      <c r="AS88" s="1024"/>
      <c r="AT88" s="1024"/>
      <c r="AU88" s="1024">
        <v>2987</v>
      </c>
      <c r="AV88" s="1024"/>
      <c r="AW88" s="1024"/>
      <c r="AX88" s="1024"/>
      <c r="AY88" s="1024"/>
      <c r="AZ88" s="1025"/>
      <c r="BA88" s="1025"/>
      <c r="BB88" s="1025"/>
      <c r="BC88" s="1025"/>
      <c r="BD88" s="1026"/>
      <c r="BE88" s="244"/>
      <c r="BF88" s="244"/>
      <c r="BG88" s="244"/>
      <c r="BH88" s="244"/>
      <c r="BI88" s="244"/>
      <c r="BJ88" s="244"/>
      <c r="BK88" s="244"/>
      <c r="BL88" s="244"/>
      <c r="BM88" s="244"/>
      <c r="BN88" s="244"/>
      <c r="BO88" s="244"/>
      <c r="BP88" s="244"/>
      <c r="BQ88" s="241">
        <v>82</v>
      </c>
      <c r="BR88" s="246"/>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390</v>
      </c>
      <c r="BR102" s="1002" t="s">
        <v>420</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v>49</v>
      </c>
      <c r="CS102" s="1018"/>
      <c r="CT102" s="1018"/>
      <c r="CU102" s="1018"/>
      <c r="CV102" s="1019"/>
      <c r="CW102" s="1017"/>
      <c r="CX102" s="1018"/>
      <c r="CY102" s="1018"/>
      <c r="CZ102" s="1018"/>
      <c r="DA102" s="1019"/>
      <c r="DB102" s="1017"/>
      <c r="DC102" s="1018"/>
      <c r="DD102" s="1018"/>
      <c r="DE102" s="1018"/>
      <c r="DF102" s="1019"/>
      <c r="DG102" s="1017"/>
      <c r="DH102" s="1018"/>
      <c r="DI102" s="1018"/>
      <c r="DJ102" s="1018"/>
      <c r="DK102" s="1019"/>
      <c r="DL102" s="1017"/>
      <c r="DM102" s="1018"/>
      <c r="DN102" s="1018"/>
      <c r="DO102" s="1018"/>
      <c r="DP102" s="1019"/>
      <c r="DQ102" s="1017"/>
      <c r="DR102" s="1018"/>
      <c r="DS102" s="1018"/>
      <c r="DT102" s="1018"/>
      <c r="DU102" s="1019"/>
      <c r="DV102" s="1002"/>
      <c r="DW102" s="1003"/>
      <c r="DX102" s="1003"/>
      <c r="DY102" s="1003"/>
      <c r="DZ102" s="1004"/>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5" t="s">
        <v>421</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6" t="s">
        <v>422</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423</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424</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1007" t="s">
        <v>425</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426</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33" customFormat="1" ht="26.25" customHeight="1" x14ac:dyDescent="0.15">
      <c r="A109" s="960" t="s">
        <v>427</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428</v>
      </c>
      <c r="AB109" s="961"/>
      <c r="AC109" s="961"/>
      <c r="AD109" s="961"/>
      <c r="AE109" s="962"/>
      <c r="AF109" s="963" t="s">
        <v>429</v>
      </c>
      <c r="AG109" s="961"/>
      <c r="AH109" s="961"/>
      <c r="AI109" s="961"/>
      <c r="AJ109" s="962"/>
      <c r="AK109" s="963" t="s">
        <v>305</v>
      </c>
      <c r="AL109" s="961"/>
      <c r="AM109" s="961"/>
      <c r="AN109" s="961"/>
      <c r="AO109" s="962"/>
      <c r="AP109" s="963" t="s">
        <v>430</v>
      </c>
      <c r="AQ109" s="961"/>
      <c r="AR109" s="961"/>
      <c r="AS109" s="961"/>
      <c r="AT109" s="994"/>
      <c r="AU109" s="960" t="s">
        <v>427</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428</v>
      </c>
      <c r="BR109" s="961"/>
      <c r="BS109" s="961"/>
      <c r="BT109" s="961"/>
      <c r="BU109" s="962"/>
      <c r="BV109" s="963" t="s">
        <v>429</v>
      </c>
      <c r="BW109" s="961"/>
      <c r="BX109" s="961"/>
      <c r="BY109" s="961"/>
      <c r="BZ109" s="962"/>
      <c r="CA109" s="963" t="s">
        <v>305</v>
      </c>
      <c r="CB109" s="961"/>
      <c r="CC109" s="961"/>
      <c r="CD109" s="961"/>
      <c r="CE109" s="962"/>
      <c r="CF109" s="1001" t="s">
        <v>430</v>
      </c>
      <c r="CG109" s="1001"/>
      <c r="CH109" s="1001"/>
      <c r="CI109" s="1001"/>
      <c r="CJ109" s="1001"/>
      <c r="CK109" s="963" t="s">
        <v>431</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428</v>
      </c>
      <c r="DH109" s="961"/>
      <c r="DI109" s="961"/>
      <c r="DJ109" s="961"/>
      <c r="DK109" s="962"/>
      <c r="DL109" s="963" t="s">
        <v>429</v>
      </c>
      <c r="DM109" s="961"/>
      <c r="DN109" s="961"/>
      <c r="DO109" s="961"/>
      <c r="DP109" s="962"/>
      <c r="DQ109" s="963" t="s">
        <v>305</v>
      </c>
      <c r="DR109" s="961"/>
      <c r="DS109" s="961"/>
      <c r="DT109" s="961"/>
      <c r="DU109" s="962"/>
      <c r="DV109" s="963" t="s">
        <v>430</v>
      </c>
      <c r="DW109" s="961"/>
      <c r="DX109" s="961"/>
      <c r="DY109" s="961"/>
      <c r="DZ109" s="994"/>
    </row>
    <row r="110" spans="1:131" s="233" customFormat="1" ht="26.25" customHeight="1" x14ac:dyDescent="0.15">
      <c r="A110" s="872" t="s">
        <v>432</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3367118</v>
      </c>
      <c r="AB110" s="954"/>
      <c r="AC110" s="954"/>
      <c r="AD110" s="954"/>
      <c r="AE110" s="955"/>
      <c r="AF110" s="956">
        <v>3517330</v>
      </c>
      <c r="AG110" s="954"/>
      <c r="AH110" s="954"/>
      <c r="AI110" s="954"/>
      <c r="AJ110" s="955"/>
      <c r="AK110" s="956">
        <v>3483996</v>
      </c>
      <c r="AL110" s="954"/>
      <c r="AM110" s="954"/>
      <c r="AN110" s="954"/>
      <c r="AO110" s="955"/>
      <c r="AP110" s="957">
        <v>33.200000000000003</v>
      </c>
      <c r="AQ110" s="958"/>
      <c r="AR110" s="958"/>
      <c r="AS110" s="958"/>
      <c r="AT110" s="959"/>
      <c r="AU110" s="995" t="s">
        <v>72</v>
      </c>
      <c r="AV110" s="996"/>
      <c r="AW110" s="996"/>
      <c r="AX110" s="996"/>
      <c r="AY110" s="996"/>
      <c r="AZ110" s="925" t="s">
        <v>433</v>
      </c>
      <c r="BA110" s="873"/>
      <c r="BB110" s="873"/>
      <c r="BC110" s="873"/>
      <c r="BD110" s="873"/>
      <c r="BE110" s="873"/>
      <c r="BF110" s="873"/>
      <c r="BG110" s="873"/>
      <c r="BH110" s="873"/>
      <c r="BI110" s="873"/>
      <c r="BJ110" s="873"/>
      <c r="BK110" s="873"/>
      <c r="BL110" s="873"/>
      <c r="BM110" s="873"/>
      <c r="BN110" s="873"/>
      <c r="BO110" s="873"/>
      <c r="BP110" s="874"/>
      <c r="BQ110" s="926">
        <v>37426971</v>
      </c>
      <c r="BR110" s="907"/>
      <c r="BS110" s="907"/>
      <c r="BT110" s="907"/>
      <c r="BU110" s="907"/>
      <c r="BV110" s="907">
        <v>39051552</v>
      </c>
      <c r="BW110" s="907"/>
      <c r="BX110" s="907"/>
      <c r="BY110" s="907"/>
      <c r="BZ110" s="907"/>
      <c r="CA110" s="907">
        <v>39567347</v>
      </c>
      <c r="CB110" s="907"/>
      <c r="CC110" s="907"/>
      <c r="CD110" s="907"/>
      <c r="CE110" s="907"/>
      <c r="CF110" s="931">
        <v>377.2</v>
      </c>
      <c r="CG110" s="932"/>
      <c r="CH110" s="932"/>
      <c r="CI110" s="932"/>
      <c r="CJ110" s="932"/>
      <c r="CK110" s="991" t="s">
        <v>434</v>
      </c>
      <c r="CL110" s="884"/>
      <c r="CM110" s="925" t="s">
        <v>435</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128</v>
      </c>
      <c r="DH110" s="907"/>
      <c r="DI110" s="907"/>
      <c r="DJ110" s="907"/>
      <c r="DK110" s="907"/>
      <c r="DL110" s="907" t="s">
        <v>128</v>
      </c>
      <c r="DM110" s="907"/>
      <c r="DN110" s="907"/>
      <c r="DO110" s="907"/>
      <c r="DP110" s="907"/>
      <c r="DQ110" s="907" t="s">
        <v>436</v>
      </c>
      <c r="DR110" s="907"/>
      <c r="DS110" s="907"/>
      <c r="DT110" s="907"/>
      <c r="DU110" s="907"/>
      <c r="DV110" s="908" t="s">
        <v>437</v>
      </c>
      <c r="DW110" s="908"/>
      <c r="DX110" s="908"/>
      <c r="DY110" s="908"/>
      <c r="DZ110" s="909"/>
    </row>
    <row r="111" spans="1:131" s="233" customFormat="1" ht="26.25" customHeight="1" x14ac:dyDescent="0.15">
      <c r="A111" s="839" t="s">
        <v>438</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439</v>
      </c>
      <c r="AB111" s="984"/>
      <c r="AC111" s="984"/>
      <c r="AD111" s="984"/>
      <c r="AE111" s="985"/>
      <c r="AF111" s="986" t="s">
        <v>128</v>
      </c>
      <c r="AG111" s="984"/>
      <c r="AH111" s="984"/>
      <c r="AI111" s="984"/>
      <c r="AJ111" s="985"/>
      <c r="AK111" s="986" t="s">
        <v>392</v>
      </c>
      <c r="AL111" s="984"/>
      <c r="AM111" s="984"/>
      <c r="AN111" s="984"/>
      <c r="AO111" s="985"/>
      <c r="AP111" s="987" t="s">
        <v>440</v>
      </c>
      <c r="AQ111" s="988"/>
      <c r="AR111" s="988"/>
      <c r="AS111" s="988"/>
      <c r="AT111" s="989"/>
      <c r="AU111" s="997"/>
      <c r="AV111" s="998"/>
      <c r="AW111" s="998"/>
      <c r="AX111" s="998"/>
      <c r="AY111" s="998"/>
      <c r="AZ111" s="880" t="s">
        <v>441</v>
      </c>
      <c r="BA111" s="817"/>
      <c r="BB111" s="817"/>
      <c r="BC111" s="817"/>
      <c r="BD111" s="817"/>
      <c r="BE111" s="817"/>
      <c r="BF111" s="817"/>
      <c r="BG111" s="817"/>
      <c r="BH111" s="817"/>
      <c r="BI111" s="817"/>
      <c r="BJ111" s="817"/>
      <c r="BK111" s="817"/>
      <c r="BL111" s="817"/>
      <c r="BM111" s="817"/>
      <c r="BN111" s="817"/>
      <c r="BO111" s="817"/>
      <c r="BP111" s="818"/>
      <c r="BQ111" s="881">
        <v>187349</v>
      </c>
      <c r="BR111" s="882"/>
      <c r="BS111" s="882"/>
      <c r="BT111" s="882"/>
      <c r="BU111" s="882"/>
      <c r="BV111" s="882" t="s">
        <v>442</v>
      </c>
      <c r="BW111" s="882"/>
      <c r="BX111" s="882"/>
      <c r="BY111" s="882"/>
      <c r="BZ111" s="882"/>
      <c r="CA111" s="882" t="s">
        <v>410</v>
      </c>
      <c r="CB111" s="882"/>
      <c r="CC111" s="882"/>
      <c r="CD111" s="882"/>
      <c r="CE111" s="882"/>
      <c r="CF111" s="940" t="s">
        <v>128</v>
      </c>
      <c r="CG111" s="941"/>
      <c r="CH111" s="941"/>
      <c r="CI111" s="941"/>
      <c r="CJ111" s="941"/>
      <c r="CK111" s="992"/>
      <c r="CL111" s="886"/>
      <c r="CM111" s="880" t="s">
        <v>443</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436</v>
      </c>
      <c r="DH111" s="882"/>
      <c r="DI111" s="882"/>
      <c r="DJ111" s="882"/>
      <c r="DK111" s="882"/>
      <c r="DL111" s="882" t="s">
        <v>439</v>
      </c>
      <c r="DM111" s="882"/>
      <c r="DN111" s="882"/>
      <c r="DO111" s="882"/>
      <c r="DP111" s="882"/>
      <c r="DQ111" s="882" t="s">
        <v>128</v>
      </c>
      <c r="DR111" s="882"/>
      <c r="DS111" s="882"/>
      <c r="DT111" s="882"/>
      <c r="DU111" s="882"/>
      <c r="DV111" s="859" t="s">
        <v>439</v>
      </c>
      <c r="DW111" s="859"/>
      <c r="DX111" s="859"/>
      <c r="DY111" s="859"/>
      <c r="DZ111" s="860"/>
    </row>
    <row r="112" spans="1:131" s="233" customFormat="1" ht="26.25" customHeight="1" x14ac:dyDescent="0.15">
      <c r="A112" s="977" t="s">
        <v>444</v>
      </c>
      <c r="B112" s="978"/>
      <c r="C112" s="817" t="s">
        <v>445</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437</v>
      </c>
      <c r="AB112" s="845"/>
      <c r="AC112" s="845"/>
      <c r="AD112" s="845"/>
      <c r="AE112" s="846"/>
      <c r="AF112" s="847" t="s">
        <v>440</v>
      </c>
      <c r="AG112" s="845"/>
      <c r="AH112" s="845"/>
      <c r="AI112" s="845"/>
      <c r="AJ112" s="846"/>
      <c r="AK112" s="847" t="s">
        <v>128</v>
      </c>
      <c r="AL112" s="845"/>
      <c r="AM112" s="845"/>
      <c r="AN112" s="845"/>
      <c r="AO112" s="846"/>
      <c r="AP112" s="889" t="s">
        <v>128</v>
      </c>
      <c r="AQ112" s="890"/>
      <c r="AR112" s="890"/>
      <c r="AS112" s="890"/>
      <c r="AT112" s="891"/>
      <c r="AU112" s="997"/>
      <c r="AV112" s="998"/>
      <c r="AW112" s="998"/>
      <c r="AX112" s="998"/>
      <c r="AY112" s="998"/>
      <c r="AZ112" s="880" t="s">
        <v>446</v>
      </c>
      <c r="BA112" s="817"/>
      <c r="BB112" s="817"/>
      <c r="BC112" s="817"/>
      <c r="BD112" s="817"/>
      <c r="BE112" s="817"/>
      <c r="BF112" s="817"/>
      <c r="BG112" s="817"/>
      <c r="BH112" s="817"/>
      <c r="BI112" s="817"/>
      <c r="BJ112" s="817"/>
      <c r="BK112" s="817"/>
      <c r="BL112" s="817"/>
      <c r="BM112" s="817"/>
      <c r="BN112" s="817"/>
      <c r="BO112" s="817"/>
      <c r="BP112" s="818"/>
      <c r="BQ112" s="881">
        <v>8952946</v>
      </c>
      <c r="BR112" s="882"/>
      <c r="BS112" s="882"/>
      <c r="BT112" s="882"/>
      <c r="BU112" s="882"/>
      <c r="BV112" s="882">
        <v>8657313</v>
      </c>
      <c r="BW112" s="882"/>
      <c r="BX112" s="882"/>
      <c r="BY112" s="882"/>
      <c r="BZ112" s="882"/>
      <c r="CA112" s="882">
        <v>8086768</v>
      </c>
      <c r="CB112" s="882"/>
      <c r="CC112" s="882"/>
      <c r="CD112" s="882"/>
      <c r="CE112" s="882"/>
      <c r="CF112" s="940">
        <v>77.099999999999994</v>
      </c>
      <c r="CG112" s="941"/>
      <c r="CH112" s="941"/>
      <c r="CI112" s="941"/>
      <c r="CJ112" s="941"/>
      <c r="CK112" s="992"/>
      <c r="CL112" s="886"/>
      <c r="CM112" s="880" t="s">
        <v>447</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436</v>
      </c>
      <c r="DH112" s="882"/>
      <c r="DI112" s="882"/>
      <c r="DJ112" s="882"/>
      <c r="DK112" s="882"/>
      <c r="DL112" s="882" t="s">
        <v>436</v>
      </c>
      <c r="DM112" s="882"/>
      <c r="DN112" s="882"/>
      <c r="DO112" s="882"/>
      <c r="DP112" s="882"/>
      <c r="DQ112" s="882" t="s">
        <v>436</v>
      </c>
      <c r="DR112" s="882"/>
      <c r="DS112" s="882"/>
      <c r="DT112" s="882"/>
      <c r="DU112" s="882"/>
      <c r="DV112" s="859" t="s">
        <v>436</v>
      </c>
      <c r="DW112" s="859"/>
      <c r="DX112" s="859"/>
      <c r="DY112" s="859"/>
      <c r="DZ112" s="860"/>
    </row>
    <row r="113" spans="1:130" s="233" customFormat="1" ht="26.25" customHeight="1" x14ac:dyDescent="0.15">
      <c r="A113" s="979"/>
      <c r="B113" s="980"/>
      <c r="C113" s="817" t="s">
        <v>448</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620100</v>
      </c>
      <c r="AB113" s="984"/>
      <c r="AC113" s="984"/>
      <c r="AD113" s="984"/>
      <c r="AE113" s="985"/>
      <c r="AF113" s="986">
        <v>611445</v>
      </c>
      <c r="AG113" s="984"/>
      <c r="AH113" s="984"/>
      <c r="AI113" s="984"/>
      <c r="AJ113" s="985"/>
      <c r="AK113" s="986">
        <v>560239</v>
      </c>
      <c r="AL113" s="984"/>
      <c r="AM113" s="984"/>
      <c r="AN113" s="984"/>
      <c r="AO113" s="985"/>
      <c r="AP113" s="987">
        <v>5.3</v>
      </c>
      <c r="AQ113" s="988"/>
      <c r="AR113" s="988"/>
      <c r="AS113" s="988"/>
      <c r="AT113" s="989"/>
      <c r="AU113" s="997"/>
      <c r="AV113" s="998"/>
      <c r="AW113" s="998"/>
      <c r="AX113" s="998"/>
      <c r="AY113" s="998"/>
      <c r="AZ113" s="880" t="s">
        <v>449</v>
      </c>
      <c r="BA113" s="817"/>
      <c r="BB113" s="817"/>
      <c r="BC113" s="817"/>
      <c r="BD113" s="817"/>
      <c r="BE113" s="817"/>
      <c r="BF113" s="817"/>
      <c r="BG113" s="817"/>
      <c r="BH113" s="817"/>
      <c r="BI113" s="817"/>
      <c r="BJ113" s="817"/>
      <c r="BK113" s="817"/>
      <c r="BL113" s="817"/>
      <c r="BM113" s="817"/>
      <c r="BN113" s="817"/>
      <c r="BO113" s="817"/>
      <c r="BP113" s="818"/>
      <c r="BQ113" s="881">
        <v>2510659</v>
      </c>
      <c r="BR113" s="882"/>
      <c r="BS113" s="882"/>
      <c r="BT113" s="882"/>
      <c r="BU113" s="882"/>
      <c r="BV113" s="882">
        <v>2881725</v>
      </c>
      <c r="BW113" s="882"/>
      <c r="BX113" s="882"/>
      <c r="BY113" s="882"/>
      <c r="BZ113" s="882"/>
      <c r="CA113" s="882">
        <v>2987466</v>
      </c>
      <c r="CB113" s="882"/>
      <c r="CC113" s="882"/>
      <c r="CD113" s="882"/>
      <c r="CE113" s="882"/>
      <c r="CF113" s="940">
        <v>28.5</v>
      </c>
      <c r="CG113" s="941"/>
      <c r="CH113" s="941"/>
      <c r="CI113" s="941"/>
      <c r="CJ113" s="941"/>
      <c r="CK113" s="992"/>
      <c r="CL113" s="886"/>
      <c r="CM113" s="880" t="s">
        <v>450</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439</v>
      </c>
      <c r="DH113" s="845"/>
      <c r="DI113" s="845"/>
      <c r="DJ113" s="845"/>
      <c r="DK113" s="846"/>
      <c r="DL113" s="847" t="s">
        <v>392</v>
      </c>
      <c r="DM113" s="845"/>
      <c r="DN113" s="845"/>
      <c r="DO113" s="845"/>
      <c r="DP113" s="846"/>
      <c r="DQ113" s="847" t="s">
        <v>128</v>
      </c>
      <c r="DR113" s="845"/>
      <c r="DS113" s="845"/>
      <c r="DT113" s="845"/>
      <c r="DU113" s="846"/>
      <c r="DV113" s="889" t="s">
        <v>436</v>
      </c>
      <c r="DW113" s="890"/>
      <c r="DX113" s="890"/>
      <c r="DY113" s="890"/>
      <c r="DZ113" s="891"/>
    </row>
    <row r="114" spans="1:130" s="233" customFormat="1" ht="26.25" customHeight="1" x14ac:dyDescent="0.15">
      <c r="A114" s="979"/>
      <c r="B114" s="980"/>
      <c r="C114" s="817" t="s">
        <v>451</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v>136571</v>
      </c>
      <c r="AB114" s="845"/>
      <c r="AC114" s="845"/>
      <c r="AD114" s="845"/>
      <c r="AE114" s="846"/>
      <c r="AF114" s="847">
        <v>151627</v>
      </c>
      <c r="AG114" s="845"/>
      <c r="AH114" s="845"/>
      <c r="AI114" s="845"/>
      <c r="AJ114" s="846"/>
      <c r="AK114" s="847">
        <v>176157</v>
      </c>
      <c r="AL114" s="845"/>
      <c r="AM114" s="845"/>
      <c r="AN114" s="845"/>
      <c r="AO114" s="846"/>
      <c r="AP114" s="889">
        <v>1.7</v>
      </c>
      <c r="AQ114" s="890"/>
      <c r="AR114" s="890"/>
      <c r="AS114" s="890"/>
      <c r="AT114" s="891"/>
      <c r="AU114" s="997"/>
      <c r="AV114" s="998"/>
      <c r="AW114" s="998"/>
      <c r="AX114" s="998"/>
      <c r="AY114" s="998"/>
      <c r="AZ114" s="880" t="s">
        <v>452</v>
      </c>
      <c r="BA114" s="817"/>
      <c r="BB114" s="817"/>
      <c r="BC114" s="817"/>
      <c r="BD114" s="817"/>
      <c r="BE114" s="817"/>
      <c r="BF114" s="817"/>
      <c r="BG114" s="817"/>
      <c r="BH114" s="817"/>
      <c r="BI114" s="817"/>
      <c r="BJ114" s="817"/>
      <c r="BK114" s="817"/>
      <c r="BL114" s="817"/>
      <c r="BM114" s="817"/>
      <c r="BN114" s="817"/>
      <c r="BO114" s="817"/>
      <c r="BP114" s="818"/>
      <c r="BQ114" s="881">
        <v>3662931</v>
      </c>
      <c r="BR114" s="882"/>
      <c r="BS114" s="882"/>
      <c r="BT114" s="882"/>
      <c r="BU114" s="882"/>
      <c r="BV114" s="882">
        <v>3519702</v>
      </c>
      <c r="BW114" s="882"/>
      <c r="BX114" s="882"/>
      <c r="BY114" s="882"/>
      <c r="BZ114" s="882"/>
      <c r="CA114" s="882">
        <v>3400778</v>
      </c>
      <c r="CB114" s="882"/>
      <c r="CC114" s="882"/>
      <c r="CD114" s="882"/>
      <c r="CE114" s="882"/>
      <c r="CF114" s="940">
        <v>32.4</v>
      </c>
      <c r="CG114" s="941"/>
      <c r="CH114" s="941"/>
      <c r="CI114" s="941"/>
      <c r="CJ114" s="941"/>
      <c r="CK114" s="992"/>
      <c r="CL114" s="886"/>
      <c r="CM114" s="880" t="s">
        <v>453</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436</v>
      </c>
      <c r="DH114" s="845"/>
      <c r="DI114" s="845"/>
      <c r="DJ114" s="845"/>
      <c r="DK114" s="846"/>
      <c r="DL114" s="847" t="s">
        <v>439</v>
      </c>
      <c r="DM114" s="845"/>
      <c r="DN114" s="845"/>
      <c r="DO114" s="845"/>
      <c r="DP114" s="846"/>
      <c r="DQ114" s="847" t="s">
        <v>128</v>
      </c>
      <c r="DR114" s="845"/>
      <c r="DS114" s="845"/>
      <c r="DT114" s="845"/>
      <c r="DU114" s="846"/>
      <c r="DV114" s="889" t="s">
        <v>454</v>
      </c>
      <c r="DW114" s="890"/>
      <c r="DX114" s="890"/>
      <c r="DY114" s="890"/>
      <c r="DZ114" s="891"/>
    </row>
    <row r="115" spans="1:130" s="233" customFormat="1" ht="26.25" customHeight="1" x14ac:dyDescent="0.15">
      <c r="A115" s="979"/>
      <c r="B115" s="980"/>
      <c r="C115" s="817" t="s">
        <v>455</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v>4582</v>
      </c>
      <c r="AB115" s="984"/>
      <c r="AC115" s="984"/>
      <c r="AD115" s="984"/>
      <c r="AE115" s="985"/>
      <c r="AF115" s="986">
        <v>3130</v>
      </c>
      <c r="AG115" s="984"/>
      <c r="AH115" s="984"/>
      <c r="AI115" s="984"/>
      <c r="AJ115" s="985"/>
      <c r="AK115" s="986" t="s">
        <v>439</v>
      </c>
      <c r="AL115" s="984"/>
      <c r="AM115" s="984"/>
      <c r="AN115" s="984"/>
      <c r="AO115" s="985"/>
      <c r="AP115" s="987" t="s">
        <v>392</v>
      </c>
      <c r="AQ115" s="988"/>
      <c r="AR115" s="988"/>
      <c r="AS115" s="988"/>
      <c r="AT115" s="989"/>
      <c r="AU115" s="997"/>
      <c r="AV115" s="998"/>
      <c r="AW115" s="998"/>
      <c r="AX115" s="998"/>
      <c r="AY115" s="998"/>
      <c r="AZ115" s="880" t="s">
        <v>456</v>
      </c>
      <c r="BA115" s="817"/>
      <c r="BB115" s="817"/>
      <c r="BC115" s="817"/>
      <c r="BD115" s="817"/>
      <c r="BE115" s="817"/>
      <c r="BF115" s="817"/>
      <c r="BG115" s="817"/>
      <c r="BH115" s="817"/>
      <c r="BI115" s="817"/>
      <c r="BJ115" s="817"/>
      <c r="BK115" s="817"/>
      <c r="BL115" s="817"/>
      <c r="BM115" s="817"/>
      <c r="BN115" s="817"/>
      <c r="BO115" s="817"/>
      <c r="BP115" s="818"/>
      <c r="BQ115" s="881" t="s">
        <v>437</v>
      </c>
      <c r="BR115" s="882"/>
      <c r="BS115" s="882"/>
      <c r="BT115" s="882"/>
      <c r="BU115" s="882"/>
      <c r="BV115" s="882" t="s">
        <v>128</v>
      </c>
      <c r="BW115" s="882"/>
      <c r="BX115" s="882"/>
      <c r="BY115" s="882"/>
      <c r="BZ115" s="882"/>
      <c r="CA115" s="882" t="s">
        <v>392</v>
      </c>
      <c r="CB115" s="882"/>
      <c r="CC115" s="882"/>
      <c r="CD115" s="882"/>
      <c r="CE115" s="882"/>
      <c r="CF115" s="940" t="s">
        <v>436</v>
      </c>
      <c r="CG115" s="941"/>
      <c r="CH115" s="941"/>
      <c r="CI115" s="941"/>
      <c r="CJ115" s="941"/>
      <c r="CK115" s="992"/>
      <c r="CL115" s="886"/>
      <c r="CM115" s="880" t="s">
        <v>457</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v>184249</v>
      </c>
      <c r="DH115" s="845"/>
      <c r="DI115" s="845"/>
      <c r="DJ115" s="845"/>
      <c r="DK115" s="846"/>
      <c r="DL115" s="847" t="s">
        <v>458</v>
      </c>
      <c r="DM115" s="845"/>
      <c r="DN115" s="845"/>
      <c r="DO115" s="845"/>
      <c r="DP115" s="846"/>
      <c r="DQ115" s="847" t="s">
        <v>437</v>
      </c>
      <c r="DR115" s="845"/>
      <c r="DS115" s="845"/>
      <c r="DT115" s="845"/>
      <c r="DU115" s="846"/>
      <c r="DV115" s="889" t="s">
        <v>128</v>
      </c>
      <c r="DW115" s="890"/>
      <c r="DX115" s="890"/>
      <c r="DY115" s="890"/>
      <c r="DZ115" s="891"/>
    </row>
    <row r="116" spans="1:130" s="233" customFormat="1" ht="26.25" customHeight="1" x14ac:dyDescent="0.15">
      <c r="A116" s="981"/>
      <c r="B116" s="982"/>
      <c r="C116" s="904" t="s">
        <v>459</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t="s">
        <v>439</v>
      </c>
      <c r="AB116" s="845"/>
      <c r="AC116" s="845"/>
      <c r="AD116" s="845"/>
      <c r="AE116" s="846"/>
      <c r="AF116" s="847" t="s">
        <v>436</v>
      </c>
      <c r="AG116" s="845"/>
      <c r="AH116" s="845"/>
      <c r="AI116" s="845"/>
      <c r="AJ116" s="846"/>
      <c r="AK116" s="847" t="s">
        <v>128</v>
      </c>
      <c r="AL116" s="845"/>
      <c r="AM116" s="845"/>
      <c r="AN116" s="845"/>
      <c r="AO116" s="846"/>
      <c r="AP116" s="889" t="s">
        <v>436</v>
      </c>
      <c r="AQ116" s="890"/>
      <c r="AR116" s="890"/>
      <c r="AS116" s="890"/>
      <c r="AT116" s="891"/>
      <c r="AU116" s="997"/>
      <c r="AV116" s="998"/>
      <c r="AW116" s="998"/>
      <c r="AX116" s="998"/>
      <c r="AY116" s="998"/>
      <c r="AZ116" s="974" t="s">
        <v>460</v>
      </c>
      <c r="BA116" s="975"/>
      <c r="BB116" s="975"/>
      <c r="BC116" s="975"/>
      <c r="BD116" s="975"/>
      <c r="BE116" s="975"/>
      <c r="BF116" s="975"/>
      <c r="BG116" s="975"/>
      <c r="BH116" s="975"/>
      <c r="BI116" s="975"/>
      <c r="BJ116" s="975"/>
      <c r="BK116" s="975"/>
      <c r="BL116" s="975"/>
      <c r="BM116" s="975"/>
      <c r="BN116" s="975"/>
      <c r="BO116" s="975"/>
      <c r="BP116" s="976"/>
      <c r="BQ116" s="881" t="s">
        <v>437</v>
      </c>
      <c r="BR116" s="882"/>
      <c r="BS116" s="882"/>
      <c r="BT116" s="882"/>
      <c r="BU116" s="882"/>
      <c r="BV116" s="882" t="s">
        <v>442</v>
      </c>
      <c r="BW116" s="882"/>
      <c r="BX116" s="882"/>
      <c r="BY116" s="882"/>
      <c r="BZ116" s="882"/>
      <c r="CA116" s="882" t="s">
        <v>410</v>
      </c>
      <c r="CB116" s="882"/>
      <c r="CC116" s="882"/>
      <c r="CD116" s="882"/>
      <c r="CE116" s="882"/>
      <c r="CF116" s="940" t="s">
        <v>128</v>
      </c>
      <c r="CG116" s="941"/>
      <c r="CH116" s="941"/>
      <c r="CI116" s="941"/>
      <c r="CJ116" s="941"/>
      <c r="CK116" s="992"/>
      <c r="CL116" s="886"/>
      <c r="CM116" s="880" t="s">
        <v>461</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436</v>
      </c>
      <c r="DH116" s="845"/>
      <c r="DI116" s="845"/>
      <c r="DJ116" s="845"/>
      <c r="DK116" s="846"/>
      <c r="DL116" s="847" t="s">
        <v>439</v>
      </c>
      <c r="DM116" s="845"/>
      <c r="DN116" s="845"/>
      <c r="DO116" s="845"/>
      <c r="DP116" s="846"/>
      <c r="DQ116" s="847" t="s">
        <v>128</v>
      </c>
      <c r="DR116" s="845"/>
      <c r="DS116" s="845"/>
      <c r="DT116" s="845"/>
      <c r="DU116" s="846"/>
      <c r="DV116" s="889" t="s">
        <v>439</v>
      </c>
      <c r="DW116" s="890"/>
      <c r="DX116" s="890"/>
      <c r="DY116" s="890"/>
      <c r="DZ116" s="891"/>
    </row>
    <row r="117" spans="1:130" s="233" customFormat="1" ht="26.25" customHeight="1" x14ac:dyDescent="0.15">
      <c r="A117" s="960" t="s">
        <v>187</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462</v>
      </c>
      <c r="Z117" s="962"/>
      <c r="AA117" s="967">
        <v>4128371</v>
      </c>
      <c r="AB117" s="968"/>
      <c r="AC117" s="968"/>
      <c r="AD117" s="968"/>
      <c r="AE117" s="969"/>
      <c r="AF117" s="970">
        <v>4283532</v>
      </c>
      <c r="AG117" s="968"/>
      <c r="AH117" s="968"/>
      <c r="AI117" s="968"/>
      <c r="AJ117" s="969"/>
      <c r="AK117" s="970">
        <v>4220392</v>
      </c>
      <c r="AL117" s="968"/>
      <c r="AM117" s="968"/>
      <c r="AN117" s="968"/>
      <c r="AO117" s="969"/>
      <c r="AP117" s="971"/>
      <c r="AQ117" s="972"/>
      <c r="AR117" s="972"/>
      <c r="AS117" s="972"/>
      <c r="AT117" s="973"/>
      <c r="AU117" s="997"/>
      <c r="AV117" s="998"/>
      <c r="AW117" s="998"/>
      <c r="AX117" s="998"/>
      <c r="AY117" s="998"/>
      <c r="AZ117" s="928" t="s">
        <v>463</v>
      </c>
      <c r="BA117" s="929"/>
      <c r="BB117" s="929"/>
      <c r="BC117" s="929"/>
      <c r="BD117" s="929"/>
      <c r="BE117" s="929"/>
      <c r="BF117" s="929"/>
      <c r="BG117" s="929"/>
      <c r="BH117" s="929"/>
      <c r="BI117" s="929"/>
      <c r="BJ117" s="929"/>
      <c r="BK117" s="929"/>
      <c r="BL117" s="929"/>
      <c r="BM117" s="929"/>
      <c r="BN117" s="929"/>
      <c r="BO117" s="929"/>
      <c r="BP117" s="930"/>
      <c r="BQ117" s="881" t="s">
        <v>392</v>
      </c>
      <c r="BR117" s="882"/>
      <c r="BS117" s="882"/>
      <c r="BT117" s="882"/>
      <c r="BU117" s="882"/>
      <c r="BV117" s="882" t="s">
        <v>439</v>
      </c>
      <c r="BW117" s="882"/>
      <c r="BX117" s="882"/>
      <c r="BY117" s="882"/>
      <c r="BZ117" s="882"/>
      <c r="CA117" s="882" t="s">
        <v>439</v>
      </c>
      <c r="CB117" s="882"/>
      <c r="CC117" s="882"/>
      <c r="CD117" s="882"/>
      <c r="CE117" s="882"/>
      <c r="CF117" s="940" t="s">
        <v>128</v>
      </c>
      <c r="CG117" s="941"/>
      <c r="CH117" s="941"/>
      <c r="CI117" s="941"/>
      <c r="CJ117" s="941"/>
      <c r="CK117" s="992"/>
      <c r="CL117" s="886"/>
      <c r="CM117" s="880" t="s">
        <v>464</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454</v>
      </c>
      <c r="DH117" s="845"/>
      <c r="DI117" s="845"/>
      <c r="DJ117" s="845"/>
      <c r="DK117" s="846"/>
      <c r="DL117" s="847" t="s">
        <v>392</v>
      </c>
      <c r="DM117" s="845"/>
      <c r="DN117" s="845"/>
      <c r="DO117" s="845"/>
      <c r="DP117" s="846"/>
      <c r="DQ117" s="847" t="s">
        <v>128</v>
      </c>
      <c r="DR117" s="845"/>
      <c r="DS117" s="845"/>
      <c r="DT117" s="845"/>
      <c r="DU117" s="846"/>
      <c r="DV117" s="889" t="s">
        <v>392</v>
      </c>
      <c r="DW117" s="890"/>
      <c r="DX117" s="890"/>
      <c r="DY117" s="890"/>
      <c r="DZ117" s="891"/>
    </row>
    <row r="118" spans="1:130" s="233" customFormat="1" ht="26.25" customHeight="1" x14ac:dyDescent="0.15">
      <c r="A118" s="960" t="s">
        <v>431</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428</v>
      </c>
      <c r="AB118" s="961"/>
      <c r="AC118" s="961"/>
      <c r="AD118" s="961"/>
      <c r="AE118" s="962"/>
      <c r="AF118" s="963" t="s">
        <v>429</v>
      </c>
      <c r="AG118" s="961"/>
      <c r="AH118" s="961"/>
      <c r="AI118" s="961"/>
      <c r="AJ118" s="962"/>
      <c r="AK118" s="963" t="s">
        <v>305</v>
      </c>
      <c r="AL118" s="961"/>
      <c r="AM118" s="961"/>
      <c r="AN118" s="961"/>
      <c r="AO118" s="962"/>
      <c r="AP118" s="964" t="s">
        <v>430</v>
      </c>
      <c r="AQ118" s="965"/>
      <c r="AR118" s="965"/>
      <c r="AS118" s="965"/>
      <c r="AT118" s="966"/>
      <c r="AU118" s="997"/>
      <c r="AV118" s="998"/>
      <c r="AW118" s="998"/>
      <c r="AX118" s="998"/>
      <c r="AY118" s="998"/>
      <c r="AZ118" s="903" t="s">
        <v>465</v>
      </c>
      <c r="BA118" s="904"/>
      <c r="BB118" s="904"/>
      <c r="BC118" s="904"/>
      <c r="BD118" s="904"/>
      <c r="BE118" s="904"/>
      <c r="BF118" s="904"/>
      <c r="BG118" s="904"/>
      <c r="BH118" s="904"/>
      <c r="BI118" s="904"/>
      <c r="BJ118" s="904"/>
      <c r="BK118" s="904"/>
      <c r="BL118" s="904"/>
      <c r="BM118" s="904"/>
      <c r="BN118" s="904"/>
      <c r="BO118" s="904"/>
      <c r="BP118" s="905"/>
      <c r="BQ118" s="944" t="s">
        <v>439</v>
      </c>
      <c r="BR118" s="910"/>
      <c r="BS118" s="910"/>
      <c r="BT118" s="910"/>
      <c r="BU118" s="910"/>
      <c r="BV118" s="910" t="s">
        <v>392</v>
      </c>
      <c r="BW118" s="910"/>
      <c r="BX118" s="910"/>
      <c r="BY118" s="910"/>
      <c r="BZ118" s="910"/>
      <c r="CA118" s="910" t="s">
        <v>439</v>
      </c>
      <c r="CB118" s="910"/>
      <c r="CC118" s="910"/>
      <c r="CD118" s="910"/>
      <c r="CE118" s="910"/>
      <c r="CF118" s="940" t="s">
        <v>128</v>
      </c>
      <c r="CG118" s="941"/>
      <c r="CH118" s="941"/>
      <c r="CI118" s="941"/>
      <c r="CJ118" s="941"/>
      <c r="CK118" s="992"/>
      <c r="CL118" s="886"/>
      <c r="CM118" s="880" t="s">
        <v>466</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439</v>
      </c>
      <c r="DH118" s="845"/>
      <c r="DI118" s="845"/>
      <c r="DJ118" s="845"/>
      <c r="DK118" s="846"/>
      <c r="DL118" s="847" t="s">
        <v>128</v>
      </c>
      <c r="DM118" s="845"/>
      <c r="DN118" s="845"/>
      <c r="DO118" s="845"/>
      <c r="DP118" s="846"/>
      <c r="DQ118" s="847" t="s">
        <v>454</v>
      </c>
      <c r="DR118" s="845"/>
      <c r="DS118" s="845"/>
      <c r="DT118" s="845"/>
      <c r="DU118" s="846"/>
      <c r="DV118" s="889" t="s">
        <v>439</v>
      </c>
      <c r="DW118" s="890"/>
      <c r="DX118" s="890"/>
      <c r="DY118" s="890"/>
      <c r="DZ118" s="891"/>
    </row>
    <row r="119" spans="1:130" s="233" customFormat="1" ht="26.25" customHeight="1" x14ac:dyDescent="0.15">
      <c r="A119" s="883" t="s">
        <v>434</v>
      </c>
      <c r="B119" s="884"/>
      <c r="C119" s="925" t="s">
        <v>435</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392</v>
      </c>
      <c r="AB119" s="954"/>
      <c r="AC119" s="954"/>
      <c r="AD119" s="954"/>
      <c r="AE119" s="955"/>
      <c r="AF119" s="956" t="s">
        <v>436</v>
      </c>
      <c r="AG119" s="954"/>
      <c r="AH119" s="954"/>
      <c r="AI119" s="954"/>
      <c r="AJ119" s="955"/>
      <c r="AK119" s="956" t="s">
        <v>439</v>
      </c>
      <c r="AL119" s="954"/>
      <c r="AM119" s="954"/>
      <c r="AN119" s="954"/>
      <c r="AO119" s="955"/>
      <c r="AP119" s="957" t="s">
        <v>439</v>
      </c>
      <c r="AQ119" s="958"/>
      <c r="AR119" s="958"/>
      <c r="AS119" s="958"/>
      <c r="AT119" s="959"/>
      <c r="AU119" s="999"/>
      <c r="AV119" s="1000"/>
      <c r="AW119" s="1000"/>
      <c r="AX119" s="1000"/>
      <c r="AY119" s="1000"/>
      <c r="AZ119" s="254" t="s">
        <v>187</v>
      </c>
      <c r="BA119" s="254"/>
      <c r="BB119" s="254"/>
      <c r="BC119" s="254"/>
      <c r="BD119" s="254"/>
      <c r="BE119" s="254"/>
      <c r="BF119" s="254"/>
      <c r="BG119" s="254"/>
      <c r="BH119" s="254"/>
      <c r="BI119" s="254"/>
      <c r="BJ119" s="254"/>
      <c r="BK119" s="254"/>
      <c r="BL119" s="254"/>
      <c r="BM119" s="254"/>
      <c r="BN119" s="254"/>
      <c r="BO119" s="942" t="s">
        <v>467</v>
      </c>
      <c r="BP119" s="943"/>
      <c r="BQ119" s="944">
        <v>52740856</v>
      </c>
      <c r="BR119" s="910"/>
      <c r="BS119" s="910"/>
      <c r="BT119" s="910"/>
      <c r="BU119" s="910"/>
      <c r="BV119" s="910">
        <v>54110292</v>
      </c>
      <c r="BW119" s="910"/>
      <c r="BX119" s="910"/>
      <c r="BY119" s="910"/>
      <c r="BZ119" s="910"/>
      <c r="CA119" s="910">
        <v>54042359</v>
      </c>
      <c r="CB119" s="910"/>
      <c r="CC119" s="910"/>
      <c r="CD119" s="910"/>
      <c r="CE119" s="910"/>
      <c r="CF119" s="813"/>
      <c r="CG119" s="814"/>
      <c r="CH119" s="814"/>
      <c r="CI119" s="814"/>
      <c r="CJ119" s="899"/>
      <c r="CK119" s="993"/>
      <c r="CL119" s="888"/>
      <c r="CM119" s="903" t="s">
        <v>468</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v>3100</v>
      </c>
      <c r="DH119" s="829"/>
      <c r="DI119" s="829"/>
      <c r="DJ119" s="829"/>
      <c r="DK119" s="830"/>
      <c r="DL119" s="831" t="s">
        <v>128</v>
      </c>
      <c r="DM119" s="829"/>
      <c r="DN119" s="829"/>
      <c r="DO119" s="829"/>
      <c r="DP119" s="830"/>
      <c r="DQ119" s="831" t="s">
        <v>439</v>
      </c>
      <c r="DR119" s="829"/>
      <c r="DS119" s="829"/>
      <c r="DT119" s="829"/>
      <c r="DU119" s="830"/>
      <c r="DV119" s="913" t="s">
        <v>436</v>
      </c>
      <c r="DW119" s="914"/>
      <c r="DX119" s="914"/>
      <c r="DY119" s="914"/>
      <c r="DZ119" s="915"/>
    </row>
    <row r="120" spans="1:130" s="233" customFormat="1" ht="26.25" customHeight="1" x14ac:dyDescent="0.15">
      <c r="A120" s="885"/>
      <c r="B120" s="886"/>
      <c r="C120" s="880" t="s">
        <v>443</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439</v>
      </c>
      <c r="AB120" s="845"/>
      <c r="AC120" s="845"/>
      <c r="AD120" s="845"/>
      <c r="AE120" s="846"/>
      <c r="AF120" s="847" t="s">
        <v>128</v>
      </c>
      <c r="AG120" s="845"/>
      <c r="AH120" s="845"/>
      <c r="AI120" s="845"/>
      <c r="AJ120" s="846"/>
      <c r="AK120" s="847" t="s">
        <v>439</v>
      </c>
      <c r="AL120" s="845"/>
      <c r="AM120" s="845"/>
      <c r="AN120" s="845"/>
      <c r="AO120" s="846"/>
      <c r="AP120" s="889" t="s">
        <v>410</v>
      </c>
      <c r="AQ120" s="890"/>
      <c r="AR120" s="890"/>
      <c r="AS120" s="890"/>
      <c r="AT120" s="891"/>
      <c r="AU120" s="945" t="s">
        <v>469</v>
      </c>
      <c r="AV120" s="946"/>
      <c r="AW120" s="946"/>
      <c r="AX120" s="946"/>
      <c r="AY120" s="947"/>
      <c r="AZ120" s="925" t="s">
        <v>470</v>
      </c>
      <c r="BA120" s="873"/>
      <c r="BB120" s="873"/>
      <c r="BC120" s="873"/>
      <c r="BD120" s="873"/>
      <c r="BE120" s="873"/>
      <c r="BF120" s="873"/>
      <c r="BG120" s="873"/>
      <c r="BH120" s="873"/>
      <c r="BI120" s="873"/>
      <c r="BJ120" s="873"/>
      <c r="BK120" s="873"/>
      <c r="BL120" s="873"/>
      <c r="BM120" s="873"/>
      <c r="BN120" s="873"/>
      <c r="BO120" s="873"/>
      <c r="BP120" s="874"/>
      <c r="BQ120" s="926">
        <v>7222535</v>
      </c>
      <c r="BR120" s="907"/>
      <c r="BS120" s="907"/>
      <c r="BT120" s="907"/>
      <c r="BU120" s="907"/>
      <c r="BV120" s="907">
        <v>7142508</v>
      </c>
      <c r="BW120" s="907"/>
      <c r="BX120" s="907"/>
      <c r="BY120" s="907"/>
      <c r="BZ120" s="907"/>
      <c r="CA120" s="907">
        <v>7975811</v>
      </c>
      <c r="CB120" s="907"/>
      <c r="CC120" s="907"/>
      <c r="CD120" s="907"/>
      <c r="CE120" s="907"/>
      <c r="CF120" s="931">
        <v>76</v>
      </c>
      <c r="CG120" s="932"/>
      <c r="CH120" s="932"/>
      <c r="CI120" s="932"/>
      <c r="CJ120" s="932"/>
      <c r="CK120" s="933" t="s">
        <v>471</v>
      </c>
      <c r="CL120" s="917"/>
      <c r="CM120" s="917"/>
      <c r="CN120" s="917"/>
      <c r="CO120" s="918"/>
      <c r="CP120" s="937" t="s">
        <v>472</v>
      </c>
      <c r="CQ120" s="938"/>
      <c r="CR120" s="938"/>
      <c r="CS120" s="938"/>
      <c r="CT120" s="938"/>
      <c r="CU120" s="938"/>
      <c r="CV120" s="938"/>
      <c r="CW120" s="938"/>
      <c r="CX120" s="938"/>
      <c r="CY120" s="938"/>
      <c r="CZ120" s="938"/>
      <c r="DA120" s="938"/>
      <c r="DB120" s="938"/>
      <c r="DC120" s="938"/>
      <c r="DD120" s="938"/>
      <c r="DE120" s="938"/>
      <c r="DF120" s="939"/>
      <c r="DG120" s="926" t="s">
        <v>439</v>
      </c>
      <c r="DH120" s="907"/>
      <c r="DI120" s="907"/>
      <c r="DJ120" s="907"/>
      <c r="DK120" s="907"/>
      <c r="DL120" s="907">
        <v>8657313</v>
      </c>
      <c r="DM120" s="907"/>
      <c r="DN120" s="907"/>
      <c r="DO120" s="907"/>
      <c r="DP120" s="907"/>
      <c r="DQ120" s="907">
        <v>8086768</v>
      </c>
      <c r="DR120" s="907"/>
      <c r="DS120" s="907"/>
      <c r="DT120" s="907"/>
      <c r="DU120" s="907"/>
      <c r="DV120" s="908">
        <v>77.099999999999994</v>
      </c>
      <c r="DW120" s="908"/>
      <c r="DX120" s="908"/>
      <c r="DY120" s="908"/>
      <c r="DZ120" s="909"/>
    </row>
    <row r="121" spans="1:130" s="233" customFormat="1" ht="26.25" customHeight="1" x14ac:dyDescent="0.15">
      <c r="A121" s="885"/>
      <c r="B121" s="886"/>
      <c r="C121" s="928" t="s">
        <v>473</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442</v>
      </c>
      <c r="AB121" s="845"/>
      <c r="AC121" s="845"/>
      <c r="AD121" s="845"/>
      <c r="AE121" s="846"/>
      <c r="AF121" s="847" t="s">
        <v>436</v>
      </c>
      <c r="AG121" s="845"/>
      <c r="AH121" s="845"/>
      <c r="AI121" s="845"/>
      <c r="AJ121" s="846"/>
      <c r="AK121" s="847" t="s">
        <v>128</v>
      </c>
      <c r="AL121" s="845"/>
      <c r="AM121" s="845"/>
      <c r="AN121" s="845"/>
      <c r="AO121" s="846"/>
      <c r="AP121" s="889" t="s">
        <v>436</v>
      </c>
      <c r="AQ121" s="890"/>
      <c r="AR121" s="890"/>
      <c r="AS121" s="890"/>
      <c r="AT121" s="891"/>
      <c r="AU121" s="948"/>
      <c r="AV121" s="949"/>
      <c r="AW121" s="949"/>
      <c r="AX121" s="949"/>
      <c r="AY121" s="950"/>
      <c r="AZ121" s="880" t="s">
        <v>474</v>
      </c>
      <c r="BA121" s="817"/>
      <c r="BB121" s="817"/>
      <c r="BC121" s="817"/>
      <c r="BD121" s="817"/>
      <c r="BE121" s="817"/>
      <c r="BF121" s="817"/>
      <c r="BG121" s="817"/>
      <c r="BH121" s="817"/>
      <c r="BI121" s="817"/>
      <c r="BJ121" s="817"/>
      <c r="BK121" s="817"/>
      <c r="BL121" s="817"/>
      <c r="BM121" s="817"/>
      <c r="BN121" s="817"/>
      <c r="BO121" s="817"/>
      <c r="BP121" s="818"/>
      <c r="BQ121" s="881">
        <v>2741388</v>
      </c>
      <c r="BR121" s="882"/>
      <c r="BS121" s="882"/>
      <c r="BT121" s="882"/>
      <c r="BU121" s="882"/>
      <c r="BV121" s="882">
        <v>2960379</v>
      </c>
      <c r="BW121" s="882"/>
      <c r="BX121" s="882"/>
      <c r="BY121" s="882"/>
      <c r="BZ121" s="882"/>
      <c r="CA121" s="882">
        <v>2880209</v>
      </c>
      <c r="CB121" s="882"/>
      <c r="CC121" s="882"/>
      <c r="CD121" s="882"/>
      <c r="CE121" s="882"/>
      <c r="CF121" s="940">
        <v>27.5</v>
      </c>
      <c r="CG121" s="941"/>
      <c r="CH121" s="941"/>
      <c r="CI121" s="941"/>
      <c r="CJ121" s="941"/>
      <c r="CK121" s="934"/>
      <c r="CL121" s="920"/>
      <c r="CM121" s="920"/>
      <c r="CN121" s="920"/>
      <c r="CO121" s="921"/>
      <c r="CP121" s="900" t="s">
        <v>475</v>
      </c>
      <c r="CQ121" s="901"/>
      <c r="CR121" s="901"/>
      <c r="CS121" s="901"/>
      <c r="CT121" s="901"/>
      <c r="CU121" s="901"/>
      <c r="CV121" s="901"/>
      <c r="CW121" s="901"/>
      <c r="CX121" s="901"/>
      <c r="CY121" s="901"/>
      <c r="CZ121" s="901"/>
      <c r="DA121" s="901"/>
      <c r="DB121" s="901"/>
      <c r="DC121" s="901"/>
      <c r="DD121" s="901"/>
      <c r="DE121" s="901"/>
      <c r="DF121" s="902"/>
      <c r="DG121" s="881" t="s">
        <v>439</v>
      </c>
      <c r="DH121" s="882"/>
      <c r="DI121" s="882"/>
      <c r="DJ121" s="882"/>
      <c r="DK121" s="882"/>
      <c r="DL121" s="882" t="s">
        <v>128</v>
      </c>
      <c r="DM121" s="882"/>
      <c r="DN121" s="882"/>
      <c r="DO121" s="882"/>
      <c r="DP121" s="882"/>
      <c r="DQ121" s="882" t="s">
        <v>436</v>
      </c>
      <c r="DR121" s="882"/>
      <c r="DS121" s="882"/>
      <c r="DT121" s="882"/>
      <c r="DU121" s="882"/>
      <c r="DV121" s="859" t="s">
        <v>128</v>
      </c>
      <c r="DW121" s="859"/>
      <c r="DX121" s="859"/>
      <c r="DY121" s="859"/>
      <c r="DZ121" s="860"/>
    </row>
    <row r="122" spans="1:130" s="233" customFormat="1" ht="26.25" customHeight="1" x14ac:dyDescent="0.15">
      <c r="A122" s="885"/>
      <c r="B122" s="886"/>
      <c r="C122" s="880" t="s">
        <v>453</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436</v>
      </c>
      <c r="AB122" s="845"/>
      <c r="AC122" s="845"/>
      <c r="AD122" s="845"/>
      <c r="AE122" s="846"/>
      <c r="AF122" s="847" t="s">
        <v>128</v>
      </c>
      <c r="AG122" s="845"/>
      <c r="AH122" s="845"/>
      <c r="AI122" s="845"/>
      <c r="AJ122" s="846"/>
      <c r="AK122" s="847" t="s">
        <v>436</v>
      </c>
      <c r="AL122" s="845"/>
      <c r="AM122" s="845"/>
      <c r="AN122" s="845"/>
      <c r="AO122" s="846"/>
      <c r="AP122" s="889" t="s">
        <v>436</v>
      </c>
      <c r="AQ122" s="890"/>
      <c r="AR122" s="890"/>
      <c r="AS122" s="890"/>
      <c r="AT122" s="891"/>
      <c r="AU122" s="948"/>
      <c r="AV122" s="949"/>
      <c r="AW122" s="949"/>
      <c r="AX122" s="949"/>
      <c r="AY122" s="950"/>
      <c r="AZ122" s="903" t="s">
        <v>476</v>
      </c>
      <c r="BA122" s="904"/>
      <c r="BB122" s="904"/>
      <c r="BC122" s="904"/>
      <c r="BD122" s="904"/>
      <c r="BE122" s="904"/>
      <c r="BF122" s="904"/>
      <c r="BG122" s="904"/>
      <c r="BH122" s="904"/>
      <c r="BI122" s="904"/>
      <c r="BJ122" s="904"/>
      <c r="BK122" s="904"/>
      <c r="BL122" s="904"/>
      <c r="BM122" s="904"/>
      <c r="BN122" s="904"/>
      <c r="BO122" s="904"/>
      <c r="BP122" s="905"/>
      <c r="BQ122" s="944">
        <v>29999716</v>
      </c>
      <c r="BR122" s="910"/>
      <c r="BS122" s="910"/>
      <c r="BT122" s="910"/>
      <c r="BU122" s="910"/>
      <c r="BV122" s="910">
        <v>30636415</v>
      </c>
      <c r="BW122" s="910"/>
      <c r="BX122" s="910"/>
      <c r="BY122" s="910"/>
      <c r="BZ122" s="910"/>
      <c r="CA122" s="910">
        <v>30735305</v>
      </c>
      <c r="CB122" s="910"/>
      <c r="CC122" s="910"/>
      <c r="CD122" s="910"/>
      <c r="CE122" s="910"/>
      <c r="CF122" s="911">
        <v>293</v>
      </c>
      <c r="CG122" s="912"/>
      <c r="CH122" s="912"/>
      <c r="CI122" s="912"/>
      <c r="CJ122" s="912"/>
      <c r="CK122" s="934"/>
      <c r="CL122" s="920"/>
      <c r="CM122" s="920"/>
      <c r="CN122" s="920"/>
      <c r="CO122" s="921"/>
      <c r="CP122" s="900" t="s">
        <v>477</v>
      </c>
      <c r="CQ122" s="901"/>
      <c r="CR122" s="901"/>
      <c r="CS122" s="901"/>
      <c r="CT122" s="901"/>
      <c r="CU122" s="901"/>
      <c r="CV122" s="901"/>
      <c r="CW122" s="901"/>
      <c r="CX122" s="901"/>
      <c r="CY122" s="901"/>
      <c r="CZ122" s="901"/>
      <c r="DA122" s="901"/>
      <c r="DB122" s="901"/>
      <c r="DC122" s="901"/>
      <c r="DD122" s="901"/>
      <c r="DE122" s="901"/>
      <c r="DF122" s="902"/>
      <c r="DG122" s="881" t="s">
        <v>128</v>
      </c>
      <c r="DH122" s="882"/>
      <c r="DI122" s="882"/>
      <c r="DJ122" s="882"/>
      <c r="DK122" s="882"/>
      <c r="DL122" s="882" t="s">
        <v>436</v>
      </c>
      <c r="DM122" s="882"/>
      <c r="DN122" s="882"/>
      <c r="DO122" s="882"/>
      <c r="DP122" s="882"/>
      <c r="DQ122" s="882" t="s">
        <v>128</v>
      </c>
      <c r="DR122" s="882"/>
      <c r="DS122" s="882"/>
      <c r="DT122" s="882"/>
      <c r="DU122" s="882"/>
      <c r="DV122" s="859" t="s">
        <v>128</v>
      </c>
      <c r="DW122" s="859"/>
      <c r="DX122" s="859"/>
      <c r="DY122" s="859"/>
      <c r="DZ122" s="860"/>
    </row>
    <row r="123" spans="1:130" s="233" customFormat="1" ht="26.25" customHeight="1" x14ac:dyDescent="0.15">
      <c r="A123" s="885"/>
      <c r="B123" s="886"/>
      <c r="C123" s="880" t="s">
        <v>461</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128</v>
      </c>
      <c r="AB123" s="845"/>
      <c r="AC123" s="845"/>
      <c r="AD123" s="845"/>
      <c r="AE123" s="846"/>
      <c r="AF123" s="847" t="s">
        <v>442</v>
      </c>
      <c r="AG123" s="845"/>
      <c r="AH123" s="845"/>
      <c r="AI123" s="845"/>
      <c r="AJ123" s="846"/>
      <c r="AK123" s="847" t="s">
        <v>436</v>
      </c>
      <c r="AL123" s="845"/>
      <c r="AM123" s="845"/>
      <c r="AN123" s="845"/>
      <c r="AO123" s="846"/>
      <c r="AP123" s="889" t="s">
        <v>437</v>
      </c>
      <c r="AQ123" s="890"/>
      <c r="AR123" s="890"/>
      <c r="AS123" s="890"/>
      <c r="AT123" s="891"/>
      <c r="AU123" s="951"/>
      <c r="AV123" s="952"/>
      <c r="AW123" s="952"/>
      <c r="AX123" s="952"/>
      <c r="AY123" s="952"/>
      <c r="AZ123" s="254" t="s">
        <v>187</v>
      </c>
      <c r="BA123" s="254"/>
      <c r="BB123" s="254"/>
      <c r="BC123" s="254"/>
      <c r="BD123" s="254"/>
      <c r="BE123" s="254"/>
      <c r="BF123" s="254"/>
      <c r="BG123" s="254"/>
      <c r="BH123" s="254"/>
      <c r="BI123" s="254"/>
      <c r="BJ123" s="254"/>
      <c r="BK123" s="254"/>
      <c r="BL123" s="254"/>
      <c r="BM123" s="254"/>
      <c r="BN123" s="254"/>
      <c r="BO123" s="942" t="s">
        <v>478</v>
      </c>
      <c r="BP123" s="943"/>
      <c r="BQ123" s="897">
        <v>39963639</v>
      </c>
      <c r="BR123" s="898"/>
      <c r="BS123" s="898"/>
      <c r="BT123" s="898"/>
      <c r="BU123" s="898"/>
      <c r="BV123" s="898">
        <v>40739302</v>
      </c>
      <c r="BW123" s="898"/>
      <c r="BX123" s="898"/>
      <c r="BY123" s="898"/>
      <c r="BZ123" s="898"/>
      <c r="CA123" s="898">
        <v>41591325</v>
      </c>
      <c r="CB123" s="898"/>
      <c r="CC123" s="898"/>
      <c r="CD123" s="898"/>
      <c r="CE123" s="898"/>
      <c r="CF123" s="813"/>
      <c r="CG123" s="814"/>
      <c r="CH123" s="814"/>
      <c r="CI123" s="814"/>
      <c r="CJ123" s="899"/>
      <c r="CK123" s="934"/>
      <c r="CL123" s="920"/>
      <c r="CM123" s="920"/>
      <c r="CN123" s="920"/>
      <c r="CO123" s="921"/>
      <c r="CP123" s="900" t="s">
        <v>479</v>
      </c>
      <c r="CQ123" s="901"/>
      <c r="CR123" s="901"/>
      <c r="CS123" s="901"/>
      <c r="CT123" s="901"/>
      <c r="CU123" s="901"/>
      <c r="CV123" s="901"/>
      <c r="CW123" s="901"/>
      <c r="CX123" s="901"/>
      <c r="CY123" s="901"/>
      <c r="CZ123" s="901"/>
      <c r="DA123" s="901"/>
      <c r="DB123" s="901"/>
      <c r="DC123" s="901"/>
      <c r="DD123" s="901"/>
      <c r="DE123" s="901"/>
      <c r="DF123" s="902"/>
      <c r="DG123" s="844" t="s">
        <v>128</v>
      </c>
      <c r="DH123" s="845"/>
      <c r="DI123" s="845"/>
      <c r="DJ123" s="845"/>
      <c r="DK123" s="846"/>
      <c r="DL123" s="847" t="s">
        <v>128</v>
      </c>
      <c r="DM123" s="845"/>
      <c r="DN123" s="845"/>
      <c r="DO123" s="845"/>
      <c r="DP123" s="846"/>
      <c r="DQ123" s="847" t="s">
        <v>454</v>
      </c>
      <c r="DR123" s="845"/>
      <c r="DS123" s="845"/>
      <c r="DT123" s="845"/>
      <c r="DU123" s="846"/>
      <c r="DV123" s="889" t="s">
        <v>440</v>
      </c>
      <c r="DW123" s="890"/>
      <c r="DX123" s="890"/>
      <c r="DY123" s="890"/>
      <c r="DZ123" s="891"/>
    </row>
    <row r="124" spans="1:130" s="233" customFormat="1" ht="26.25" customHeight="1" thickBot="1" x14ac:dyDescent="0.2">
      <c r="A124" s="885"/>
      <c r="B124" s="886"/>
      <c r="C124" s="880" t="s">
        <v>464</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128</v>
      </c>
      <c r="AB124" s="845"/>
      <c r="AC124" s="845"/>
      <c r="AD124" s="845"/>
      <c r="AE124" s="846"/>
      <c r="AF124" s="847" t="s">
        <v>454</v>
      </c>
      <c r="AG124" s="845"/>
      <c r="AH124" s="845"/>
      <c r="AI124" s="845"/>
      <c r="AJ124" s="846"/>
      <c r="AK124" s="847" t="s">
        <v>128</v>
      </c>
      <c r="AL124" s="845"/>
      <c r="AM124" s="845"/>
      <c r="AN124" s="845"/>
      <c r="AO124" s="846"/>
      <c r="AP124" s="889" t="s">
        <v>128</v>
      </c>
      <c r="AQ124" s="890"/>
      <c r="AR124" s="890"/>
      <c r="AS124" s="890"/>
      <c r="AT124" s="891"/>
      <c r="AU124" s="892" t="s">
        <v>480</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v>129.69999999999999</v>
      </c>
      <c r="BR124" s="896"/>
      <c r="BS124" s="896"/>
      <c r="BT124" s="896"/>
      <c r="BU124" s="896"/>
      <c r="BV124" s="896">
        <v>134.19999999999999</v>
      </c>
      <c r="BW124" s="896"/>
      <c r="BX124" s="896"/>
      <c r="BY124" s="896"/>
      <c r="BZ124" s="896"/>
      <c r="CA124" s="896">
        <v>118.6</v>
      </c>
      <c r="CB124" s="896"/>
      <c r="CC124" s="896"/>
      <c r="CD124" s="896"/>
      <c r="CE124" s="896"/>
      <c r="CF124" s="791"/>
      <c r="CG124" s="792"/>
      <c r="CH124" s="792"/>
      <c r="CI124" s="792"/>
      <c r="CJ124" s="927"/>
      <c r="CK124" s="935"/>
      <c r="CL124" s="935"/>
      <c r="CM124" s="935"/>
      <c r="CN124" s="935"/>
      <c r="CO124" s="936"/>
      <c r="CP124" s="900" t="s">
        <v>481</v>
      </c>
      <c r="CQ124" s="901"/>
      <c r="CR124" s="901"/>
      <c r="CS124" s="901"/>
      <c r="CT124" s="901"/>
      <c r="CU124" s="901"/>
      <c r="CV124" s="901"/>
      <c r="CW124" s="901"/>
      <c r="CX124" s="901"/>
      <c r="CY124" s="901"/>
      <c r="CZ124" s="901"/>
      <c r="DA124" s="901"/>
      <c r="DB124" s="901"/>
      <c r="DC124" s="901"/>
      <c r="DD124" s="901"/>
      <c r="DE124" s="901"/>
      <c r="DF124" s="902"/>
      <c r="DG124" s="828">
        <v>8952946</v>
      </c>
      <c r="DH124" s="829"/>
      <c r="DI124" s="829"/>
      <c r="DJ124" s="829"/>
      <c r="DK124" s="830"/>
      <c r="DL124" s="831" t="s">
        <v>392</v>
      </c>
      <c r="DM124" s="829"/>
      <c r="DN124" s="829"/>
      <c r="DO124" s="829"/>
      <c r="DP124" s="830"/>
      <c r="DQ124" s="831" t="s">
        <v>128</v>
      </c>
      <c r="DR124" s="829"/>
      <c r="DS124" s="829"/>
      <c r="DT124" s="829"/>
      <c r="DU124" s="830"/>
      <c r="DV124" s="913" t="s">
        <v>128</v>
      </c>
      <c r="DW124" s="914"/>
      <c r="DX124" s="914"/>
      <c r="DY124" s="914"/>
      <c r="DZ124" s="915"/>
    </row>
    <row r="125" spans="1:130" s="233" customFormat="1" ht="26.25" customHeight="1" x14ac:dyDescent="0.15">
      <c r="A125" s="885"/>
      <c r="B125" s="886"/>
      <c r="C125" s="880" t="s">
        <v>466</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392</v>
      </c>
      <c r="AB125" s="845"/>
      <c r="AC125" s="845"/>
      <c r="AD125" s="845"/>
      <c r="AE125" s="846"/>
      <c r="AF125" s="847" t="s">
        <v>410</v>
      </c>
      <c r="AG125" s="845"/>
      <c r="AH125" s="845"/>
      <c r="AI125" s="845"/>
      <c r="AJ125" s="846"/>
      <c r="AK125" s="847" t="s">
        <v>128</v>
      </c>
      <c r="AL125" s="845"/>
      <c r="AM125" s="845"/>
      <c r="AN125" s="845"/>
      <c r="AO125" s="846"/>
      <c r="AP125" s="889" t="s">
        <v>410</v>
      </c>
      <c r="AQ125" s="890"/>
      <c r="AR125" s="890"/>
      <c r="AS125" s="890"/>
      <c r="AT125" s="891"/>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6" t="s">
        <v>482</v>
      </c>
      <c r="CL125" s="917"/>
      <c r="CM125" s="917"/>
      <c r="CN125" s="917"/>
      <c r="CO125" s="918"/>
      <c r="CP125" s="925" t="s">
        <v>483</v>
      </c>
      <c r="CQ125" s="873"/>
      <c r="CR125" s="873"/>
      <c r="CS125" s="873"/>
      <c r="CT125" s="873"/>
      <c r="CU125" s="873"/>
      <c r="CV125" s="873"/>
      <c r="CW125" s="873"/>
      <c r="CX125" s="873"/>
      <c r="CY125" s="873"/>
      <c r="CZ125" s="873"/>
      <c r="DA125" s="873"/>
      <c r="DB125" s="873"/>
      <c r="DC125" s="873"/>
      <c r="DD125" s="873"/>
      <c r="DE125" s="873"/>
      <c r="DF125" s="874"/>
      <c r="DG125" s="926" t="s">
        <v>392</v>
      </c>
      <c r="DH125" s="907"/>
      <c r="DI125" s="907"/>
      <c r="DJ125" s="907"/>
      <c r="DK125" s="907"/>
      <c r="DL125" s="907" t="s">
        <v>392</v>
      </c>
      <c r="DM125" s="907"/>
      <c r="DN125" s="907"/>
      <c r="DO125" s="907"/>
      <c r="DP125" s="907"/>
      <c r="DQ125" s="907" t="s">
        <v>392</v>
      </c>
      <c r="DR125" s="907"/>
      <c r="DS125" s="907"/>
      <c r="DT125" s="907"/>
      <c r="DU125" s="907"/>
      <c r="DV125" s="908" t="s">
        <v>128</v>
      </c>
      <c r="DW125" s="908"/>
      <c r="DX125" s="908"/>
      <c r="DY125" s="908"/>
      <c r="DZ125" s="909"/>
    </row>
    <row r="126" spans="1:130" s="233" customFormat="1" ht="26.25" customHeight="1" thickBot="1" x14ac:dyDescent="0.2">
      <c r="A126" s="885"/>
      <c r="B126" s="886"/>
      <c r="C126" s="880" t="s">
        <v>468</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v>4291</v>
      </c>
      <c r="AB126" s="845"/>
      <c r="AC126" s="845"/>
      <c r="AD126" s="845"/>
      <c r="AE126" s="846"/>
      <c r="AF126" s="847">
        <v>3130</v>
      </c>
      <c r="AG126" s="845"/>
      <c r="AH126" s="845"/>
      <c r="AI126" s="845"/>
      <c r="AJ126" s="846"/>
      <c r="AK126" s="847" t="s">
        <v>128</v>
      </c>
      <c r="AL126" s="845"/>
      <c r="AM126" s="845"/>
      <c r="AN126" s="845"/>
      <c r="AO126" s="846"/>
      <c r="AP126" s="889" t="s">
        <v>392</v>
      </c>
      <c r="AQ126" s="890"/>
      <c r="AR126" s="890"/>
      <c r="AS126" s="890"/>
      <c r="AT126" s="891"/>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9"/>
      <c r="CL126" s="920"/>
      <c r="CM126" s="920"/>
      <c r="CN126" s="920"/>
      <c r="CO126" s="921"/>
      <c r="CP126" s="880" t="s">
        <v>484</v>
      </c>
      <c r="CQ126" s="817"/>
      <c r="CR126" s="817"/>
      <c r="CS126" s="817"/>
      <c r="CT126" s="817"/>
      <c r="CU126" s="817"/>
      <c r="CV126" s="817"/>
      <c r="CW126" s="817"/>
      <c r="CX126" s="817"/>
      <c r="CY126" s="817"/>
      <c r="CZ126" s="817"/>
      <c r="DA126" s="817"/>
      <c r="DB126" s="817"/>
      <c r="DC126" s="817"/>
      <c r="DD126" s="817"/>
      <c r="DE126" s="817"/>
      <c r="DF126" s="818"/>
      <c r="DG126" s="881" t="s">
        <v>128</v>
      </c>
      <c r="DH126" s="882"/>
      <c r="DI126" s="882"/>
      <c r="DJ126" s="882"/>
      <c r="DK126" s="882"/>
      <c r="DL126" s="882" t="s">
        <v>128</v>
      </c>
      <c r="DM126" s="882"/>
      <c r="DN126" s="882"/>
      <c r="DO126" s="882"/>
      <c r="DP126" s="882"/>
      <c r="DQ126" s="882" t="s">
        <v>128</v>
      </c>
      <c r="DR126" s="882"/>
      <c r="DS126" s="882"/>
      <c r="DT126" s="882"/>
      <c r="DU126" s="882"/>
      <c r="DV126" s="859" t="s">
        <v>410</v>
      </c>
      <c r="DW126" s="859"/>
      <c r="DX126" s="859"/>
      <c r="DY126" s="859"/>
      <c r="DZ126" s="860"/>
    </row>
    <row r="127" spans="1:130" s="233" customFormat="1" ht="26.25" customHeight="1" x14ac:dyDescent="0.15">
      <c r="A127" s="887"/>
      <c r="B127" s="888"/>
      <c r="C127" s="903" t="s">
        <v>485</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v>291</v>
      </c>
      <c r="AB127" s="845"/>
      <c r="AC127" s="845"/>
      <c r="AD127" s="845"/>
      <c r="AE127" s="846"/>
      <c r="AF127" s="847" t="s">
        <v>128</v>
      </c>
      <c r="AG127" s="845"/>
      <c r="AH127" s="845"/>
      <c r="AI127" s="845"/>
      <c r="AJ127" s="846"/>
      <c r="AK127" s="847" t="s">
        <v>128</v>
      </c>
      <c r="AL127" s="845"/>
      <c r="AM127" s="845"/>
      <c r="AN127" s="845"/>
      <c r="AO127" s="846"/>
      <c r="AP127" s="889" t="s">
        <v>128</v>
      </c>
      <c r="AQ127" s="890"/>
      <c r="AR127" s="890"/>
      <c r="AS127" s="890"/>
      <c r="AT127" s="891"/>
      <c r="AU127" s="235"/>
      <c r="AV127" s="235"/>
      <c r="AW127" s="235"/>
      <c r="AX127" s="906" t="s">
        <v>486</v>
      </c>
      <c r="AY127" s="877"/>
      <c r="AZ127" s="877"/>
      <c r="BA127" s="877"/>
      <c r="BB127" s="877"/>
      <c r="BC127" s="877"/>
      <c r="BD127" s="877"/>
      <c r="BE127" s="878"/>
      <c r="BF127" s="876" t="s">
        <v>487</v>
      </c>
      <c r="BG127" s="877"/>
      <c r="BH127" s="877"/>
      <c r="BI127" s="877"/>
      <c r="BJ127" s="877"/>
      <c r="BK127" s="877"/>
      <c r="BL127" s="878"/>
      <c r="BM127" s="876" t="s">
        <v>488</v>
      </c>
      <c r="BN127" s="877"/>
      <c r="BO127" s="877"/>
      <c r="BP127" s="877"/>
      <c r="BQ127" s="877"/>
      <c r="BR127" s="877"/>
      <c r="BS127" s="878"/>
      <c r="BT127" s="876" t="s">
        <v>489</v>
      </c>
      <c r="BU127" s="877"/>
      <c r="BV127" s="877"/>
      <c r="BW127" s="877"/>
      <c r="BX127" s="877"/>
      <c r="BY127" s="877"/>
      <c r="BZ127" s="879"/>
      <c r="CA127" s="235"/>
      <c r="CB127" s="235"/>
      <c r="CC127" s="235"/>
      <c r="CD127" s="258"/>
      <c r="CE127" s="258"/>
      <c r="CF127" s="258"/>
      <c r="CG127" s="235"/>
      <c r="CH127" s="235"/>
      <c r="CI127" s="235"/>
      <c r="CJ127" s="257"/>
      <c r="CK127" s="919"/>
      <c r="CL127" s="920"/>
      <c r="CM127" s="920"/>
      <c r="CN127" s="920"/>
      <c r="CO127" s="921"/>
      <c r="CP127" s="880" t="s">
        <v>490</v>
      </c>
      <c r="CQ127" s="817"/>
      <c r="CR127" s="817"/>
      <c r="CS127" s="817"/>
      <c r="CT127" s="817"/>
      <c r="CU127" s="817"/>
      <c r="CV127" s="817"/>
      <c r="CW127" s="817"/>
      <c r="CX127" s="817"/>
      <c r="CY127" s="817"/>
      <c r="CZ127" s="817"/>
      <c r="DA127" s="817"/>
      <c r="DB127" s="817"/>
      <c r="DC127" s="817"/>
      <c r="DD127" s="817"/>
      <c r="DE127" s="817"/>
      <c r="DF127" s="818"/>
      <c r="DG127" s="881" t="s">
        <v>128</v>
      </c>
      <c r="DH127" s="882"/>
      <c r="DI127" s="882"/>
      <c r="DJ127" s="882"/>
      <c r="DK127" s="882"/>
      <c r="DL127" s="882" t="s">
        <v>410</v>
      </c>
      <c r="DM127" s="882"/>
      <c r="DN127" s="882"/>
      <c r="DO127" s="882"/>
      <c r="DP127" s="882"/>
      <c r="DQ127" s="882" t="s">
        <v>392</v>
      </c>
      <c r="DR127" s="882"/>
      <c r="DS127" s="882"/>
      <c r="DT127" s="882"/>
      <c r="DU127" s="882"/>
      <c r="DV127" s="859" t="s">
        <v>128</v>
      </c>
      <c r="DW127" s="859"/>
      <c r="DX127" s="859"/>
      <c r="DY127" s="859"/>
      <c r="DZ127" s="860"/>
    </row>
    <row r="128" spans="1:130" s="233" customFormat="1" ht="26.25" customHeight="1" thickBot="1" x14ac:dyDescent="0.2">
      <c r="A128" s="861" t="s">
        <v>491</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492</v>
      </c>
      <c r="X128" s="863"/>
      <c r="Y128" s="863"/>
      <c r="Z128" s="864"/>
      <c r="AA128" s="865">
        <v>273436</v>
      </c>
      <c r="AB128" s="866"/>
      <c r="AC128" s="866"/>
      <c r="AD128" s="866"/>
      <c r="AE128" s="867"/>
      <c r="AF128" s="868">
        <v>278365</v>
      </c>
      <c r="AG128" s="866"/>
      <c r="AH128" s="866"/>
      <c r="AI128" s="866"/>
      <c r="AJ128" s="867"/>
      <c r="AK128" s="868">
        <v>272857</v>
      </c>
      <c r="AL128" s="866"/>
      <c r="AM128" s="866"/>
      <c r="AN128" s="866"/>
      <c r="AO128" s="867"/>
      <c r="AP128" s="869"/>
      <c r="AQ128" s="870"/>
      <c r="AR128" s="870"/>
      <c r="AS128" s="870"/>
      <c r="AT128" s="871"/>
      <c r="AU128" s="235"/>
      <c r="AV128" s="235"/>
      <c r="AW128" s="235"/>
      <c r="AX128" s="872" t="s">
        <v>493</v>
      </c>
      <c r="AY128" s="873"/>
      <c r="AZ128" s="873"/>
      <c r="BA128" s="873"/>
      <c r="BB128" s="873"/>
      <c r="BC128" s="873"/>
      <c r="BD128" s="873"/>
      <c r="BE128" s="874"/>
      <c r="BF128" s="851" t="s">
        <v>128</v>
      </c>
      <c r="BG128" s="852"/>
      <c r="BH128" s="852"/>
      <c r="BI128" s="852"/>
      <c r="BJ128" s="852"/>
      <c r="BK128" s="852"/>
      <c r="BL128" s="875"/>
      <c r="BM128" s="851">
        <v>12.93</v>
      </c>
      <c r="BN128" s="852"/>
      <c r="BO128" s="852"/>
      <c r="BP128" s="852"/>
      <c r="BQ128" s="852"/>
      <c r="BR128" s="852"/>
      <c r="BS128" s="875"/>
      <c r="BT128" s="851">
        <v>20</v>
      </c>
      <c r="BU128" s="852"/>
      <c r="BV128" s="852"/>
      <c r="BW128" s="852"/>
      <c r="BX128" s="852"/>
      <c r="BY128" s="852"/>
      <c r="BZ128" s="853"/>
      <c r="CA128" s="258"/>
      <c r="CB128" s="258"/>
      <c r="CC128" s="258"/>
      <c r="CD128" s="258"/>
      <c r="CE128" s="258"/>
      <c r="CF128" s="258"/>
      <c r="CG128" s="235"/>
      <c r="CH128" s="235"/>
      <c r="CI128" s="235"/>
      <c r="CJ128" s="257"/>
      <c r="CK128" s="922"/>
      <c r="CL128" s="923"/>
      <c r="CM128" s="923"/>
      <c r="CN128" s="923"/>
      <c r="CO128" s="924"/>
      <c r="CP128" s="854" t="s">
        <v>494</v>
      </c>
      <c r="CQ128" s="795"/>
      <c r="CR128" s="795"/>
      <c r="CS128" s="795"/>
      <c r="CT128" s="795"/>
      <c r="CU128" s="795"/>
      <c r="CV128" s="795"/>
      <c r="CW128" s="795"/>
      <c r="CX128" s="795"/>
      <c r="CY128" s="795"/>
      <c r="CZ128" s="795"/>
      <c r="DA128" s="795"/>
      <c r="DB128" s="795"/>
      <c r="DC128" s="795"/>
      <c r="DD128" s="795"/>
      <c r="DE128" s="795"/>
      <c r="DF128" s="796"/>
      <c r="DG128" s="855" t="s">
        <v>442</v>
      </c>
      <c r="DH128" s="856"/>
      <c r="DI128" s="856"/>
      <c r="DJ128" s="856"/>
      <c r="DK128" s="856"/>
      <c r="DL128" s="856" t="s">
        <v>392</v>
      </c>
      <c r="DM128" s="856"/>
      <c r="DN128" s="856"/>
      <c r="DO128" s="856"/>
      <c r="DP128" s="856"/>
      <c r="DQ128" s="856" t="s">
        <v>392</v>
      </c>
      <c r="DR128" s="856"/>
      <c r="DS128" s="856"/>
      <c r="DT128" s="856"/>
      <c r="DU128" s="856"/>
      <c r="DV128" s="857" t="s">
        <v>128</v>
      </c>
      <c r="DW128" s="857"/>
      <c r="DX128" s="857"/>
      <c r="DY128" s="857"/>
      <c r="DZ128" s="858"/>
    </row>
    <row r="129" spans="1:131" s="233" customFormat="1" ht="26.25" customHeight="1" x14ac:dyDescent="0.15">
      <c r="A129" s="839" t="s">
        <v>106</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495</v>
      </c>
      <c r="X129" s="842"/>
      <c r="Y129" s="842"/>
      <c r="Z129" s="843"/>
      <c r="AA129" s="844">
        <v>12477277</v>
      </c>
      <c r="AB129" s="845"/>
      <c r="AC129" s="845"/>
      <c r="AD129" s="845"/>
      <c r="AE129" s="846"/>
      <c r="AF129" s="847">
        <v>12683361</v>
      </c>
      <c r="AG129" s="845"/>
      <c r="AH129" s="845"/>
      <c r="AI129" s="845"/>
      <c r="AJ129" s="846"/>
      <c r="AK129" s="847">
        <v>13210307</v>
      </c>
      <c r="AL129" s="845"/>
      <c r="AM129" s="845"/>
      <c r="AN129" s="845"/>
      <c r="AO129" s="846"/>
      <c r="AP129" s="848"/>
      <c r="AQ129" s="849"/>
      <c r="AR129" s="849"/>
      <c r="AS129" s="849"/>
      <c r="AT129" s="850"/>
      <c r="AU129" s="236"/>
      <c r="AV129" s="236"/>
      <c r="AW129" s="236"/>
      <c r="AX129" s="816" t="s">
        <v>496</v>
      </c>
      <c r="AY129" s="817"/>
      <c r="AZ129" s="817"/>
      <c r="BA129" s="817"/>
      <c r="BB129" s="817"/>
      <c r="BC129" s="817"/>
      <c r="BD129" s="817"/>
      <c r="BE129" s="818"/>
      <c r="BF129" s="835" t="s">
        <v>497</v>
      </c>
      <c r="BG129" s="836"/>
      <c r="BH129" s="836"/>
      <c r="BI129" s="836"/>
      <c r="BJ129" s="836"/>
      <c r="BK129" s="836"/>
      <c r="BL129" s="837"/>
      <c r="BM129" s="835">
        <v>17.93</v>
      </c>
      <c r="BN129" s="836"/>
      <c r="BO129" s="836"/>
      <c r="BP129" s="836"/>
      <c r="BQ129" s="836"/>
      <c r="BR129" s="836"/>
      <c r="BS129" s="837"/>
      <c r="BT129" s="835">
        <v>30</v>
      </c>
      <c r="BU129" s="836"/>
      <c r="BV129" s="836"/>
      <c r="BW129" s="836"/>
      <c r="BX129" s="836"/>
      <c r="BY129" s="836"/>
      <c r="BZ129" s="838"/>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839" t="s">
        <v>498</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499</v>
      </c>
      <c r="X130" s="842"/>
      <c r="Y130" s="842"/>
      <c r="Z130" s="843"/>
      <c r="AA130" s="844">
        <v>2627627</v>
      </c>
      <c r="AB130" s="845"/>
      <c r="AC130" s="845"/>
      <c r="AD130" s="845"/>
      <c r="AE130" s="846"/>
      <c r="AF130" s="847">
        <v>2720166</v>
      </c>
      <c r="AG130" s="845"/>
      <c r="AH130" s="845"/>
      <c r="AI130" s="845"/>
      <c r="AJ130" s="846"/>
      <c r="AK130" s="847">
        <v>2719586</v>
      </c>
      <c r="AL130" s="845"/>
      <c r="AM130" s="845"/>
      <c r="AN130" s="845"/>
      <c r="AO130" s="846"/>
      <c r="AP130" s="848"/>
      <c r="AQ130" s="849"/>
      <c r="AR130" s="849"/>
      <c r="AS130" s="849"/>
      <c r="AT130" s="850"/>
      <c r="AU130" s="236"/>
      <c r="AV130" s="236"/>
      <c r="AW130" s="236"/>
      <c r="AX130" s="816" t="s">
        <v>500</v>
      </c>
      <c r="AY130" s="817"/>
      <c r="AZ130" s="817"/>
      <c r="BA130" s="817"/>
      <c r="BB130" s="817"/>
      <c r="BC130" s="817"/>
      <c r="BD130" s="817"/>
      <c r="BE130" s="818"/>
      <c r="BF130" s="819">
        <v>12.3</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501</v>
      </c>
      <c r="X131" s="826"/>
      <c r="Y131" s="826"/>
      <c r="Z131" s="827"/>
      <c r="AA131" s="828">
        <v>9849650</v>
      </c>
      <c r="AB131" s="829"/>
      <c r="AC131" s="829"/>
      <c r="AD131" s="829"/>
      <c r="AE131" s="830"/>
      <c r="AF131" s="831">
        <v>9963195</v>
      </c>
      <c r="AG131" s="829"/>
      <c r="AH131" s="829"/>
      <c r="AI131" s="829"/>
      <c r="AJ131" s="830"/>
      <c r="AK131" s="831">
        <v>10490721</v>
      </c>
      <c r="AL131" s="829"/>
      <c r="AM131" s="829"/>
      <c r="AN131" s="829"/>
      <c r="AO131" s="830"/>
      <c r="AP131" s="832"/>
      <c r="AQ131" s="833"/>
      <c r="AR131" s="833"/>
      <c r="AS131" s="833"/>
      <c r="AT131" s="834"/>
      <c r="AU131" s="236"/>
      <c r="AV131" s="236"/>
      <c r="AW131" s="236"/>
      <c r="AX131" s="794" t="s">
        <v>502</v>
      </c>
      <c r="AY131" s="795"/>
      <c r="AZ131" s="795"/>
      <c r="BA131" s="795"/>
      <c r="BB131" s="795"/>
      <c r="BC131" s="795"/>
      <c r="BD131" s="795"/>
      <c r="BE131" s="796"/>
      <c r="BF131" s="797">
        <v>118.6</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803" t="s">
        <v>503</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504</v>
      </c>
      <c r="W132" s="807"/>
      <c r="X132" s="807"/>
      <c r="Y132" s="807"/>
      <c r="Z132" s="808"/>
      <c r="AA132" s="809">
        <v>12.460422449999999</v>
      </c>
      <c r="AB132" s="810"/>
      <c r="AC132" s="810"/>
      <c r="AD132" s="810"/>
      <c r="AE132" s="811"/>
      <c r="AF132" s="812">
        <v>12.89747917</v>
      </c>
      <c r="AG132" s="810"/>
      <c r="AH132" s="810"/>
      <c r="AI132" s="810"/>
      <c r="AJ132" s="811"/>
      <c r="AK132" s="812">
        <v>11.705096340000001</v>
      </c>
      <c r="AL132" s="810"/>
      <c r="AM132" s="810"/>
      <c r="AN132" s="810"/>
      <c r="AO132" s="811"/>
      <c r="AP132" s="813"/>
      <c r="AQ132" s="814"/>
      <c r="AR132" s="814"/>
      <c r="AS132" s="814"/>
      <c r="AT132" s="815"/>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505</v>
      </c>
      <c r="W133" s="786"/>
      <c r="X133" s="786"/>
      <c r="Y133" s="786"/>
      <c r="Z133" s="787"/>
      <c r="AA133" s="788">
        <v>12.2</v>
      </c>
      <c r="AB133" s="789"/>
      <c r="AC133" s="789"/>
      <c r="AD133" s="789"/>
      <c r="AE133" s="790"/>
      <c r="AF133" s="788">
        <v>12.4</v>
      </c>
      <c r="AG133" s="789"/>
      <c r="AH133" s="789"/>
      <c r="AI133" s="789"/>
      <c r="AJ133" s="790"/>
      <c r="AK133" s="788">
        <v>12.3</v>
      </c>
      <c r="AL133" s="789"/>
      <c r="AM133" s="789"/>
      <c r="AN133" s="789"/>
      <c r="AO133" s="790"/>
      <c r="AP133" s="791"/>
      <c r="AQ133" s="792"/>
      <c r="AR133" s="792"/>
      <c r="AS133" s="792"/>
      <c r="AT133" s="793"/>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6XN/2XPcfLlUCiEF7+6U0OY9VjO6Af7XpiPtxxQPJR6hKqIf47O+hJnph59xu+o9db11XyQMHNI9UJj6XsSfhg==" saltValue="LX2fO+DXrgcjiOmqlbrM8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election activeCell="BC24" sqref="BC24"/>
    </sheetView>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506</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C49" zoomScaleNormal="100" zoomScaleSheetLayoutView="55" workbookViewId="0">
      <selection activeCell="CQ89" sqref="CQ89"/>
    </sheetView>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8HZn6Xuax3nJEOgPcy+UtbcreNWSAjkEOdPTq8gjKp4N0fs5s4nLki2FnyUxwMXMxezUukdLDyP/XZ1BvQEnQ==" saltValue="60/HdJX5p2CkW0XVuIxFn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7" zoomScale="85" zoomScaleSheetLayoutView="85"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507</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508</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3" t="s">
        <v>509</v>
      </c>
      <c r="AP7" s="275"/>
      <c r="AQ7" s="276" t="s">
        <v>510</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4"/>
      <c r="AP8" s="281" t="s">
        <v>511</v>
      </c>
      <c r="AQ8" s="282" t="s">
        <v>512</v>
      </c>
      <c r="AR8" s="283" t="s">
        <v>513</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5" t="s">
        <v>514</v>
      </c>
      <c r="AL9" s="1196"/>
      <c r="AM9" s="1196"/>
      <c r="AN9" s="1197"/>
      <c r="AO9" s="284">
        <v>3237776</v>
      </c>
      <c r="AP9" s="284">
        <v>105201</v>
      </c>
      <c r="AQ9" s="285">
        <v>95193</v>
      </c>
      <c r="AR9" s="286">
        <v>10.5</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5" t="s">
        <v>515</v>
      </c>
      <c r="AL10" s="1196"/>
      <c r="AM10" s="1196"/>
      <c r="AN10" s="1197"/>
      <c r="AO10" s="287">
        <v>107779</v>
      </c>
      <c r="AP10" s="287">
        <v>3502</v>
      </c>
      <c r="AQ10" s="288">
        <v>9197</v>
      </c>
      <c r="AR10" s="289">
        <v>-61.9</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5" t="s">
        <v>516</v>
      </c>
      <c r="AL11" s="1196"/>
      <c r="AM11" s="1196"/>
      <c r="AN11" s="1197"/>
      <c r="AO11" s="287">
        <v>122837</v>
      </c>
      <c r="AP11" s="287">
        <v>3991</v>
      </c>
      <c r="AQ11" s="288">
        <v>1724</v>
      </c>
      <c r="AR11" s="289">
        <v>131.5</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5" t="s">
        <v>517</v>
      </c>
      <c r="AL12" s="1196"/>
      <c r="AM12" s="1196"/>
      <c r="AN12" s="1197"/>
      <c r="AO12" s="287" t="s">
        <v>518</v>
      </c>
      <c r="AP12" s="287" t="s">
        <v>518</v>
      </c>
      <c r="AQ12" s="288">
        <v>4</v>
      </c>
      <c r="AR12" s="289" t="s">
        <v>518</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5" t="s">
        <v>519</v>
      </c>
      <c r="AL13" s="1196"/>
      <c r="AM13" s="1196"/>
      <c r="AN13" s="1197"/>
      <c r="AO13" s="287">
        <v>168643</v>
      </c>
      <c r="AP13" s="287">
        <v>5480</v>
      </c>
      <c r="AQ13" s="288">
        <v>3651</v>
      </c>
      <c r="AR13" s="289">
        <v>50.1</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5" t="s">
        <v>520</v>
      </c>
      <c r="AL14" s="1196"/>
      <c r="AM14" s="1196"/>
      <c r="AN14" s="1197"/>
      <c r="AO14" s="287">
        <v>33202</v>
      </c>
      <c r="AP14" s="287">
        <v>1079</v>
      </c>
      <c r="AQ14" s="288">
        <v>2581</v>
      </c>
      <c r="AR14" s="289">
        <v>-58.2</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8" t="s">
        <v>521</v>
      </c>
      <c r="AL15" s="1199"/>
      <c r="AM15" s="1199"/>
      <c r="AN15" s="1200"/>
      <c r="AO15" s="287">
        <v>-330440</v>
      </c>
      <c r="AP15" s="287">
        <v>-10737</v>
      </c>
      <c r="AQ15" s="288">
        <v>-7170</v>
      </c>
      <c r="AR15" s="289">
        <v>49.7</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8" t="s">
        <v>187</v>
      </c>
      <c r="AL16" s="1199"/>
      <c r="AM16" s="1199"/>
      <c r="AN16" s="1200"/>
      <c r="AO16" s="287">
        <v>3339797</v>
      </c>
      <c r="AP16" s="287">
        <v>108516</v>
      </c>
      <c r="AQ16" s="288">
        <v>105180</v>
      </c>
      <c r="AR16" s="289">
        <v>3.2</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522</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523</v>
      </c>
      <c r="AP20" s="296" t="s">
        <v>524</v>
      </c>
      <c r="AQ20" s="297" t="s">
        <v>525</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1" t="s">
        <v>526</v>
      </c>
      <c r="AL21" s="1202"/>
      <c r="AM21" s="1202"/>
      <c r="AN21" s="1203"/>
      <c r="AO21" s="300">
        <v>11.63</v>
      </c>
      <c r="AP21" s="301">
        <v>9.98</v>
      </c>
      <c r="AQ21" s="302">
        <v>1.65</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1" t="s">
        <v>527</v>
      </c>
      <c r="AL22" s="1202"/>
      <c r="AM22" s="1202"/>
      <c r="AN22" s="1203"/>
      <c r="AO22" s="305">
        <v>96.1</v>
      </c>
      <c r="AP22" s="306">
        <v>97.3</v>
      </c>
      <c r="AQ22" s="307">
        <v>-1.2</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94" t="s">
        <v>528</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70"/>
    </row>
    <row r="27" spans="1:46" x14ac:dyDescent="0.15">
      <c r="A27" s="312"/>
      <c r="AO27" s="265"/>
      <c r="AP27" s="265"/>
      <c r="AQ27" s="265"/>
      <c r="AR27" s="265"/>
      <c r="AS27" s="265"/>
      <c r="AT27" s="265"/>
    </row>
    <row r="28" spans="1:46" ht="17.25" x14ac:dyDescent="0.15">
      <c r="A28" s="266" t="s">
        <v>529</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530</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3" t="s">
        <v>509</v>
      </c>
      <c r="AP30" s="275"/>
      <c r="AQ30" s="276" t="s">
        <v>510</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4"/>
      <c r="AP31" s="281" t="s">
        <v>511</v>
      </c>
      <c r="AQ31" s="282" t="s">
        <v>512</v>
      </c>
      <c r="AR31" s="283" t="s">
        <v>513</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5" t="s">
        <v>531</v>
      </c>
      <c r="AL32" s="1186"/>
      <c r="AM32" s="1186"/>
      <c r="AN32" s="1187"/>
      <c r="AO32" s="315">
        <v>3483996</v>
      </c>
      <c r="AP32" s="315">
        <v>113201</v>
      </c>
      <c r="AQ32" s="316">
        <v>67244</v>
      </c>
      <c r="AR32" s="317">
        <v>68.3</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5" t="s">
        <v>532</v>
      </c>
      <c r="AL33" s="1186"/>
      <c r="AM33" s="1186"/>
      <c r="AN33" s="1187"/>
      <c r="AO33" s="315" t="s">
        <v>518</v>
      </c>
      <c r="AP33" s="315" t="s">
        <v>518</v>
      </c>
      <c r="AQ33" s="316" t="s">
        <v>518</v>
      </c>
      <c r="AR33" s="317" t="s">
        <v>518</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5" t="s">
        <v>533</v>
      </c>
      <c r="AL34" s="1186"/>
      <c r="AM34" s="1186"/>
      <c r="AN34" s="1187"/>
      <c r="AO34" s="315" t="s">
        <v>518</v>
      </c>
      <c r="AP34" s="315" t="s">
        <v>518</v>
      </c>
      <c r="AQ34" s="316">
        <v>8</v>
      </c>
      <c r="AR34" s="317" t="s">
        <v>518</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5" t="s">
        <v>534</v>
      </c>
      <c r="AL35" s="1186"/>
      <c r="AM35" s="1186"/>
      <c r="AN35" s="1187"/>
      <c r="AO35" s="315">
        <v>560239</v>
      </c>
      <c r="AP35" s="315">
        <v>18203</v>
      </c>
      <c r="AQ35" s="316">
        <v>18547</v>
      </c>
      <c r="AR35" s="317">
        <v>-1.9</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5" t="s">
        <v>535</v>
      </c>
      <c r="AL36" s="1186"/>
      <c r="AM36" s="1186"/>
      <c r="AN36" s="1187"/>
      <c r="AO36" s="315">
        <v>176157</v>
      </c>
      <c r="AP36" s="315">
        <v>5724</v>
      </c>
      <c r="AQ36" s="316">
        <v>2991</v>
      </c>
      <c r="AR36" s="317">
        <v>91.4</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5" t="s">
        <v>536</v>
      </c>
      <c r="AL37" s="1186"/>
      <c r="AM37" s="1186"/>
      <c r="AN37" s="1187"/>
      <c r="AO37" s="315" t="s">
        <v>518</v>
      </c>
      <c r="AP37" s="315" t="s">
        <v>518</v>
      </c>
      <c r="AQ37" s="316">
        <v>670</v>
      </c>
      <c r="AR37" s="317" t="s">
        <v>518</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8" t="s">
        <v>537</v>
      </c>
      <c r="AL38" s="1189"/>
      <c r="AM38" s="1189"/>
      <c r="AN38" s="1190"/>
      <c r="AO38" s="318" t="s">
        <v>518</v>
      </c>
      <c r="AP38" s="318" t="s">
        <v>518</v>
      </c>
      <c r="AQ38" s="319">
        <v>2</v>
      </c>
      <c r="AR38" s="307" t="s">
        <v>518</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8" t="s">
        <v>538</v>
      </c>
      <c r="AL39" s="1189"/>
      <c r="AM39" s="1189"/>
      <c r="AN39" s="1190"/>
      <c r="AO39" s="315">
        <v>-272857</v>
      </c>
      <c r="AP39" s="315">
        <v>-8866</v>
      </c>
      <c r="AQ39" s="316">
        <v>-3165</v>
      </c>
      <c r="AR39" s="317">
        <v>180.1</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5" t="s">
        <v>539</v>
      </c>
      <c r="AL40" s="1186"/>
      <c r="AM40" s="1186"/>
      <c r="AN40" s="1187"/>
      <c r="AO40" s="315">
        <v>-2719586</v>
      </c>
      <c r="AP40" s="315">
        <v>-88364</v>
      </c>
      <c r="AQ40" s="316">
        <v>-61701</v>
      </c>
      <c r="AR40" s="317">
        <v>43.2</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1" t="s">
        <v>297</v>
      </c>
      <c r="AL41" s="1192"/>
      <c r="AM41" s="1192"/>
      <c r="AN41" s="1193"/>
      <c r="AO41" s="315">
        <v>1227949</v>
      </c>
      <c r="AP41" s="315">
        <v>39898</v>
      </c>
      <c r="AQ41" s="316">
        <v>24597</v>
      </c>
      <c r="AR41" s="317">
        <v>62.2</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540</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541</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542</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8" t="s">
        <v>509</v>
      </c>
      <c r="AN49" s="1180" t="s">
        <v>543</v>
      </c>
      <c r="AO49" s="1181"/>
      <c r="AP49" s="1181"/>
      <c r="AQ49" s="1181"/>
      <c r="AR49" s="1182"/>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9"/>
      <c r="AN50" s="331" t="s">
        <v>544</v>
      </c>
      <c r="AO50" s="332" t="s">
        <v>545</v>
      </c>
      <c r="AP50" s="333" t="s">
        <v>546</v>
      </c>
      <c r="AQ50" s="334" t="s">
        <v>547</v>
      </c>
      <c r="AR50" s="335" t="s">
        <v>548</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549</v>
      </c>
      <c r="AL51" s="328"/>
      <c r="AM51" s="336">
        <v>3112864</v>
      </c>
      <c r="AN51" s="337">
        <v>93609</v>
      </c>
      <c r="AO51" s="338">
        <v>-30.6</v>
      </c>
      <c r="AP51" s="339">
        <v>85042</v>
      </c>
      <c r="AQ51" s="340">
        <v>7.8</v>
      </c>
      <c r="AR51" s="341">
        <v>-38.4</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550</v>
      </c>
      <c r="AM52" s="344">
        <v>1501088</v>
      </c>
      <c r="AN52" s="345">
        <v>45140</v>
      </c>
      <c r="AO52" s="346">
        <v>-34.5</v>
      </c>
      <c r="AP52" s="347">
        <v>50806</v>
      </c>
      <c r="AQ52" s="348">
        <v>10.1</v>
      </c>
      <c r="AR52" s="349">
        <v>-44.6</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551</v>
      </c>
      <c r="AL53" s="328"/>
      <c r="AM53" s="336">
        <v>3504860</v>
      </c>
      <c r="AN53" s="337">
        <v>107429</v>
      </c>
      <c r="AO53" s="338">
        <v>14.8</v>
      </c>
      <c r="AP53" s="339">
        <v>83774</v>
      </c>
      <c r="AQ53" s="340">
        <v>-1.5</v>
      </c>
      <c r="AR53" s="341">
        <v>16.3</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550</v>
      </c>
      <c r="AM54" s="344">
        <v>2163098</v>
      </c>
      <c r="AN54" s="345">
        <v>66302</v>
      </c>
      <c r="AO54" s="346">
        <v>46.9</v>
      </c>
      <c r="AP54" s="347">
        <v>52179</v>
      </c>
      <c r="AQ54" s="348">
        <v>2.7</v>
      </c>
      <c r="AR54" s="349">
        <v>44.2</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552</v>
      </c>
      <c r="AL55" s="328"/>
      <c r="AM55" s="336">
        <v>4694474</v>
      </c>
      <c r="AN55" s="337">
        <v>146711</v>
      </c>
      <c r="AO55" s="338">
        <v>36.6</v>
      </c>
      <c r="AP55" s="339">
        <v>132981</v>
      </c>
      <c r="AQ55" s="340">
        <v>58.7</v>
      </c>
      <c r="AR55" s="341">
        <v>-22.1</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550</v>
      </c>
      <c r="AM56" s="344">
        <v>2623853</v>
      </c>
      <c r="AN56" s="345">
        <v>82001</v>
      </c>
      <c r="AO56" s="346">
        <v>23.7</v>
      </c>
      <c r="AP56" s="347">
        <v>56973</v>
      </c>
      <c r="AQ56" s="348">
        <v>9.1999999999999993</v>
      </c>
      <c r="AR56" s="349">
        <v>14.5</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553</v>
      </c>
      <c r="AL57" s="328"/>
      <c r="AM57" s="336">
        <v>5692575</v>
      </c>
      <c r="AN57" s="337">
        <v>181217</v>
      </c>
      <c r="AO57" s="338">
        <v>23.5</v>
      </c>
      <c r="AP57" s="339">
        <v>128523</v>
      </c>
      <c r="AQ57" s="340">
        <v>-3.4</v>
      </c>
      <c r="AR57" s="341">
        <v>26.9</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550</v>
      </c>
      <c r="AM58" s="344">
        <v>2244082</v>
      </c>
      <c r="AN58" s="345">
        <v>71438</v>
      </c>
      <c r="AO58" s="346">
        <v>-12.9</v>
      </c>
      <c r="AP58" s="347">
        <v>56792</v>
      </c>
      <c r="AQ58" s="348">
        <v>-0.3</v>
      </c>
      <c r="AR58" s="349">
        <v>-12.6</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554</v>
      </c>
      <c r="AL59" s="328"/>
      <c r="AM59" s="336">
        <v>4107906</v>
      </c>
      <c r="AN59" s="337">
        <v>133473</v>
      </c>
      <c r="AO59" s="338">
        <v>-26.3</v>
      </c>
      <c r="AP59" s="339">
        <v>92919</v>
      </c>
      <c r="AQ59" s="340">
        <v>-27.7</v>
      </c>
      <c r="AR59" s="341">
        <v>1.4</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550</v>
      </c>
      <c r="AM60" s="344">
        <v>2564039</v>
      </c>
      <c r="AN60" s="345">
        <v>83310</v>
      </c>
      <c r="AO60" s="346">
        <v>16.600000000000001</v>
      </c>
      <c r="AP60" s="347">
        <v>54128</v>
      </c>
      <c r="AQ60" s="348">
        <v>-4.7</v>
      </c>
      <c r="AR60" s="349">
        <v>21.3</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555</v>
      </c>
      <c r="AL61" s="350"/>
      <c r="AM61" s="351">
        <v>4222536</v>
      </c>
      <c r="AN61" s="352">
        <v>132488</v>
      </c>
      <c r="AO61" s="353">
        <v>3.6</v>
      </c>
      <c r="AP61" s="354">
        <v>104648</v>
      </c>
      <c r="AQ61" s="355">
        <v>6.8</v>
      </c>
      <c r="AR61" s="341">
        <v>-3.2</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550</v>
      </c>
      <c r="AM62" s="344">
        <v>2219232</v>
      </c>
      <c r="AN62" s="345">
        <v>69638</v>
      </c>
      <c r="AO62" s="346">
        <v>8</v>
      </c>
      <c r="AP62" s="347">
        <v>54176</v>
      </c>
      <c r="AQ62" s="348">
        <v>3.4</v>
      </c>
      <c r="AR62" s="349">
        <v>4.5999999999999996</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T94FYer73VyiPANahnZ+ovtJkhRmx3ZIuzZhfFUX9FtdLjVnX5gpoNR+nxUoEYVWZVqOyQ0DdmGJfNiMSnZlGQ==" saltValue="H+/UVZ0ELzACZ+1Y+7wKY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7" zoomScaleNormal="100" zoomScaleSheetLayoutView="55" workbookViewId="0">
      <selection activeCell="AD41" sqref="AD41"/>
    </sheetView>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557</v>
      </c>
    </row>
    <row r="120" spans="125:125" ht="13.5" hidden="1" customHeight="1" x14ac:dyDescent="0.15"/>
    <row r="121" spans="125:125" ht="13.5" hidden="1" customHeight="1" x14ac:dyDescent="0.15">
      <c r="DU121" s="262"/>
    </row>
  </sheetData>
  <sheetProtection algorithmName="SHA-512" hashValue="4eAoxSSKEFnWZeTomcc1lSwmixBa8KnbxPlOJqveOmrBDX3zi8GpfjXZ2tjyrBPjWrEnzO81LJFsvEmo/5DkRg==" saltValue="XubI2Gg8holgLgoTxAC3c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5" zoomScaleNormal="100" zoomScaleSheetLayoutView="55" workbookViewId="0">
      <selection activeCell="BJ101" sqref="BJ101"/>
    </sheetView>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558</v>
      </c>
    </row>
  </sheetData>
  <sheetProtection algorithmName="SHA-512" hashValue="gNMyxIR/vaZ4+0FISXqLFPN0IfAfRaDYsqNVHO6Vq5PZj/5iESxYAAndw4WN6ahhqtJdqpulz8hmBqVfCOSoOA==" saltValue="3WlWTz8z2D0kTY3rFw3pI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1" zoomScale="85" zoomScaleNormal="85" zoomScaleSheetLayoutView="100" workbookViewId="0">
      <selection activeCell="K49" sqref="K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204" t="s">
        <v>3</v>
      </c>
      <c r="D47" s="1204"/>
      <c r="E47" s="1205"/>
      <c r="F47" s="11">
        <v>19.440000000000001</v>
      </c>
      <c r="G47" s="12">
        <v>18.97</v>
      </c>
      <c r="H47" s="12">
        <v>17.63</v>
      </c>
      <c r="I47" s="12">
        <v>17.16</v>
      </c>
      <c r="J47" s="13">
        <v>20.53</v>
      </c>
    </row>
    <row r="48" spans="2:10" ht="57.75" customHeight="1" x14ac:dyDescent="0.15">
      <c r="B48" s="14"/>
      <c r="C48" s="1206" t="s">
        <v>4</v>
      </c>
      <c r="D48" s="1206"/>
      <c r="E48" s="1207"/>
      <c r="F48" s="15">
        <v>2.95</v>
      </c>
      <c r="G48" s="16">
        <v>2.76</v>
      </c>
      <c r="H48" s="16">
        <v>2.3199999999999998</v>
      </c>
      <c r="I48" s="16">
        <v>4.5999999999999996</v>
      </c>
      <c r="J48" s="17">
        <v>4.72</v>
      </c>
    </row>
    <row r="49" spans="2:10" ht="57.75" customHeight="1" thickBot="1" x14ac:dyDescent="0.2">
      <c r="B49" s="18"/>
      <c r="C49" s="1208" t="s">
        <v>5</v>
      </c>
      <c r="D49" s="1208"/>
      <c r="E49" s="1209"/>
      <c r="F49" s="19" t="s">
        <v>564</v>
      </c>
      <c r="G49" s="20">
        <v>2.86</v>
      </c>
      <c r="H49" s="20" t="s">
        <v>565</v>
      </c>
      <c r="I49" s="20">
        <v>2.14</v>
      </c>
      <c r="J49" s="21">
        <v>4.3600000000000003</v>
      </c>
    </row>
    <row r="50" spans="2:10" x14ac:dyDescent="0.15"/>
  </sheetData>
  <sheetProtection algorithmName="SHA-512" hashValue="+2pKAgoeyBosn2JOCxOtPkRJgOA9wzO9TFwMomhXECFIGjifUqLGqLcvpxF25DBN5vxDKeenMXPg+xkxkywNPA==" saltValue="uPS8omdq7jji/9ODkp1c7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Windows ユーザー</cp:lastModifiedBy>
  <cp:lastPrinted>2023-03-22T06:50:02Z</cp:lastPrinted>
  <dcterms:created xsi:type="dcterms:W3CDTF">2023-02-20T03:40:47Z</dcterms:created>
  <dcterms:modified xsi:type="dcterms:W3CDTF">2023-10-03T04:54:52Z</dcterms:modified>
  <cp:category/>
</cp:coreProperties>
</file>