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4.52\FileServer\財政課\R05\11 財政一般\30財政状況資料集\20240325公表（令和4年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<sst xmlns="http://schemas.openxmlformats.org/spreadsheetml/2006/main" count="1079" uniqueCount="586">
  <si>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</si>
  <si>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</si>
  <si>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</si>
  <si>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</si>
  <si>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</si>
  <si>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</si>
  <si>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</si>
  <si>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</si>
  <si>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</si>
  <si>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</si>
  <si>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</si>
  <si>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</si>
  <si>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</si>
  <si>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</si>
  <si>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</si>
  <si>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</si>
  <si>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</si>
  <si>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</si>
  <si>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</si>
  <si>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</si>
  <si>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</si>
  <si>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</si>
  <si>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</si>
  <si>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</si>
  <si>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</si>
  <si>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</si>
  <si>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</si>
  <si>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</si>
  <si>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</si>
  <si>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</si>
  <si>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</si>
  <si>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</si>
  <si>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</si>
  <si>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</si>
  <si>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</si>
  <si>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</si>
  <si>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</si>
  <si>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</si>
  <si>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</si>
  <si>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</si>
  <si>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</si>
  <si>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</si>
  <si>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</si>
  <si>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</si>
  <si>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</si>
  <si>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</si>
  <si>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</si>
  <si>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</si>
  <si>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</si>
  <si>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</si>
  <si>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</si>
  <si>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</si>
  <si>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</si>
  <si>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</si>
  <si>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</si>
  <si>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</si>
  <si>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</si>
  <si>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</si>
  <si>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</si>
  <si>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</si>
  <si>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</si>
  <si>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</si>
  <si>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</si>
  <si>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</si>
  <si>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</si>
  <si>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</si>
  <si>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</si>
  <si>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</si>
  <si>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</si>
  <si>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</si>
  <si>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</si>
  <si>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</si>
  <si>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</si>
  <si>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</si>
  <si>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</si>
  <si>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</si>
  <si>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</si>
  <si>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</si>
  <si>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</si>
  <si>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</si>
  <si>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</si>
  <si>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</si>
  <si>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</si>
  <si>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</si>
  <si>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</si>
  <si>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</si>
  <si>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</si>
  <si>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</si>
  <si>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</si>
  <si>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</si>
  <si>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</si>
  <si>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</si>
  <si>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</si>
  <si>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</si>
  <si>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</si>
  <si>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</si>
  <si>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</si>
  <si>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</si>
  <si>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</si>
  <si>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</si>
  <si>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</si>
  <si>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</si>
  <si>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</si>
  <si>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</si>
  <si>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</si>
  <si>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</si>
  <si>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</si>
  <si>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</si>
  <si>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</si>
  <si>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</si>
  <si>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</si>
  <si>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</si>
  <si>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</si>
  <si>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</si>
  <si>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</si>
  <si>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</si>
  <si>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</si>
  <si>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</si>
  <si>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</si>
  <si>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</si>
  <si>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</si>
  <si>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</si>
  <si>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</si>
  <si>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</si>
  <si>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</si>
  <si>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</si>
  <si>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</si>
  <si>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</si>
  <si>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</si>
  <si>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</si>
  <si>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</si>
  <si>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</si>
  <si>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</si>
  <si>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</si>
  <si>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</si>
  <si>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</si>
  <si>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</si>
  <si>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</si>
  <si>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</si>
  <si>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</si>
  <si>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</si>
  <si>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</si>
  <si>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</si>
  <si>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</si>
  <si>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</si>
  <si>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</si>
  <si>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</si>
  <si>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</si>
  <si>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</si>
  <si>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</si>
  <si>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</si>
  <si>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</si>
  <si>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</si>
  <si>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</si>
  <si>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</si>
  <si>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</si>
  <si>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</si>
  <si>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</si>
  <si>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</si>
  <si>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</si>
  <si>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</si>
  <si>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</si>
  <si>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</si>
  <si>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</si>
  <si>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</si>
  <si>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</si>
  <si>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</si>
  <si>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</si>
  <si>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</si>
  <si>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</si>
  <si>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</si>
  <si>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</si>
  <si>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</si>
  <si>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</si>
  <si>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</si>
  <si>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</si>
  <si>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</si>
  <si>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</si>
  <si>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</si>
  <si>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</si>
  <si>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</si>
  <si>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</si>
  <si>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</si>
  <si>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</si>
  <si>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</si>
  <si>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</si>
  <si>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</si>
  <si>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</si>
  <si>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</si>
  <si>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</si>
  <si>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</si>
  <si>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</si>
  <si>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</si>
  <si>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</si>
  <si>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</si>
  <si>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</si>
  <si>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</si>
  <si>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</si>
  <si>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</si>
  <si>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</si>
  <si>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</si>
  <si>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</si>
  <si>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</si>
  <si>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</si>
  <si>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</si>
  <si>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</si>
  <si>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</si>
  <si>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</si>
  <si>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</si>
  <si>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</si>
  <si>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</si>
  <si>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</si>
  <si>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</si>
  <si>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</si>
  <si>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</si>
  <si>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</si>
  <si>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</si>
  <si>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</si>
  <si>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</si>
  <si>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</si>
  <si>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</si>
  <si>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</si>
  <si>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</si>
  <si>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</si>
  <si>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</si>
  <si>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</si>
  <si>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</si>
  <si>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</si>
  <si>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</si>
  <si>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</si>
  <si>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</si>
  <si>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</si>
  <si>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</si>
  <si>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</si>
  <si>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</si>
  <si>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</si>
  <si>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</si>
  <si>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</si>
  <si>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</si>
  <si>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</si>
  <si>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</si>
  <si>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</si>
  <si>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</si>
  <si>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</si>
  <si>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</si>
  <si>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</si>
  <si>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</si>
  <si>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</si>
  <si>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</si>
  <si>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</si>
  <si>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</si>
  <si>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</si>
  <si>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</si>
  <si>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</si>
  <si>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</si>
  <si>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</si>
  <si>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</si>
  <si>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</si>
  <si>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</si>
  <si>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</si>
  <si>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</si>
  <si>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</si>
  <si>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</si>
  <si>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</si>
  <si>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</si>
  <si>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</si>
  <si>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</si>
  <si>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</si>
  <si>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</si>
  <si>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</si>
  <si>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</si>
  <si>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</si>
  <si>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</si>
  <si>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</si>
  <si>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</si>
  <si>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</si>
  <si>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</si>
  <si>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</si>
  <si>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</si>
  <si>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</si>
  <si>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</si>
  <si>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</si>
  <si>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</si>
  <si>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</si>
  <si>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</si>
  <si>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</si>
  <si>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</si>
  <si>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</si>
  <si>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</si>
  <si>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</si>
  <si>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</si>
  <si>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</si>
  <si>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</si>
  <si>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</si>
  <si>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</si>
  <si>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</si>
  <si>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</si>
  <si>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</si>
  <si>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</si>
  <si>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</si>
  <si>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</si>
  <si>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</si>
  <si>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</si>
  <si>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</si>
  <si>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</si>
  <si>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</si>
  <si>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</si>
  <si>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</si>
  <si>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</si>
  <si>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</si>
  <si>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</si>
  <si>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</si>
  <si>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</si>
  <si>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</si>
  <si>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</si>
  <si>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</si>
  <si>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</si>
  <si>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</si>
  <si>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</si>
  <si>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</si>
  <si>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</si>
  <si>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</si>
  <si>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</si>
  <si>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</si>
  <si>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</si>
  <si>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</si>
  <si>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</si>
  <si>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</si>
  <si>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</si>
  <si>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</si>
  <si>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</si>
  <si>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</si>
  <si>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</si>
  <si>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</si>
  <si>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</si>
  <si>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</si>
  <si>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</si>
  <si>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</si>
  <si>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</si>
  <si>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</si>
  <si>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</si>
  <si>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</si>
  <si>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</si>
  <si>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</si>
  <si>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</si>
  <si>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</si>
  <si>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</si>
  <si>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</si>
  <si>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</si>
  <si>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</si>
  <si>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</si>
  <si>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</si>
  <si>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</si>
  <si>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</si>
  <si>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</si>
  <si>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</si>
  <si>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</si>
  <si>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</si>
  <si>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</si>
  <si>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</si>
  <si>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</si>
  <si>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</si>
  <si>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</si>
  <si>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</si>
  <si>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</si>
  <si>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</si>
  <si>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</si>
  <si>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</si>
  <si>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</si>
  <si>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</si>
  <si>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</si>
  <si>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</si>
  <si>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</si>
  <si>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</si>
  <si>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</si>
  <si>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</si>
  <si>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</si>
  <si>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</si>
  <si>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</si>
  <si>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</si>
  <si>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</si>
  <si>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</si>
  <si>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</si>
  <si>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</si>
  <si>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</si>
  <si>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</si>
  <si>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</si>
  <si>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</si>
  <si>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</si>
  <si>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</si>
  <si>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</si>
  <si>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</si>
  <si>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</si>
  <si>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</si>
  <si>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</si>
  <si>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</si>
  <si>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</si>
  <si>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</si>
  <si>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</si>
  <si>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</si>
  <si>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</si>
  <si>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</si>
  <si>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</si>
  <si>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</si>
  <si>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</si>
  <si>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</si>
  <si>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</si>
  <si>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</si>
  <si>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</si>
  <si>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</si>
  <si>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</si>
  <si>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</si>
  <si>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</si>
  <si>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</si>
  <si>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</si>
  <si>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</si>
  <si>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</si>
  <si>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</si>
  <si>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</si>
  <si>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</si>
  <si>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</si>
  <si>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</si>
  <si>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</si>
  <si>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</si>
  <si>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</si>
  <si>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</si>
  <si>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</si>
  <si>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</si>
  <si>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</si>
  <si>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</si>
  <si>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</si>
  <si>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</si>
  <si>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</si>
  <si>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</si>
  <si>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</si>
  <si>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</si>
  <si>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</si>
  <si>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</si>
  <si>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</si>
  <si>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</si>
  <si>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</si>
  <si>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</si>
  <si>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</si>
  <si>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</si>
  <si>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</si>
  <si>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</si>
  <si>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</si>
  <si>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</si>
  <si>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</si>
  <si>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</si>
  <si>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</si>
  <si>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</si>
  <si>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</si>
  <si>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</si>
  <si>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</si>
  <si>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</si>
  <si>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</si>
  <si>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</si>
  <si>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</si>
  <si>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</si>
  <si>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</si>
  <si>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</si>
  <si>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</si>
  <si>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</si>
  <si>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</si>
  <si>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</si>
  <si>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</si>
  <si>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</si>
  <si>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</si>
  <si>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</si>
  <si>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</si>
  <si>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</si>
  <si>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</si>
  <si>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</si>
  <si>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</si>
  <si>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</si>
  <si>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</si>
  <si>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</si>
  <si>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</si>
  <si>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</si>
  <si>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</si>
  <si>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</si>
  <si>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</si>
  <si>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</si>
  <si>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</si>
  <si>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</si>
  <si>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</si>
  <si>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</si>
  <si>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</si>
  <si>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</si>
  <si>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</si>
  <si>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</si>
  <si>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</si>
  <si>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</si>
  <si>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</si>
  <si>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</si>
  <si>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</si>
  <si>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</si>
  <si>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</si>
  <si>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</si>
  <si>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</si>
  <si>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</si>
  <si>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</si>
  <si>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</si>
  <si>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</si>
  <si>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</si>
  <si>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</si>
  <si>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</si>
  <si>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</si>
  <si>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</si>
  <si>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</si>
  <si>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</si>
  <si>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</si>
  <si>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</si>
  <si>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</si>
  <si>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</si>
  <si>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</si>
  <si>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</si>
  <si>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</si>
  <si>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</si>
  <si>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</si>
  <si>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</si>
  <si>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</si>
  <si>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</si>
  <si>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</si>
  <si>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</si>
  <si>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</si>
  <si>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</si>
  <si>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</si>
  <si>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</si>
  <si>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</si>
  <si>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</si>
  <si>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</si>
  <si>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</si>
  <si>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</si>
  <si>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</si>
  <si>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</si>
  <si>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</si>
  <si>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</si>
  <si>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</si>
  <si>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</si>
  <si>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</si>
  <si>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</si>
  <si>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</si>
  <si>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</si>
  <si>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</si>
  <si>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</si>
  <si>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</si>
  <si>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</si>
  <si>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</si>
  <si>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2.17</t>
  </si>
  <si>
    <t>▲ 2.01</t>
  </si>
  <si>
    <t>一般会計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</si>
  <si>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</si>
  <si>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</si>
  <si>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</si>
  <si>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</si>
  <si>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</si>
  <si>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</si>
  <si>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</si>
  <si>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</si>
  <si>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</si>
  <si>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</si>
  <si>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</si>
  <si>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</si>
  <si>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</si>
  <si>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</si>
  <si>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</si>
  <si>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</si>
  <si>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</si>
  <si>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</si>
  <si>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</si>
  <si>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</si>
  <si>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</si>
  <si>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</si>
  <si>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</si>
  <si>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</si>
  <si>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</si>
  <si>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</si>
  <si>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</si>
  <si>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</si>
  <si>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公共施設等整備保全基金</t>
    <phoneticPr fontId="5"/>
  </si>
  <si>
    <t>合併振興基金</t>
    <phoneticPr fontId="2"/>
  </si>
  <si>
    <t>農山漁村活性化事業基金</t>
    <phoneticPr fontId="2"/>
  </si>
  <si>
    <t>胃がん撲滅検診事業基金</t>
    <phoneticPr fontId="2"/>
  </si>
  <si>
    <t>学校建設基金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</si>
</sst>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3244-4860-B9FC-36FFBCBAC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107429</c:v>
                </c:pt>
                <c:pt idx="1">
                  <c:v>146711</c:v>
                </c:pt>
                <c:pt idx="2">
                  <c:v>181217</c:v>
                </c:pt>
                <c:pt idx="3">
                  <c:v>133473</c:v>
                </c:pt>
                <c:pt idx="4">
                  <c:v>231389</c:v>
                </c:pt>
              </c:numCache>
            </c:numRef>
          </c:val>
          <c:smooth val="0"/>
          <c:extLst>
            <c:ext xmlns:c16="http://schemas.microsoft.com/office/drawing/2014/chart" uri="{C3380CC4-5D6E-409C-BE32-E72D297353CC}">
              <c16:uniqueId val="{00000001-3244-4860-B9FC-36FFBCBAC4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2.76</c:v>
                </c:pt>
                <c:pt idx="1">
                  <c:v>2.3199999999999998</c:v>
                </c:pt>
                <c:pt idx="2">
                  <c:v>4.5999999999999996</c:v>
                </c:pt>
                <c:pt idx="3">
                  <c:v>4.72</c:v>
                </c:pt>
                <c:pt idx="4">
                  <c:v>4.17</c:v>
                </c:pt>
              </c:numCache>
            </c:numRef>
          </c:val>
          <c:extLst>
            <c:ext xmlns:c16="http://schemas.microsoft.com/office/drawing/2014/chart" uri="{C3380CC4-5D6E-409C-BE32-E72D297353CC}">
              <c16:uniqueId val="{00000000-6520-4EF5-9540-66310DA482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18.97</c:v>
                </c:pt>
                <c:pt idx="1">
                  <c:v>17.63</c:v>
                </c:pt>
                <c:pt idx="2">
                  <c:v>17.16</c:v>
                </c:pt>
                <c:pt idx="3">
                  <c:v>20.53</c:v>
                </c:pt>
                <c:pt idx="4">
                  <c:v>19.440000000000001</c:v>
                </c:pt>
              </c:numCache>
            </c:numRef>
          </c:val>
          <c:extLst>
            <c:ext xmlns:c16="http://schemas.microsoft.com/office/drawing/2014/chart" uri="{C3380CC4-5D6E-409C-BE32-E72D297353CC}">
              <c16:uniqueId val="{00000001-6520-4EF5-9540-66310DA482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2.86</c:v>
                </c:pt>
                <c:pt idx="1">
                  <c:v>-2.17</c:v>
                </c:pt>
                <c:pt idx="2">
                  <c:v>2.14</c:v>
                </c:pt>
                <c:pt idx="3">
                  <c:v>4.3600000000000003</c:v>
                </c:pt>
                <c:pt idx="4">
                  <c:v>-2.0099999999999998</c:v>
                </c:pt>
              </c:numCache>
            </c:numRef>
          </c:val>
          <c:smooth val="0"/>
          <c:extLst>
            <c:ext xmlns:c16="http://schemas.microsoft.com/office/drawing/2014/chart" uri="{C3380CC4-5D6E-409C-BE32-E72D297353CC}">
              <c16:uniqueId val="{00000002-6520-4EF5-9540-66310DA482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0.42</c:v>
                </c:pt>
                <c:pt idx="4">
                  <c:v>0</c:v>
                </c:pt>
                <c:pt idx="5">
                  <c:v>0</c:v>
                </c:pt>
                <c:pt idx="6">
                  <c:v>0</c:v>
                </c:pt>
                <c:pt idx="7">
                  <c:v>0</c:v>
                </c:pt>
                <c:pt idx="8">
                  <c:v>0</c:v>
                </c:pt>
                <c:pt idx="9">
                  <c:v>0</c:v>
                </c:pt>
              </c:numCache>
            </c:numRef>
          </c:val>
          <c:extLst>
            <c:ext xmlns:c16="http://schemas.microsoft.com/office/drawing/2014/chart" uri="{C3380CC4-5D6E-409C-BE32-E72D297353CC}">
              <c16:uniqueId val="{00000000-E99B-4BFE-97FA-182539E7F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9B-4BFE-97FA-182539E7FB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9B-4BFE-97FA-182539E7FB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9B-4BFE-97FA-182539E7FBC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99B-4BFE-97FA-182539E7FBC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c:v>
                </c:pt>
                <c:pt idx="4">
                  <c:v>#N/A</c:v>
                </c:pt>
                <c:pt idx="5">
                  <c:v>7.0000000000000007E-2</c:v>
                </c:pt>
                <c:pt idx="6">
                  <c:v>#N/A</c:v>
                </c:pt>
                <c:pt idx="7">
                  <c:v>0.11</c:v>
                </c:pt>
                <c:pt idx="8">
                  <c:v>#N/A</c:v>
                </c:pt>
                <c:pt idx="9">
                  <c:v>0.06</c:v>
                </c:pt>
              </c:numCache>
            </c:numRef>
          </c:val>
          <c:extLst>
            <c:ext xmlns:c16="http://schemas.microsoft.com/office/drawing/2014/chart" uri="{C3380CC4-5D6E-409C-BE32-E72D297353CC}">
              <c16:uniqueId val="{00000005-E99B-4BFE-97FA-182539E7FB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0.39</c:v>
                </c:pt>
                <c:pt idx="2">
                  <c:v>#N/A</c:v>
                </c:pt>
                <c:pt idx="3">
                  <c:v>0.01</c:v>
                </c:pt>
                <c:pt idx="4">
                  <c:v>#N/A</c:v>
                </c:pt>
                <c:pt idx="5">
                  <c:v>0.22</c:v>
                </c:pt>
                <c:pt idx="6">
                  <c:v>#N/A</c:v>
                </c:pt>
                <c:pt idx="7">
                  <c:v>0.11</c:v>
                </c:pt>
                <c:pt idx="8">
                  <c:v>#N/A</c:v>
                </c:pt>
                <c:pt idx="9">
                  <c:v>0.12</c:v>
                </c:pt>
              </c:numCache>
            </c:numRef>
          </c:val>
          <c:extLst>
            <c:ext xmlns:c16="http://schemas.microsoft.com/office/drawing/2014/chart" uri="{C3380CC4-5D6E-409C-BE32-E72D297353CC}">
              <c16:uniqueId val="{00000006-E99B-4BFE-97FA-182539E7FB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0.65</c:v>
                </c:pt>
                <c:pt idx="4">
                  <c:v>#N/A</c:v>
                </c:pt>
                <c:pt idx="5">
                  <c:v>0.8</c:v>
                </c:pt>
                <c:pt idx="6">
                  <c:v>#N/A</c:v>
                </c:pt>
                <c:pt idx="7">
                  <c:v>0.87</c:v>
                </c:pt>
                <c:pt idx="8">
                  <c:v>#N/A</c:v>
                </c:pt>
                <c:pt idx="9">
                  <c:v>0.25</c:v>
                </c:pt>
              </c:numCache>
            </c:numRef>
          </c:val>
          <c:extLst>
            <c:ext xmlns:c16="http://schemas.microsoft.com/office/drawing/2014/chart" uri="{C3380CC4-5D6E-409C-BE32-E72D297353CC}">
              <c16:uniqueId val="{00000007-E99B-4BFE-97FA-182539E7FBC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0.93</c:v>
                </c:pt>
                <c:pt idx="6">
                  <c:v>#N/A</c:v>
                </c:pt>
                <c:pt idx="7">
                  <c:v>1.47</c:v>
                </c:pt>
                <c:pt idx="8">
                  <c:v>#N/A</c:v>
                </c:pt>
                <c:pt idx="9">
                  <c:v>2.2999999999999998</c:v>
                </c:pt>
              </c:numCache>
            </c:numRef>
          </c:val>
          <c:extLst>
            <c:ext xmlns:c16="http://schemas.microsoft.com/office/drawing/2014/chart" uri="{C3380CC4-5D6E-409C-BE32-E72D297353CC}">
              <c16:uniqueId val="{00000008-E99B-4BFE-97FA-182539E7FB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2.76</c:v>
                </c:pt>
                <c:pt idx="2">
                  <c:v>#N/A</c:v>
                </c:pt>
                <c:pt idx="3">
                  <c:v>2.31</c:v>
                </c:pt>
                <c:pt idx="4">
                  <c:v>#N/A</c:v>
                </c:pt>
                <c:pt idx="5">
                  <c:v>4.5999999999999996</c:v>
                </c:pt>
                <c:pt idx="6">
                  <c:v>#N/A</c:v>
                </c:pt>
                <c:pt idx="7">
                  <c:v>4.72</c:v>
                </c:pt>
                <c:pt idx="8">
                  <c:v>#N/A</c:v>
                </c:pt>
                <c:pt idx="9">
                  <c:v>4.17</c:v>
                </c:pt>
              </c:numCache>
            </c:numRef>
          </c:val>
          <c:extLst>
            <c:ext xmlns:c16="http://schemas.microsoft.com/office/drawing/2014/chart" uri="{C3380CC4-5D6E-409C-BE32-E72D297353CC}">
              <c16:uniqueId val="{00000009-E99B-4BFE-97FA-182539E7FB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2838</c:v>
                </c:pt>
                <c:pt idx="5">
                  <c:v>2900</c:v>
                </c:pt>
                <c:pt idx="8">
                  <c:v>2998</c:v>
                </c:pt>
                <c:pt idx="11">
                  <c:v>2993</c:v>
                </c:pt>
                <c:pt idx="14">
                  <c:v>3058</c:v>
                </c:pt>
              </c:numCache>
            </c:numRef>
          </c:val>
          <c:extLst>
            <c:ext xmlns:c16="http://schemas.microsoft.com/office/drawing/2014/chart" uri="{C3380CC4-5D6E-409C-BE32-E72D297353CC}">
              <c16:uniqueId val="{00000000-209C-4CD6-A3E0-8EC2CB6883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C-4CD6-A3E0-8EC2CB6883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5</c:v>
                </c:pt>
                <c:pt idx="6">
                  <c:v>3</c:v>
                </c:pt>
                <c:pt idx="9">
                  <c:v>0</c:v>
                </c:pt>
                <c:pt idx="12">
                  <c:v>0</c:v>
                </c:pt>
              </c:numCache>
            </c:numRef>
          </c:val>
          <c:extLst>
            <c:ext xmlns:c16="http://schemas.microsoft.com/office/drawing/2014/chart" uri="{C3380CC4-5D6E-409C-BE32-E72D297353CC}">
              <c16:uniqueId val="{00000002-209C-4CD6-A3E0-8EC2CB6883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143</c:v>
                </c:pt>
                <c:pt idx="3">
                  <c:v>137</c:v>
                </c:pt>
                <c:pt idx="6">
                  <c:v>152</c:v>
                </c:pt>
                <c:pt idx="9">
                  <c:v>176</c:v>
                </c:pt>
                <c:pt idx="12">
                  <c:v>190</c:v>
                </c:pt>
              </c:numCache>
            </c:numRef>
          </c:val>
          <c:extLst>
            <c:ext xmlns:c16="http://schemas.microsoft.com/office/drawing/2014/chart" uri="{C3380CC4-5D6E-409C-BE32-E72D297353CC}">
              <c16:uniqueId val="{00000003-209C-4CD6-A3E0-8EC2CB6883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624</c:v>
                </c:pt>
                <c:pt idx="3">
                  <c:v>620</c:v>
                </c:pt>
                <c:pt idx="6">
                  <c:v>611</c:v>
                </c:pt>
                <c:pt idx="9">
                  <c:v>560</c:v>
                </c:pt>
                <c:pt idx="12">
                  <c:v>498</c:v>
                </c:pt>
              </c:numCache>
            </c:numRef>
          </c:val>
          <c:extLst>
            <c:ext xmlns:c16="http://schemas.microsoft.com/office/drawing/2014/chart" uri="{C3380CC4-5D6E-409C-BE32-E72D297353CC}">
              <c16:uniqueId val="{00000004-209C-4CD6-A3E0-8EC2CB6883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C-4CD6-A3E0-8EC2CB6883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C-4CD6-A3E0-8EC2CB6883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3293</c:v>
                </c:pt>
                <c:pt idx="3">
                  <c:v>3367</c:v>
                </c:pt>
                <c:pt idx="6">
                  <c:v>3517</c:v>
                </c:pt>
                <c:pt idx="9">
                  <c:v>3484</c:v>
                </c:pt>
                <c:pt idx="12">
                  <c:v>3582</c:v>
                </c:pt>
              </c:numCache>
            </c:numRef>
          </c:val>
          <c:extLst>
            <c:ext xmlns:c16="http://schemas.microsoft.com/office/drawing/2014/chart" uri="{C3380CC4-5D6E-409C-BE32-E72D297353CC}">
              <c16:uniqueId val="{00000007-209C-4CD6-A3E0-8EC2CB6883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1228</c:v>
                </c:pt>
                <c:pt idx="2">
                  <c:v>#N/A</c:v>
                </c:pt>
                <c:pt idx="3">
                  <c:v>#N/A</c:v>
                </c:pt>
                <c:pt idx="4">
                  <c:v>1229</c:v>
                </c:pt>
                <c:pt idx="5">
                  <c:v>#N/A</c:v>
                </c:pt>
                <c:pt idx="6">
                  <c:v>#N/A</c:v>
                </c:pt>
                <c:pt idx="7">
                  <c:v>1285</c:v>
                </c:pt>
                <c:pt idx="8">
                  <c:v>#N/A</c:v>
                </c:pt>
                <c:pt idx="9">
                  <c:v>#N/A</c:v>
                </c:pt>
                <c:pt idx="10">
                  <c:v>1227</c:v>
                </c:pt>
                <c:pt idx="11">
                  <c:v>#N/A</c:v>
                </c:pt>
                <c:pt idx="12">
                  <c:v>#N/A</c:v>
                </c:pt>
                <c:pt idx="13">
                  <c:v>1212</c:v>
                </c:pt>
                <c:pt idx="14">
                  <c:v>#N/A</c:v>
                </c:pt>
              </c:numCache>
            </c:numRef>
          </c:val>
          <c:smooth val="0"/>
          <c:extLst>
            <c:ext xmlns:c16="http://schemas.microsoft.com/office/drawing/2014/chart" uri="{C3380CC4-5D6E-409C-BE32-E72D297353CC}">
              <c16:uniqueId val="{00000008-209C-4CD6-A3E0-8EC2CB6883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29308</c:v>
                </c:pt>
                <c:pt idx="5">
                  <c:v>30000</c:v>
                </c:pt>
                <c:pt idx="8">
                  <c:v>30636</c:v>
                </c:pt>
                <c:pt idx="11">
                  <c:v>30735</c:v>
                </c:pt>
                <c:pt idx="14">
                  <c:v>32413</c:v>
                </c:pt>
              </c:numCache>
            </c:numRef>
          </c:val>
          <c:extLst>
            <c:ext xmlns:c16="http://schemas.microsoft.com/office/drawing/2014/chart" uri="{C3380CC4-5D6E-409C-BE32-E72D297353CC}">
              <c16:uniqueId val="{00000000-4902-42D3-A600-D719D270A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2782</c:v>
                </c:pt>
                <c:pt idx="5">
                  <c:v>2741</c:v>
                </c:pt>
                <c:pt idx="8">
                  <c:v>2960</c:v>
                </c:pt>
                <c:pt idx="11">
                  <c:v>2880</c:v>
                </c:pt>
                <c:pt idx="14">
                  <c:v>2650</c:v>
                </c:pt>
              </c:numCache>
            </c:numRef>
          </c:val>
          <c:extLst>
            <c:ext xmlns:c16="http://schemas.microsoft.com/office/drawing/2014/chart" uri="{C3380CC4-5D6E-409C-BE32-E72D297353CC}">
              <c16:uniqueId val="{00000001-4902-42D3-A600-D719D270A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7434</c:v>
                </c:pt>
                <c:pt idx="5">
                  <c:v>7223</c:v>
                </c:pt>
                <c:pt idx="8">
                  <c:v>7143</c:v>
                </c:pt>
                <c:pt idx="11">
                  <c:v>7976</c:v>
                </c:pt>
                <c:pt idx="14">
                  <c:v>7927</c:v>
                </c:pt>
              </c:numCache>
            </c:numRef>
          </c:val>
          <c:extLst>
            <c:ext xmlns:c16="http://schemas.microsoft.com/office/drawing/2014/chart" uri="{C3380CC4-5D6E-409C-BE32-E72D297353CC}">
              <c16:uniqueId val="{00000002-4902-42D3-A600-D719D270A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02-42D3-A600-D719D270A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02-42D3-A600-D719D270A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02-42D3-A600-D719D270A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3813</c:v>
                </c:pt>
                <c:pt idx="3">
                  <c:v>3663</c:v>
                </c:pt>
                <c:pt idx="6">
                  <c:v>3520</c:v>
                </c:pt>
                <c:pt idx="9">
                  <c:v>3401</c:v>
                </c:pt>
                <c:pt idx="12">
                  <c:v>3299</c:v>
                </c:pt>
              </c:numCache>
            </c:numRef>
          </c:val>
          <c:extLst>
            <c:ext xmlns:c16="http://schemas.microsoft.com/office/drawing/2014/chart" uri="{C3380CC4-5D6E-409C-BE32-E72D297353CC}">
              <c16:uniqueId val="{00000006-4902-42D3-A600-D719D270A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2197</c:v>
                </c:pt>
                <c:pt idx="3">
                  <c:v>2511</c:v>
                </c:pt>
                <c:pt idx="6">
                  <c:v>2882</c:v>
                </c:pt>
                <c:pt idx="9">
                  <c:v>2987</c:v>
                </c:pt>
                <c:pt idx="12">
                  <c:v>3077</c:v>
                </c:pt>
              </c:numCache>
            </c:numRef>
          </c:val>
          <c:extLst>
            <c:ext xmlns:c16="http://schemas.microsoft.com/office/drawing/2014/chart" uri="{C3380CC4-5D6E-409C-BE32-E72D297353CC}">
              <c16:uniqueId val="{00000007-4902-42D3-A600-D719D270A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9216</c:v>
                </c:pt>
                <c:pt idx="3">
                  <c:v>8953</c:v>
                </c:pt>
                <c:pt idx="6">
                  <c:v>8657</c:v>
                </c:pt>
                <c:pt idx="9">
                  <c:v>8087</c:v>
                </c:pt>
                <c:pt idx="12">
                  <c:v>7287</c:v>
                </c:pt>
              </c:numCache>
            </c:numRef>
          </c:val>
          <c:extLst>
            <c:ext xmlns:c16="http://schemas.microsoft.com/office/drawing/2014/chart" uri="{C3380CC4-5D6E-409C-BE32-E72D297353CC}">
              <c16:uniqueId val="{00000008-4902-42D3-A600-D719D270A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191</c:v>
                </c:pt>
                <c:pt idx="3">
                  <c:v>187</c:v>
                </c:pt>
                <c:pt idx="6">
                  <c:v>0</c:v>
                </c:pt>
                <c:pt idx="9">
                  <c:v>0</c:v>
                </c:pt>
                <c:pt idx="12">
                  <c:v>0</c:v>
                </c:pt>
              </c:numCache>
            </c:numRef>
          </c:val>
          <c:extLst>
            <c:ext xmlns:c16="http://schemas.microsoft.com/office/drawing/2014/chart" uri="{C3380CC4-5D6E-409C-BE32-E72D297353CC}">
              <c16:uniqueId val="{00000009-4902-42D3-A600-D719D270A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36223</c:v>
                </c:pt>
                <c:pt idx="3">
                  <c:v>37427</c:v>
                </c:pt>
                <c:pt idx="6">
                  <c:v>39052</c:v>
                </c:pt>
                <c:pt idx="9">
                  <c:v>39567</c:v>
                </c:pt>
                <c:pt idx="12">
                  <c:v>42178</c:v>
                </c:pt>
              </c:numCache>
            </c:numRef>
          </c:val>
          <c:extLst>
            <c:ext xmlns:c16="http://schemas.microsoft.com/office/drawing/2014/chart" uri="{C3380CC4-5D6E-409C-BE32-E72D297353CC}">
              <c16:uniqueId val="{0000000A-4902-42D3-A600-D719D270AF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12116</c:v>
                </c:pt>
                <c:pt idx="2">
                  <c:v>#N/A</c:v>
                </c:pt>
                <c:pt idx="3">
                  <c:v>#N/A</c:v>
                </c:pt>
                <c:pt idx="4">
                  <c:v>12777</c:v>
                </c:pt>
                <c:pt idx="5">
                  <c:v>#N/A</c:v>
                </c:pt>
                <c:pt idx="6">
                  <c:v>#N/A</c:v>
                </c:pt>
                <c:pt idx="7">
                  <c:v>13371</c:v>
                </c:pt>
                <c:pt idx="8">
                  <c:v>#N/A</c:v>
                </c:pt>
                <c:pt idx="9">
                  <c:v>#N/A</c:v>
                </c:pt>
                <c:pt idx="10">
                  <c:v>12451</c:v>
                </c:pt>
                <c:pt idx="11">
                  <c:v>#N/A</c:v>
                </c:pt>
                <c:pt idx="12">
                  <c:v>#N/A</c:v>
                </c:pt>
                <c:pt idx="13">
                  <c:v>12853</c:v>
                </c:pt>
                <c:pt idx="14">
                  <c:v>#N/A</c:v>
                </c:pt>
              </c:numCache>
            </c:numRef>
          </c:val>
          <c:smooth val="0"/>
          <c:extLst>
            <c:ext xmlns:c16="http://schemas.microsoft.com/office/drawing/2014/chart" uri="{C3380CC4-5D6E-409C-BE32-E72D297353CC}">
              <c16:uniqueId val="{0000000B-4902-42D3-A600-D719D270AF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2176</c:v>
                </c:pt>
                <c:pt idx="1">
                  <c:v>2712</c:v>
                </c:pt>
                <c:pt idx="2">
                  <c:v>2531</c:v>
                </c:pt>
              </c:numCache>
            </c:numRef>
          </c:val>
          <c:extLst>
            <c:ext xmlns:c16="http://schemas.microsoft.com/office/drawing/2014/chart" uri="{C3380CC4-5D6E-409C-BE32-E72D297353CC}">
              <c16:uniqueId val="{00000000-7108-4F02-9390-9896021460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2964</c:v>
                </c:pt>
                <c:pt idx="1">
                  <c:v>3270</c:v>
                </c:pt>
                <c:pt idx="2">
                  <c:v>3347</c:v>
                </c:pt>
              </c:numCache>
            </c:numRef>
          </c:val>
          <c:extLst>
            <c:ext xmlns:c16="http://schemas.microsoft.com/office/drawing/2014/chart" uri="{C3380CC4-5D6E-409C-BE32-E72D297353CC}">
              <c16:uniqueId val="{00000001-7108-4F02-9390-9896021460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3971</c:v>
                </c:pt>
                <c:pt idx="1">
                  <c:v>3811</c:v>
                </c:pt>
                <c:pt idx="2">
                  <c:v>3357</c:v>
                </c:pt>
              </c:numCache>
            </c:numRef>
          </c:val>
          <c:extLst>
            <c:ext xmlns:c16="http://schemas.microsoft.com/office/drawing/2014/chart" uri="{C3380CC4-5D6E-409C-BE32-E72D297353CC}">
              <c16:uniqueId val="{00000002-7108-4F02-9390-9896021460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一般会計の元利償還金は、令和４年度においては微増となっているが、今後も大規模建設事業の償還が控えているため、増加傾向となる。一方、これらの元利償還金等から控除する算入公債費等は、交付税算入率が高い地方債の活用により前年度から増加している。令和４年度においては、公営企業債の元利償還金に対する繰入金が大幅に減少したため、分子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％の減となった。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分母となる標準財政規模を意図的に調整することは難しいため、制御が可能である分子の縮減を課題として、建設事業の抑制や繰上償還の実施により、実質公債費比率の上昇を抑える必要がある。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該当なし</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将来負担額は、一般会計の地方債現在高が高い水準にあること、また上水道事業の地方債現在高に対する負担が増加していることにより、平成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年度より高い水準を維持しながら推移している。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充当可能財源は、平成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年度以降は財政調整基金及び減債基金の取崩しにより減少しており、将来負担率の分子である実質的な将来負担額も令和４年度においては、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％増加している。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今後は近年の将来負担額の増加が顕著であることを踏まえ、建設事業の抑制や公営企業会計における建設費負担の適正化のための使用料見直しを視野にいれる等、将来負担を軽減する方策が必要である。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基金全体としては、特定目的基金を事業の実施に合わせて取崩しているが、継続的な財政調整基金と減債基金の積増しに</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より、平成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年度までは残高が総額</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百万超の水準にあり、過去最大の基金残高を保有している状況であった。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年度以降は、財政調整基金、減債基金、合併振興基金等の取崩しにより、総額は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百万円を下回ったが、令和４年</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度末残高においては前年度から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9,236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使途特定の基金については、事業の進捗に合わせて取崩していくこととし、一方で随時、有効な財源を活用した積立てを</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検討する。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財政調整基金や減債基金については、財源不足の補填や公債費低減のために、機動的に取崩していくこととし、一方で残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高の減少を緩やかにするためにも、経費節減等によりその原資を捻出し、積増しを実施する。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（基金の使途）　公共施設等整備保全基金－公共施設等の整備及び保全に要する経費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合併振興基金－新市建設計画に定められた事業に要する経費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農山漁村活性化事業基金－再生可能エネルギー発電設備の整備と併せて促進する農林水産業へ寄与する地域振興事業</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に要する経費</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胃がん撲滅健診事業基金－市民の健康増進を図ることを目的とした胃がん撲滅健診事業に要する経費　　　　</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学校建設基金－学校建設事業に要する経費　　　　</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各事業の実施に合わせた取崩しに加えて、平成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年度に設置した公共施設等整備保全基金の活用が新たに始まったため、</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総額で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百万円を取崩ししている。一方、新設した農山漁村活性化事業基金に積立てを実施しているため、年度末残高は</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3,971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各事業の実施に合わせて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百万円を取崩ししているが、農山漁村活性化事業基金に積立てにより、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160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3,811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となっている。また当年度末において基金残高を処分し尽くした、地域福祉基金、農業振興基金、市営住宅建設基金は廃止</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としている。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各事業の実施に合わせて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百万円を取崩ししているが、農山漁村活性化事業基金等への積立てにより、年度末残高は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454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万円減の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3,357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百万円となっている。また当年度末において基金残高を処分し尽くした、市民特別健診事業基金は廃止とし</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今後も事業の進捗に合わせて、随時取崩しを行い最大限の活用を図る。また、公共施設等整備保全基金については、中長期的に公共施設</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の更新整備・維持改修・統合廃止に要する費用を補填するための財源として積極的に活用し、農山漁村活性化事業基金については、今後</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も一定額での積立てが見込まれるため、計画的に活用して事業を推進する。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財源不足対応として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百万円を取崩ししたため、年度末残高は前年度より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2,176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剰余金及び普通交付税の再算定により、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536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百万円の積立てを実現しており、年度末残高は前年度より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％増の</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財源不足対応として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百万円を取崩ししたため、年度末残高は前年度より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2,531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今後も歳入においては厳しい状況が続くことが予想され、慢性的な財源不足を補填するために更なる取崩しが見込まれて</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おり、以前の積立て局面からの転換で取崩し局面が続く見通しである。行政改革や施設統廃合を進めることで、経費を節減</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して取崩し額の縮減を図り、残高の維持若しくは緩やかな減少となるよう努める。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令和２年度　基金運用収入により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2,964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令和３年度　剰余金等により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3,270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令和４年度　剰余金等により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77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百万円を積立てし、取崩しを実施していないため、年度末残高は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77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3,347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これまで同様、繰上償還の原資とするほか、地方債残高の増加による世代間の公債費負担の平準化を図るため、適宜必要に</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応じて取崩しを行う。</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人口減少や全国平均を上回る高齢化率に加え、中心となる産業の乏しさなどにより、財政基盤が脆弱であり、類似団体平均を大きく下回っている。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職員定員適正化計画の遂行及び給与体系の適正化、事業の取捨選択の徹底、投資的経費の抑制等、歳出の見直しを実施するとともに、税収の底上げに結びつく施策を展開するなど、抜本的な取り組みにより自主財源確保に努め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165100</xdr:rowOff>
    </xdr:to>
    <xdr:cxnSp macro="">
      <xdr:nvCxnSpPr>
        <xdr:cNvPr id="71" name="直線コネクタ 70"/>
        <xdr:cNvCxnSpPr/>
      </xdr:nvCxnSpPr>
      <xdr:spPr>
        <a:xfrm flipV="1">
          <a:off x="4114800" y="76744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28122</xdr:rowOff>
    </xdr:to>
    <xdr:cxnSp macro="">
      <xdr:nvCxnSpPr>
        <xdr:cNvPr id="77" name="直線コネクタ 76"/>
        <xdr:cNvCxnSpPr/>
      </xdr:nvCxnSpPr>
      <xdr:spPr>
        <a:xfrm flipV="1">
          <a:off x="2336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％となり、類似団体平均の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90.9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上昇の主たる要因は、地方債の元利償還の増による公債費の増と物価高騰による物件費の増などが挙げられる。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近年は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12954</xdr:rowOff>
    </xdr:to>
    <xdr:cxnSp macro="">
      <xdr:nvCxnSpPr>
        <xdr:cNvPr id="132" name="直線コネクタ 131"/>
        <xdr:cNvCxnSpPr/>
      </xdr:nvCxnSpPr>
      <xdr:spPr>
        <a:xfrm>
          <a:off x="4114800" y="1058265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90170</xdr:rowOff>
    </xdr:to>
    <xdr:cxnSp macro="">
      <xdr:nvCxnSpPr>
        <xdr:cNvPr id="135" name="直線コネクタ 134"/>
        <xdr:cNvCxnSpPr/>
      </xdr:nvCxnSpPr>
      <xdr:spPr>
        <a:xfrm flipV="1">
          <a:off x="3225800" y="1058265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8" name="直線コネクタ 137"/>
        <xdr:cNvCxnSpPr/>
      </xdr:nvCxnSpPr>
      <xdr:spPr>
        <a:xfrm>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165100</xdr:rowOff>
    </xdr:to>
    <xdr:cxnSp macro="">
      <xdr:nvCxnSpPr>
        <xdr:cNvPr id="141" name="直線コネクタ 140"/>
        <xdr:cNvCxnSpPr/>
      </xdr:nvCxnSpPr>
      <xdr:spPr>
        <a:xfrm>
          <a:off x="1447800" y="1059230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2"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3" name="楕円 152"/>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159783</xdr:rowOff>
    </xdr:from>
    <xdr:ext cx="736600" cy="259045"/>
    <xdr:sp macro="" textlink="">
      <xdr:nvSpPr>
        <xdr:cNvPr id="154" name="テキスト ボックス 153"/>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9" name="楕円 158"/>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60" name="テキスト ボックス 159"/>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類似団体平均を上回っている要因としては、５町村合併の影響により、職員数、各種施設数が依然として多いためである。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今後も引き続き、人件費では職員数の適正化に努め、物件費では施設の民営化や指定管理者制度の導入、さらには施設統廃合を進め、コスト削減を図っていく必要がある。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34358</xdr:rowOff>
    </xdr:from>
    <xdr:to>
      <xdr:col>23</xdr:col>
      <xdr:colOff>133350</xdr:colOff>
      <xdr:row>84</xdr:row>
      <xdr:rowOff>84311</xdr:rowOff>
    </xdr:to>
    <xdr:cxnSp macro="">
      <xdr:nvCxnSpPr>
        <xdr:cNvPr id="193" name="直線コネクタ 192"/>
        <xdr:cNvCxnSpPr/>
      </xdr:nvCxnSpPr>
      <xdr:spPr>
        <a:xfrm>
          <a:off x="4114800" y="14436158"/>
          <a:ext cx="838200" cy="4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124634</xdr:rowOff>
    </xdr:from>
    <xdr:to>
      <xdr:col>19</xdr:col>
      <xdr:colOff>133350</xdr:colOff>
      <xdr:row>84</xdr:row>
      <xdr:rowOff>34358</xdr:rowOff>
    </xdr:to>
    <xdr:cxnSp macro="">
      <xdr:nvCxnSpPr>
        <xdr:cNvPr id="196" name="直線コネクタ 195"/>
        <xdr:cNvCxnSpPr/>
      </xdr:nvCxnSpPr>
      <xdr:spPr>
        <a:xfrm>
          <a:off x="3225800" y="14354984"/>
          <a:ext cx="889000" cy="8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69169</xdr:rowOff>
    </xdr:from>
    <xdr:to>
      <xdr:col>15</xdr:col>
      <xdr:colOff>82550</xdr:colOff>
      <xdr:row>83</xdr:row>
      <xdr:rowOff>124634</xdr:rowOff>
    </xdr:to>
    <xdr:cxnSp macro="">
      <xdr:nvCxnSpPr>
        <xdr:cNvPr id="199" name="直線コネクタ 198"/>
        <xdr:cNvCxnSpPr/>
      </xdr:nvCxnSpPr>
      <xdr:spPr>
        <a:xfrm>
          <a:off x="2336800" y="14299519"/>
          <a:ext cx="889000" cy="5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44470</xdr:rowOff>
    </xdr:from>
    <xdr:to>
      <xdr:col>11</xdr:col>
      <xdr:colOff>31750</xdr:colOff>
      <xdr:row>83</xdr:row>
      <xdr:rowOff>69169</xdr:rowOff>
    </xdr:to>
    <xdr:cxnSp macro="">
      <xdr:nvCxnSpPr>
        <xdr:cNvPr id="202" name="直線コネクタ 201"/>
        <xdr:cNvCxnSpPr/>
      </xdr:nvCxnSpPr>
      <xdr:spPr>
        <a:xfrm>
          <a:off x="1447800" y="14274820"/>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33511</xdr:rowOff>
    </xdr:from>
    <xdr:to>
      <xdr:col>23</xdr:col>
      <xdr:colOff>184150</xdr:colOff>
      <xdr:row>84</xdr:row>
      <xdr:rowOff>135111</xdr:rowOff>
    </xdr:to>
    <xdr:sp macro="" textlink="">
      <xdr:nvSpPr>
        <xdr:cNvPr id="212" name="楕円 211"/>
        <xdr:cNvSpPr/>
      </xdr:nvSpPr>
      <xdr:spPr>
        <a:xfrm>
          <a:off x="4902200" y="144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5588</xdr:rowOff>
    </xdr:from>
    <xdr:ext cx="762000" cy="259045"/>
    <xdr:sp macro="" textlink="">
      <xdr:nvSpPr>
        <xdr:cNvPr id="213" name="人件費・物件費等の状況該当値テキスト"/>
        <xdr:cNvSpPr txBox="1"/>
      </xdr:nvSpPr>
      <xdr:spPr>
        <a:xfrm>
          <a:off x="5041900" y="1440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155008</xdr:rowOff>
    </xdr:from>
    <xdr:to>
      <xdr:col>19</xdr:col>
      <xdr:colOff>184150</xdr:colOff>
      <xdr:row>84</xdr:row>
      <xdr:rowOff>85158</xdr:rowOff>
    </xdr:to>
    <xdr:sp macro="" textlink="">
      <xdr:nvSpPr>
        <xdr:cNvPr id="214" name="楕円 213"/>
        <xdr:cNvSpPr/>
      </xdr:nvSpPr>
      <xdr:spPr>
        <a:xfrm>
          <a:off x="4064000" y="143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69935</xdr:rowOff>
    </xdr:from>
    <xdr:ext cx="736600" cy="259045"/>
    <xdr:sp macro="" textlink="">
      <xdr:nvSpPr>
        <xdr:cNvPr id="215" name="テキスト ボックス 214"/>
        <xdr:cNvSpPr txBox="1"/>
      </xdr:nvSpPr>
      <xdr:spPr>
        <a:xfrm>
          <a:off x="3733800" y="14471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73834</xdr:rowOff>
    </xdr:from>
    <xdr:to>
      <xdr:col>15</xdr:col>
      <xdr:colOff>133350</xdr:colOff>
      <xdr:row>84</xdr:row>
      <xdr:rowOff>3984</xdr:rowOff>
    </xdr:to>
    <xdr:sp macro="" textlink="">
      <xdr:nvSpPr>
        <xdr:cNvPr id="216" name="楕円 215"/>
        <xdr:cNvSpPr/>
      </xdr:nvSpPr>
      <xdr:spPr>
        <a:xfrm>
          <a:off x="3175000" y="143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160211</xdr:rowOff>
    </xdr:from>
    <xdr:ext cx="762000" cy="259045"/>
    <xdr:sp macro="" textlink="">
      <xdr:nvSpPr>
        <xdr:cNvPr id="217" name="テキスト ボックス 216"/>
        <xdr:cNvSpPr txBox="1"/>
      </xdr:nvSpPr>
      <xdr:spPr>
        <a:xfrm>
          <a:off x="2844800" y="1439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18369</xdr:rowOff>
    </xdr:from>
    <xdr:to>
      <xdr:col>11</xdr:col>
      <xdr:colOff>82550</xdr:colOff>
      <xdr:row>83</xdr:row>
      <xdr:rowOff>119969</xdr:rowOff>
    </xdr:to>
    <xdr:sp macro="" textlink="">
      <xdr:nvSpPr>
        <xdr:cNvPr id="218" name="楕円 217"/>
        <xdr:cNvSpPr/>
      </xdr:nvSpPr>
      <xdr:spPr>
        <a:xfrm>
          <a:off x="2286000" y="142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104746</xdr:rowOff>
    </xdr:from>
    <xdr:ext cx="762000" cy="259045"/>
    <xdr:sp macro="" textlink="">
      <xdr:nvSpPr>
        <xdr:cNvPr id="219" name="テキスト ボックス 218"/>
        <xdr:cNvSpPr txBox="1"/>
      </xdr:nvSpPr>
      <xdr:spPr>
        <a:xfrm>
          <a:off x="1955800" y="1433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165120</xdr:rowOff>
    </xdr:from>
    <xdr:to>
      <xdr:col>7</xdr:col>
      <xdr:colOff>31750</xdr:colOff>
      <xdr:row>83</xdr:row>
      <xdr:rowOff>95270</xdr:rowOff>
    </xdr:to>
    <xdr:sp macro="" textlink="">
      <xdr:nvSpPr>
        <xdr:cNvPr id="220" name="楕円 219"/>
        <xdr:cNvSpPr/>
      </xdr:nvSpPr>
      <xdr:spPr>
        <a:xfrm>
          <a:off x="1397000" y="142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80047</xdr:rowOff>
    </xdr:from>
    <xdr:ext cx="762000" cy="259045"/>
    <xdr:sp macro="" textlink="">
      <xdr:nvSpPr>
        <xdr:cNvPr id="221" name="テキスト ボックス 220"/>
        <xdr:cNvSpPr txBox="1"/>
      </xdr:nvSpPr>
      <xdr:spPr>
        <a:xfrm>
          <a:off x="1066800" y="143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類似団体平均より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下回る</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95.4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と低い水準にある。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要因としては、職員の年齢構成の偏在が著しく、中堅職員の昇任が抑制されていることが挙げられる。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今後も給与の適正化を図るために、給与実態の分析に努める。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48079</xdr:rowOff>
    </xdr:to>
    <xdr:cxnSp macro="">
      <xdr:nvCxnSpPr>
        <xdr:cNvPr id="257" name="直線コネクタ 256"/>
        <xdr:cNvCxnSpPr/>
      </xdr:nvCxnSpPr>
      <xdr:spPr>
        <a:xfrm flipV="1">
          <a:off x="16179800" y="1432922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48079</xdr:rowOff>
    </xdr:to>
    <xdr:cxnSp macro="">
      <xdr:nvCxnSpPr>
        <xdr:cNvPr id="260" name="直線コネクタ 259"/>
        <xdr:cNvCxnSpPr/>
      </xdr:nvCxnSpPr>
      <xdr:spPr>
        <a:xfrm>
          <a:off x="15290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13607</xdr:rowOff>
    </xdr:to>
    <xdr:cxnSp macro="">
      <xdr:nvCxnSpPr>
        <xdr:cNvPr id="263" name="直線コネクタ 262"/>
        <xdr:cNvCxnSpPr/>
      </xdr:nvCxnSpPr>
      <xdr:spPr>
        <a:xfrm>
          <a:off x="14401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133350</xdr:rowOff>
    </xdr:to>
    <xdr:cxnSp macro="">
      <xdr:nvCxnSpPr>
        <xdr:cNvPr id="266" name="直線コネクタ 265"/>
        <xdr:cNvCxnSpPr/>
      </xdr:nvCxnSpPr>
      <xdr:spPr>
        <a:xfrm flipV="1">
          <a:off x="13512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次計画では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人の職員を削減している。今後も計画に基づき、定員適正化を図る。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102235</xdr:rowOff>
    </xdr:to>
    <xdr:cxnSp macro="">
      <xdr:nvCxnSpPr>
        <xdr:cNvPr id="322" name="直線コネクタ 321"/>
        <xdr:cNvCxnSpPr/>
      </xdr:nvCxnSpPr>
      <xdr:spPr>
        <a:xfrm flipV="1">
          <a:off x="16179800" y="108915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102235</xdr:rowOff>
    </xdr:to>
    <xdr:cxnSp macro="">
      <xdr:nvCxnSpPr>
        <xdr:cNvPr id="325" name="直線コネクタ 324"/>
        <xdr:cNvCxnSpPr/>
      </xdr:nvCxnSpPr>
      <xdr:spPr>
        <a:xfrm>
          <a:off x="15290800" y="1086394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62593</xdr:rowOff>
    </xdr:from>
    <xdr:to>
      <xdr:col>72</xdr:col>
      <xdr:colOff>203200</xdr:colOff>
      <xdr:row>63</xdr:row>
      <xdr:rowOff>69487</xdr:rowOff>
    </xdr:to>
    <xdr:cxnSp macro="">
      <xdr:nvCxnSpPr>
        <xdr:cNvPr id="328" name="直線コネクタ 327"/>
        <xdr:cNvCxnSpPr/>
      </xdr:nvCxnSpPr>
      <xdr:spPr>
        <a:xfrm flipV="1">
          <a:off x="14401800" y="108639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69487</xdr:rowOff>
    </xdr:from>
    <xdr:to>
      <xdr:col>68</xdr:col>
      <xdr:colOff>152400</xdr:colOff>
      <xdr:row>63</xdr:row>
      <xdr:rowOff>95341</xdr:rowOff>
    </xdr:to>
    <xdr:cxnSp macro="">
      <xdr:nvCxnSpPr>
        <xdr:cNvPr id="331" name="直線コネクタ 330"/>
        <xdr:cNvCxnSpPr/>
      </xdr:nvCxnSpPr>
      <xdr:spPr>
        <a:xfrm flipV="1">
          <a:off x="13512800" y="1087083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1" name="楕円 340"/>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2"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3" name="楕円 342"/>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4" name="テキスト ボックス 343"/>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11793</xdr:rowOff>
    </xdr:from>
    <xdr:to>
      <xdr:col>73</xdr:col>
      <xdr:colOff>44450</xdr:colOff>
      <xdr:row>63</xdr:row>
      <xdr:rowOff>113393</xdr:rowOff>
    </xdr:to>
    <xdr:sp macro="" textlink="">
      <xdr:nvSpPr>
        <xdr:cNvPr id="345" name="楕円 344"/>
        <xdr:cNvSpPr/>
      </xdr:nvSpPr>
      <xdr:spPr>
        <a:xfrm>
          <a:off x="15240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98170</xdr:rowOff>
    </xdr:from>
    <xdr:ext cx="762000" cy="259045"/>
    <xdr:sp macro="" textlink="">
      <xdr:nvSpPr>
        <xdr:cNvPr id="346" name="テキスト ボックス 345"/>
        <xdr:cNvSpPr txBox="1"/>
      </xdr:nvSpPr>
      <xdr:spPr>
        <a:xfrm>
          <a:off x="14909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7" name="楕円 346"/>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48" name="テキスト ボックス 347"/>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44541</xdr:rowOff>
    </xdr:from>
    <xdr:to>
      <xdr:col>64</xdr:col>
      <xdr:colOff>152400</xdr:colOff>
      <xdr:row>63</xdr:row>
      <xdr:rowOff>146141</xdr:rowOff>
    </xdr:to>
    <xdr:sp macro="" textlink="">
      <xdr:nvSpPr>
        <xdr:cNvPr id="349" name="楕円 348"/>
        <xdr:cNvSpPr/>
      </xdr:nvSpPr>
      <xdr:spPr>
        <a:xfrm>
          <a:off x="13462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130918</xdr:rowOff>
    </xdr:from>
    <xdr:ext cx="762000" cy="259045"/>
    <xdr:sp macro="" textlink="">
      <xdr:nvSpPr>
        <xdr:cNvPr id="350" name="テキスト ボックス 349"/>
        <xdr:cNvSpPr txBox="1"/>
      </xdr:nvSpPr>
      <xdr:spPr>
        <a:xfrm>
          <a:off x="13131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令和４年度の単年度実質公債費比率は、元利償還金の増加に伴う実質的な公債費負担の増加で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％となった。３ヵ年平均の実質公債費比率は高い水準を推移しながら、令和４年度は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％減少の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で、依然として類似団体平均を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％上回っている状況である。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140546</xdr:rowOff>
    </xdr:to>
    <xdr:cxnSp macro="">
      <xdr:nvCxnSpPr>
        <xdr:cNvPr id="384" name="直線コネクタ 383"/>
        <xdr:cNvCxnSpPr/>
      </xdr:nvCxnSpPr>
      <xdr:spPr>
        <a:xfrm flipV="1">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7" name="直線コネクタ 386"/>
        <xdr:cNvCxnSpPr/>
      </xdr:nvCxnSpPr>
      <xdr:spPr>
        <a:xfrm flipV="1">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148590</xdr:rowOff>
    </xdr:to>
    <xdr:cxnSp macro="">
      <xdr:nvCxnSpPr>
        <xdr:cNvPr id="390" name="直線コネクタ 389"/>
        <xdr:cNvCxnSpPr/>
      </xdr:nvCxnSpPr>
      <xdr:spPr>
        <a:xfrm>
          <a:off x="14401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132504</xdr:rowOff>
    </xdr:to>
    <xdr:cxnSp macro="">
      <xdr:nvCxnSpPr>
        <xdr:cNvPr id="393" name="直線コネクタ 392"/>
        <xdr:cNvCxnSpPr/>
      </xdr:nvCxnSpPr>
      <xdr:spPr>
        <a:xfrm>
          <a:off x="13512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3" name="楕円 402"/>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4"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5" name="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6" name="テキスト ボックス 405"/>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7" name="楕円 406"/>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8" name="テキスト ボックス 40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9" name="楕円 408"/>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10" name="テキスト ボックス 409"/>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1" name="楕円 410"/>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2" name="テキスト ボックス 41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公</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営企業会計の地方債現在高や退職手当負担額が減少する一方で、一般会計地方債現在高の増加と一部事務組合の地方債残高に対する負担の増加で将来負担額は増加している。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また、充当可能基金である財政調整基金等の取崩しにより、実質的な将来負担額が増加しているため、比率は前年度より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7.1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％上昇している。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依然として、類似団体平均と比較し大きく上回っていることから、新たな負担を伴う地方債の抑制、歳出削減による基金取崩しの低減を図り、将来負担の軽減に努める。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157117</xdr:rowOff>
    </xdr:to>
    <xdr:cxnSp macro="">
      <xdr:nvCxnSpPr>
        <xdr:cNvPr id="443" name="直線コネクタ 442"/>
        <xdr:cNvCxnSpPr/>
      </xdr:nvCxnSpPr>
      <xdr:spPr>
        <a:xfrm flipV="1">
          <a:off x="17018000" y="2313214"/>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129194</xdr:rowOff>
    </xdr:from>
    <xdr:ext cx="762000" cy="259045"/>
    <xdr:sp macro="" textlink="">
      <xdr:nvSpPr>
        <xdr:cNvPr id="444" name="将来負担の状況最小値テキスト"/>
        <xdr:cNvSpPr txBox="1"/>
      </xdr:nvSpPr>
      <xdr:spPr>
        <a:xfrm>
          <a:off x="17106900" y="372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157117</xdr:rowOff>
    </xdr:from>
    <xdr:to>
      <xdr:col>81</xdr:col>
      <xdr:colOff>133350</xdr:colOff>
      <xdr:row>21</xdr:row>
      <xdr:rowOff>157117</xdr:rowOff>
    </xdr:to>
    <xdr:cxnSp macro="">
      <xdr:nvCxnSpPr>
        <xdr:cNvPr id="445" name="直線コネクタ 444"/>
        <xdr:cNvCxnSpPr/>
      </xdr:nvCxnSpPr>
      <xdr:spPr>
        <a:xfrm>
          <a:off x="16929100" y="375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75535</xdr:rowOff>
    </xdr:from>
    <xdr:to>
      <xdr:col>81</xdr:col>
      <xdr:colOff>44450</xdr:colOff>
      <xdr:row>21</xdr:row>
      <xdr:rowOff>157117</xdr:rowOff>
    </xdr:to>
    <xdr:cxnSp macro="">
      <xdr:nvCxnSpPr>
        <xdr:cNvPr id="448" name="直線コネクタ 447"/>
        <xdr:cNvCxnSpPr/>
      </xdr:nvCxnSpPr>
      <xdr:spPr>
        <a:xfrm>
          <a:off x="16179800" y="3675985"/>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9"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50" name="フローチャート: 判断 449"/>
        <xdr:cNvSpPr/>
      </xdr:nvSpPr>
      <xdr:spPr>
        <a:xfrm>
          <a:off x="16967200" y="232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75535</xdr:rowOff>
    </xdr:from>
    <xdr:to>
      <xdr:col>77</xdr:col>
      <xdr:colOff>44450</xdr:colOff>
      <xdr:row>22</xdr:row>
      <xdr:rowOff>83336</xdr:rowOff>
    </xdr:to>
    <xdr:cxnSp macro="">
      <xdr:nvCxnSpPr>
        <xdr:cNvPr id="451" name="直線コネクタ 450"/>
        <xdr:cNvCxnSpPr/>
      </xdr:nvCxnSpPr>
      <xdr:spPr>
        <a:xfrm flipV="1">
          <a:off x="15290800" y="367598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14938</xdr:rowOff>
    </xdr:from>
    <xdr:to>
      <xdr:col>77</xdr:col>
      <xdr:colOff>95250</xdr:colOff>
      <xdr:row>14</xdr:row>
      <xdr:rowOff>116538</xdr:rowOff>
    </xdr:to>
    <xdr:sp macro="" textlink="">
      <xdr:nvSpPr>
        <xdr:cNvPr id="452" name="フローチャート: 判断 451"/>
        <xdr:cNvSpPr/>
      </xdr:nvSpPr>
      <xdr:spPr>
        <a:xfrm>
          <a:off x="161290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126715</xdr:rowOff>
    </xdr:from>
    <xdr:ext cx="736600" cy="259045"/>
    <xdr:sp macro="" textlink="">
      <xdr:nvSpPr>
        <xdr:cNvPr id="453" name="テキスト ボックス 452"/>
        <xdr:cNvSpPr txBox="1"/>
      </xdr:nvSpPr>
      <xdr:spPr>
        <a:xfrm>
          <a:off x="15798800" y="218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31629</xdr:rowOff>
    </xdr:from>
    <xdr:to>
      <xdr:col>72</xdr:col>
      <xdr:colOff>203200</xdr:colOff>
      <xdr:row>22</xdr:row>
      <xdr:rowOff>83336</xdr:rowOff>
    </xdr:to>
    <xdr:cxnSp macro="">
      <xdr:nvCxnSpPr>
        <xdr:cNvPr id="454" name="直線コネクタ 453"/>
        <xdr:cNvCxnSpPr/>
      </xdr:nvCxnSpPr>
      <xdr:spPr>
        <a:xfrm>
          <a:off x="14401800" y="3803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28726</xdr:rowOff>
    </xdr:from>
    <xdr:to>
      <xdr:col>73</xdr:col>
      <xdr:colOff>44450</xdr:colOff>
      <xdr:row>14</xdr:row>
      <xdr:rowOff>130326</xdr:rowOff>
    </xdr:to>
    <xdr:sp macro="" textlink="">
      <xdr:nvSpPr>
        <xdr:cNvPr id="455" name="フローチャート: 判断 454"/>
        <xdr:cNvSpPr/>
      </xdr:nvSpPr>
      <xdr:spPr>
        <a:xfrm>
          <a:off x="15240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140503</xdr:rowOff>
    </xdr:from>
    <xdr:ext cx="762000" cy="259045"/>
    <xdr:sp macro="" textlink="">
      <xdr:nvSpPr>
        <xdr:cNvPr id="456" name="テキスト ボックス 455"/>
        <xdr:cNvSpPr txBox="1"/>
      </xdr:nvSpPr>
      <xdr:spPr>
        <a:xfrm>
          <a:off x="14909800" y="21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87025</xdr:rowOff>
    </xdr:from>
    <xdr:to>
      <xdr:col>68</xdr:col>
      <xdr:colOff>152400</xdr:colOff>
      <xdr:row>22</xdr:row>
      <xdr:rowOff>31629</xdr:rowOff>
    </xdr:to>
    <xdr:cxnSp macro="">
      <xdr:nvCxnSpPr>
        <xdr:cNvPr id="457" name="直線コネクタ 456"/>
        <xdr:cNvCxnSpPr/>
      </xdr:nvCxnSpPr>
      <xdr:spPr>
        <a:xfrm>
          <a:off x="13512800" y="3687475"/>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33322</xdr:rowOff>
    </xdr:from>
    <xdr:to>
      <xdr:col>68</xdr:col>
      <xdr:colOff>203200</xdr:colOff>
      <xdr:row>14</xdr:row>
      <xdr:rowOff>134922</xdr:rowOff>
    </xdr:to>
    <xdr:sp macro="" textlink="">
      <xdr:nvSpPr>
        <xdr:cNvPr id="458" name="フローチャート: 判断 457"/>
        <xdr:cNvSpPr/>
      </xdr:nvSpPr>
      <xdr:spPr>
        <a:xfrm>
          <a:off x="14351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145099</xdr:rowOff>
    </xdr:from>
    <xdr:ext cx="762000" cy="259045"/>
    <xdr:sp macro="" textlink="">
      <xdr:nvSpPr>
        <xdr:cNvPr id="459" name="テキスト ボックス 458"/>
        <xdr:cNvSpPr txBox="1"/>
      </xdr:nvSpPr>
      <xdr:spPr>
        <a:xfrm>
          <a:off x="14020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37919</xdr:rowOff>
    </xdr:from>
    <xdr:to>
      <xdr:col>64</xdr:col>
      <xdr:colOff>152400</xdr:colOff>
      <xdr:row>14</xdr:row>
      <xdr:rowOff>139519</xdr:rowOff>
    </xdr:to>
    <xdr:sp macro="" textlink="">
      <xdr:nvSpPr>
        <xdr:cNvPr id="460" name="フローチャート: 判断 459"/>
        <xdr:cNvSpPr/>
      </xdr:nvSpPr>
      <xdr:spPr>
        <a:xfrm>
          <a:off x="13462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149696</xdr:rowOff>
    </xdr:from>
    <xdr:ext cx="762000" cy="259045"/>
    <xdr:sp macro="" textlink="">
      <xdr:nvSpPr>
        <xdr:cNvPr id="461" name="テキスト ボックス 460"/>
        <xdr:cNvSpPr txBox="1"/>
      </xdr:nvSpPr>
      <xdr:spPr>
        <a:xfrm>
          <a:off x="13131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106317</xdr:rowOff>
    </xdr:from>
    <xdr:to>
      <xdr:col>81</xdr:col>
      <xdr:colOff>95250</xdr:colOff>
      <xdr:row>22</xdr:row>
      <xdr:rowOff>36467</xdr:rowOff>
    </xdr:to>
    <xdr:sp macro="" textlink="">
      <xdr:nvSpPr>
        <xdr:cNvPr id="467" name="楕円 466"/>
        <xdr:cNvSpPr/>
      </xdr:nvSpPr>
      <xdr:spPr>
        <a:xfrm>
          <a:off x="169672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2194</xdr:rowOff>
    </xdr:from>
    <xdr:ext cx="762000" cy="259045"/>
    <xdr:sp macro="" textlink="">
      <xdr:nvSpPr>
        <xdr:cNvPr id="468" name="将来負担の状況該当値テキスト"/>
        <xdr:cNvSpPr txBox="1"/>
      </xdr:nvSpPr>
      <xdr:spPr>
        <a:xfrm>
          <a:off x="17106900" y="360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24735</xdr:rowOff>
    </xdr:from>
    <xdr:to>
      <xdr:col>77</xdr:col>
      <xdr:colOff>95250</xdr:colOff>
      <xdr:row>21</xdr:row>
      <xdr:rowOff>126335</xdr:rowOff>
    </xdr:to>
    <xdr:sp macro="" textlink="">
      <xdr:nvSpPr>
        <xdr:cNvPr id="469" name="楕円 468"/>
        <xdr:cNvSpPr/>
      </xdr:nvSpPr>
      <xdr:spPr>
        <a:xfrm>
          <a:off x="16129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111112</xdr:rowOff>
    </xdr:from>
    <xdr:ext cx="736600" cy="259045"/>
    <xdr:sp macro="" textlink="">
      <xdr:nvSpPr>
        <xdr:cNvPr id="470" name="テキスト ボックス 469"/>
        <xdr:cNvSpPr txBox="1"/>
      </xdr:nvSpPr>
      <xdr:spPr>
        <a:xfrm>
          <a:off x="15798800" y="371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32536</xdr:rowOff>
    </xdr:from>
    <xdr:to>
      <xdr:col>73</xdr:col>
      <xdr:colOff>44450</xdr:colOff>
      <xdr:row>22</xdr:row>
      <xdr:rowOff>134136</xdr:rowOff>
    </xdr:to>
    <xdr:sp macro="" textlink="">
      <xdr:nvSpPr>
        <xdr:cNvPr id="471" name="楕円 470"/>
        <xdr:cNvSpPr/>
      </xdr:nvSpPr>
      <xdr:spPr>
        <a:xfrm>
          <a:off x="15240000" y="3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118913</xdr:rowOff>
    </xdr:from>
    <xdr:ext cx="762000" cy="259045"/>
    <xdr:sp macro="" textlink="">
      <xdr:nvSpPr>
        <xdr:cNvPr id="472" name="テキスト ボックス 471"/>
        <xdr:cNvSpPr txBox="1"/>
      </xdr:nvSpPr>
      <xdr:spPr>
        <a:xfrm>
          <a:off x="14909800" y="389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152279</xdr:rowOff>
    </xdr:from>
    <xdr:to>
      <xdr:col>68</xdr:col>
      <xdr:colOff>203200</xdr:colOff>
      <xdr:row>22</xdr:row>
      <xdr:rowOff>82429</xdr:rowOff>
    </xdr:to>
    <xdr:sp macro="" textlink="">
      <xdr:nvSpPr>
        <xdr:cNvPr id="473" name="楕円 472"/>
        <xdr:cNvSpPr/>
      </xdr:nvSpPr>
      <xdr:spPr>
        <a:xfrm>
          <a:off x="14351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67206</xdr:rowOff>
    </xdr:from>
    <xdr:ext cx="762000" cy="259045"/>
    <xdr:sp macro="" textlink="">
      <xdr:nvSpPr>
        <xdr:cNvPr id="474" name="テキスト ボックス 473"/>
        <xdr:cNvSpPr txBox="1"/>
      </xdr:nvSpPr>
      <xdr:spPr>
        <a:xfrm>
          <a:off x="14020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36225</xdr:rowOff>
    </xdr:from>
    <xdr:to>
      <xdr:col>64</xdr:col>
      <xdr:colOff>152400</xdr:colOff>
      <xdr:row>21</xdr:row>
      <xdr:rowOff>137825</xdr:rowOff>
    </xdr:to>
    <xdr:sp macro="" textlink="">
      <xdr:nvSpPr>
        <xdr:cNvPr id="475" name="楕円 474"/>
        <xdr:cNvSpPr/>
      </xdr:nvSpPr>
      <xdr:spPr>
        <a:xfrm>
          <a:off x="13462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122602</xdr:rowOff>
    </xdr:from>
    <xdr:ext cx="762000" cy="259045"/>
    <xdr:sp macro="" textlink="">
      <xdr:nvSpPr>
        <xdr:cNvPr id="476" name="テキスト ボックス 475"/>
        <xdr:cNvSpPr txBox="1"/>
      </xdr:nvSpPr>
      <xdr:spPr>
        <a:xfrm>
          <a:off x="13131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令和４年度においては類似団体平均を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％下回っている。合併以降、類似団体、全国平均及び青森県平均を上回る状況が続いていたが、定員適正化計画による退職者不補充と新規採用の抑制や組織体系見直しなどにより減少した。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今後も計画に基づき、定員適正化を図る。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1814</xdr:rowOff>
    </xdr:to>
    <xdr:cxnSp macro="">
      <xdr:nvCxnSpPr>
        <xdr:cNvPr id="68" name="直線コネクタ 67"/>
        <xdr:cNvCxnSpPr/>
      </xdr:nvCxnSpPr>
      <xdr:spPr>
        <a:xfrm>
          <a:off x="3987800" y="6119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154214</xdr:rowOff>
    </xdr:to>
    <xdr:cxnSp macro="">
      <xdr:nvCxnSpPr>
        <xdr:cNvPr id="71" name="直線コネクタ 70"/>
        <xdr:cNvCxnSpPr/>
      </xdr:nvCxnSpPr>
      <xdr:spPr>
        <a:xfrm flipV="1">
          <a:off x="3098800" y="6119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146050</xdr:rowOff>
    </xdr:to>
    <xdr:cxnSp macro="">
      <xdr:nvCxnSpPr>
        <xdr:cNvPr id="74" name="直線コネクタ 73"/>
        <xdr:cNvCxnSpPr/>
      </xdr:nvCxnSpPr>
      <xdr:spPr>
        <a:xfrm flipV="1">
          <a:off x="2209800" y="632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167822</xdr:rowOff>
    </xdr:to>
    <xdr:cxnSp macro="">
      <xdr:nvCxnSpPr>
        <xdr:cNvPr id="77" name="直線コネクタ 76"/>
        <xdr:cNvCxnSpPr/>
      </xdr:nvCxnSpPr>
      <xdr:spPr>
        <a:xfrm flipV="1">
          <a:off x="1320800" y="6489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87" name="楕円 86"/>
        <xdr:cNvSpPr/>
      </xdr:nvSpPr>
      <xdr:spPr>
        <a:xfrm>
          <a:off x="47752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138991</xdr:rowOff>
    </xdr:from>
    <xdr:ext cx="762000" cy="259045"/>
    <xdr:sp macro="" textlink="">
      <xdr:nvSpPr>
        <xdr:cNvPr id="88" name="人件費該当値テキスト"/>
        <xdr:cNvSpPr txBox="1"/>
      </xdr:nvSpPr>
      <xdr:spPr>
        <a:xfrm>
          <a:off x="49149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3" name="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4" name="テキスト ボックス 93"/>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物件費に係る経常収支比率は類似団体の中では最も低い水準にある。今後も事務事業の見直しを進め、より一層の経費削減を図る。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20864</xdr:rowOff>
    </xdr:from>
    <xdr:to>
      <xdr:col>82</xdr:col>
      <xdr:colOff>107950</xdr:colOff>
      <xdr:row>22</xdr:row>
      <xdr:rowOff>72572</xdr:rowOff>
    </xdr:to>
    <xdr:cxnSp macro="">
      <xdr:nvCxnSpPr>
        <xdr:cNvPr id="126" name="直線コネクタ 125"/>
        <xdr:cNvCxnSpPr/>
      </xdr:nvCxnSpPr>
      <xdr:spPr>
        <a:xfrm flipV="1">
          <a:off x="16510000" y="2592614"/>
          <a:ext cx="0" cy="125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107241</xdr:rowOff>
    </xdr:from>
    <xdr:ext cx="762000" cy="259045"/>
    <xdr:sp macro="" textlink="">
      <xdr:nvSpPr>
        <xdr:cNvPr id="129" name="物件費最大値テキスト"/>
        <xdr:cNvSpPr txBox="1"/>
      </xdr:nvSpPr>
      <xdr:spPr>
        <a:xfrm>
          <a:off x="16598900" y="23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20864</xdr:rowOff>
    </xdr:from>
    <xdr:to>
      <xdr:col>82</xdr:col>
      <xdr:colOff>196850</xdr:colOff>
      <xdr:row>15</xdr:row>
      <xdr:rowOff>20864</xdr:rowOff>
    </xdr:to>
    <xdr:cxnSp macro="">
      <xdr:nvCxnSpPr>
        <xdr:cNvPr id="130" name="直線コネクタ 129"/>
        <xdr:cNvCxnSpPr/>
      </xdr:nvCxnSpPr>
      <xdr:spPr>
        <a:xfrm>
          <a:off x="16421100" y="25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20864</xdr:rowOff>
    </xdr:to>
    <xdr:cxnSp macro="">
      <xdr:nvCxnSpPr>
        <xdr:cNvPr id="131" name="直線コネクタ 130"/>
        <xdr:cNvCxnSpPr/>
      </xdr:nvCxnSpPr>
      <xdr:spPr>
        <a:xfrm>
          <a:off x="15671800" y="251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78213</xdr:rowOff>
    </xdr:from>
    <xdr:ext cx="762000" cy="259045"/>
    <xdr:sp macro="" textlink="">
      <xdr:nvSpPr>
        <xdr:cNvPr id="132" name="物件費平均値テキスト"/>
        <xdr:cNvSpPr txBox="1"/>
      </xdr:nvSpPr>
      <xdr:spPr>
        <a:xfrm>
          <a:off x="16598900" y="299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33" name="フローチャート: 判断 132"/>
        <xdr:cNvSpPr/>
      </xdr:nvSpPr>
      <xdr:spPr>
        <a:xfrm>
          <a:off x="164592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116114</xdr:rowOff>
    </xdr:to>
    <xdr:cxnSp macro="">
      <xdr:nvCxnSpPr>
        <xdr:cNvPr id="134" name="直線コネクタ 133"/>
        <xdr:cNvCxnSpPr/>
      </xdr:nvCxnSpPr>
      <xdr:spPr>
        <a:xfrm>
          <a:off x="14782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5" name="フローチャート: 判断 134"/>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6" name="テキスト ボックス 135"/>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72571</xdr:rowOff>
    </xdr:to>
    <xdr:cxnSp macro="">
      <xdr:nvCxnSpPr>
        <xdr:cNvPr id="137" name="直線コネクタ 136"/>
        <xdr:cNvCxnSpPr/>
      </xdr:nvCxnSpPr>
      <xdr:spPr>
        <a:xfrm>
          <a:off x="13893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8" name="フローチャート: 判断 137"/>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9" name="テキスト ボックス 138"/>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7257</xdr:rowOff>
    </xdr:to>
    <xdr:cxnSp macro="">
      <xdr:nvCxnSpPr>
        <xdr:cNvPr id="140" name="直線コネクタ 139"/>
        <xdr:cNvCxnSpPr/>
      </xdr:nvCxnSpPr>
      <xdr:spPr>
        <a:xfrm>
          <a:off x="13004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41" name="フローチャート: 判断 140"/>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2" name="テキスト ボックス 141"/>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3" name="フローチャート: 判断 142"/>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4" name="テキスト ボックス 143"/>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50091</xdr:rowOff>
    </xdr:from>
    <xdr:ext cx="762000" cy="259045"/>
    <xdr:sp macro="" textlink="">
      <xdr:nvSpPr>
        <xdr:cNvPr id="151" name="物件費該当値テキスト"/>
        <xdr:cNvSpPr txBox="1"/>
      </xdr:nvSpPr>
      <xdr:spPr>
        <a:xfrm>
          <a:off x="165989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4" name="楕円 153"/>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5" name="テキスト ボックス 154"/>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6" name="楕円 155"/>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7" name="テキスト ボックス 156"/>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8" name="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扶助費に係る経常収支比率は全国平均及び青森県平均を下回るものの類似団体平均を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り、かつ上昇高止まり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7" name="直線コネクタ 186"/>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8"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9" name="直線コネクタ 188"/>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90"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91" name="直線コネクタ 190"/>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50800</xdr:rowOff>
    </xdr:to>
    <xdr:cxnSp macro="">
      <xdr:nvCxnSpPr>
        <xdr:cNvPr id="192" name="直線コネクタ 191"/>
        <xdr:cNvCxnSpPr/>
      </xdr:nvCxnSpPr>
      <xdr:spPr>
        <a:xfrm flipV="1">
          <a:off x="3987800" y="10033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127000</xdr:rowOff>
    </xdr:to>
    <xdr:cxnSp macro="">
      <xdr:nvCxnSpPr>
        <xdr:cNvPr id="195" name="直線コネクタ 194"/>
        <xdr:cNvCxnSpPr/>
      </xdr:nvCxnSpPr>
      <xdr:spPr>
        <a:xfrm flipV="1">
          <a:off x="3098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107950</xdr:rowOff>
    </xdr:to>
    <xdr:cxnSp macro="">
      <xdr:nvCxnSpPr>
        <xdr:cNvPr id="198" name="直線コネクタ 197"/>
        <xdr:cNvCxnSpPr/>
      </xdr:nvCxnSpPr>
      <xdr:spPr>
        <a:xfrm flipV="1">
          <a:off x="2209800" y="10242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9" name="フローチャート: 判断 198"/>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00" name="テキスト ボックス 199"/>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107950</xdr:rowOff>
    </xdr:to>
    <xdr:cxnSp macro="">
      <xdr:nvCxnSpPr>
        <xdr:cNvPr id="201" name="直線コネクタ 200"/>
        <xdr:cNvCxnSpPr/>
      </xdr:nvCxnSpPr>
      <xdr:spPr>
        <a:xfrm>
          <a:off x="1320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2" name="フローチャート: 判断 20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3" name="テキスト ボックス 20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4" name="フローチャート: 判断 203"/>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5" name="テキスト ボックス 204"/>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11" name="楕円 21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3" name="楕円 21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4" name="テキスト ボックス 21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5" name="楕円 214"/>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6" name="テキスト ボックス 215"/>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7" name="楕円 216"/>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8" name="テキスト ボックス 217"/>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その他の経常収支比率は上昇傾向にあったが、令和２年度では減少し、類似団体と同水準となっている。これまでの上昇傾向は、公営企業会計（下水道事業）及び特別会計（介護保険事業）への繰出金が増加傾向にあったためであり、令和２年度の減少要因は、下水道事業会計の法適用による補助費への計上移行によるものである。今後も事業の精査・適正化等に取り組み、普通会計の負担額を低減していく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113393</xdr:rowOff>
    </xdr:to>
    <xdr:cxnSp macro="">
      <xdr:nvCxnSpPr>
        <xdr:cNvPr id="255" name="直線コネクタ 254"/>
        <xdr:cNvCxnSpPr/>
      </xdr:nvCxnSpPr>
      <xdr:spPr>
        <a:xfrm>
          <a:off x="15671800" y="979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6"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37193</xdr:rowOff>
    </xdr:to>
    <xdr:cxnSp macro="">
      <xdr:nvCxnSpPr>
        <xdr:cNvPr id="258" name="直線コネクタ 257"/>
        <xdr:cNvCxnSpPr/>
      </xdr:nvCxnSpPr>
      <xdr:spPr>
        <a:xfrm flipV="1">
          <a:off x="14782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60</xdr:row>
      <xdr:rowOff>23585</xdr:rowOff>
    </xdr:to>
    <xdr:cxnSp macro="">
      <xdr:nvCxnSpPr>
        <xdr:cNvPr id="261" name="直線コネクタ 260"/>
        <xdr:cNvCxnSpPr/>
      </xdr:nvCxnSpPr>
      <xdr:spPr>
        <a:xfrm flipV="1">
          <a:off x="13893800" y="9809843"/>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2" name="フローチャート: 判断 261"/>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3" name="テキスト ボックス 262"/>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23585</xdr:rowOff>
    </xdr:to>
    <xdr:cxnSp macro="">
      <xdr:nvCxnSpPr>
        <xdr:cNvPr id="264" name="直線コネクタ 263"/>
        <xdr:cNvCxnSpPr/>
      </xdr:nvCxnSpPr>
      <xdr:spPr>
        <a:xfrm>
          <a:off x="13004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5" name="フローチャート: 判断 264"/>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6" name="テキスト ボックス 265"/>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4" name="楕円 273"/>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5"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6" name="楕円 275"/>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7" name="テキスト ボックス 276"/>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9" name="テキスト ボックス 278"/>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144235</xdr:rowOff>
    </xdr:from>
    <xdr:to>
      <xdr:col>69</xdr:col>
      <xdr:colOff>142875</xdr:colOff>
      <xdr:row>60</xdr:row>
      <xdr:rowOff>74385</xdr:rowOff>
    </xdr:to>
    <xdr:sp macro="" textlink="">
      <xdr:nvSpPr>
        <xdr:cNvPr id="280" name="楕円 279"/>
        <xdr:cNvSpPr/>
      </xdr:nvSpPr>
      <xdr:spPr>
        <a:xfrm>
          <a:off x="13843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59162</xdr:rowOff>
    </xdr:from>
    <xdr:ext cx="762000" cy="259045"/>
    <xdr:sp macro="" textlink="">
      <xdr:nvSpPr>
        <xdr:cNvPr id="281" name="テキスト ボックス 280"/>
        <xdr:cNvSpPr txBox="1"/>
      </xdr:nvSpPr>
      <xdr:spPr>
        <a:xfrm>
          <a:off x="13512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2" name="楕円 281"/>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3" name="テキスト ボックス 282"/>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補助費等に係る経常収支比率は類似団体の中でも低い水準にある。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令和２年度において上昇した要因は、下水道事業会計の法適用により繰出金の計上が補助費へ移行したためである。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今後も市単独事業の補助金の見直しや廃止などにより抑制に努める。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138430</xdr:rowOff>
    </xdr:to>
    <xdr:cxnSp macro="">
      <xdr:nvCxnSpPr>
        <xdr:cNvPr id="316" name="直線コネクタ 315"/>
        <xdr:cNvCxnSpPr/>
      </xdr:nvCxnSpPr>
      <xdr:spPr>
        <a:xfrm flipV="1">
          <a:off x="15671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138430</xdr:rowOff>
    </xdr:to>
    <xdr:cxnSp macro="">
      <xdr:nvCxnSpPr>
        <xdr:cNvPr id="319" name="直線コネクタ 318"/>
        <xdr:cNvCxnSpPr/>
      </xdr:nvCxnSpPr>
      <xdr:spPr>
        <a:xfrm>
          <a:off x="14782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157480</xdr:rowOff>
    </xdr:from>
    <xdr:to>
      <xdr:col>73</xdr:col>
      <xdr:colOff>180975</xdr:colOff>
      <xdr:row>35</xdr:row>
      <xdr:rowOff>130810</xdr:rowOff>
    </xdr:to>
    <xdr:cxnSp macro="">
      <xdr:nvCxnSpPr>
        <xdr:cNvPr id="322" name="直線コネクタ 321"/>
        <xdr:cNvCxnSpPr/>
      </xdr:nvCxnSpPr>
      <xdr:spPr>
        <a:xfrm>
          <a:off x="13893800" y="56438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142240</xdr:rowOff>
    </xdr:from>
    <xdr:to>
      <xdr:col>69</xdr:col>
      <xdr:colOff>92075</xdr:colOff>
      <xdr:row>32</xdr:row>
      <xdr:rowOff>157480</xdr:rowOff>
    </xdr:to>
    <xdr:cxnSp macro="">
      <xdr:nvCxnSpPr>
        <xdr:cNvPr id="325" name="直線コネクタ 324"/>
        <xdr:cNvCxnSpPr/>
      </xdr:nvCxnSpPr>
      <xdr:spPr>
        <a:xfrm>
          <a:off x="13004800" y="562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6" name="フローチャート: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8" name="フローチャート: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5" name="楕円 334"/>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6"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7" name="楕円 33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8" name="テキスト ボックス 33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9" name="楕円 338"/>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40" name="テキスト ボックス 33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106680</xdr:rowOff>
    </xdr:from>
    <xdr:to>
      <xdr:col>69</xdr:col>
      <xdr:colOff>142875</xdr:colOff>
      <xdr:row>33</xdr:row>
      <xdr:rowOff>36830</xdr:rowOff>
    </xdr:to>
    <xdr:sp macro="" textlink="">
      <xdr:nvSpPr>
        <xdr:cNvPr id="341" name="楕円 340"/>
        <xdr:cNvSpPr/>
      </xdr:nvSpPr>
      <xdr:spPr>
        <a:xfrm>
          <a:off x="13843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47007</xdr:rowOff>
    </xdr:from>
    <xdr:ext cx="762000" cy="259045"/>
    <xdr:sp macro="" textlink="">
      <xdr:nvSpPr>
        <xdr:cNvPr id="342" name="テキスト ボックス 341"/>
        <xdr:cNvSpPr txBox="1"/>
      </xdr:nvSpPr>
      <xdr:spPr>
        <a:xfrm>
          <a:off x="13512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91440</xdr:rowOff>
    </xdr:from>
    <xdr:to>
      <xdr:col>65</xdr:col>
      <xdr:colOff>53975</xdr:colOff>
      <xdr:row>33</xdr:row>
      <xdr:rowOff>21590</xdr:rowOff>
    </xdr:to>
    <xdr:sp macro="" textlink="">
      <xdr:nvSpPr>
        <xdr:cNvPr id="343" name="楕円 342"/>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31767</xdr:rowOff>
    </xdr:from>
    <xdr:ext cx="762000" cy="259045"/>
    <xdr:sp macro="" textlink="">
      <xdr:nvSpPr>
        <xdr:cNvPr id="344" name="テキスト ボックス 343"/>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建設事業による地方債発行により公債費は高い水準にあり、類似団体平均を</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％上回っている。今後、一般廃棄物最終処分場建設事業（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R1-3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）、消防再編庁舎建設事業（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R1-2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）等の償還が本格化し、さらには、総合体育館建設事業（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H30-R5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）等の償還も控えており、より厳しい財政運営となることが予想されることから、これまで以上に地方債の新規発行を伴う建設事業の抑制を図ることが必要となる。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159004</xdr:rowOff>
    </xdr:from>
    <xdr:to>
      <xdr:col>24</xdr:col>
      <xdr:colOff>25400</xdr:colOff>
      <xdr:row>81</xdr:row>
      <xdr:rowOff>97282</xdr:rowOff>
    </xdr:to>
    <xdr:cxnSp macro="">
      <xdr:nvCxnSpPr>
        <xdr:cNvPr id="375" name="直線コネクタ 374"/>
        <xdr:cNvCxnSpPr/>
      </xdr:nvCxnSpPr>
      <xdr:spPr>
        <a:xfrm>
          <a:off x="3987800" y="138750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6"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159004</xdr:rowOff>
    </xdr:from>
    <xdr:to>
      <xdr:col>19</xdr:col>
      <xdr:colOff>187325</xdr:colOff>
      <xdr:row>81</xdr:row>
      <xdr:rowOff>106426</xdr:rowOff>
    </xdr:to>
    <xdr:cxnSp macro="">
      <xdr:nvCxnSpPr>
        <xdr:cNvPr id="378" name="直線コネクタ 377"/>
        <xdr:cNvCxnSpPr/>
      </xdr:nvCxnSpPr>
      <xdr:spPr>
        <a:xfrm flipV="1">
          <a:off x="3098800" y="138750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106426</xdr:rowOff>
    </xdr:to>
    <xdr:cxnSp macro="">
      <xdr:nvCxnSpPr>
        <xdr:cNvPr id="381" name="直線コネクタ 380"/>
        <xdr:cNvCxnSpPr/>
      </xdr:nvCxnSpPr>
      <xdr:spPr>
        <a:xfrm>
          <a:off x="2209800" y="1391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2" name="フローチャート: 判断 381"/>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3" name="テキスト ボックス 382"/>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113285</xdr:rowOff>
    </xdr:from>
    <xdr:to>
      <xdr:col>11</xdr:col>
      <xdr:colOff>9525</xdr:colOff>
      <xdr:row>81</xdr:row>
      <xdr:rowOff>24130</xdr:rowOff>
    </xdr:to>
    <xdr:cxnSp macro="">
      <xdr:nvCxnSpPr>
        <xdr:cNvPr id="384" name="直線コネクタ 383"/>
        <xdr:cNvCxnSpPr/>
      </xdr:nvCxnSpPr>
      <xdr:spPr>
        <a:xfrm>
          <a:off x="1320800" y="138292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5" name="フローチャート: 判断 38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6" name="テキスト ボックス 38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7" name="フローチャート: 判断 386"/>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8" name="テキスト ボックス 387"/>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46482</xdr:rowOff>
    </xdr:from>
    <xdr:to>
      <xdr:col>24</xdr:col>
      <xdr:colOff>76200</xdr:colOff>
      <xdr:row>81</xdr:row>
      <xdr:rowOff>148082</xdr:rowOff>
    </xdr:to>
    <xdr:sp macro="" textlink="">
      <xdr:nvSpPr>
        <xdr:cNvPr id="394" name="楕円 393"/>
        <xdr:cNvSpPr/>
      </xdr:nvSpPr>
      <xdr:spPr>
        <a:xfrm>
          <a:off x="47752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126509</xdr:rowOff>
    </xdr:from>
    <xdr:ext cx="762000" cy="259045"/>
    <xdr:sp macro="" textlink="">
      <xdr:nvSpPr>
        <xdr:cNvPr id="395" name="公債費該当値テキスト"/>
        <xdr:cNvSpPr txBox="1"/>
      </xdr:nvSpPr>
      <xdr:spPr>
        <a:xfrm>
          <a:off x="4914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108204</xdr:rowOff>
    </xdr:from>
    <xdr:to>
      <xdr:col>20</xdr:col>
      <xdr:colOff>38100</xdr:colOff>
      <xdr:row>81</xdr:row>
      <xdr:rowOff>38354</xdr:rowOff>
    </xdr:to>
    <xdr:sp macro="" textlink="">
      <xdr:nvSpPr>
        <xdr:cNvPr id="396" name="楕円 395"/>
        <xdr:cNvSpPr/>
      </xdr:nvSpPr>
      <xdr:spPr>
        <a:xfrm>
          <a:off x="3937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23131</xdr:rowOff>
    </xdr:from>
    <xdr:ext cx="736600" cy="259045"/>
    <xdr:sp macro="" textlink="">
      <xdr:nvSpPr>
        <xdr:cNvPr id="397" name="テキスト ボックス 396"/>
        <xdr:cNvSpPr txBox="1"/>
      </xdr:nvSpPr>
      <xdr:spPr>
        <a:xfrm>
          <a:off x="3606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55626</xdr:rowOff>
    </xdr:from>
    <xdr:to>
      <xdr:col>15</xdr:col>
      <xdr:colOff>149225</xdr:colOff>
      <xdr:row>81</xdr:row>
      <xdr:rowOff>157226</xdr:rowOff>
    </xdr:to>
    <xdr:sp macro="" textlink="">
      <xdr:nvSpPr>
        <xdr:cNvPr id="398" name="楕円 397"/>
        <xdr:cNvSpPr/>
      </xdr:nvSpPr>
      <xdr:spPr>
        <a:xfrm>
          <a:off x="3048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142003</xdr:rowOff>
    </xdr:from>
    <xdr:ext cx="762000" cy="259045"/>
    <xdr:sp macro="" textlink="">
      <xdr:nvSpPr>
        <xdr:cNvPr id="399" name="テキスト ボックス 398"/>
        <xdr:cNvSpPr txBox="1"/>
      </xdr:nvSpPr>
      <xdr:spPr>
        <a:xfrm>
          <a:off x="2717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400" name="楕円 399"/>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401" name="テキスト ボックス 400"/>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402" name="楕円 401"/>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403" name="テキスト ボックス 402"/>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公債費以外に係る経常収支比率は平成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年度以降、類似団体平均以下の水準を推移し令和４年度は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％下回っている。今後も引き続き、高い傾向にある人件費を職員数の適正化により削減すること、また、上昇傾向にある扶助費の抑制を図ること等により経常経費の削減に努める。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74</xdr:row>
      <xdr:rowOff>5080</xdr:rowOff>
    </xdr:to>
    <xdr:cxnSp macro="">
      <xdr:nvCxnSpPr>
        <xdr:cNvPr id="436" name="直線コネクタ 435"/>
        <xdr:cNvCxnSpPr/>
      </xdr:nvCxnSpPr>
      <xdr:spPr>
        <a:xfrm>
          <a:off x="15671800" y="12600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7"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74</xdr:row>
      <xdr:rowOff>58420</xdr:rowOff>
    </xdr:to>
    <xdr:cxnSp macro="">
      <xdr:nvCxnSpPr>
        <xdr:cNvPr id="439" name="直線コネクタ 438"/>
        <xdr:cNvCxnSpPr/>
      </xdr:nvCxnSpPr>
      <xdr:spPr>
        <a:xfrm flipV="1">
          <a:off x="14782800" y="12600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1" name="テキスト ボックス 440"/>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58420</xdr:rowOff>
    </xdr:to>
    <xdr:cxnSp macro="">
      <xdr:nvCxnSpPr>
        <xdr:cNvPr id="442" name="直線コネクタ 441"/>
        <xdr:cNvCxnSpPr/>
      </xdr:nvCxnSpPr>
      <xdr:spPr>
        <a:xfrm>
          <a:off x="13893800" y="1273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3" name="フローチャート: 判断 442"/>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4" name="テキスト ボックス 443"/>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74</xdr:row>
      <xdr:rowOff>50800</xdr:rowOff>
    </xdr:to>
    <xdr:cxnSp macro="">
      <xdr:nvCxnSpPr>
        <xdr:cNvPr id="445" name="直線コネクタ 444"/>
        <xdr:cNvCxnSpPr/>
      </xdr:nvCxnSpPr>
      <xdr:spPr>
        <a:xfrm>
          <a:off x="13004800" y="12646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6" name="フローチャート: 判断 445"/>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7" name="テキスト ボックス 446"/>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9" name="テキスト ボックス 448"/>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55" name="楕円 454"/>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34307</xdr:rowOff>
    </xdr:from>
    <xdr:ext cx="762000" cy="259045"/>
    <xdr:sp macro="" textlink="">
      <xdr:nvSpPr>
        <xdr:cNvPr id="456" name="公債費以外該当値テキスト"/>
        <xdr:cNvSpPr txBox="1"/>
      </xdr:nvSpPr>
      <xdr:spPr>
        <a:xfrm>
          <a:off x="16598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7" name="楕円 456"/>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58" name="テキスト ボックス 457"/>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9" name="楕円 458"/>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60" name="テキスト ボックス 459"/>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61" name="楕円 460"/>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62" name="テキスト ボックス 461"/>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80010</xdr:rowOff>
    </xdr:from>
    <xdr:to>
      <xdr:col>65</xdr:col>
      <xdr:colOff>53975</xdr:colOff>
      <xdr:row>74</xdr:row>
      <xdr:rowOff>10160</xdr:rowOff>
    </xdr:to>
    <xdr:sp macro="" textlink="">
      <xdr:nvSpPr>
        <xdr:cNvPr id="463" name="楕円 462"/>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20337</xdr:rowOff>
    </xdr:from>
    <xdr:ext cx="762000" cy="259045"/>
    <xdr:sp macro="" textlink="">
      <xdr:nvSpPr>
        <xdr:cNvPr id="464" name="テキスト ボックス 463"/>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21332</xdr:rowOff>
    </xdr:from>
    <xdr:to>
      <xdr:col>29</xdr:col>
      <xdr:colOff>127000</xdr:colOff>
      <xdr:row>16</xdr:row>
      <xdr:rowOff>27407</xdr:rowOff>
    </xdr:to>
    <xdr:cxnSp macro="">
      <xdr:nvCxnSpPr>
        <xdr:cNvPr id="52" name="直線コネクタ 51"/>
        <xdr:cNvCxnSpPr/>
      </xdr:nvCxnSpPr>
      <xdr:spPr bwMode="auto">
        <a:xfrm flipV="1">
          <a:off x="5003800" y="2812157"/>
          <a:ext cx="647700" cy="6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6110</xdr:rowOff>
    </xdr:from>
    <xdr:ext cx="762000" cy="259045"/>
    <xdr:sp macro="" textlink="">
      <xdr:nvSpPr>
        <xdr:cNvPr id="53" name="人口1人当たり決算額の推移平均値テキスト130"/>
        <xdr:cNvSpPr txBox="1"/>
      </xdr:nvSpPr>
      <xdr:spPr>
        <a:xfrm>
          <a:off x="5740400" y="2796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22982</xdr:rowOff>
    </xdr:from>
    <xdr:to>
      <xdr:col>26</xdr:col>
      <xdr:colOff>50800</xdr:colOff>
      <xdr:row>16</xdr:row>
      <xdr:rowOff>27407</xdr:rowOff>
    </xdr:to>
    <xdr:cxnSp macro="">
      <xdr:nvCxnSpPr>
        <xdr:cNvPr id="55" name="直線コネクタ 54"/>
        <xdr:cNvCxnSpPr/>
      </xdr:nvCxnSpPr>
      <xdr:spPr bwMode="auto">
        <a:xfrm>
          <a:off x="4305300" y="2813807"/>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5102</xdr:rowOff>
    </xdr:from>
    <xdr:to>
      <xdr:col>22</xdr:col>
      <xdr:colOff>114300</xdr:colOff>
      <xdr:row>16</xdr:row>
      <xdr:rowOff>22982</xdr:rowOff>
    </xdr:to>
    <xdr:cxnSp macro="">
      <xdr:nvCxnSpPr>
        <xdr:cNvPr id="58" name="直線コネクタ 57"/>
        <xdr:cNvCxnSpPr/>
      </xdr:nvCxnSpPr>
      <xdr:spPr bwMode="auto">
        <a:xfrm>
          <a:off x="3606800" y="2795927"/>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5102</xdr:rowOff>
    </xdr:from>
    <xdr:to>
      <xdr:col>18</xdr:col>
      <xdr:colOff>177800</xdr:colOff>
      <xdr:row>16</xdr:row>
      <xdr:rowOff>30297</xdr:rowOff>
    </xdr:to>
    <xdr:cxnSp macro="">
      <xdr:nvCxnSpPr>
        <xdr:cNvPr id="61" name="直線コネクタ 60"/>
        <xdr:cNvCxnSpPr/>
      </xdr:nvCxnSpPr>
      <xdr:spPr bwMode="auto">
        <a:xfrm flipV="1">
          <a:off x="2908300" y="2795927"/>
          <a:ext cx="6985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141982</xdr:rowOff>
    </xdr:from>
    <xdr:to>
      <xdr:col>29</xdr:col>
      <xdr:colOff>177800</xdr:colOff>
      <xdr:row>16</xdr:row>
      <xdr:rowOff>72132</xdr:rowOff>
    </xdr:to>
    <xdr:sp macro="" textlink="">
      <xdr:nvSpPr>
        <xdr:cNvPr id="71" name="楕円 70"/>
        <xdr:cNvSpPr/>
      </xdr:nvSpPr>
      <xdr:spPr bwMode="auto">
        <a:xfrm>
          <a:off x="5600700" y="276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158509</xdr:rowOff>
    </xdr:from>
    <xdr:ext cx="762000" cy="259045"/>
    <xdr:sp macro="" textlink="">
      <xdr:nvSpPr>
        <xdr:cNvPr id="72" name="人口1人当たり決算額の推移該当値テキスト130"/>
        <xdr:cNvSpPr txBox="1"/>
      </xdr:nvSpPr>
      <xdr:spPr>
        <a:xfrm>
          <a:off x="5740400" y="2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148057</xdr:rowOff>
    </xdr:from>
    <xdr:to>
      <xdr:col>26</xdr:col>
      <xdr:colOff>101600</xdr:colOff>
      <xdr:row>16</xdr:row>
      <xdr:rowOff>78207</xdr:rowOff>
    </xdr:to>
    <xdr:sp macro="" textlink="">
      <xdr:nvSpPr>
        <xdr:cNvPr id="73" name="楕円 72"/>
        <xdr:cNvSpPr/>
      </xdr:nvSpPr>
      <xdr:spPr bwMode="auto">
        <a:xfrm>
          <a:off x="4953000" y="276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88384</xdr:rowOff>
    </xdr:from>
    <xdr:ext cx="736600" cy="259045"/>
    <xdr:sp macro="" textlink="">
      <xdr:nvSpPr>
        <xdr:cNvPr id="74" name="テキスト ボックス 73"/>
        <xdr:cNvSpPr txBox="1"/>
      </xdr:nvSpPr>
      <xdr:spPr>
        <a:xfrm>
          <a:off x="4622800" y="253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143632</xdr:rowOff>
    </xdr:from>
    <xdr:to>
      <xdr:col>22</xdr:col>
      <xdr:colOff>165100</xdr:colOff>
      <xdr:row>16</xdr:row>
      <xdr:rowOff>73782</xdr:rowOff>
    </xdr:to>
    <xdr:sp macro="" textlink="">
      <xdr:nvSpPr>
        <xdr:cNvPr id="75" name="楕円 74"/>
        <xdr:cNvSpPr/>
      </xdr:nvSpPr>
      <xdr:spPr bwMode="auto">
        <a:xfrm>
          <a:off x="4254500" y="276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83959</xdr:rowOff>
    </xdr:from>
    <xdr:ext cx="762000" cy="259045"/>
    <xdr:sp macro="" textlink="">
      <xdr:nvSpPr>
        <xdr:cNvPr id="76" name="テキスト ボックス 75"/>
        <xdr:cNvSpPr txBox="1"/>
      </xdr:nvSpPr>
      <xdr:spPr>
        <a:xfrm>
          <a:off x="3924300" y="253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125752</xdr:rowOff>
    </xdr:from>
    <xdr:to>
      <xdr:col>19</xdr:col>
      <xdr:colOff>38100</xdr:colOff>
      <xdr:row>16</xdr:row>
      <xdr:rowOff>55902</xdr:rowOff>
    </xdr:to>
    <xdr:sp macro="" textlink="">
      <xdr:nvSpPr>
        <xdr:cNvPr id="77" name="楕円 76"/>
        <xdr:cNvSpPr/>
      </xdr:nvSpPr>
      <xdr:spPr bwMode="auto">
        <a:xfrm>
          <a:off x="35560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66079</xdr:rowOff>
    </xdr:from>
    <xdr:ext cx="762000" cy="259045"/>
    <xdr:sp macro="" textlink="">
      <xdr:nvSpPr>
        <xdr:cNvPr id="78" name="テキスト ボックス 77"/>
        <xdr:cNvSpPr txBox="1"/>
      </xdr:nvSpPr>
      <xdr:spPr>
        <a:xfrm>
          <a:off x="3225800" y="251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150947</xdr:rowOff>
    </xdr:from>
    <xdr:to>
      <xdr:col>15</xdr:col>
      <xdr:colOff>101600</xdr:colOff>
      <xdr:row>16</xdr:row>
      <xdr:rowOff>81097</xdr:rowOff>
    </xdr:to>
    <xdr:sp macro="" textlink="">
      <xdr:nvSpPr>
        <xdr:cNvPr id="79" name="楕円 78"/>
        <xdr:cNvSpPr/>
      </xdr:nvSpPr>
      <xdr:spPr bwMode="auto">
        <a:xfrm>
          <a:off x="28575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91274</xdr:rowOff>
    </xdr:from>
    <xdr:ext cx="762000" cy="259045"/>
    <xdr:sp macro="" textlink="">
      <xdr:nvSpPr>
        <xdr:cNvPr id="80" name="テキスト ボックス 79"/>
        <xdr:cNvSpPr txBox="1"/>
      </xdr:nvSpPr>
      <xdr:spPr>
        <a:xfrm>
          <a:off x="2527300" y="25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295158</xdr:rowOff>
    </xdr:from>
    <xdr:to>
      <xdr:col>29</xdr:col>
      <xdr:colOff>127000</xdr:colOff>
      <xdr:row>34</xdr:row>
      <xdr:rowOff>300782</xdr:rowOff>
    </xdr:to>
    <xdr:cxnSp macro="">
      <xdr:nvCxnSpPr>
        <xdr:cNvPr id="112" name="直線コネクタ 111"/>
        <xdr:cNvCxnSpPr/>
      </xdr:nvCxnSpPr>
      <xdr:spPr bwMode="auto">
        <a:xfrm flipV="1">
          <a:off x="5003800" y="6562608"/>
          <a:ext cx="647700" cy="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213258</xdr:rowOff>
    </xdr:from>
    <xdr:ext cx="762000" cy="259045"/>
    <xdr:sp macro="" textlink="">
      <xdr:nvSpPr>
        <xdr:cNvPr id="113" name="人口1人当たり決算額の推移平均値テキスト445"/>
        <xdr:cNvSpPr txBox="1"/>
      </xdr:nvSpPr>
      <xdr:spPr>
        <a:xfrm>
          <a:off x="5740400" y="682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277716</xdr:rowOff>
    </xdr:from>
    <xdr:to>
      <xdr:col>26</xdr:col>
      <xdr:colOff>50800</xdr:colOff>
      <xdr:row>34</xdr:row>
      <xdr:rowOff>300782</xdr:rowOff>
    </xdr:to>
    <xdr:cxnSp macro="">
      <xdr:nvCxnSpPr>
        <xdr:cNvPr id="115" name="直線コネクタ 114"/>
        <xdr:cNvCxnSpPr/>
      </xdr:nvCxnSpPr>
      <xdr:spPr bwMode="auto">
        <a:xfrm>
          <a:off x="4305300" y="6545166"/>
          <a:ext cx="698500" cy="2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277716</xdr:rowOff>
    </xdr:from>
    <xdr:to>
      <xdr:col>22</xdr:col>
      <xdr:colOff>114300</xdr:colOff>
      <xdr:row>34</xdr:row>
      <xdr:rowOff>336032</xdr:rowOff>
    </xdr:to>
    <xdr:cxnSp macro="">
      <xdr:nvCxnSpPr>
        <xdr:cNvPr id="118" name="直線コネクタ 117"/>
        <xdr:cNvCxnSpPr/>
      </xdr:nvCxnSpPr>
      <xdr:spPr bwMode="auto">
        <a:xfrm flipV="1">
          <a:off x="3606800" y="6545166"/>
          <a:ext cx="698500" cy="5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336032</xdr:rowOff>
    </xdr:from>
    <xdr:to>
      <xdr:col>18</xdr:col>
      <xdr:colOff>177800</xdr:colOff>
      <xdr:row>35</xdr:row>
      <xdr:rowOff>10826</xdr:rowOff>
    </xdr:to>
    <xdr:cxnSp macro="">
      <xdr:nvCxnSpPr>
        <xdr:cNvPr id="121" name="直線コネクタ 120"/>
        <xdr:cNvCxnSpPr/>
      </xdr:nvCxnSpPr>
      <xdr:spPr bwMode="auto">
        <a:xfrm flipV="1">
          <a:off x="2908300" y="6603482"/>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50792</xdr:rowOff>
    </xdr:from>
    <xdr:ext cx="762000" cy="259045"/>
    <xdr:sp macro="" textlink="">
      <xdr:nvSpPr>
        <xdr:cNvPr id="123" name="テキスト ボックス 122"/>
        <xdr:cNvSpPr txBox="1"/>
      </xdr:nvSpPr>
      <xdr:spPr>
        <a:xfrm>
          <a:off x="3225800" y="70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244358</xdr:rowOff>
    </xdr:from>
    <xdr:to>
      <xdr:col>29</xdr:col>
      <xdr:colOff>177800</xdr:colOff>
      <xdr:row>35</xdr:row>
      <xdr:rowOff>3058</xdr:rowOff>
    </xdr:to>
    <xdr:sp macro="" textlink="">
      <xdr:nvSpPr>
        <xdr:cNvPr id="131" name="楕円 130"/>
        <xdr:cNvSpPr/>
      </xdr:nvSpPr>
      <xdr:spPr bwMode="auto">
        <a:xfrm>
          <a:off x="5600700" y="651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89435</xdr:rowOff>
    </xdr:from>
    <xdr:ext cx="762000" cy="259045"/>
    <xdr:sp macro="" textlink="">
      <xdr:nvSpPr>
        <xdr:cNvPr id="132" name="人口1人当たり決算額の推移該当値テキスト445"/>
        <xdr:cNvSpPr txBox="1"/>
      </xdr:nvSpPr>
      <xdr:spPr>
        <a:xfrm>
          <a:off x="5740400" y="63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249982</xdr:rowOff>
    </xdr:from>
    <xdr:to>
      <xdr:col>26</xdr:col>
      <xdr:colOff>101600</xdr:colOff>
      <xdr:row>35</xdr:row>
      <xdr:rowOff>8682</xdr:rowOff>
    </xdr:to>
    <xdr:sp macro="" textlink="">
      <xdr:nvSpPr>
        <xdr:cNvPr id="133" name="楕円 132"/>
        <xdr:cNvSpPr/>
      </xdr:nvSpPr>
      <xdr:spPr bwMode="auto">
        <a:xfrm>
          <a:off x="4953000" y="651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18859</xdr:rowOff>
    </xdr:from>
    <xdr:ext cx="736600" cy="259045"/>
    <xdr:sp macro="" textlink="">
      <xdr:nvSpPr>
        <xdr:cNvPr id="134" name="テキスト ボックス 133"/>
        <xdr:cNvSpPr txBox="1"/>
      </xdr:nvSpPr>
      <xdr:spPr>
        <a:xfrm>
          <a:off x="4622800" y="628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226916</xdr:rowOff>
    </xdr:from>
    <xdr:to>
      <xdr:col>22</xdr:col>
      <xdr:colOff>165100</xdr:colOff>
      <xdr:row>34</xdr:row>
      <xdr:rowOff>328516</xdr:rowOff>
    </xdr:to>
    <xdr:sp macro="" textlink="">
      <xdr:nvSpPr>
        <xdr:cNvPr id="135" name="楕円 134"/>
        <xdr:cNvSpPr/>
      </xdr:nvSpPr>
      <xdr:spPr bwMode="auto">
        <a:xfrm>
          <a:off x="4254500" y="649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338693</xdr:rowOff>
    </xdr:from>
    <xdr:ext cx="762000" cy="259045"/>
    <xdr:sp macro="" textlink="">
      <xdr:nvSpPr>
        <xdr:cNvPr id="136" name="テキスト ボックス 135"/>
        <xdr:cNvSpPr txBox="1"/>
      </xdr:nvSpPr>
      <xdr:spPr>
        <a:xfrm>
          <a:off x="3924300" y="62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285232</xdr:rowOff>
    </xdr:from>
    <xdr:to>
      <xdr:col>19</xdr:col>
      <xdr:colOff>38100</xdr:colOff>
      <xdr:row>35</xdr:row>
      <xdr:rowOff>43932</xdr:rowOff>
    </xdr:to>
    <xdr:sp macro="" textlink="">
      <xdr:nvSpPr>
        <xdr:cNvPr id="137" name="楕円 136"/>
        <xdr:cNvSpPr/>
      </xdr:nvSpPr>
      <xdr:spPr bwMode="auto">
        <a:xfrm>
          <a:off x="3556000" y="655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54109</xdr:rowOff>
    </xdr:from>
    <xdr:ext cx="762000" cy="259045"/>
    <xdr:sp macro="" textlink="">
      <xdr:nvSpPr>
        <xdr:cNvPr id="138" name="テキスト ボックス 137"/>
        <xdr:cNvSpPr txBox="1"/>
      </xdr:nvSpPr>
      <xdr:spPr>
        <a:xfrm>
          <a:off x="3225800" y="63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302926</xdr:rowOff>
    </xdr:from>
    <xdr:to>
      <xdr:col>15</xdr:col>
      <xdr:colOff>101600</xdr:colOff>
      <xdr:row>35</xdr:row>
      <xdr:rowOff>61626</xdr:rowOff>
    </xdr:to>
    <xdr:sp macro="" textlink="">
      <xdr:nvSpPr>
        <xdr:cNvPr id="139" name="楕円 138"/>
        <xdr:cNvSpPr/>
      </xdr:nvSpPr>
      <xdr:spPr bwMode="auto">
        <a:xfrm>
          <a:off x="2857500" y="657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71802</xdr:rowOff>
    </xdr:from>
    <xdr:ext cx="762000" cy="259045"/>
    <xdr:sp macro="" textlink="">
      <xdr:nvSpPr>
        <xdr:cNvPr id="140" name="テキスト ボックス 139"/>
        <xdr:cNvSpPr txBox="1"/>
      </xdr:nvSpPr>
      <xdr:spPr>
        <a:xfrm>
          <a:off x="2527300" y="633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167050</xdr:rowOff>
    </xdr:from>
    <xdr:to>
      <xdr:col>24</xdr:col>
      <xdr:colOff>63500</xdr:colOff>
      <xdr:row>35</xdr:row>
      <xdr:rowOff>46611</xdr:rowOff>
    </xdr:to>
    <xdr:cxnSp macro="">
      <xdr:nvCxnSpPr>
        <xdr:cNvPr id="63" name="直線コネクタ 62"/>
        <xdr:cNvCxnSpPr/>
      </xdr:nvCxnSpPr>
      <xdr:spPr>
        <a:xfrm flipV="1">
          <a:off x="3797300" y="5996350"/>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35932</xdr:rowOff>
    </xdr:from>
    <xdr:to>
      <xdr:col>19</xdr:col>
      <xdr:colOff>177800</xdr:colOff>
      <xdr:row>35</xdr:row>
      <xdr:rowOff>46611</xdr:rowOff>
    </xdr:to>
    <xdr:cxnSp macro="">
      <xdr:nvCxnSpPr>
        <xdr:cNvPr id="66" name="直線コネクタ 65"/>
        <xdr:cNvCxnSpPr/>
      </xdr:nvCxnSpPr>
      <xdr:spPr>
        <a:xfrm>
          <a:off x="2908300" y="6036682"/>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25841</xdr:rowOff>
    </xdr:from>
    <xdr:to>
      <xdr:col>15</xdr:col>
      <xdr:colOff>50800</xdr:colOff>
      <xdr:row>35</xdr:row>
      <xdr:rowOff>35932</xdr:rowOff>
    </xdr:to>
    <xdr:cxnSp macro="">
      <xdr:nvCxnSpPr>
        <xdr:cNvPr id="69" name="直線コネクタ 68"/>
        <xdr:cNvCxnSpPr/>
      </xdr:nvCxnSpPr>
      <xdr:spPr>
        <a:xfrm>
          <a:off x="2019300" y="602659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20403</xdr:rowOff>
    </xdr:from>
    <xdr:to>
      <xdr:col>10</xdr:col>
      <xdr:colOff>114300</xdr:colOff>
      <xdr:row>35</xdr:row>
      <xdr:rowOff>25841</xdr:rowOff>
    </xdr:to>
    <xdr:cxnSp macro="">
      <xdr:nvCxnSpPr>
        <xdr:cNvPr id="72" name="直線コネクタ 71"/>
        <xdr:cNvCxnSpPr/>
      </xdr:nvCxnSpPr>
      <xdr:spPr>
        <a:xfrm>
          <a:off x="1130300" y="602115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116250</xdr:rowOff>
    </xdr:from>
    <xdr:to>
      <xdr:col>24</xdr:col>
      <xdr:colOff>114300</xdr:colOff>
      <xdr:row>35</xdr:row>
      <xdr:rowOff>46400</xdr:rowOff>
    </xdr:to>
    <xdr:sp macro="" textlink="">
      <xdr:nvSpPr>
        <xdr:cNvPr id="82" name="楕円 81"/>
        <xdr:cNvSpPr/>
      </xdr:nvSpPr>
      <xdr:spPr>
        <a:xfrm>
          <a:off x="4584700" y="59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139127</xdr:rowOff>
    </xdr:from>
    <xdr:ext cx="599010" cy="259045"/>
    <xdr:sp macro="" textlink="">
      <xdr:nvSpPr>
        <xdr:cNvPr id="83" name="人件費該当値テキスト"/>
        <xdr:cNvSpPr txBox="1"/>
      </xdr:nvSpPr>
      <xdr:spPr>
        <a:xfrm>
          <a:off x="4686300" y="57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167261</xdr:rowOff>
    </xdr:from>
    <xdr:to>
      <xdr:col>20</xdr:col>
      <xdr:colOff>38100</xdr:colOff>
      <xdr:row>35</xdr:row>
      <xdr:rowOff>97411</xdr:rowOff>
    </xdr:to>
    <xdr:sp macro="" textlink="">
      <xdr:nvSpPr>
        <xdr:cNvPr id="84" name="楕円 83"/>
        <xdr:cNvSpPr/>
      </xdr:nvSpPr>
      <xdr:spPr>
        <a:xfrm>
          <a:off x="3746500" y="5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113938</xdr:rowOff>
    </xdr:from>
    <xdr:ext cx="599010" cy="259045"/>
    <xdr:sp macro="" textlink="">
      <xdr:nvSpPr>
        <xdr:cNvPr id="85" name="テキスト ボックス 84"/>
        <xdr:cNvSpPr txBox="1"/>
      </xdr:nvSpPr>
      <xdr:spPr>
        <a:xfrm>
          <a:off x="3497795" y="577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156582</xdr:rowOff>
    </xdr:from>
    <xdr:to>
      <xdr:col>15</xdr:col>
      <xdr:colOff>101600</xdr:colOff>
      <xdr:row>35</xdr:row>
      <xdr:rowOff>86732</xdr:rowOff>
    </xdr:to>
    <xdr:sp macro="" textlink="">
      <xdr:nvSpPr>
        <xdr:cNvPr id="86" name="楕円 85"/>
        <xdr:cNvSpPr/>
      </xdr:nvSpPr>
      <xdr:spPr>
        <a:xfrm>
          <a:off x="2857500" y="5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103259</xdr:rowOff>
    </xdr:from>
    <xdr:ext cx="599010" cy="259045"/>
    <xdr:sp macro="" textlink="">
      <xdr:nvSpPr>
        <xdr:cNvPr id="87" name="テキスト ボックス 86"/>
        <xdr:cNvSpPr txBox="1"/>
      </xdr:nvSpPr>
      <xdr:spPr>
        <a:xfrm>
          <a:off x="2608795" y="576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146491</xdr:rowOff>
    </xdr:from>
    <xdr:to>
      <xdr:col>10</xdr:col>
      <xdr:colOff>165100</xdr:colOff>
      <xdr:row>35</xdr:row>
      <xdr:rowOff>76641</xdr:rowOff>
    </xdr:to>
    <xdr:sp macro="" textlink="">
      <xdr:nvSpPr>
        <xdr:cNvPr id="88" name="楕円 87"/>
        <xdr:cNvSpPr/>
      </xdr:nvSpPr>
      <xdr:spPr>
        <a:xfrm>
          <a:off x="1968500" y="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93168</xdr:rowOff>
    </xdr:from>
    <xdr:ext cx="599010" cy="259045"/>
    <xdr:sp macro="" textlink="">
      <xdr:nvSpPr>
        <xdr:cNvPr id="89" name="テキスト ボックス 88"/>
        <xdr:cNvSpPr txBox="1"/>
      </xdr:nvSpPr>
      <xdr:spPr>
        <a:xfrm>
          <a:off x="1719795" y="57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141053</xdr:rowOff>
    </xdr:from>
    <xdr:to>
      <xdr:col>6</xdr:col>
      <xdr:colOff>38100</xdr:colOff>
      <xdr:row>35</xdr:row>
      <xdr:rowOff>71203</xdr:rowOff>
    </xdr:to>
    <xdr:sp macro="" textlink="">
      <xdr:nvSpPr>
        <xdr:cNvPr id="90" name="楕円 89"/>
        <xdr:cNvSpPr/>
      </xdr:nvSpPr>
      <xdr:spPr>
        <a:xfrm>
          <a:off x="1079500" y="5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87730</xdr:rowOff>
    </xdr:from>
    <xdr:ext cx="599010" cy="259045"/>
    <xdr:sp macro="" textlink="">
      <xdr:nvSpPr>
        <xdr:cNvPr id="91" name="テキスト ボックス 90"/>
        <xdr:cNvSpPr txBox="1"/>
      </xdr:nvSpPr>
      <xdr:spPr>
        <a:xfrm>
          <a:off x="830795" y="57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41428</xdr:rowOff>
    </xdr:from>
    <xdr:to>
      <xdr:col>24</xdr:col>
      <xdr:colOff>63500</xdr:colOff>
      <xdr:row>56</xdr:row>
      <xdr:rowOff>127698</xdr:rowOff>
    </xdr:to>
    <xdr:cxnSp macro="">
      <xdr:nvCxnSpPr>
        <xdr:cNvPr id="121" name="直線コネクタ 120"/>
        <xdr:cNvCxnSpPr/>
      </xdr:nvCxnSpPr>
      <xdr:spPr>
        <a:xfrm flipV="1">
          <a:off x="3797300" y="9642628"/>
          <a:ext cx="838200" cy="8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127698</xdr:rowOff>
    </xdr:from>
    <xdr:to>
      <xdr:col>19</xdr:col>
      <xdr:colOff>177800</xdr:colOff>
      <xdr:row>57</xdr:row>
      <xdr:rowOff>100736</xdr:rowOff>
    </xdr:to>
    <xdr:cxnSp macro="">
      <xdr:nvCxnSpPr>
        <xdr:cNvPr id="124" name="直線コネクタ 123"/>
        <xdr:cNvCxnSpPr/>
      </xdr:nvCxnSpPr>
      <xdr:spPr>
        <a:xfrm flipV="1">
          <a:off x="2908300" y="9728898"/>
          <a:ext cx="889000" cy="1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100736</xdr:rowOff>
    </xdr:from>
    <xdr:to>
      <xdr:col>15</xdr:col>
      <xdr:colOff>50800</xdr:colOff>
      <xdr:row>57</xdr:row>
      <xdr:rowOff>150864</xdr:rowOff>
    </xdr:to>
    <xdr:cxnSp macro="">
      <xdr:nvCxnSpPr>
        <xdr:cNvPr id="127" name="直線コネクタ 126"/>
        <xdr:cNvCxnSpPr/>
      </xdr:nvCxnSpPr>
      <xdr:spPr>
        <a:xfrm flipV="1">
          <a:off x="2019300" y="9873386"/>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150864</xdr:rowOff>
    </xdr:from>
    <xdr:to>
      <xdr:col>10</xdr:col>
      <xdr:colOff>114300</xdr:colOff>
      <xdr:row>58</xdr:row>
      <xdr:rowOff>34151</xdr:rowOff>
    </xdr:to>
    <xdr:cxnSp macro="">
      <xdr:nvCxnSpPr>
        <xdr:cNvPr id="130" name="直線コネクタ 129"/>
        <xdr:cNvCxnSpPr/>
      </xdr:nvCxnSpPr>
      <xdr:spPr>
        <a:xfrm flipV="1">
          <a:off x="1130300" y="9923514"/>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162078</xdr:rowOff>
    </xdr:from>
    <xdr:to>
      <xdr:col>24</xdr:col>
      <xdr:colOff>114300</xdr:colOff>
      <xdr:row>56</xdr:row>
      <xdr:rowOff>92228</xdr:rowOff>
    </xdr:to>
    <xdr:sp macro="" textlink="">
      <xdr:nvSpPr>
        <xdr:cNvPr id="140" name="楕円 139"/>
        <xdr:cNvSpPr/>
      </xdr:nvSpPr>
      <xdr:spPr>
        <a:xfrm>
          <a:off x="4584700" y="9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13505</xdr:rowOff>
    </xdr:from>
    <xdr:ext cx="599010" cy="259045"/>
    <xdr:sp macro="" textlink="">
      <xdr:nvSpPr>
        <xdr:cNvPr id="141" name="物件費該当値テキスト"/>
        <xdr:cNvSpPr txBox="1"/>
      </xdr:nvSpPr>
      <xdr:spPr>
        <a:xfrm>
          <a:off x="4686300" y="94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76898</xdr:rowOff>
    </xdr:from>
    <xdr:to>
      <xdr:col>20</xdr:col>
      <xdr:colOff>38100</xdr:colOff>
      <xdr:row>57</xdr:row>
      <xdr:rowOff>7048</xdr:rowOff>
    </xdr:to>
    <xdr:sp macro="" textlink="">
      <xdr:nvSpPr>
        <xdr:cNvPr id="142" name="楕円 141"/>
        <xdr:cNvSpPr/>
      </xdr:nvSpPr>
      <xdr:spPr>
        <a:xfrm>
          <a:off x="37465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23575</xdr:rowOff>
    </xdr:from>
    <xdr:ext cx="534377" cy="259045"/>
    <xdr:sp macro="" textlink="">
      <xdr:nvSpPr>
        <xdr:cNvPr id="143" name="テキスト ボックス 142"/>
        <xdr:cNvSpPr txBox="1"/>
      </xdr:nvSpPr>
      <xdr:spPr>
        <a:xfrm>
          <a:off x="3530111" y="9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49936</xdr:rowOff>
    </xdr:from>
    <xdr:to>
      <xdr:col>15</xdr:col>
      <xdr:colOff>101600</xdr:colOff>
      <xdr:row>57</xdr:row>
      <xdr:rowOff>151536</xdr:rowOff>
    </xdr:to>
    <xdr:sp macro="" textlink="">
      <xdr:nvSpPr>
        <xdr:cNvPr id="144" name="楕円 143"/>
        <xdr:cNvSpPr/>
      </xdr:nvSpPr>
      <xdr:spPr>
        <a:xfrm>
          <a:off x="2857500" y="98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142663</xdr:rowOff>
    </xdr:from>
    <xdr:ext cx="534377" cy="259045"/>
    <xdr:sp macro="" textlink="">
      <xdr:nvSpPr>
        <xdr:cNvPr id="145" name="テキスト ボックス 144"/>
        <xdr:cNvSpPr txBox="1"/>
      </xdr:nvSpPr>
      <xdr:spPr>
        <a:xfrm>
          <a:off x="2641111"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100064</xdr:rowOff>
    </xdr:from>
    <xdr:to>
      <xdr:col>10</xdr:col>
      <xdr:colOff>165100</xdr:colOff>
      <xdr:row>58</xdr:row>
      <xdr:rowOff>30214</xdr:rowOff>
    </xdr:to>
    <xdr:sp macro="" textlink="">
      <xdr:nvSpPr>
        <xdr:cNvPr id="146" name="楕円 145"/>
        <xdr:cNvSpPr/>
      </xdr:nvSpPr>
      <xdr:spPr>
        <a:xfrm>
          <a:off x="19685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21341</xdr:rowOff>
    </xdr:from>
    <xdr:ext cx="534377" cy="259045"/>
    <xdr:sp macro="" textlink="">
      <xdr:nvSpPr>
        <xdr:cNvPr id="147" name="テキスト ボックス 146"/>
        <xdr:cNvSpPr txBox="1"/>
      </xdr:nvSpPr>
      <xdr:spPr>
        <a:xfrm>
          <a:off x="1752111" y="99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154801</xdr:rowOff>
    </xdr:from>
    <xdr:to>
      <xdr:col>6</xdr:col>
      <xdr:colOff>38100</xdr:colOff>
      <xdr:row>58</xdr:row>
      <xdr:rowOff>84951</xdr:rowOff>
    </xdr:to>
    <xdr:sp macro="" textlink="">
      <xdr:nvSpPr>
        <xdr:cNvPr id="148" name="楕円 147"/>
        <xdr:cNvSpPr/>
      </xdr:nvSpPr>
      <xdr:spPr>
        <a:xfrm>
          <a:off x="1079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76078</xdr:rowOff>
    </xdr:from>
    <xdr:ext cx="534377" cy="259045"/>
    <xdr:sp macro="" textlink="">
      <xdr:nvSpPr>
        <xdr:cNvPr id="149" name="テキスト ボックス 148"/>
        <xdr:cNvSpPr txBox="1"/>
      </xdr:nvSpPr>
      <xdr:spPr>
        <a:xfrm>
          <a:off x="863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50546</xdr:rowOff>
    </xdr:from>
    <xdr:to>
      <xdr:col>24</xdr:col>
      <xdr:colOff>63500</xdr:colOff>
      <xdr:row>76</xdr:row>
      <xdr:rowOff>72530</xdr:rowOff>
    </xdr:to>
    <xdr:cxnSp macro="">
      <xdr:nvCxnSpPr>
        <xdr:cNvPr id="178" name="直線コネクタ 177"/>
        <xdr:cNvCxnSpPr/>
      </xdr:nvCxnSpPr>
      <xdr:spPr>
        <a:xfrm flipV="1">
          <a:off x="3797300" y="13080746"/>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72530</xdr:rowOff>
    </xdr:from>
    <xdr:to>
      <xdr:col>19</xdr:col>
      <xdr:colOff>177800</xdr:colOff>
      <xdr:row>76</xdr:row>
      <xdr:rowOff>170027</xdr:rowOff>
    </xdr:to>
    <xdr:cxnSp macro="">
      <xdr:nvCxnSpPr>
        <xdr:cNvPr id="181" name="直線コネクタ 180"/>
        <xdr:cNvCxnSpPr/>
      </xdr:nvCxnSpPr>
      <xdr:spPr>
        <a:xfrm flipV="1">
          <a:off x="2908300" y="13102730"/>
          <a:ext cx="889000" cy="9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170027</xdr:rowOff>
    </xdr:from>
    <xdr:to>
      <xdr:col>15</xdr:col>
      <xdr:colOff>50800</xdr:colOff>
      <xdr:row>77</xdr:row>
      <xdr:rowOff>141109</xdr:rowOff>
    </xdr:to>
    <xdr:cxnSp macro="">
      <xdr:nvCxnSpPr>
        <xdr:cNvPr id="184" name="直線コネクタ 183"/>
        <xdr:cNvCxnSpPr/>
      </xdr:nvCxnSpPr>
      <xdr:spPr>
        <a:xfrm flipV="1">
          <a:off x="2019300" y="13200227"/>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141109</xdr:rowOff>
    </xdr:from>
    <xdr:to>
      <xdr:col>10</xdr:col>
      <xdr:colOff>114300</xdr:colOff>
      <xdr:row>77</xdr:row>
      <xdr:rowOff>150121</xdr:rowOff>
    </xdr:to>
    <xdr:cxnSp macro="">
      <xdr:nvCxnSpPr>
        <xdr:cNvPr id="187" name="直線コネクタ 186"/>
        <xdr:cNvCxnSpPr/>
      </xdr:nvCxnSpPr>
      <xdr:spPr>
        <a:xfrm flipV="1">
          <a:off x="1130300" y="13342759"/>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171196</xdr:rowOff>
    </xdr:from>
    <xdr:to>
      <xdr:col>24</xdr:col>
      <xdr:colOff>114300</xdr:colOff>
      <xdr:row>76</xdr:row>
      <xdr:rowOff>101346</xdr:rowOff>
    </xdr:to>
    <xdr:sp macro="" textlink="">
      <xdr:nvSpPr>
        <xdr:cNvPr id="197" name="楕円 196"/>
        <xdr:cNvSpPr/>
      </xdr:nvSpPr>
      <xdr:spPr>
        <a:xfrm>
          <a:off x="4584700" y="130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22623</xdr:rowOff>
    </xdr:from>
    <xdr:ext cx="534377" cy="259045"/>
    <xdr:sp macro="" textlink="">
      <xdr:nvSpPr>
        <xdr:cNvPr id="198" name="維持補修費該当値テキスト"/>
        <xdr:cNvSpPr txBox="1"/>
      </xdr:nvSpPr>
      <xdr:spPr>
        <a:xfrm>
          <a:off x="4686300" y="12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21730</xdr:rowOff>
    </xdr:from>
    <xdr:to>
      <xdr:col>20</xdr:col>
      <xdr:colOff>38100</xdr:colOff>
      <xdr:row>76</xdr:row>
      <xdr:rowOff>123330</xdr:rowOff>
    </xdr:to>
    <xdr:sp macro="" textlink="">
      <xdr:nvSpPr>
        <xdr:cNvPr id="199" name="楕円 198"/>
        <xdr:cNvSpPr/>
      </xdr:nvSpPr>
      <xdr:spPr>
        <a:xfrm>
          <a:off x="3746500" y="130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139857</xdr:rowOff>
    </xdr:from>
    <xdr:ext cx="534377" cy="259045"/>
    <xdr:sp macro="" textlink="">
      <xdr:nvSpPr>
        <xdr:cNvPr id="200" name="テキスト ボックス 199"/>
        <xdr:cNvSpPr txBox="1"/>
      </xdr:nvSpPr>
      <xdr:spPr>
        <a:xfrm>
          <a:off x="3530111" y="128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119227</xdr:rowOff>
    </xdr:from>
    <xdr:to>
      <xdr:col>15</xdr:col>
      <xdr:colOff>101600</xdr:colOff>
      <xdr:row>77</xdr:row>
      <xdr:rowOff>49377</xdr:rowOff>
    </xdr:to>
    <xdr:sp macro="" textlink="">
      <xdr:nvSpPr>
        <xdr:cNvPr id="201" name="楕円 200"/>
        <xdr:cNvSpPr/>
      </xdr:nvSpPr>
      <xdr:spPr>
        <a:xfrm>
          <a:off x="2857500" y="131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65905</xdr:rowOff>
    </xdr:from>
    <xdr:ext cx="534377" cy="259045"/>
    <xdr:sp macro="" textlink="">
      <xdr:nvSpPr>
        <xdr:cNvPr id="202" name="テキスト ボックス 201"/>
        <xdr:cNvSpPr txBox="1"/>
      </xdr:nvSpPr>
      <xdr:spPr>
        <a:xfrm>
          <a:off x="2641111" y="129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90309</xdr:rowOff>
    </xdr:from>
    <xdr:to>
      <xdr:col>10</xdr:col>
      <xdr:colOff>165100</xdr:colOff>
      <xdr:row>78</xdr:row>
      <xdr:rowOff>20459</xdr:rowOff>
    </xdr:to>
    <xdr:sp macro="" textlink="">
      <xdr:nvSpPr>
        <xdr:cNvPr id="203" name="楕円 202"/>
        <xdr:cNvSpPr/>
      </xdr:nvSpPr>
      <xdr:spPr>
        <a:xfrm>
          <a:off x="1968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36986</xdr:rowOff>
    </xdr:from>
    <xdr:ext cx="534377" cy="259045"/>
    <xdr:sp macro="" textlink="">
      <xdr:nvSpPr>
        <xdr:cNvPr id="204" name="テキスト ボックス 203"/>
        <xdr:cNvSpPr txBox="1"/>
      </xdr:nvSpPr>
      <xdr:spPr>
        <a:xfrm>
          <a:off x="1752111" y="130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99321</xdr:rowOff>
    </xdr:from>
    <xdr:to>
      <xdr:col>6</xdr:col>
      <xdr:colOff>38100</xdr:colOff>
      <xdr:row>78</xdr:row>
      <xdr:rowOff>29471</xdr:rowOff>
    </xdr:to>
    <xdr:sp macro="" textlink="">
      <xdr:nvSpPr>
        <xdr:cNvPr id="205" name="楕円 204"/>
        <xdr:cNvSpPr/>
      </xdr:nvSpPr>
      <xdr:spPr>
        <a:xfrm>
          <a:off x="1079500" y="133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45998</xdr:rowOff>
    </xdr:from>
    <xdr:ext cx="534377" cy="259045"/>
    <xdr:sp macro="" textlink="">
      <xdr:nvSpPr>
        <xdr:cNvPr id="206" name="テキスト ボックス 205"/>
        <xdr:cNvSpPr txBox="1"/>
      </xdr:nvSpPr>
      <xdr:spPr>
        <a:xfrm>
          <a:off x="863111"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159029</xdr:rowOff>
    </xdr:from>
    <xdr:to>
      <xdr:col>24</xdr:col>
      <xdr:colOff>62865</xdr:colOff>
      <xdr:row>98</xdr:row>
      <xdr:rowOff>133908</xdr:rowOff>
    </xdr:to>
    <xdr:cxnSp macro="">
      <xdr:nvCxnSpPr>
        <xdr:cNvPr id="231" name="直線コネクタ 230"/>
        <xdr:cNvCxnSpPr/>
      </xdr:nvCxnSpPr>
      <xdr:spPr>
        <a:xfrm flipV="1">
          <a:off x="4633595" y="15760979"/>
          <a:ext cx="1270" cy="11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137735</xdr:rowOff>
    </xdr:from>
    <xdr:ext cx="534377" cy="259045"/>
    <xdr:sp macro="" textlink="">
      <xdr:nvSpPr>
        <xdr:cNvPr id="232" name="扶助費最小値テキスト"/>
        <xdr:cNvSpPr txBox="1"/>
      </xdr:nvSpPr>
      <xdr:spPr>
        <a:xfrm>
          <a:off x="4686300"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133908</xdr:rowOff>
    </xdr:from>
    <xdr:to>
      <xdr:col>24</xdr:col>
      <xdr:colOff>152400</xdr:colOff>
      <xdr:row>98</xdr:row>
      <xdr:rowOff>133908</xdr:rowOff>
    </xdr:to>
    <xdr:cxnSp macro="">
      <xdr:nvCxnSpPr>
        <xdr:cNvPr id="233" name="直線コネクタ 232"/>
        <xdr:cNvCxnSpPr/>
      </xdr:nvCxnSpPr>
      <xdr:spPr>
        <a:xfrm>
          <a:off x="4546600" y="1693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105706</xdr:rowOff>
    </xdr:from>
    <xdr:ext cx="599010" cy="259045"/>
    <xdr:sp macro="" textlink="">
      <xdr:nvSpPr>
        <xdr:cNvPr id="234" name="扶助費最大値テキスト"/>
        <xdr:cNvSpPr txBox="1"/>
      </xdr:nvSpPr>
      <xdr:spPr>
        <a:xfrm>
          <a:off x="4686300" y="1553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159029</xdr:rowOff>
    </xdr:from>
    <xdr:to>
      <xdr:col>24</xdr:col>
      <xdr:colOff>152400</xdr:colOff>
      <xdr:row>91</xdr:row>
      <xdr:rowOff>159029</xdr:rowOff>
    </xdr:to>
    <xdr:cxnSp macro="">
      <xdr:nvCxnSpPr>
        <xdr:cNvPr id="235" name="直線コネクタ 234"/>
        <xdr:cNvCxnSpPr/>
      </xdr:nvCxnSpPr>
      <xdr:spPr>
        <a:xfrm>
          <a:off x="4546600" y="157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22389</xdr:rowOff>
    </xdr:from>
    <xdr:to>
      <xdr:col>24</xdr:col>
      <xdr:colOff>63500</xdr:colOff>
      <xdr:row>92</xdr:row>
      <xdr:rowOff>22988</xdr:rowOff>
    </xdr:to>
    <xdr:cxnSp macro="">
      <xdr:nvCxnSpPr>
        <xdr:cNvPr id="236" name="直線コネクタ 235"/>
        <xdr:cNvCxnSpPr/>
      </xdr:nvCxnSpPr>
      <xdr:spPr>
        <a:xfrm>
          <a:off x="3797300" y="15624339"/>
          <a:ext cx="838200" cy="1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98823</xdr:rowOff>
    </xdr:from>
    <xdr:ext cx="599010" cy="259045"/>
    <xdr:sp macro="" textlink="">
      <xdr:nvSpPr>
        <xdr:cNvPr id="237" name="扶助費平均値テキスト"/>
        <xdr:cNvSpPr txBox="1"/>
      </xdr:nvSpPr>
      <xdr:spPr>
        <a:xfrm>
          <a:off x="4686300" y="16386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120396</xdr:rowOff>
    </xdr:from>
    <xdr:to>
      <xdr:col>24</xdr:col>
      <xdr:colOff>114300</xdr:colOff>
      <xdr:row>96</xdr:row>
      <xdr:rowOff>50546</xdr:rowOff>
    </xdr:to>
    <xdr:sp macro="" textlink="">
      <xdr:nvSpPr>
        <xdr:cNvPr id="238" name="フローチャート: 判断 237"/>
        <xdr:cNvSpPr/>
      </xdr:nvSpPr>
      <xdr:spPr>
        <a:xfrm>
          <a:off x="4584700" y="164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22389</xdr:rowOff>
    </xdr:from>
    <xdr:to>
      <xdr:col>19</xdr:col>
      <xdr:colOff>177800</xdr:colOff>
      <xdr:row>93</xdr:row>
      <xdr:rowOff>5969</xdr:rowOff>
    </xdr:to>
    <xdr:cxnSp macro="">
      <xdr:nvCxnSpPr>
        <xdr:cNvPr id="239" name="直線コネクタ 238"/>
        <xdr:cNvCxnSpPr/>
      </xdr:nvCxnSpPr>
      <xdr:spPr>
        <a:xfrm flipV="1">
          <a:off x="2908300" y="15624339"/>
          <a:ext cx="889000" cy="3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140043</xdr:rowOff>
    </xdr:from>
    <xdr:to>
      <xdr:col>20</xdr:col>
      <xdr:colOff>38100</xdr:colOff>
      <xdr:row>95</xdr:row>
      <xdr:rowOff>70193</xdr:rowOff>
    </xdr:to>
    <xdr:sp macro="" textlink="">
      <xdr:nvSpPr>
        <xdr:cNvPr id="240" name="フローチャート: 判断 239"/>
        <xdr:cNvSpPr/>
      </xdr:nvSpPr>
      <xdr:spPr>
        <a:xfrm>
          <a:off x="37465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61320</xdr:rowOff>
    </xdr:from>
    <xdr:ext cx="599010" cy="259045"/>
    <xdr:sp macro="" textlink="">
      <xdr:nvSpPr>
        <xdr:cNvPr id="241" name="テキスト ボックス 240"/>
        <xdr:cNvSpPr txBox="1"/>
      </xdr:nvSpPr>
      <xdr:spPr>
        <a:xfrm>
          <a:off x="3497795" y="16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5969</xdr:rowOff>
    </xdr:from>
    <xdr:to>
      <xdr:col>15</xdr:col>
      <xdr:colOff>50800</xdr:colOff>
      <xdr:row>93</xdr:row>
      <xdr:rowOff>58331</xdr:rowOff>
    </xdr:to>
    <xdr:cxnSp macro="">
      <xdr:nvCxnSpPr>
        <xdr:cNvPr id="242" name="直線コネクタ 241"/>
        <xdr:cNvCxnSpPr/>
      </xdr:nvCxnSpPr>
      <xdr:spPr>
        <a:xfrm flipV="1">
          <a:off x="2019300" y="15950819"/>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43" name="フローチャート: 判断 242"/>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141076</xdr:rowOff>
    </xdr:from>
    <xdr:ext cx="534377" cy="259045"/>
    <xdr:sp macro="" textlink="">
      <xdr:nvSpPr>
        <xdr:cNvPr id="244" name="テキスト ボックス 243"/>
        <xdr:cNvSpPr txBox="1"/>
      </xdr:nvSpPr>
      <xdr:spPr>
        <a:xfrm>
          <a:off x="2641111" y="166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58331</xdr:rowOff>
    </xdr:from>
    <xdr:to>
      <xdr:col>10</xdr:col>
      <xdr:colOff>114300</xdr:colOff>
      <xdr:row>93</xdr:row>
      <xdr:rowOff>120878</xdr:rowOff>
    </xdr:to>
    <xdr:cxnSp macro="">
      <xdr:nvCxnSpPr>
        <xdr:cNvPr id="245" name="直線コネクタ 244"/>
        <xdr:cNvCxnSpPr/>
      </xdr:nvCxnSpPr>
      <xdr:spPr>
        <a:xfrm flipV="1">
          <a:off x="1130300" y="16003181"/>
          <a:ext cx="889000" cy="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6" name="フローチャート: 判断 245"/>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3815</xdr:rowOff>
    </xdr:from>
    <xdr:ext cx="534377" cy="259045"/>
    <xdr:sp macro="" textlink="">
      <xdr:nvSpPr>
        <xdr:cNvPr id="247" name="テキスト ボックス 246"/>
        <xdr:cNvSpPr txBox="1"/>
      </xdr:nvSpPr>
      <xdr:spPr>
        <a:xfrm>
          <a:off x="1752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8" name="フローチャート: 判断 247"/>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73601</xdr:rowOff>
    </xdr:from>
    <xdr:ext cx="534377" cy="259045"/>
    <xdr:sp macro="" textlink="">
      <xdr:nvSpPr>
        <xdr:cNvPr id="249" name="テキスト ボックス 248"/>
        <xdr:cNvSpPr txBox="1"/>
      </xdr:nvSpPr>
      <xdr:spPr>
        <a:xfrm>
          <a:off x="863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143638</xdr:rowOff>
    </xdr:from>
    <xdr:to>
      <xdr:col>24</xdr:col>
      <xdr:colOff>114300</xdr:colOff>
      <xdr:row>92</xdr:row>
      <xdr:rowOff>73788</xdr:rowOff>
    </xdr:to>
    <xdr:sp macro="" textlink="">
      <xdr:nvSpPr>
        <xdr:cNvPr id="255" name="楕円 254"/>
        <xdr:cNvSpPr/>
      </xdr:nvSpPr>
      <xdr:spPr>
        <a:xfrm>
          <a:off x="4584700" y="157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61257</xdr:rowOff>
    </xdr:from>
    <xdr:ext cx="599010" cy="259045"/>
    <xdr:sp macro="" textlink="">
      <xdr:nvSpPr>
        <xdr:cNvPr id="256" name="扶助費該当値テキスト"/>
        <xdr:cNvSpPr txBox="1"/>
      </xdr:nvSpPr>
      <xdr:spPr>
        <a:xfrm>
          <a:off x="4686300" y="1566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143039</xdr:rowOff>
    </xdr:from>
    <xdr:to>
      <xdr:col>20</xdr:col>
      <xdr:colOff>38100</xdr:colOff>
      <xdr:row>91</xdr:row>
      <xdr:rowOff>73189</xdr:rowOff>
    </xdr:to>
    <xdr:sp macro="" textlink="">
      <xdr:nvSpPr>
        <xdr:cNvPr id="257" name="楕円 256"/>
        <xdr:cNvSpPr/>
      </xdr:nvSpPr>
      <xdr:spPr>
        <a:xfrm>
          <a:off x="3746500" y="155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89716</xdr:rowOff>
    </xdr:from>
    <xdr:ext cx="599010" cy="259045"/>
    <xdr:sp macro="" textlink="">
      <xdr:nvSpPr>
        <xdr:cNvPr id="258" name="テキスト ボックス 257"/>
        <xdr:cNvSpPr txBox="1"/>
      </xdr:nvSpPr>
      <xdr:spPr>
        <a:xfrm>
          <a:off x="3497795" y="1534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126619</xdr:rowOff>
    </xdr:from>
    <xdr:to>
      <xdr:col>15</xdr:col>
      <xdr:colOff>101600</xdr:colOff>
      <xdr:row>93</xdr:row>
      <xdr:rowOff>56769</xdr:rowOff>
    </xdr:to>
    <xdr:sp macro="" textlink="">
      <xdr:nvSpPr>
        <xdr:cNvPr id="259" name="楕円 258"/>
        <xdr:cNvSpPr/>
      </xdr:nvSpPr>
      <xdr:spPr>
        <a:xfrm>
          <a:off x="2857500" y="159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73296</xdr:rowOff>
    </xdr:from>
    <xdr:ext cx="599010" cy="259045"/>
    <xdr:sp macro="" textlink="">
      <xdr:nvSpPr>
        <xdr:cNvPr id="260" name="テキスト ボックス 259"/>
        <xdr:cNvSpPr txBox="1"/>
      </xdr:nvSpPr>
      <xdr:spPr>
        <a:xfrm>
          <a:off x="2608795" y="156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7531</xdr:rowOff>
    </xdr:from>
    <xdr:to>
      <xdr:col>10</xdr:col>
      <xdr:colOff>165100</xdr:colOff>
      <xdr:row>93</xdr:row>
      <xdr:rowOff>109131</xdr:rowOff>
    </xdr:to>
    <xdr:sp macro="" textlink="">
      <xdr:nvSpPr>
        <xdr:cNvPr id="261" name="楕円 260"/>
        <xdr:cNvSpPr/>
      </xdr:nvSpPr>
      <xdr:spPr>
        <a:xfrm>
          <a:off x="1968500" y="159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125658</xdr:rowOff>
    </xdr:from>
    <xdr:ext cx="599010" cy="259045"/>
    <xdr:sp macro="" textlink="">
      <xdr:nvSpPr>
        <xdr:cNvPr id="262" name="テキスト ボックス 261"/>
        <xdr:cNvSpPr txBox="1"/>
      </xdr:nvSpPr>
      <xdr:spPr>
        <a:xfrm>
          <a:off x="1719795" y="15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70078</xdr:rowOff>
    </xdr:from>
    <xdr:to>
      <xdr:col>6</xdr:col>
      <xdr:colOff>38100</xdr:colOff>
      <xdr:row>94</xdr:row>
      <xdr:rowOff>228</xdr:rowOff>
    </xdr:to>
    <xdr:sp macro="" textlink="">
      <xdr:nvSpPr>
        <xdr:cNvPr id="263" name="楕円 262"/>
        <xdr:cNvSpPr/>
      </xdr:nvSpPr>
      <xdr:spPr>
        <a:xfrm>
          <a:off x="1079500" y="160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16755</xdr:rowOff>
    </xdr:from>
    <xdr:ext cx="599010" cy="259045"/>
    <xdr:sp macro="" textlink="">
      <xdr:nvSpPr>
        <xdr:cNvPr id="264" name="テキスト ボックス 263"/>
        <xdr:cNvSpPr txBox="1"/>
      </xdr:nvSpPr>
      <xdr:spPr>
        <a:xfrm>
          <a:off x="830795" y="157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1" name="直線コネクタ 290"/>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2" name="補助費等最小値テキスト"/>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3" name="直線コネクタ 292"/>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4" name="補助費等最大値テキスト"/>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5" name="直線コネクタ 294"/>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71991</xdr:rowOff>
    </xdr:from>
    <xdr:to>
      <xdr:col>55</xdr:col>
      <xdr:colOff>0</xdr:colOff>
      <xdr:row>36</xdr:row>
      <xdr:rowOff>100892</xdr:rowOff>
    </xdr:to>
    <xdr:cxnSp macro="">
      <xdr:nvCxnSpPr>
        <xdr:cNvPr id="296" name="直線コネクタ 295"/>
        <xdr:cNvCxnSpPr/>
      </xdr:nvCxnSpPr>
      <xdr:spPr>
        <a:xfrm flipV="1">
          <a:off x="9639300" y="6244191"/>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63887</xdr:rowOff>
    </xdr:from>
    <xdr:ext cx="599010" cy="259045"/>
    <xdr:sp macro="" textlink="">
      <xdr:nvSpPr>
        <xdr:cNvPr id="297" name="補助費等平均値テキスト"/>
        <xdr:cNvSpPr txBox="1"/>
      </xdr:nvSpPr>
      <xdr:spPr>
        <a:xfrm>
          <a:off x="10528300" y="623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298" name="フローチャート: 判断 297"/>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83998</xdr:rowOff>
    </xdr:from>
    <xdr:to>
      <xdr:col>50</xdr:col>
      <xdr:colOff>114300</xdr:colOff>
      <xdr:row>36</xdr:row>
      <xdr:rowOff>100892</xdr:rowOff>
    </xdr:to>
    <xdr:cxnSp macro="">
      <xdr:nvCxnSpPr>
        <xdr:cNvPr id="299" name="直線コネクタ 298"/>
        <xdr:cNvCxnSpPr/>
      </xdr:nvCxnSpPr>
      <xdr:spPr>
        <a:xfrm>
          <a:off x="8750300" y="5227498"/>
          <a:ext cx="889000" cy="10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0" name="フローチャート: 判断 299"/>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79846</xdr:rowOff>
    </xdr:from>
    <xdr:ext cx="534377" cy="259045"/>
    <xdr:sp macro="" textlink="">
      <xdr:nvSpPr>
        <xdr:cNvPr id="301" name="テキスト ボックス 300"/>
        <xdr:cNvSpPr txBox="1"/>
      </xdr:nvSpPr>
      <xdr:spPr>
        <a:xfrm>
          <a:off x="9372111" y="64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83998</xdr:rowOff>
    </xdr:from>
    <xdr:to>
      <xdr:col>45</xdr:col>
      <xdr:colOff>177800</xdr:colOff>
      <xdr:row>39</xdr:row>
      <xdr:rowOff>77085</xdr:rowOff>
    </xdr:to>
    <xdr:cxnSp macro="">
      <xdr:nvCxnSpPr>
        <xdr:cNvPr id="302" name="直線コネクタ 301"/>
        <xdr:cNvCxnSpPr/>
      </xdr:nvCxnSpPr>
      <xdr:spPr>
        <a:xfrm flipV="1">
          <a:off x="7861300" y="5227498"/>
          <a:ext cx="889000" cy="15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3" name="フローチャート: 判断 302"/>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4" name="テキスト ボックス 303"/>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77085</xdr:rowOff>
    </xdr:from>
    <xdr:to>
      <xdr:col>41</xdr:col>
      <xdr:colOff>50800</xdr:colOff>
      <xdr:row>39</xdr:row>
      <xdr:rowOff>111299</xdr:rowOff>
    </xdr:to>
    <xdr:cxnSp macro="">
      <xdr:nvCxnSpPr>
        <xdr:cNvPr id="305" name="直線コネクタ 304"/>
        <xdr:cNvCxnSpPr/>
      </xdr:nvCxnSpPr>
      <xdr:spPr>
        <a:xfrm flipV="1">
          <a:off x="6972300" y="676363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6" name="フローチャート: 判断 305"/>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13240</xdr:rowOff>
    </xdr:from>
    <xdr:ext cx="534377" cy="259045"/>
    <xdr:sp macro="" textlink="">
      <xdr:nvSpPr>
        <xdr:cNvPr id="307" name="テキスト ボックス 306"/>
        <xdr:cNvSpPr txBox="1"/>
      </xdr:nvSpPr>
      <xdr:spPr>
        <a:xfrm>
          <a:off x="7594111" y="63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08" name="フローチャート: 判断 307"/>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102796</xdr:rowOff>
    </xdr:from>
    <xdr:ext cx="534377" cy="259045"/>
    <xdr:sp macro="" textlink="">
      <xdr:nvSpPr>
        <xdr:cNvPr id="309" name="テキスト ボックス 308"/>
        <xdr:cNvSpPr txBox="1"/>
      </xdr:nvSpPr>
      <xdr:spPr>
        <a:xfrm>
          <a:off x="6705111" y="64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21191</xdr:rowOff>
    </xdr:from>
    <xdr:to>
      <xdr:col>55</xdr:col>
      <xdr:colOff>50800</xdr:colOff>
      <xdr:row>36</xdr:row>
      <xdr:rowOff>122791</xdr:rowOff>
    </xdr:to>
    <xdr:sp macro="" textlink="">
      <xdr:nvSpPr>
        <xdr:cNvPr id="315" name="楕円 314"/>
        <xdr:cNvSpPr/>
      </xdr:nvSpPr>
      <xdr:spPr>
        <a:xfrm>
          <a:off x="10426700" y="61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44068</xdr:rowOff>
    </xdr:from>
    <xdr:ext cx="599010" cy="259045"/>
    <xdr:sp macro="" textlink="">
      <xdr:nvSpPr>
        <xdr:cNvPr id="316" name="補助費等該当値テキスト"/>
        <xdr:cNvSpPr txBox="1"/>
      </xdr:nvSpPr>
      <xdr:spPr>
        <a:xfrm>
          <a:off x="10528300" y="604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50092</xdr:rowOff>
    </xdr:from>
    <xdr:to>
      <xdr:col>50</xdr:col>
      <xdr:colOff>165100</xdr:colOff>
      <xdr:row>36</xdr:row>
      <xdr:rowOff>151692</xdr:rowOff>
    </xdr:to>
    <xdr:sp macro="" textlink="">
      <xdr:nvSpPr>
        <xdr:cNvPr id="317" name="楕円 316"/>
        <xdr:cNvSpPr/>
      </xdr:nvSpPr>
      <xdr:spPr>
        <a:xfrm>
          <a:off x="9588500" y="62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168219</xdr:rowOff>
    </xdr:from>
    <xdr:ext cx="599010" cy="259045"/>
    <xdr:sp macro="" textlink="">
      <xdr:nvSpPr>
        <xdr:cNvPr id="318" name="テキスト ボックス 317"/>
        <xdr:cNvSpPr txBox="1"/>
      </xdr:nvSpPr>
      <xdr:spPr>
        <a:xfrm>
          <a:off x="9339795" y="59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33198</xdr:rowOff>
    </xdr:from>
    <xdr:to>
      <xdr:col>46</xdr:col>
      <xdr:colOff>38100</xdr:colOff>
      <xdr:row>30</xdr:row>
      <xdr:rowOff>134798</xdr:rowOff>
    </xdr:to>
    <xdr:sp macro="" textlink="">
      <xdr:nvSpPr>
        <xdr:cNvPr id="319" name="楕円 318"/>
        <xdr:cNvSpPr/>
      </xdr:nvSpPr>
      <xdr:spPr>
        <a:xfrm>
          <a:off x="8699500" y="51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151325</xdr:rowOff>
    </xdr:from>
    <xdr:ext cx="599010" cy="259045"/>
    <xdr:sp macro="" textlink="">
      <xdr:nvSpPr>
        <xdr:cNvPr id="320" name="テキスト ボックス 319"/>
        <xdr:cNvSpPr txBox="1"/>
      </xdr:nvSpPr>
      <xdr:spPr>
        <a:xfrm>
          <a:off x="8450795" y="49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26285</xdr:rowOff>
    </xdr:from>
    <xdr:to>
      <xdr:col>41</xdr:col>
      <xdr:colOff>101600</xdr:colOff>
      <xdr:row>39</xdr:row>
      <xdr:rowOff>127885</xdr:rowOff>
    </xdr:to>
    <xdr:sp macro="" textlink="">
      <xdr:nvSpPr>
        <xdr:cNvPr id="321" name="楕円 320"/>
        <xdr:cNvSpPr/>
      </xdr:nvSpPr>
      <xdr:spPr>
        <a:xfrm>
          <a:off x="7810500" y="67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119012</xdr:rowOff>
    </xdr:from>
    <xdr:ext cx="534377" cy="259045"/>
    <xdr:sp macro="" textlink="">
      <xdr:nvSpPr>
        <xdr:cNvPr id="322" name="テキスト ボックス 321"/>
        <xdr:cNvSpPr txBox="1"/>
      </xdr:nvSpPr>
      <xdr:spPr>
        <a:xfrm>
          <a:off x="7594111" y="68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60499</xdr:rowOff>
    </xdr:from>
    <xdr:to>
      <xdr:col>36</xdr:col>
      <xdr:colOff>165100</xdr:colOff>
      <xdr:row>39</xdr:row>
      <xdr:rowOff>162099</xdr:rowOff>
    </xdr:to>
    <xdr:sp macro="" textlink="">
      <xdr:nvSpPr>
        <xdr:cNvPr id="323" name="楕円 322"/>
        <xdr:cNvSpPr/>
      </xdr:nvSpPr>
      <xdr:spPr>
        <a:xfrm>
          <a:off x="6921500" y="67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153226</xdr:rowOff>
    </xdr:from>
    <xdr:ext cx="534377" cy="259045"/>
    <xdr:sp macro="" textlink="">
      <xdr:nvSpPr>
        <xdr:cNvPr id="324" name="テキスト ボックス 323"/>
        <xdr:cNvSpPr txBox="1"/>
      </xdr:nvSpPr>
      <xdr:spPr>
        <a:xfrm>
          <a:off x="6705111" y="68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110489</xdr:rowOff>
    </xdr:from>
    <xdr:to>
      <xdr:col>55</xdr:col>
      <xdr:colOff>0</xdr:colOff>
      <xdr:row>55</xdr:row>
      <xdr:rowOff>43811</xdr:rowOff>
    </xdr:to>
    <xdr:cxnSp macro="">
      <xdr:nvCxnSpPr>
        <xdr:cNvPr id="351" name="直線コネクタ 350"/>
        <xdr:cNvCxnSpPr/>
      </xdr:nvCxnSpPr>
      <xdr:spPr>
        <a:xfrm flipV="1">
          <a:off x="9639300" y="9025889"/>
          <a:ext cx="838200" cy="4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2" name="普通建設事業費平均値テキスト"/>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168426</xdr:rowOff>
    </xdr:from>
    <xdr:to>
      <xdr:col>50</xdr:col>
      <xdr:colOff>114300</xdr:colOff>
      <xdr:row>55</xdr:row>
      <xdr:rowOff>43811</xdr:rowOff>
    </xdr:to>
    <xdr:cxnSp macro="">
      <xdr:nvCxnSpPr>
        <xdr:cNvPr id="354" name="直線コネクタ 353"/>
        <xdr:cNvCxnSpPr/>
      </xdr:nvCxnSpPr>
      <xdr:spPr>
        <a:xfrm>
          <a:off x="8750300" y="9255276"/>
          <a:ext cx="889000" cy="2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168426</xdr:rowOff>
    </xdr:from>
    <xdr:to>
      <xdr:col>45</xdr:col>
      <xdr:colOff>177800</xdr:colOff>
      <xdr:row>54</xdr:row>
      <xdr:rowOff>154737</xdr:rowOff>
    </xdr:to>
    <xdr:cxnSp macro="">
      <xdr:nvCxnSpPr>
        <xdr:cNvPr id="357" name="直線コネクタ 356"/>
        <xdr:cNvCxnSpPr/>
      </xdr:nvCxnSpPr>
      <xdr:spPr>
        <a:xfrm flipV="1">
          <a:off x="7861300" y="9255276"/>
          <a:ext cx="889000" cy="1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154737</xdr:rowOff>
    </xdr:from>
    <xdr:to>
      <xdr:col>41</xdr:col>
      <xdr:colOff>50800</xdr:colOff>
      <xdr:row>55</xdr:row>
      <xdr:rowOff>162885</xdr:rowOff>
    </xdr:to>
    <xdr:cxnSp macro="">
      <xdr:nvCxnSpPr>
        <xdr:cNvPr id="360" name="直線コネクタ 359"/>
        <xdr:cNvCxnSpPr/>
      </xdr:nvCxnSpPr>
      <xdr:spPr>
        <a:xfrm flipV="1">
          <a:off x="6972300" y="9413037"/>
          <a:ext cx="889000" cy="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2" name="テキスト ボックス 361"/>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4" name="テキスト ボックス 363"/>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59689</xdr:rowOff>
    </xdr:from>
    <xdr:to>
      <xdr:col>55</xdr:col>
      <xdr:colOff>50800</xdr:colOff>
      <xdr:row>52</xdr:row>
      <xdr:rowOff>161289</xdr:rowOff>
    </xdr:to>
    <xdr:sp macro="" textlink="">
      <xdr:nvSpPr>
        <xdr:cNvPr id="370" name="楕円 369"/>
        <xdr:cNvSpPr/>
      </xdr:nvSpPr>
      <xdr:spPr>
        <a:xfrm>
          <a:off x="10426700" y="89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82566</xdr:rowOff>
    </xdr:from>
    <xdr:ext cx="599010" cy="259045"/>
    <xdr:sp macro="" textlink="">
      <xdr:nvSpPr>
        <xdr:cNvPr id="371" name="普通建設事業費該当値テキスト"/>
        <xdr:cNvSpPr txBox="1"/>
      </xdr:nvSpPr>
      <xdr:spPr>
        <a:xfrm>
          <a:off x="10528300" y="88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164461</xdr:rowOff>
    </xdr:from>
    <xdr:to>
      <xdr:col>50</xdr:col>
      <xdr:colOff>165100</xdr:colOff>
      <xdr:row>55</xdr:row>
      <xdr:rowOff>94611</xdr:rowOff>
    </xdr:to>
    <xdr:sp macro="" textlink="">
      <xdr:nvSpPr>
        <xdr:cNvPr id="372" name="楕円 371"/>
        <xdr:cNvSpPr/>
      </xdr:nvSpPr>
      <xdr:spPr>
        <a:xfrm>
          <a:off x="9588500" y="94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111138</xdr:rowOff>
    </xdr:from>
    <xdr:ext cx="599010" cy="259045"/>
    <xdr:sp macro="" textlink="">
      <xdr:nvSpPr>
        <xdr:cNvPr id="373" name="テキスト ボックス 372"/>
        <xdr:cNvSpPr txBox="1"/>
      </xdr:nvSpPr>
      <xdr:spPr>
        <a:xfrm>
          <a:off x="9339795" y="91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117626</xdr:rowOff>
    </xdr:from>
    <xdr:to>
      <xdr:col>46</xdr:col>
      <xdr:colOff>38100</xdr:colOff>
      <xdr:row>54</xdr:row>
      <xdr:rowOff>47776</xdr:rowOff>
    </xdr:to>
    <xdr:sp macro="" textlink="">
      <xdr:nvSpPr>
        <xdr:cNvPr id="374" name="楕円 373"/>
        <xdr:cNvSpPr/>
      </xdr:nvSpPr>
      <xdr:spPr>
        <a:xfrm>
          <a:off x="8699500" y="9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64303</xdr:rowOff>
    </xdr:from>
    <xdr:ext cx="599010" cy="259045"/>
    <xdr:sp macro="" textlink="">
      <xdr:nvSpPr>
        <xdr:cNvPr id="375" name="テキスト ボックス 374"/>
        <xdr:cNvSpPr txBox="1"/>
      </xdr:nvSpPr>
      <xdr:spPr>
        <a:xfrm>
          <a:off x="8450795" y="897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103937</xdr:rowOff>
    </xdr:from>
    <xdr:to>
      <xdr:col>41</xdr:col>
      <xdr:colOff>101600</xdr:colOff>
      <xdr:row>55</xdr:row>
      <xdr:rowOff>34087</xdr:rowOff>
    </xdr:to>
    <xdr:sp macro="" textlink="">
      <xdr:nvSpPr>
        <xdr:cNvPr id="376" name="楕円 375"/>
        <xdr:cNvSpPr/>
      </xdr:nvSpPr>
      <xdr:spPr>
        <a:xfrm>
          <a:off x="7810500" y="93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50614</xdr:rowOff>
    </xdr:from>
    <xdr:ext cx="599010" cy="259045"/>
    <xdr:sp macro="" textlink="">
      <xdr:nvSpPr>
        <xdr:cNvPr id="377" name="テキスト ボックス 376"/>
        <xdr:cNvSpPr txBox="1"/>
      </xdr:nvSpPr>
      <xdr:spPr>
        <a:xfrm>
          <a:off x="7561795" y="913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112085</xdr:rowOff>
    </xdr:from>
    <xdr:to>
      <xdr:col>36</xdr:col>
      <xdr:colOff>165100</xdr:colOff>
      <xdr:row>56</xdr:row>
      <xdr:rowOff>42235</xdr:rowOff>
    </xdr:to>
    <xdr:sp macro="" textlink="">
      <xdr:nvSpPr>
        <xdr:cNvPr id="378" name="楕円 377"/>
        <xdr:cNvSpPr/>
      </xdr:nvSpPr>
      <xdr:spPr>
        <a:xfrm>
          <a:off x="6921500" y="95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58762</xdr:rowOff>
    </xdr:from>
    <xdr:ext cx="599010" cy="259045"/>
    <xdr:sp macro="" textlink="">
      <xdr:nvSpPr>
        <xdr:cNvPr id="379" name="テキスト ボックス 378"/>
        <xdr:cNvSpPr txBox="1"/>
      </xdr:nvSpPr>
      <xdr:spPr>
        <a:xfrm>
          <a:off x="6672795" y="93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146886</xdr:rowOff>
    </xdr:from>
    <xdr:to>
      <xdr:col>55</xdr:col>
      <xdr:colOff>0</xdr:colOff>
      <xdr:row>75</xdr:row>
      <xdr:rowOff>109479</xdr:rowOff>
    </xdr:to>
    <xdr:cxnSp macro="">
      <xdr:nvCxnSpPr>
        <xdr:cNvPr id="408" name="直線コネクタ 407"/>
        <xdr:cNvCxnSpPr/>
      </xdr:nvCxnSpPr>
      <xdr:spPr>
        <a:xfrm flipV="1">
          <a:off x="9639300" y="12148386"/>
          <a:ext cx="838200" cy="8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9" name="普通建設事業費 （ うち新規整備　）平均値テキスト"/>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65344</xdr:rowOff>
    </xdr:from>
    <xdr:to>
      <xdr:col>50</xdr:col>
      <xdr:colOff>114300</xdr:colOff>
      <xdr:row>75</xdr:row>
      <xdr:rowOff>109479</xdr:rowOff>
    </xdr:to>
    <xdr:cxnSp macro="">
      <xdr:nvCxnSpPr>
        <xdr:cNvPr id="411" name="直線コネクタ 410"/>
        <xdr:cNvCxnSpPr/>
      </xdr:nvCxnSpPr>
      <xdr:spPr>
        <a:xfrm>
          <a:off x="8750300" y="12581194"/>
          <a:ext cx="889000" cy="38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13" name="テキスト ボックス 412"/>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65344</xdr:rowOff>
    </xdr:from>
    <xdr:to>
      <xdr:col>45</xdr:col>
      <xdr:colOff>177800</xdr:colOff>
      <xdr:row>77</xdr:row>
      <xdr:rowOff>42751</xdr:rowOff>
    </xdr:to>
    <xdr:cxnSp macro="">
      <xdr:nvCxnSpPr>
        <xdr:cNvPr id="414" name="直線コネクタ 413"/>
        <xdr:cNvCxnSpPr/>
      </xdr:nvCxnSpPr>
      <xdr:spPr>
        <a:xfrm flipV="1">
          <a:off x="7861300" y="12581194"/>
          <a:ext cx="889000" cy="6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122603</xdr:rowOff>
    </xdr:from>
    <xdr:ext cx="534377" cy="259045"/>
    <xdr:sp macro="" textlink="">
      <xdr:nvSpPr>
        <xdr:cNvPr id="416" name="テキスト ボックス 415"/>
        <xdr:cNvSpPr txBox="1"/>
      </xdr:nvSpPr>
      <xdr:spPr>
        <a:xfrm>
          <a:off x="8483111" y="131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147038</xdr:rowOff>
    </xdr:from>
    <xdr:to>
      <xdr:col>41</xdr:col>
      <xdr:colOff>50800</xdr:colOff>
      <xdr:row>77</xdr:row>
      <xdr:rowOff>42751</xdr:rowOff>
    </xdr:to>
    <xdr:cxnSp macro="">
      <xdr:nvCxnSpPr>
        <xdr:cNvPr id="417" name="直線コネクタ 416"/>
        <xdr:cNvCxnSpPr/>
      </xdr:nvCxnSpPr>
      <xdr:spPr>
        <a:xfrm>
          <a:off x="6972300" y="13177238"/>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1" name="テキスト ボックス 420"/>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96086</xdr:rowOff>
    </xdr:from>
    <xdr:to>
      <xdr:col>55</xdr:col>
      <xdr:colOff>50800</xdr:colOff>
      <xdr:row>71</xdr:row>
      <xdr:rowOff>26236</xdr:rowOff>
    </xdr:to>
    <xdr:sp macro="" textlink="">
      <xdr:nvSpPr>
        <xdr:cNvPr id="427" name="楕円 426"/>
        <xdr:cNvSpPr/>
      </xdr:nvSpPr>
      <xdr:spPr>
        <a:xfrm>
          <a:off x="10426700" y="120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49113</xdr:rowOff>
    </xdr:from>
    <xdr:ext cx="599010" cy="259045"/>
    <xdr:sp macro="" textlink="">
      <xdr:nvSpPr>
        <xdr:cNvPr id="428" name="普通建設事業費 （ うち新規整備　）該当値テキスト"/>
        <xdr:cNvSpPr txBox="1"/>
      </xdr:nvSpPr>
      <xdr:spPr>
        <a:xfrm>
          <a:off x="10528300" y="1205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58679</xdr:rowOff>
    </xdr:from>
    <xdr:to>
      <xdr:col>50</xdr:col>
      <xdr:colOff>165100</xdr:colOff>
      <xdr:row>75</xdr:row>
      <xdr:rowOff>160279</xdr:rowOff>
    </xdr:to>
    <xdr:sp macro="" textlink="">
      <xdr:nvSpPr>
        <xdr:cNvPr id="429" name="楕円 428"/>
        <xdr:cNvSpPr/>
      </xdr:nvSpPr>
      <xdr:spPr>
        <a:xfrm>
          <a:off x="9588500" y="129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5356</xdr:rowOff>
    </xdr:from>
    <xdr:ext cx="534377" cy="259045"/>
    <xdr:sp macro="" textlink="">
      <xdr:nvSpPr>
        <xdr:cNvPr id="430" name="テキスト ボックス 429"/>
        <xdr:cNvSpPr txBox="1"/>
      </xdr:nvSpPr>
      <xdr:spPr>
        <a:xfrm>
          <a:off x="9372111" y="126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14544</xdr:rowOff>
    </xdr:from>
    <xdr:to>
      <xdr:col>46</xdr:col>
      <xdr:colOff>38100</xdr:colOff>
      <xdr:row>73</xdr:row>
      <xdr:rowOff>116144</xdr:rowOff>
    </xdr:to>
    <xdr:sp macro="" textlink="">
      <xdr:nvSpPr>
        <xdr:cNvPr id="431" name="楕円 430"/>
        <xdr:cNvSpPr/>
      </xdr:nvSpPr>
      <xdr:spPr>
        <a:xfrm>
          <a:off x="8699500" y="125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132671</xdr:rowOff>
    </xdr:from>
    <xdr:ext cx="599010" cy="259045"/>
    <xdr:sp macro="" textlink="">
      <xdr:nvSpPr>
        <xdr:cNvPr id="432" name="テキスト ボックス 431"/>
        <xdr:cNvSpPr txBox="1"/>
      </xdr:nvSpPr>
      <xdr:spPr>
        <a:xfrm>
          <a:off x="8450795" y="123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163401</xdr:rowOff>
    </xdr:from>
    <xdr:to>
      <xdr:col>41</xdr:col>
      <xdr:colOff>101600</xdr:colOff>
      <xdr:row>77</xdr:row>
      <xdr:rowOff>93551</xdr:rowOff>
    </xdr:to>
    <xdr:sp macro="" textlink="">
      <xdr:nvSpPr>
        <xdr:cNvPr id="433" name="楕円 432"/>
        <xdr:cNvSpPr/>
      </xdr:nvSpPr>
      <xdr:spPr>
        <a:xfrm>
          <a:off x="7810500" y="131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84678</xdr:rowOff>
    </xdr:from>
    <xdr:ext cx="534377" cy="259045"/>
    <xdr:sp macro="" textlink="">
      <xdr:nvSpPr>
        <xdr:cNvPr id="434" name="テキスト ボックス 433"/>
        <xdr:cNvSpPr txBox="1"/>
      </xdr:nvSpPr>
      <xdr:spPr>
        <a:xfrm>
          <a:off x="7594111" y="132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96238</xdr:rowOff>
    </xdr:from>
    <xdr:to>
      <xdr:col>36</xdr:col>
      <xdr:colOff>165100</xdr:colOff>
      <xdr:row>77</xdr:row>
      <xdr:rowOff>26388</xdr:rowOff>
    </xdr:to>
    <xdr:sp macro="" textlink="">
      <xdr:nvSpPr>
        <xdr:cNvPr id="435" name="楕円 434"/>
        <xdr:cNvSpPr/>
      </xdr:nvSpPr>
      <xdr:spPr>
        <a:xfrm>
          <a:off x="6921500" y="131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42915</xdr:rowOff>
    </xdr:from>
    <xdr:ext cx="534377" cy="259045"/>
    <xdr:sp macro="" textlink="">
      <xdr:nvSpPr>
        <xdr:cNvPr id="436" name="テキスト ボックス 435"/>
        <xdr:cNvSpPr txBox="1"/>
      </xdr:nvSpPr>
      <xdr:spPr>
        <a:xfrm>
          <a:off x="6705111" y="129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70038</xdr:rowOff>
    </xdr:from>
    <xdr:to>
      <xdr:col>55</xdr:col>
      <xdr:colOff>0</xdr:colOff>
      <xdr:row>97</xdr:row>
      <xdr:rowOff>167177</xdr:rowOff>
    </xdr:to>
    <xdr:cxnSp macro="">
      <xdr:nvCxnSpPr>
        <xdr:cNvPr id="465" name="直線コネクタ 464"/>
        <xdr:cNvCxnSpPr/>
      </xdr:nvCxnSpPr>
      <xdr:spPr>
        <a:xfrm>
          <a:off x="9639300" y="16700688"/>
          <a:ext cx="838200" cy="9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6"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70038</xdr:rowOff>
    </xdr:from>
    <xdr:to>
      <xdr:col>50</xdr:col>
      <xdr:colOff>114300</xdr:colOff>
      <xdr:row>98</xdr:row>
      <xdr:rowOff>19571</xdr:rowOff>
    </xdr:to>
    <xdr:cxnSp macro="">
      <xdr:nvCxnSpPr>
        <xdr:cNvPr id="468" name="直線コネクタ 467"/>
        <xdr:cNvCxnSpPr/>
      </xdr:nvCxnSpPr>
      <xdr:spPr>
        <a:xfrm flipV="1">
          <a:off x="8750300" y="16700688"/>
          <a:ext cx="889000" cy="1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70" name="テキスト ボックス 469"/>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87336</xdr:rowOff>
    </xdr:from>
    <xdr:to>
      <xdr:col>45</xdr:col>
      <xdr:colOff>177800</xdr:colOff>
      <xdr:row>98</xdr:row>
      <xdr:rowOff>19571</xdr:rowOff>
    </xdr:to>
    <xdr:cxnSp macro="">
      <xdr:nvCxnSpPr>
        <xdr:cNvPr id="471" name="直線コネクタ 470"/>
        <xdr:cNvCxnSpPr/>
      </xdr:nvCxnSpPr>
      <xdr:spPr>
        <a:xfrm>
          <a:off x="7861300" y="16375086"/>
          <a:ext cx="889000" cy="4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3" name="テキスト ボックス 472"/>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87336</xdr:rowOff>
    </xdr:from>
    <xdr:to>
      <xdr:col>41</xdr:col>
      <xdr:colOff>50800</xdr:colOff>
      <xdr:row>98</xdr:row>
      <xdr:rowOff>20828</xdr:rowOff>
    </xdr:to>
    <xdr:cxnSp macro="">
      <xdr:nvCxnSpPr>
        <xdr:cNvPr id="474" name="直線コネクタ 473"/>
        <xdr:cNvCxnSpPr/>
      </xdr:nvCxnSpPr>
      <xdr:spPr>
        <a:xfrm flipV="1">
          <a:off x="6972300" y="16375086"/>
          <a:ext cx="889000" cy="4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6" name="テキスト ボックス 475"/>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116377</xdr:rowOff>
    </xdr:from>
    <xdr:to>
      <xdr:col>55</xdr:col>
      <xdr:colOff>50800</xdr:colOff>
      <xdr:row>98</xdr:row>
      <xdr:rowOff>46527</xdr:rowOff>
    </xdr:to>
    <xdr:sp macro="" textlink="">
      <xdr:nvSpPr>
        <xdr:cNvPr id="484" name="楕円 483"/>
        <xdr:cNvSpPr/>
      </xdr:nvSpPr>
      <xdr:spPr>
        <a:xfrm>
          <a:off x="104267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31304</xdr:rowOff>
    </xdr:from>
    <xdr:ext cx="534377" cy="259045"/>
    <xdr:sp macro="" textlink="">
      <xdr:nvSpPr>
        <xdr:cNvPr id="485" name="普通建設事業費 （ うち更新整備　）該当値テキスト"/>
        <xdr:cNvSpPr txBox="1"/>
      </xdr:nvSpPr>
      <xdr:spPr>
        <a:xfrm>
          <a:off x="10528300" y="166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19238</xdr:rowOff>
    </xdr:from>
    <xdr:to>
      <xdr:col>50</xdr:col>
      <xdr:colOff>165100</xdr:colOff>
      <xdr:row>97</xdr:row>
      <xdr:rowOff>120838</xdr:rowOff>
    </xdr:to>
    <xdr:sp macro="" textlink="">
      <xdr:nvSpPr>
        <xdr:cNvPr id="486" name="楕円 485"/>
        <xdr:cNvSpPr/>
      </xdr:nvSpPr>
      <xdr:spPr>
        <a:xfrm>
          <a:off x="9588500" y="166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111965</xdr:rowOff>
    </xdr:from>
    <xdr:ext cx="534377" cy="259045"/>
    <xdr:sp macro="" textlink="">
      <xdr:nvSpPr>
        <xdr:cNvPr id="487" name="テキスト ボックス 486"/>
        <xdr:cNvSpPr txBox="1"/>
      </xdr:nvSpPr>
      <xdr:spPr>
        <a:xfrm>
          <a:off x="9372111" y="167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140221</xdr:rowOff>
    </xdr:from>
    <xdr:to>
      <xdr:col>46</xdr:col>
      <xdr:colOff>38100</xdr:colOff>
      <xdr:row>98</xdr:row>
      <xdr:rowOff>70371</xdr:rowOff>
    </xdr:to>
    <xdr:sp macro="" textlink="">
      <xdr:nvSpPr>
        <xdr:cNvPr id="488" name="楕円 487"/>
        <xdr:cNvSpPr/>
      </xdr:nvSpPr>
      <xdr:spPr>
        <a:xfrm>
          <a:off x="8699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61498</xdr:rowOff>
    </xdr:from>
    <xdr:ext cx="534377" cy="259045"/>
    <xdr:sp macro="" textlink="">
      <xdr:nvSpPr>
        <xdr:cNvPr id="489" name="テキスト ボックス 488"/>
        <xdr:cNvSpPr txBox="1"/>
      </xdr:nvSpPr>
      <xdr:spPr>
        <a:xfrm>
          <a:off x="8483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36536</xdr:rowOff>
    </xdr:from>
    <xdr:to>
      <xdr:col>41</xdr:col>
      <xdr:colOff>101600</xdr:colOff>
      <xdr:row>95</xdr:row>
      <xdr:rowOff>138136</xdr:rowOff>
    </xdr:to>
    <xdr:sp macro="" textlink="">
      <xdr:nvSpPr>
        <xdr:cNvPr id="490" name="楕円 489"/>
        <xdr:cNvSpPr/>
      </xdr:nvSpPr>
      <xdr:spPr>
        <a:xfrm>
          <a:off x="7810500" y="16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154663</xdr:rowOff>
    </xdr:from>
    <xdr:ext cx="534377" cy="259045"/>
    <xdr:sp macro="" textlink="">
      <xdr:nvSpPr>
        <xdr:cNvPr id="491" name="テキスト ボックス 490"/>
        <xdr:cNvSpPr txBox="1"/>
      </xdr:nvSpPr>
      <xdr:spPr>
        <a:xfrm>
          <a:off x="7594111" y="160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141478</xdr:rowOff>
    </xdr:from>
    <xdr:to>
      <xdr:col>36</xdr:col>
      <xdr:colOff>165100</xdr:colOff>
      <xdr:row>98</xdr:row>
      <xdr:rowOff>71628</xdr:rowOff>
    </xdr:to>
    <xdr:sp macro="" textlink="">
      <xdr:nvSpPr>
        <xdr:cNvPr id="492" name="楕円 491"/>
        <xdr:cNvSpPr/>
      </xdr:nvSpPr>
      <xdr:spPr>
        <a:xfrm>
          <a:off x="6921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62755</xdr:rowOff>
    </xdr:from>
    <xdr:ext cx="534377" cy="259045"/>
    <xdr:sp macro="" textlink="">
      <xdr:nvSpPr>
        <xdr:cNvPr id="493" name="テキスト ボックス 492"/>
        <xdr:cNvSpPr txBox="1"/>
      </xdr:nvSpPr>
      <xdr:spPr>
        <a:xfrm>
          <a:off x="6705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129413</xdr:rowOff>
    </xdr:from>
    <xdr:to>
      <xdr:col>85</xdr:col>
      <xdr:colOff>127000</xdr:colOff>
      <xdr:row>39</xdr:row>
      <xdr:rowOff>44450</xdr:rowOff>
    </xdr:to>
    <xdr:cxnSp macro="">
      <xdr:nvCxnSpPr>
        <xdr:cNvPr id="522" name="直線コネクタ 521"/>
        <xdr:cNvCxnSpPr/>
      </xdr:nvCxnSpPr>
      <xdr:spPr>
        <a:xfrm flipV="1">
          <a:off x="15481300" y="6644513"/>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3"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7" name="テキスト ボックス 526"/>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5" name="テキスト ボックス 534"/>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78613</xdr:rowOff>
    </xdr:from>
    <xdr:to>
      <xdr:col>85</xdr:col>
      <xdr:colOff>177800</xdr:colOff>
      <xdr:row>39</xdr:row>
      <xdr:rowOff>8763</xdr:rowOff>
    </xdr:to>
    <xdr:sp macro="" textlink="">
      <xdr:nvSpPr>
        <xdr:cNvPr id="541" name="楕円 540"/>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164990</xdr:rowOff>
    </xdr:from>
    <xdr:ext cx="469744" cy="259045"/>
    <xdr:sp macro="" textlink="">
      <xdr:nvSpPr>
        <xdr:cNvPr id="542" name="災害復旧事業費該当値テキスト"/>
        <xdr:cNvSpPr txBox="1"/>
      </xdr:nvSpPr>
      <xdr:spPr>
        <a:xfrm>
          <a:off x="16370300"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30903</xdr:rowOff>
    </xdr:from>
    <xdr:to>
      <xdr:col>85</xdr:col>
      <xdr:colOff>127000</xdr:colOff>
      <xdr:row>70</xdr:row>
      <xdr:rowOff>120057</xdr:rowOff>
    </xdr:to>
    <xdr:cxnSp macro="">
      <xdr:nvCxnSpPr>
        <xdr:cNvPr id="631" name="直線コネクタ 630"/>
        <xdr:cNvCxnSpPr/>
      </xdr:nvCxnSpPr>
      <xdr:spPr>
        <a:xfrm flipV="1">
          <a:off x="15481300" y="1203240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2" name="公債費平均値テキスト"/>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120057</xdr:rowOff>
    </xdr:from>
    <xdr:to>
      <xdr:col>81</xdr:col>
      <xdr:colOff>50800</xdr:colOff>
      <xdr:row>70</xdr:row>
      <xdr:rowOff>140092</xdr:rowOff>
    </xdr:to>
    <xdr:cxnSp macro="">
      <xdr:nvCxnSpPr>
        <xdr:cNvPr id="634" name="直線コネクタ 633"/>
        <xdr:cNvCxnSpPr/>
      </xdr:nvCxnSpPr>
      <xdr:spPr>
        <a:xfrm flipV="1">
          <a:off x="14592300" y="12121557"/>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6" name="テキスト ボックス 635"/>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140092</xdr:rowOff>
    </xdr:from>
    <xdr:to>
      <xdr:col>76</xdr:col>
      <xdr:colOff>114300</xdr:colOff>
      <xdr:row>71</xdr:row>
      <xdr:rowOff>78713</xdr:rowOff>
    </xdr:to>
    <xdr:cxnSp macro="">
      <xdr:nvCxnSpPr>
        <xdr:cNvPr id="637" name="直線コネクタ 636"/>
        <xdr:cNvCxnSpPr/>
      </xdr:nvCxnSpPr>
      <xdr:spPr>
        <a:xfrm flipV="1">
          <a:off x="13703300" y="12141592"/>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39" name="テキスト ボックス 638"/>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69014</xdr:rowOff>
    </xdr:from>
    <xdr:to>
      <xdr:col>71</xdr:col>
      <xdr:colOff>177800</xdr:colOff>
      <xdr:row>71</xdr:row>
      <xdr:rowOff>78713</xdr:rowOff>
    </xdr:to>
    <xdr:cxnSp macro="">
      <xdr:nvCxnSpPr>
        <xdr:cNvPr id="640" name="直線コネクタ 639"/>
        <xdr:cNvCxnSpPr/>
      </xdr:nvCxnSpPr>
      <xdr:spPr>
        <a:xfrm>
          <a:off x="12814300" y="12070514"/>
          <a:ext cx="889000" cy="1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2" name="テキスト ボックス 641"/>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4" name="テキスト ボックス 643"/>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151553</xdr:rowOff>
    </xdr:from>
    <xdr:to>
      <xdr:col>85</xdr:col>
      <xdr:colOff>177800</xdr:colOff>
      <xdr:row>70</xdr:row>
      <xdr:rowOff>81703</xdr:rowOff>
    </xdr:to>
    <xdr:sp macro="" textlink="">
      <xdr:nvSpPr>
        <xdr:cNvPr id="650" name="楕円 649"/>
        <xdr:cNvSpPr/>
      </xdr:nvSpPr>
      <xdr:spPr>
        <a:xfrm>
          <a:off x="16268700" y="119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66828</xdr:rowOff>
    </xdr:from>
    <xdr:ext cx="599010" cy="259045"/>
    <xdr:sp macro="" textlink="">
      <xdr:nvSpPr>
        <xdr:cNvPr id="651" name="公債費該当値テキスト"/>
        <xdr:cNvSpPr txBox="1"/>
      </xdr:nvSpPr>
      <xdr:spPr>
        <a:xfrm>
          <a:off x="16370300" y="118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69257</xdr:rowOff>
    </xdr:from>
    <xdr:to>
      <xdr:col>81</xdr:col>
      <xdr:colOff>101600</xdr:colOff>
      <xdr:row>70</xdr:row>
      <xdr:rowOff>170857</xdr:rowOff>
    </xdr:to>
    <xdr:sp macro="" textlink="">
      <xdr:nvSpPr>
        <xdr:cNvPr id="652" name="楕円 651"/>
        <xdr:cNvSpPr/>
      </xdr:nvSpPr>
      <xdr:spPr>
        <a:xfrm>
          <a:off x="15430500" y="120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15934</xdr:rowOff>
    </xdr:from>
    <xdr:ext cx="599010" cy="259045"/>
    <xdr:sp macro="" textlink="">
      <xdr:nvSpPr>
        <xdr:cNvPr id="653" name="テキスト ボックス 652"/>
        <xdr:cNvSpPr txBox="1"/>
      </xdr:nvSpPr>
      <xdr:spPr>
        <a:xfrm>
          <a:off x="15181795" y="118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89292</xdr:rowOff>
    </xdr:from>
    <xdr:to>
      <xdr:col>76</xdr:col>
      <xdr:colOff>165100</xdr:colOff>
      <xdr:row>71</xdr:row>
      <xdr:rowOff>19442</xdr:rowOff>
    </xdr:to>
    <xdr:sp macro="" textlink="">
      <xdr:nvSpPr>
        <xdr:cNvPr id="654" name="楕円 653"/>
        <xdr:cNvSpPr/>
      </xdr:nvSpPr>
      <xdr:spPr>
        <a:xfrm>
          <a:off x="14541500" y="120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35969</xdr:rowOff>
    </xdr:from>
    <xdr:ext cx="599010" cy="259045"/>
    <xdr:sp macro="" textlink="">
      <xdr:nvSpPr>
        <xdr:cNvPr id="655" name="テキスト ボックス 654"/>
        <xdr:cNvSpPr txBox="1"/>
      </xdr:nvSpPr>
      <xdr:spPr>
        <a:xfrm>
          <a:off x="14292795" y="118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27913</xdr:rowOff>
    </xdr:from>
    <xdr:to>
      <xdr:col>72</xdr:col>
      <xdr:colOff>38100</xdr:colOff>
      <xdr:row>71</xdr:row>
      <xdr:rowOff>129513</xdr:rowOff>
    </xdr:to>
    <xdr:sp macro="" textlink="">
      <xdr:nvSpPr>
        <xdr:cNvPr id="656" name="楕円 655"/>
        <xdr:cNvSpPr/>
      </xdr:nvSpPr>
      <xdr:spPr>
        <a:xfrm>
          <a:off x="13652500" y="122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146040</xdr:rowOff>
    </xdr:from>
    <xdr:ext cx="599010" cy="259045"/>
    <xdr:sp macro="" textlink="">
      <xdr:nvSpPr>
        <xdr:cNvPr id="657" name="テキスト ボックス 656"/>
        <xdr:cNvSpPr txBox="1"/>
      </xdr:nvSpPr>
      <xdr:spPr>
        <a:xfrm>
          <a:off x="13403795" y="119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18214</xdr:rowOff>
    </xdr:from>
    <xdr:to>
      <xdr:col>67</xdr:col>
      <xdr:colOff>101600</xdr:colOff>
      <xdr:row>70</xdr:row>
      <xdr:rowOff>119814</xdr:rowOff>
    </xdr:to>
    <xdr:sp macro="" textlink="">
      <xdr:nvSpPr>
        <xdr:cNvPr id="658" name="楕円 657"/>
        <xdr:cNvSpPr/>
      </xdr:nvSpPr>
      <xdr:spPr>
        <a:xfrm>
          <a:off x="12763500" y="12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136341</xdr:rowOff>
    </xdr:from>
    <xdr:ext cx="599010" cy="259045"/>
    <xdr:sp macro="" textlink="">
      <xdr:nvSpPr>
        <xdr:cNvPr id="659" name="テキスト ボックス 658"/>
        <xdr:cNvSpPr txBox="1"/>
      </xdr:nvSpPr>
      <xdr:spPr>
        <a:xfrm>
          <a:off x="12514795" y="117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127084</xdr:rowOff>
    </xdr:from>
    <xdr:to>
      <xdr:col>85</xdr:col>
      <xdr:colOff>127000</xdr:colOff>
      <xdr:row>99</xdr:row>
      <xdr:rowOff>45213</xdr:rowOff>
    </xdr:to>
    <xdr:cxnSp macro="">
      <xdr:nvCxnSpPr>
        <xdr:cNvPr id="690" name="直線コネクタ 689"/>
        <xdr:cNvCxnSpPr/>
      </xdr:nvCxnSpPr>
      <xdr:spPr>
        <a:xfrm>
          <a:off x="15481300" y="16757734"/>
          <a:ext cx="838200" cy="2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1"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127084</xdr:rowOff>
    </xdr:from>
    <xdr:to>
      <xdr:col>81</xdr:col>
      <xdr:colOff>50800</xdr:colOff>
      <xdr:row>99</xdr:row>
      <xdr:rowOff>66036</xdr:rowOff>
    </xdr:to>
    <xdr:cxnSp macro="">
      <xdr:nvCxnSpPr>
        <xdr:cNvPr id="693" name="直線コネクタ 692"/>
        <xdr:cNvCxnSpPr/>
      </xdr:nvCxnSpPr>
      <xdr:spPr>
        <a:xfrm flipV="1">
          <a:off x="14592300" y="16757734"/>
          <a:ext cx="889000" cy="28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5" name="テキスト ボックス 694"/>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66036</xdr:rowOff>
    </xdr:from>
    <xdr:to>
      <xdr:col>76</xdr:col>
      <xdr:colOff>114300</xdr:colOff>
      <xdr:row>99</xdr:row>
      <xdr:rowOff>85238</xdr:rowOff>
    </xdr:to>
    <xdr:cxnSp macro="">
      <xdr:nvCxnSpPr>
        <xdr:cNvPr id="696" name="直線コネクタ 695"/>
        <xdr:cNvCxnSpPr/>
      </xdr:nvCxnSpPr>
      <xdr:spPr>
        <a:xfrm flipV="1">
          <a:off x="13703300" y="1703958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8" name="テキスト ボックス 697"/>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81755</xdr:rowOff>
    </xdr:from>
    <xdr:to>
      <xdr:col>71</xdr:col>
      <xdr:colOff>177800</xdr:colOff>
      <xdr:row>99</xdr:row>
      <xdr:rowOff>85238</xdr:rowOff>
    </xdr:to>
    <xdr:cxnSp macro="">
      <xdr:nvCxnSpPr>
        <xdr:cNvPr id="699" name="直線コネクタ 698"/>
        <xdr:cNvCxnSpPr/>
      </xdr:nvCxnSpPr>
      <xdr:spPr>
        <a:xfrm>
          <a:off x="12814300" y="17055305"/>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1" name="テキスト ボックス 700"/>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3" name="テキスト ボックス 702"/>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165863</xdr:rowOff>
    </xdr:from>
    <xdr:to>
      <xdr:col>85</xdr:col>
      <xdr:colOff>177800</xdr:colOff>
      <xdr:row>99</xdr:row>
      <xdr:rowOff>96013</xdr:rowOff>
    </xdr:to>
    <xdr:sp macro="" textlink="">
      <xdr:nvSpPr>
        <xdr:cNvPr id="709" name="楕円 708"/>
        <xdr:cNvSpPr/>
      </xdr:nvSpPr>
      <xdr:spPr>
        <a:xfrm>
          <a:off x="16268700" y="169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80790</xdr:rowOff>
    </xdr:from>
    <xdr:ext cx="469744" cy="259045"/>
    <xdr:sp macro="" textlink="">
      <xdr:nvSpPr>
        <xdr:cNvPr id="710" name="積立金該当値テキスト"/>
        <xdr:cNvSpPr txBox="1"/>
      </xdr:nvSpPr>
      <xdr:spPr>
        <a:xfrm>
          <a:off x="16370300" y="168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76284</xdr:rowOff>
    </xdr:from>
    <xdr:to>
      <xdr:col>81</xdr:col>
      <xdr:colOff>101600</xdr:colOff>
      <xdr:row>98</xdr:row>
      <xdr:rowOff>6434</xdr:rowOff>
    </xdr:to>
    <xdr:sp macro="" textlink="">
      <xdr:nvSpPr>
        <xdr:cNvPr id="711" name="楕円 710"/>
        <xdr:cNvSpPr/>
      </xdr:nvSpPr>
      <xdr:spPr>
        <a:xfrm>
          <a:off x="15430500" y="16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169011</xdr:rowOff>
    </xdr:from>
    <xdr:ext cx="534377" cy="259045"/>
    <xdr:sp macro="" textlink="">
      <xdr:nvSpPr>
        <xdr:cNvPr id="712" name="テキスト ボックス 711"/>
        <xdr:cNvSpPr txBox="1"/>
      </xdr:nvSpPr>
      <xdr:spPr>
        <a:xfrm>
          <a:off x="15214111" y="16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15236</xdr:rowOff>
    </xdr:from>
    <xdr:to>
      <xdr:col>76</xdr:col>
      <xdr:colOff>165100</xdr:colOff>
      <xdr:row>99</xdr:row>
      <xdr:rowOff>116836</xdr:rowOff>
    </xdr:to>
    <xdr:sp macro="" textlink="">
      <xdr:nvSpPr>
        <xdr:cNvPr id="713" name="楕円 712"/>
        <xdr:cNvSpPr/>
      </xdr:nvSpPr>
      <xdr:spPr>
        <a:xfrm>
          <a:off x="14541500" y="169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107963</xdr:rowOff>
    </xdr:from>
    <xdr:ext cx="469744" cy="259045"/>
    <xdr:sp macro="" textlink="">
      <xdr:nvSpPr>
        <xdr:cNvPr id="714" name="テキスト ボックス 713"/>
        <xdr:cNvSpPr txBox="1"/>
      </xdr:nvSpPr>
      <xdr:spPr>
        <a:xfrm>
          <a:off x="14357428" y="170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34438</xdr:rowOff>
    </xdr:from>
    <xdr:to>
      <xdr:col>72</xdr:col>
      <xdr:colOff>38100</xdr:colOff>
      <xdr:row>99</xdr:row>
      <xdr:rowOff>136038</xdr:rowOff>
    </xdr:to>
    <xdr:sp macro="" textlink="">
      <xdr:nvSpPr>
        <xdr:cNvPr id="715" name="楕円 714"/>
        <xdr:cNvSpPr/>
      </xdr:nvSpPr>
      <xdr:spPr>
        <a:xfrm>
          <a:off x="13652500" y="17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127165</xdr:rowOff>
    </xdr:from>
    <xdr:ext cx="469744" cy="259045"/>
    <xdr:sp macro="" textlink="">
      <xdr:nvSpPr>
        <xdr:cNvPr id="716" name="テキスト ボックス 715"/>
        <xdr:cNvSpPr txBox="1"/>
      </xdr:nvSpPr>
      <xdr:spPr>
        <a:xfrm>
          <a:off x="13468428" y="171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30955</xdr:rowOff>
    </xdr:from>
    <xdr:to>
      <xdr:col>67</xdr:col>
      <xdr:colOff>101600</xdr:colOff>
      <xdr:row>99</xdr:row>
      <xdr:rowOff>132555</xdr:rowOff>
    </xdr:to>
    <xdr:sp macro="" textlink="">
      <xdr:nvSpPr>
        <xdr:cNvPr id="717" name="楕円 716"/>
        <xdr:cNvSpPr/>
      </xdr:nvSpPr>
      <xdr:spPr>
        <a:xfrm>
          <a:off x="12763500" y="17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123682</xdr:rowOff>
    </xdr:from>
    <xdr:ext cx="469744" cy="259045"/>
    <xdr:sp macro="" textlink="">
      <xdr:nvSpPr>
        <xdr:cNvPr id="718" name="テキスト ボックス 717"/>
        <xdr:cNvSpPr txBox="1"/>
      </xdr:nvSpPr>
      <xdr:spPr>
        <a:xfrm>
          <a:off x="12579428" y="170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66685</xdr:rowOff>
    </xdr:from>
    <xdr:to>
      <xdr:col>116</xdr:col>
      <xdr:colOff>62864</xdr:colOff>
      <xdr:row>38</xdr:row>
      <xdr:rowOff>139700</xdr:rowOff>
    </xdr:to>
    <xdr:cxnSp macro="">
      <xdr:nvCxnSpPr>
        <xdr:cNvPr id="740" name="直線コネクタ 739"/>
        <xdr:cNvCxnSpPr/>
      </xdr:nvCxnSpPr>
      <xdr:spPr>
        <a:xfrm flipV="1">
          <a:off x="22159595" y="5724535"/>
          <a:ext cx="1269" cy="93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13362</xdr:rowOff>
    </xdr:from>
    <xdr:ext cx="534377" cy="259045"/>
    <xdr:sp macro="" textlink="">
      <xdr:nvSpPr>
        <xdr:cNvPr id="743" name="投資及び出資金最大値テキスト"/>
        <xdr:cNvSpPr txBox="1"/>
      </xdr:nvSpPr>
      <xdr:spPr>
        <a:xfrm>
          <a:off x="22212300" y="54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66685</xdr:rowOff>
    </xdr:from>
    <xdr:to>
      <xdr:col>116</xdr:col>
      <xdr:colOff>152400</xdr:colOff>
      <xdr:row>33</xdr:row>
      <xdr:rowOff>66685</xdr:rowOff>
    </xdr:to>
    <xdr:cxnSp macro="">
      <xdr:nvCxnSpPr>
        <xdr:cNvPr id="744" name="直線コネクタ 743"/>
        <xdr:cNvCxnSpPr/>
      </xdr:nvCxnSpPr>
      <xdr:spPr>
        <a:xfrm>
          <a:off x="22072600" y="572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82321</xdr:rowOff>
    </xdr:from>
    <xdr:to>
      <xdr:col>116</xdr:col>
      <xdr:colOff>63500</xdr:colOff>
      <xdr:row>37</xdr:row>
      <xdr:rowOff>37973</xdr:rowOff>
    </xdr:to>
    <xdr:cxnSp macro="">
      <xdr:nvCxnSpPr>
        <xdr:cNvPr id="745" name="直線コネクタ 744"/>
        <xdr:cNvCxnSpPr/>
      </xdr:nvCxnSpPr>
      <xdr:spPr>
        <a:xfrm>
          <a:off x="21323300" y="6254521"/>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13560</xdr:rowOff>
    </xdr:from>
    <xdr:ext cx="469744" cy="259045"/>
    <xdr:sp macro="" textlink="">
      <xdr:nvSpPr>
        <xdr:cNvPr id="746" name="投資及び出資金平均値テキスト"/>
        <xdr:cNvSpPr txBox="1"/>
      </xdr:nvSpPr>
      <xdr:spPr>
        <a:xfrm>
          <a:off x="22212300" y="6357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35133</xdr:rowOff>
    </xdr:from>
    <xdr:to>
      <xdr:col>116</xdr:col>
      <xdr:colOff>114300</xdr:colOff>
      <xdr:row>37</xdr:row>
      <xdr:rowOff>136733</xdr:rowOff>
    </xdr:to>
    <xdr:sp macro="" textlink="">
      <xdr:nvSpPr>
        <xdr:cNvPr id="747" name="フローチャート: 判断 746"/>
        <xdr:cNvSpPr/>
      </xdr:nvSpPr>
      <xdr:spPr>
        <a:xfrm>
          <a:off x="22110700" y="63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106187</xdr:rowOff>
    </xdr:from>
    <xdr:to>
      <xdr:col>111</xdr:col>
      <xdr:colOff>177800</xdr:colOff>
      <xdr:row>36</xdr:row>
      <xdr:rowOff>82321</xdr:rowOff>
    </xdr:to>
    <xdr:cxnSp macro="">
      <xdr:nvCxnSpPr>
        <xdr:cNvPr id="748" name="直線コネクタ 747"/>
        <xdr:cNvCxnSpPr/>
      </xdr:nvCxnSpPr>
      <xdr:spPr>
        <a:xfrm>
          <a:off x="20434300" y="5592587"/>
          <a:ext cx="889000" cy="6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27041</xdr:rowOff>
    </xdr:from>
    <xdr:to>
      <xdr:col>112</xdr:col>
      <xdr:colOff>38100</xdr:colOff>
      <xdr:row>37</xdr:row>
      <xdr:rowOff>128641</xdr:rowOff>
    </xdr:to>
    <xdr:sp macro="" textlink="">
      <xdr:nvSpPr>
        <xdr:cNvPr id="749" name="フローチャート: 判断 748"/>
        <xdr:cNvSpPr/>
      </xdr:nvSpPr>
      <xdr:spPr>
        <a:xfrm>
          <a:off x="21272500" y="63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119768</xdr:rowOff>
    </xdr:from>
    <xdr:ext cx="469744" cy="259045"/>
    <xdr:sp macro="" textlink="">
      <xdr:nvSpPr>
        <xdr:cNvPr id="750" name="テキスト ボックス 749"/>
        <xdr:cNvSpPr txBox="1"/>
      </xdr:nvSpPr>
      <xdr:spPr>
        <a:xfrm>
          <a:off x="21088428" y="64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106187</xdr:rowOff>
    </xdr:from>
    <xdr:to>
      <xdr:col>107</xdr:col>
      <xdr:colOff>50800</xdr:colOff>
      <xdr:row>33</xdr:row>
      <xdr:rowOff>140523</xdr:rowOff>
    </xdr:to>
    <xdr:cxnSp macro="">
      <xdr:nvCxnSpPr>
        <xdr:cNvPr id="751" name="直線コネクタ 750"/>
        <xdr:cNvCxnSpPr/>
      </xdr:nvCxnSpPr>
      <xdr:spPr>
        <a:xfrm flipV="1">
          <a:off x="19545300" y="5592587"/>
          <a:ext cx="889000" cy="20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14331</xdr:rowOff>
    </xdr:from>
    <xdr:to>
      <xdr:col>107</xdr:col>
      <xdr:colOff>101600</xdr:colOff>
      <xdr:row>37</xdr:row>
      <xdr:rowOff>115931</xdr:rowOff>
    </xdr:to>
    <xdr:sp macro="" textlink="">
      <xdr:nvSpPr>
        <xdr:cNvPr id="752" name="フローチャート: 判断 751"/>
        <xdr:cNvSpPr/>
      </xdr:nvSpPr>
      <xdr:spPr>
        <a:xfrm>
          <a:off x="20383500" y="635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107058</xdr:rowOff>
    </xdr:from>
    <xdr:ext cx="469744" cy="259045"/>
    <xdr:sp macro="" textlink="">
      <xdr:nvSpPr>
        <xdr:cNvPr id="753" name="テキスト ボックス 752"/>
        <xdr:cNvSpPr txBox="1"/>
      </xdr:nvSpPr>
      <xdr:spPr>
        <a:xfrm>
          <a:off x="20199428" y="64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140523</xdr:rowOff>
    </xdr:from>
    <xdr:to>
      <xdr:col>102</xdr:col>
      <xdr:colOff>114300</xdr:colOff>
      <xdr:row>34</xdr:row>
      <xdr:rowOff>137368</xdr:rowOff>
    </xdr:to>
    <xdr:cxnSp macro="">
      <xdr:nvCxnSpPr>
        <xdr:cNvPr id="754" name="直線コネクタ 753"/>
        <xdr:cNvCxnSpPr/>
      </xdr:nvCxnSpPr>
      <xdr:spPr>
        <a:xfrm flipV="1">
          <a:off x="18656300" y="5798373"/>
          <a:ext cx="889000" cy="1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51364</xdr:rowOff>
    </xdr:from>
    <xdr:to>
      <xdr:col>102</xdr:col>
      <xdr:colOff>165100</xdr:colOff>
      <xdr:row>37</xdr:row>
      <xdr:rowOff>152964</xdr:rowOff>
    </xdr:to>
    <xdr:sp macro="" textlink="">
      <xdr:nvSpPr>
        <xdr:cNvPr id="755" name="フローチャート: 判断 754"/>
        <xdr:cNvSpPr/>
      </xdr:nvSpPr>
      <xdr:spPr>
        <a:xfrm>
          <a:off x="19494500" y="63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144091</xdr:rowOff>
    </xdr:from>
    <xdr:ext cx="469744" cy="259045"/>
    <xdr:sp macro="" textlink="">
      <xdr:nvSpPr>
        <xdr:cNvPr id="756" name="テキスト ボックス 755"/>
        <xdr:cNvSpPr txBox="1"/>
      </xdr:nvSpPr>
      <xdr:spPr>
        <a:xfrm>
          <a:off x="19310428" y="64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123922</xdr:rowOff>
    </xdr:from>
    <xdr:to>
      <xdr:col>98</xdr:col>
      <xdr:colOff>38100</xdr:colOff>
      <xdr:row>38</xdr:row>
      <xdr:rowOff>54071</xdr:rowOff>
    </xdr:to>
    <xdr:sp macro="" textlink="">
      <xdr:nvSpPr>
        <xdr:cNvPr id="757" name="フローチャート: 判断 756"/>
        <xdr:cNvSpPr/>
      </xdr:nvSpPr>
      <xdr:spPr>
        <a:xfrm>
          <a:off x="186055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45199</xdr:rowOff>
    </xdr:from>
    <xdr:ext cx="469744" cy="259045"/>
    <xdr:sp macro="" textlink="">
      <xdr:nvSpPr>
        <xdr:cNvPr id="758" name="テキスト ボックス 757"/>
        <xdr:cNvSpPr txBox="1"/>
      </xdr:nvSpPr>
      <xdr:spPr>
        <a:xfrm>
          <a:off x="18421428" y="65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158623</xdr:rowOff>
    </xdr:from>
    <xdr:to>
      <xdr:col>116</xdr:col>
      <xdr:colOff>114300</xdr:colOff>
      <xdr:row>37</xdr:row>
      <xdr:rowOff>88773</xdr:rowOff>
    </xdr:to>
    <xdr:sp macro="" textlink="">
      <xdr:nvSpPr>
        <xdr:cNvPr id="764" name="楕円 763"/>
        <xdr:cNvSpPr/>
      </xdr:nvSpPr>
      <xdr:spPr>
        <a:xfrm>
          <a:off x="22110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10050</xdr:rowOff>
    </xdr:from>
    <xdr:ext cx="469744" cy="259045"/>
    <xdr:sp macro="" textlink="">
      <xdr:nvSpPr>
        <xdr:cNvPr id="765" name="投資及び出資金該当値テキスト"/>
        <xdr:cNvSpPr txBox="1"/>
      </xdr:nvSpPr>
      <xdr:spPr>
        <a:xfrm>
          <a:off x="22212300" y="618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31521</xdr:rowOff>
    </xdr:from>
    <xdr:to>
      <xdr:col>112</xdr:col>
      <xdr:colOff>38100</xdr:colOff>
      <xdr:row>36</xdr:row>
      <xdr:rowOff>133121</xdr:rowOff>
    </xdr:to>
    <xdr:sp macro="" textlink="">
      <xdr:nvSpPr>
        <xdr:cNvPr id="766" name="楕円 765"/>
        <xdr:cNvSpPr/>
      </xdr:nvSpPr>
      <xdr:spPr>
        <a:xfrm>
          <a:off x="21272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149648</xdr:rowOff>
    </xdr:from>
    <xdr:ext cx="469744" cy="259045"/>
    <xdr:sp macro="" textlink="">
      <xdr:nvSpPr>
        <xdr:cNvPr id="767" name="テキスト ボックス 766"/>
        <xdr:cNvSpPr txBox="1"/>
      </xdr:nvSpPr>
      <xdr:spPr>
        <a:xfrm>
          <a:off x="21088428" y="59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55387</xdr:rowOff>
    </xdr:from>
    <xdr:to>
      <xdr:col>107</xdr:col>
      <xdr:colOff>101600</xdr:colOff>
      <xdr:row>32</xdr:row>
      <xdr:rowOff>156987</xdr:rowOff>
    </xdr:to>
    <xdr:sp macro="" textlink="">
      <xdr:nvSpPr>
        <xdr:cNvPr id="768" name="楕円 767"/>
        <xdr:cNvSpPr/>
      </xdr:nvSpPr>
      <xdr:spPr>
        <a:xfrm>
          <a:off x="20383500" y="55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2064</xdr:rowOff>
    </xdr:from>
    <xdr:ext cx="534377" cy="259045"/>
    <xdr:sp macro="" textlink="">
      <xdr:nvSpPr>
        <xdr:cNvPr id="769" name="テキスト ボックス 768"/>
        <xdr:cNvSpPr txBox="1"/>
      </xdr:nvSpPr>
      <xdr:spPr>
        <a:xfrm>
          <a:off x="20167111" y="53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89723</xdr:rowOff>
    </xdr:from>
    <xdr:to>
      <xdr:col>102</xdr:col>
      <xdr:colOff>165100</xdr:colOff>
      <xdr:row>34</xdr:row>
      <xdr:rowOff>19873</xdr:rowOff>
    </xdr:to>
    <xdr:sp macro="" textlink="">
      <xdr:nvSpPr>
        <xdr:cNvPr id="770" name="楕円 769"/>
        <xdr:cNvSpPr/>
      </xdr:nvSpPr>
      <xdr:spPr>
        <a:xfrm>
          <a:off x="19494500" y="57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36400</xdr:rowOff>
    </xdr:from>
    <xdr:ext cx="534377" cy="259045"/>
    <xdr:sp macro="" textlink="">
      <xdr:nvSpPr>
        <xdr:cNvPr id="771" name="テキスト ボックス 770"/>
        <xdr:cNvSpPr txBox="1"/>
      </xdr:nvSpPr>
      <xdr:spPr>
        <a:xfrm>
          <a:off x="19278111" y="55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86568</xdr:rowOff>
    </xdr:from>
    <xdr:to>
      <xdr:col>98</xdr:col>
      <xdr:colOff>38100</xdr:colOff>
      <xdr:row>35</xdr:row>
      <xdr:rowOff>16718</xdr:rowOff>
    </xdr:to>
    <xdr:sp macro="" textlink="">
      <xdr:nvSpPr>
        <xdr:cNvPr id="772" name="楕円 771"/>
        <xdr:cNvSpPr/>
      </xdr:nvSpPr>
      <xdr:spPr>
        <a:xfrm>
          <a:off x="18605500" y="5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33245</xdr:rowOff>
    </xdr:from>
    <xdr:ext cx="534377" cy="259045"/>
    <xdr:sp macro="" textlink="">
      <xdr:nvSpPr>
        <xdr:cNvPr id="773" name="テキスト ボックス 772"/>
        <xdr:cNvSpPr txBox="1"/>
      </xdr:nvSpPr>
      <xdr:spPr>
        <a:xfrm>
          <a:off x="18389111" y="56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95613</xdr:rowOff>
    </xdr:from>
    <xdr:to>
      <xdr:col>116</xdr:col>
      <xdr:colOff>63500</xdr:colOff>
      <xdr:row>59</xdr:row>
      <xdr:rowOff>97681</xdr:rowOff>
    </xdr:to>
    <xdr:cxnSp macro="">
      <xdr:nvCxnSpPr>
        <xdr:cNvPr id="804" name="直線コネクタ 803"/>
        <xdr:cNvCxnSpPr/>
      </xdr:nvCxnSpPr>
      <xdr:spPr>
        <a:xfrm flipV="1">
          <a:off x="21323300" y="1021116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5"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97681</xdr:rowOff>
    </xdr:from>
    <xdr:to>
      <xdr:col>111</xdr:col>
      <xdr:colOff>177800</xdr:colOff>
      <xdr:row>59</xdr:row>
      <xdr:rowOff>97681</xdr:rowOff>
    </xdr:to>
    <xdr:cxnSp macro="">
      <xdr:nvCxnSpPr>
        <xdr:cNvPr id="807" name="直線コネクタ 806"/>
        <xdr:cNvCxnSpPr/>
      </xdr:nvCxnSpPr>
      <xdr:spPr>
        <a:xfrm>
          <a:off x="20434300" y="10213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97681</xdr:rowOff>
    </xdr:from>
    <xdr:to>
      <xdr:col>107</xdr:col>
      <xdr:colOff>50800</xdr:colOff>
      <xdr:row>59</xdr:row>
      <xdr:rowOff>97899</xdr:rowOff>
    </xdr:to>
    <xdr:cxnSp macro="">
      <xdr:nvCxnSpPr>
        <xdr:cNvPr id="810" name="直線コネクタ 809"/>
        <xdr:cNvCxnSpPr/>
      </xdr:nvCxnSpPr>
      <xdr:spPr>
        <a:xfrm flipV="1">
          <a:off x="19545300" y="1021323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97246</xdr:rowOff>
    </xdr:from>
    <xdr:to>
      <xdr:col>102</xdr:col>
      <xdr:colOff>114300</xdr:colOff>
      <xdr:row>59</xdr:row>
      <xdr:rowOff>97899</xdr:rowOff>
    </xdr:to>
    <xdr:cxnSp macro="">
      <xdr:nvCxnSpPr>
        <xdr:cNvPr id="813" name="直線コネクタ 812"/>
        <xdr:cNvCxnSpPr/>
      </xdr:nvCxnSpPr>
      <xdr:spPr>
        <a:xfrm>
          <a:off x="18656300" y="10212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5" name="テキスト ボックス 814"/>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7" name="テキスト ボックス 816"/>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44813</xdr:rowOff>
    </xdr:from>
    <xdr:to>
      <xdr:col>116</xdr:col>
      <xdr:colOff>114300</xdr:colOff>
      <xdr:row>59</xdr:row>
      <xdr:rowOff>146413</xdr:rowOff>
    </xdr:to>
    <xdr:sp macro="" textlink="">
      <xdr:nvSpPr>
        <xdr:cNvPr id="823" name="楕円 822"/>
        <xdr:cNvSpPr/>
      </xdr:nvSpPr>
      <xdr:spPr>
        <a:xfrm>
          <a:off x="221107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131190</xdr:rowOff>
    </xdr:from>
    <xdr:ext cx="313932" cy="259045"/>
    <xdr:sp macro="" textlink="">
      <xdr:nvSpPr>
        <xdr:cNvPr id="824" name="貸付金該当値テキスト"/>
        <xdr:cNvSpPr txBox="1"/>
      </xdr:nvSpPr>
      <xdr:spPr>
        <a:xfrm>
          <a:off x="22212300" y="10075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46881</xdr:rowOff>
    </xdr:from>
    <xdr:to>
      <xdr:col>112</xdr:col>
      <xdr:colOff>38100</xdr:colOff>
      <xdr:row>59</xdr:row>
      <xdr:rowOff>148481</xdr:rowOff>
    </xdr:to>
    <xdr:sp macro="" textlink="">
      <xdr:nvSpPr>
        <xdr:cNvPr id="825" name="楕円 824"/>
        <xdr:cNvSpPr/>
      </xdr:nvSpPr>
      <xdr:spPr>
        <a:xfrm>
          <a:off x="21272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139608</xdr:rowOff>
    </xdr:from>
    <xdr:ext cx="313932" cy="259045"/>
    <xdr:sp macro="" textlink="">
      <xdr:nvSpPr>
        <xdr:cNvPr id="826" name="テキスト ボックス 825"/>
        <xdr:cNvSpPr txBox="1"/>
      </xdr:nvSpPr>
      <xdr:spPr>
        <a:xfrm>
          <a:off x="21166333" y="1025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46881</xdr:rowOff>
    </xdr:from>
    <xdr:to>
      <xdr:col>107</xdr:col>
      <xdr:colOff>101600</xdr:colOff>
      <xdr:row>59</xdr:row>
      <xdr:rowOff>148481</xdr:rowOff>
    </xdr:to>
    <xdr:sp macro="" textlink="">
      <xdr:nvSpPr>
        <xdr:cNvPr id="827" name="楕円 826"/>
        <xdr:cNvSpPr/>
      </xdr:nvSpPr>
      <xdr:spPr>
        <a:xfrm>
          <a:off x="20383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139608</xdr:rowOff>
    </xdr:from>
    <xdr:ext cx="313932" cy="259045"/>
    <xdr:sp macro="" textlink="">
      <xdr:nvSpPr>
        <xdr:cNvPr id="828" name="テキスト ボックス 827"/>
        <xdr:cNvSpPr txBox="1"/>
      </xdr:nvSpPr>
      <xdr:spPr>
        <a:xfrm>
          <a:off x="20277333" y="1025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47099</xdr:rowOff>
    </xdr:from>
    <xdr:to>
      <xdr:col>102</xdr:col>
      <xdr:colOff>165100</xdr:colOff>
      <xdr:row>59</xdr:row>
      <xdr:rowOff>148699</xdr:rowOff>
    </xdr:to>
    <xdr:sp macro="" textlink="">
      <xdr:nvSpPr>
        <xdr:cNvPr id="829" name="楕円 828"/>
        <xdr:cNvSpPr/>
      </xdr:nvSpPr>
      <xdr:spPr>
        <a:xfrm>
          <a:off x="19494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139826</xdr:rowOff>
    </xdr:from>
    <xdr:ext cx="249299" cy="259045"/>
    <xdr:sp macro="" textlink="">
      <xdr:nvSpPr>
        <xdr:cNvPr id="830" name="テキスト ボックス 829"/>
        <xdr:cNvSpPr txBox="1"/>
      </xdr:nvSpPr>
      <xdr:spPr>
        <a:xfrm>
          <a:off x="19420650" y="10255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46446</xdr:rowOff>
    </xdr:from>
    <xdr:to>
      <xdr:col>98</xdr:col>
      <xdr:colOff>38100</xdr:colOff>
      <xdr:row>59</xdr:row>
      <xdr:rowOff>148046</xdr:rowOff>
    </xdr:to>
    <xdr:sp macro="" textlink="">
      <xdr:nvSpPr>
        <xdr:cNvPr id="831" name="楕円 830"/>
        <xdr:cNvSpPr/>
      </xdr:nvSpPr>
      <xdr:spPr>
        <a:xfrm>
          <a:off x="18605500" y="101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139173</xdr:rowOff>
    </xdr:from>
    <xdr:ext cx="313932" cy="259045"/>
    <xdr:sp macro="" textlink="">
      <xdr:nvSpPr>
        <xdr:cNvPr id="832" name="テキスト ボックス 831"/>
        <xdr:cNvSpPr txBox="1"/>
      </xdr:nvSpPr>
      <xdr:spPr>
        <a:xfrm>
          <a:off x="18499333" y="1025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137780</xdr:rowOff>
    </xdr:from>
    <xdr:to>
      <xdr:col>116</xdr:col>
      <xdr:colOff>63500</xdr:colOff>
      <xdr:row>73</xdr:row>
      <xdr:rowOff>171064</xdr:rowOff>
    </xdr:to>
    <xdr:cxnSp macro="">
      <xdr:nvCxnSpPr>
        <xdr:cNvPr id="860" name="直線コネクタ 859"/>
        <xdr:cNvCxnSpPr/>
      </xdr:nvCxnSpPr>
      <xdr:spPr>
        <a:xfrm flipV="1">
          <a:off x="21323300" y="12653630"/>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171064</xdr:rowOff>
    </xdr:from>
    <xdr:to>
      <xdr:col>111</xdr:col>
      <xdr:colOff>177800</xdr:colOff>
      <xdr:row>74</xdr:row>
      <xdr:rowOff>17445</xdr:rowOff>
    </xdr:to>
    <xdr:cxnSp macro="">
      <xdr:nvCxnSpPr>
        <xdr:cNvPr id="863" name="直線コネクタ 862"/>
        <xdr:cNvCxnSpPr/>
      </xdr:nvCxnSpPr>
      <xdr:spPr>
        <a:xfrm flipV="1">
          <a:off x="20434300" y="1268691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5" name="テキスト ボックス 864"/>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72446</xdr:rowOff>
    </xdr:from>
    <xdr:to>
      <xdr:col>107</xdr:col>
      <xdr:colOff>50800</xdr:colOff>
      <xdr:row>74</xdr:row>
      <xdr:rowOff>17445</xdr:rowOff>
    </xdr:to>
    <xdr:cxnSp macro="">
      <xdr:nvCxnSpPr>
        <xdr:cNvPr id="866" name="直線コネクタ 865"/>
        <xdr:cNvCxnSpPr/>
      </xdr:nvCxnSpPr>
      <xdr:spPr>
        <a:xfrm>
          <a:off x="19545300" y="12245396"/>
          <a:ext cx="8890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8" name="テキスト ボックス 867"/>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72446</xdr:rowOff>
    </xdr:from>
    <xdr:to>
      <xdr:col>102</xdr:col>
      <xdr:colOff>114300</xdr:colOff>
      <xdr:row>71</xdr:row>
      <xdr:rowOff>142260</xdr:rowOff>
    </xdr:to>
    <xdr:cxnSp macro="">
      <xdr:nvCxnSpPr>
        <xdr:cNvPr id="869" name="直線コネクタ 868"/>
        <xdr:cNvCxnSpPr/>
      </xdr:nvCxnSpPr>
      <xdr:spPr>
        <a:xfrm flipV="1">
          <a:off x="18656300" y="1224539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71" name="テキスト ボックス 870"/>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3" name="テキスト ボックス 872"/>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86980</xdr:rowOff>
    </xdr:from>
    <xdr:to>
      <xdr:col>116</xdr:col>
      <xdr:colOff>114300</xdr:colOff>
      <xdr:row>74</xdr:row>
      <xdr:rowOff>17130</xdr:rowOff>
    </xdr:to>
    <xdr:sp macro="" textlink="">
      <xdr:nvSpPr>
        <xdr:cNvPr id="879" name="楕円 878"/>
        <xdr:cNvSpPr/>
      </xdr:nvSpPr>
      <xdr:spPr>
        <a:xfrm>
          <a:off x="22110700" y="126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109857</xdr:rowOff>
    </xdr:from>
    <xdr:ext cx="534377" cy="259045"/>
    <xdr:sp macro="" textlink="">
      <xdr:nvSpPr>
        <xdr:cNvPr id="880" name="繰出金該当値テキスト"/>
        <xdr:cNvSpPr txBox="1"/>
      </xdr:nvSpPr>
      <xdr:spPr>
        <a:xfrm>
          <a:off x="22212300" y="12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120264</xdr:rowOff>
    </xdr:from>
    <xdr:to>
      <xdr:col>112</xdr:col>
      <xdr:colOff>38100</xdr:colOff>
      <xdr:row>74</xdr:row>
      <xdr:rowOff>50414</xdr:rowOff>
    </xdr:to>
    <xdr:sp macro="" textlink="">
      <xdr:nvSpPr>
        <xdr:cNvPr id="881" name="楕円 880"/>
        <xdr:cNvSpPr/>
      </xdr:nvSpPr>
      <xdr:spPr>
        <a:xfrm>
          <a:off x="21272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66941</xdr:rowOff>
    </xdr:from>
    <xdr:ext cx="534377" cy="259045"/>
    <xdr:sp macro="" textlink="">
      <xdr:nvSpPr>
        <xdr:cNvPr id="882" name="テキスト ボックス 881"/>
        <xdr:cNvSpPr txBox="1"/>
      </xdr:nvSpPr>
      <xdr:spPr>
        <a:xfrm>
          <a:off x="21056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138095</xdr:rowOff>
    </xdr:from>
    <xdr:to>
      <xdr:col>107</xdr:col>
      <xdr:colOff>101600</xdr:colOff>
      <xdr:row>74</xdr:row>
      <xdr:rowOff>68245</xdr:rowOff>
    </xdr:to>
    <xdr:sp macro="" textlink="">
      <xdr:nvSpPr>
        <xdr:cNvPr id="883" name="楕円 882"/>
        <xdr:cNvSpPr/>
      </xdr:nvSpPr>
      <xdr:spPr>
        <a:xfrm>
          <a:off x="20383500" y="12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84772</xdr:rowOff>
    </xdr:from>
    <xdr:ext cx="534377" cy="259045"/>
    <xdr:sp macro="" textlink="">
      <xdr:nvSpPr>
        <xdr:cNvPr id="884" name="テキスト ボックス 883"/>
        <xdr:cNvSpPr txBox="1"/>
      </xdr:nvSpPr>
      <xdr:spPr>
        <a:xfrm>
          <a:off x="20167111" y="12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21646</xdr:rowOff>
    </xdr:from>
    <xdr:to>
      <xdr:col>102</xdr:col>
      <xdr:colOff>165100</xdr:colOff>
      <xdr:row>71</xdr:row>
      <xdr:rowOff>123246</xdr:rowOff>
    </xdr:to>
    <xdr:sp macro="" textlink="">
      <xdr:nvSpPr>
        <xdr:cNvPr id="885" name="楕円 884"/>
        <xdr:cNvSpPr/>
      </xdr:nvSpPr>
      <xdr:spPr>
        <a:xfrm>
          <a:off x="19494500" y="121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139773</xdr:rowOff>
    </xdr:from>
    <xdr:ext cx="534377" cy="259045"/>
    <xdr:sp macro="" textlink="">
      <xdr:nvSpPr>
        <xdr:cNvPr id="886" name="テキスト ボックス 885"/>
        <xdr:cNvSpPr txBox="1"/>
      </xdr:nvSpPr>
      <xdr:spPr>
        <a:xfrm>
          <a:off x="19278111" y="11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91460</xdr:rowOff>
    </xdr:from>
    <xdr:to>
      <xdr:col>98</xdr:col>
      <xdr:colOff>38100</xdr:colOff>
      <xdr:row>72</xdr:row>
      <xdr:rowOff>21610</xdr:rowOff>
    </xdr:to>
    <xdr:sp macro="" textlink="">
      <xdr:nvSpPr>
        <xdr:cNvPr id="887" name="楕円 886"/>
        <xdr:cNvSpPr/>
      </xdr:nvSpPr>
      <xdr:spPr>
        <a:xfrm>
          <a:off x="18605500" y="122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38137</xdr:rowOff>
    </xdr:from>
    <xdr:ext cx="534377" cy="259045"/>
    <xdr:sp macro="" textlink="">
      <xdr:nvSpPr>
        <xdr:cNvPr id="888" name="テキスト ボックス 887"/>
        <xdr:cNvSpPr txBox="1"/>
      </xdr:nvSpPr>
      <xdr:spPr>
        <a:xfrm>
          <a:off x="18389111" y="12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歳出決算総額は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27,845,478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千円であり、住民一人当たりに換算すると</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922,494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108,325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円で、類似団体平均と比べて高い水準にある。これは５町村合併という特殊な事情により、未だに職員数が類似団体と比べ多いためである。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扶助費：住民一人当たり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156,190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円で、類似団体平均と比べ非常に高い水準にあるが、要因は障害者福祉事業や生活保護事業等の社会保障関連経費が多いためである。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118,663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普通建設事業費：住民一人当たり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231,389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円で、類似団体と比較して依然一人当たりコストが高い状況にあるが、要因は総合体育館建設事業（</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H30-R5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）などの大型建設事業の実施によるものである。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30,185
30,096
253.55
28,417,524
27,845,478
543,340
13,019,001
42,178,342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81788</xdr:rowOff>
    </xdr:from>
    <xdr:to>
      <xdr:col>24</xdr:col>
      <xdr:colOff>63500</xdr:colOff>
      <xdr:row>34</xdr:row>
      <xdr:rowOff>161989</xdr:rowOff>
    </xdr:to>
    <xdr:cxnSp macro="">
      <xdr:nvCxnSpPr>
        <xdr:cNvPr id="61" name="直線コネクタ 60"/>
        <xdr:cNvCxnSpPr/>
      </xdr:nvCxnSpPr>
      <xdr:spPr>
        <a:xfrm flipV="1">
          <a:off x="3797300" y="5911088"/>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161989</xdr:rowOff>
    </xdr:from>
    <xdr:to>
      <xdr:col>19</xdr:col>
      <xdr:colOff>177800</xdr:colOff>
      <xdr:row>34</xdr:row>
      <xdr:rowOff>163132</xdr:rowOff>
    </xdr:to>
    <xdr:cxnSp macro="">
      <xdr:nvCxnSpPr>
        <xdr:cNvPr id="64" name="直線コネクタ 63"/>
        <xdr:cNvCxnSpPr/>
      </xdr:nvCxnSpPr>
      <xdr:spPr>
        <a:xfrm flipV="1">
          <a:off x="2908300" y="59912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131128</xdr:rowOff>
    </xdr:from>
    <xdr:to>
      <xdr:col>15</xdr:col>
      <xdr:colOff>50800</xdr:colOff>
      <xdr:row>34</xdr:row>
      <xdr:rowOff>163132</xdr:rowOff>
    </xdr:to>
    <xdr:cxnSp macro="">
      <xdr:nvCxnSpPr>
        <xdr:cNvPr id="67" name="直線コネクタ 66"/>
        <xdr:cNvCxnSpPr/>
      </xdr:nvCxnSpPr>
      <xdr:spPr>
        <a:xfrm>
          <a:off x="2019300" y="596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73216</xdr:rowOff>
    </xdr:from>
    <xdr:to>
      <xdr:col>10</xdr:col>
      <xdr:colOff>114300</xdr:colOff>
      <xdr:row>34</xdr:row>
      <xdr:rowOff>131128</xdr:rowOff>
    </xdr:to>
    <xdr:cxnSp macro="">
      <xdr:nvCxnSpPr>
        <xdr:cNvPr id="70" name="直線コネクタ 69"/>
        <xdr:cNvCxnSpPr/>
      </xdr:nvCxnSpPr>
      <xdr:spPr>
        <a:xfrm>
          <a:off x="1130300" y="5902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30988</xdr:rowOff>
    </xdr:from>
    <xdr:to>
      <xdr:col>24</xdr:col>
      <xdr:colOff>114300</xdr:colOff>
      <xdr:row>34</xdr:row>
      <xdr:rowOff>132588</xdr:rowOff>
    </xdr:to>
    <xdr:sp macro="" textlink="">
      <xdr:nvSpPr>
        <xdr:cNvPr id="80" name="楕円 79"/>
        <xdr:cNvSpPr/>
      </xdr:nvSpPr>
      <xdr:spPr>
        <a:xfrm>
          <a:off x="45847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53865</xdr:rowOff>
    </xdr:from>
    <xdr:ext cx="469744" cy="259045"/>
    <xdr:sp macro="" textlink="">
      <xdr:nvSpPr>
        <xdr:cNvPr id="81" name="議会費該当値テキスト"/>
        <xdr:cNvSpPr txBox="1"/>
      </xdr:nvSpPr>
      <xdr:spPr>
        <a:xfrm>
          <a:off x="4686300"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111189</xdr:rowOff>
    </xdr:from>
    <xdr:to>
      <xdr:col>20</xdr:col>
      <xdr:colOff>38100</xdr:colOff>
      <xdr:row>35</xdr:row>
      <xdr:rowOff>41339</xdr:rowOff>
    </xdr:to>
    <xdr:sp macro="" textlink="">
      <xdr:nvSpPr>
        <xdr:cNvPr id="82" name="楕円 81"/>
        <xdr:cNvSpPr/>
      </xdr:nvSpPr>
      <xdr:spPr>
        <a:xfrm>
          <a:off x="3746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57866</xdr:rowOff>
    </xdr:from>
    <xdr:ext cx="469744" cy="259045"/>
    <xdr:sp macro="" textlink="">
      <xdr:nvSpPr>
        <xdr:cNvPr id="83" name="テキスト ボックス 82"/>
        <xdr:cNvSpPr txBox="1"/>
      </xdr:nvSpPr>
      <xdr:spPr>
        <a:xfrm>
          <a:off x="3562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112332</xdr:rowOff>
    </xdr:from>
    <xdr:to>
      <xdr:col>15</xdr:col>
      <xdr:colOff>101600</xdr:colOff>
      <xdr:row>35</xdr:row>
      <xdr:rowOff>42482</xdr:rowOff>
    </xdr:to>
    <xdr:sp macro="" textlink="">
      <xdr:nvSpPr>
        <xdr:cNvPr id="84" name="楕円 83"/>
        <xdr:cNvSpPr/>
      </xdr:nvSpPr>
      <xdr:spPr>
        <a:xfrm>
          <a:off x="28575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59009</xdr:rowOff>
    </xdr:from>
    <xdr:ext cx="469744" cy="259045"/>
    <xdr:sp macro="" textlink="">
      <xdr:nvSpPr>
        <xdr:cNvPr id="85" name="テキスト ボックス 84"/>
        <xdr:cNvSpPr txBox="1"/>
      </xdr:nvSpPr>
      <xdr:spPr>
        <a:xfrm>
          <a:off x="2673428" y="571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80328</xdr:rowOff>
    </xdr:from>
    <xdr:to>
      <xdr:col>10</xdr:col>
      <xdr:colOff>165100</xdr:colOff>
      <xdr:row>35</xdr:row>
      <xdr:rowOff>10478</xdr:rowOff>
    </xdr:to>
    <xdr:sp macro="" textlink="">
      <xdr:nvSpPr>
        <xdr:cNvPr id="86" name="楕円 85"/>
        <xdr:cNvSpPr/>
      </xdr:nvSpPr>
      <xdr:spPr>
        <a:xfrm>
          <a:off x="1968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27005</xdr:rowOff>
    </xdr:from>
    <xdr:ext cx="469744" cy="259045"/>
    <xdr:sp macro="" textlink="">
      <xdr:nvSpPr>
        <xdr:cNvPr id="87" name="テキスト ボックス 86"/>
        <xdr:cNvSpPr txBox="1"/>
      </xdr:nvSpPr>
      <xdr:spPr>
        <a:xfrm>
          <a:off x="1784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22416</xdr:rowOff>
    </xdr:from>
    <xdr:to>
      <xdr:col>6</xdr:col>
      <xdr:colOff>38100</xdr:colOff>
      <xdr:row>34</xdr:row>
      <xdr:rowOff>124016</xdr:rowOff>
    </xdr:to>
    <xdr:sp macro="" textlink="">
      <xdr:nvSpPr>
        <xdr:cNvPr id="88" name="楕円 87"/>
        <xdr:cNvSpPr/>
      </xdr:nvSpPr>
      <xdr:spPr>
        <a:xfrm>
          <a:off x="1079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140543</xdr:rowOff>
    </xdr:from>
    <xdr:ext cx="469744" cy="259045"/>
    <xdr:sp macro="" textlink="">
      <xdr:nvSpPr>
        <xdr:cNvPr id="89" name="テキスト ボックス 88"/>
        <xdr:cNvSpPr txBox="1"/>
      </xdr:nvSpPr>
      <xdr:spPr>
        <a:xfrm>
          <a:off x="895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71829</xdr:rowOff>
    </xdr:from>
    <xdr:to>
      <xdr:col>24</xdr:col>
      <xdr:colOff>63500</xdr:colOff>
      <xdr:row>58</xdr:row>
      <xdr:rowOff>47041</xdr:rowOff>
    </xdr:to>
    <xdr:cxnSp macro="">
      <xdr:nvCxnSpPr>
        <xdr:cNvPr id="119" name="直線コネクタ 118"/>
        <xdr:cNvCxnSpPr/>
      </xdr:nvCxnSpPr>
      <xdr:spPr>
        <a:xfrm>
          <a:off x="3797300" y="9844479"/>
          <a:ext cx="838200" cy="1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79166</xdr:rowOff>
    </xdr:from>
    <xdr:to>
      <xdr:col>19</xdr:col>
      <xdr:colOff>177800</xdr:colOff>
      <xdr:row>57</xdr:row>
      <xdr:rowOff>71829</xdr:rowOff>
    </xdr:to>
    <xdr:cxnSp macro="">
      <xdr:nvCxnSpPr>
        <xdr:cNvPr id="122" name="直線コネクタ 121"/>
        <xdr:cNvCxnSpPr/>
      </xdr:nvCxnSpPr>
      <xdr:spPr>
        <a:xfrm>
          <a:off x="2908300" y="9337466"/>
          <a:ext cx="889000" cy="50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79166</xdr:rowOff>
    </xdr:from>
    <xdr:to>
      <xdr:col>15</xdr:col>
      <xdr:colOff>50800</xdr:colOff>
      <xdr:row>58</xdr:row>
      <xdr:rowOff>96403</xdr:rowOff>
    </xdr:to>
    <xdr:cxnSp macro="">
      <xdr:nvCxnSpPr>
        <xdr:cNvPr id="125" name="直線コネクタ 124"/>
        <xdr:cNvCxnSpPr/>
      </xdr:nvCxnSpPr>
      <xdr:spPr>
        <a:xfrm flipV="1">
          <a:off x="2019300" y="9337466"/>
          <a:ext cx="889000" cy="70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96403</xdr:rowOff>
    </xdr:from>
    <xdr:to>
      <xdr:col>10</xdr:col>
      <xdr:colOff>114300</xdr:colOff>
      <xdr:row>58</xdr:row>
      <xdr:rowOff>139692</xdr:rowOff>
    </xdr:to>
    <xdr:cxnSp macro="">
      <xdr:nvCxnSpPr>
        <xdr:cNvPr id="128" name="直線コネクタ 127"/>
        <xdr:cNvCxnSpPr/>
      </xdr:nvCxnSpPr>
      <xdr:spPr>
        <a:xfrm flipV="1">
          <a:off x="1130300" y="10040503"/>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167691</xdr:rowOff>
    </xdr:from>
    <xdr:to>
      <xdr:col>24</xdr:col>
      <xdr:colOff>114300</xdr:colOff>
      <xdr:row>58</xdr:row>
      <xdr:rowOff>97841</xdr:rowOff>
    </xdr:to>
    <xdr:sp macro="" textlink="">
      <xdr:nvSpPr>
        <xdr:cNvPr id="138" name="楕円 137"/>
        <xdr:cNvSpPr/>
      </xdr:nvSpPr>
      <xdr:spPr>
        <a:xfrm>
          <a:off x="45847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146118</xdr:rowOff>
    </xdr:from>
    <xdr:ext cx="534377" cy="259045"/>
    <xdr:sp macro="" textlink="">
      <xdr:nvSpPr>
        <xdr:cNvPr id="139" name="総務費該当値テキスト"/>
        <xdr:cNvSpPr txBox="1"/>
      </xdr:nvSpPr>
      <xdr:spPr>
        <a:xfrm>
          <a:off x="4686300" y="99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21029</xdr:rowOff>
    </xdr:from>
    <xdr:to>
      <xdr:col>20</xdr:col>
      <xdr:colOff>38100</xdr:colOff>
      <xdr:row>57</xdr:row>
      <xdr:rowOff>122629</xdr:rowOff>
    </xdr:to>
    <xdr:sp macro="" textlink="">
      <xdr:nvSpPr>
        <xdr:cNvPr id="140" name="楕円 139"/>
        <xdr:cNvSpPr/>
      </xdr:nvSpPr>
      <xdr:spPr>
        <a:xfrm>
          <a:off x="3746500" y="97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113756</xdr:rowOff>
    </xdr:from>
    <xdr:ext cx="534377" cy="259045"/>
    <xdr:sp macro="" textlink="">
      <xdr:nvSpPr>
        <xdr:cNvPr id="141" name="テキスト ボックス 140"/>
        <xdr:cNvSpPr txBox="1"/>
      </xdr:nvSpPr>
      <xdr:spPr>
        <a:xfrm>
          <a:off x="3530111" y="988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28366</xdr:rowOff>
    </xdr:from>
    <xdr:to>
      <xdr:col>15</xdr:col>
      <xdr:colOff>101600</xdr:colOff>
      <xdr:row>54</xdr:row>
      <xdr:rowOff>129966</xdr:rowOff>
    </xdr:to>
    <xdr:sp macro="" textlink="">
      <xdr:nvSpPr>
        <xdr:cNvPr id="142" name="楕円 141"/>
        <xdr:cNvSpPr/>
      </xdr:nvSpPr>
      <xdr:spPr>
        <a:xfrm>
          <a:off x="2857500" y="92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121093</xdr:rowOff>
    </xdr:from>
    <xdr:ext cx="599010" cy="259045"/>
    <xdr:sp macro="" textlink="">
      <xdr:nvSpPr>
        <xdr:cNvPr id="143" name="テキスト ボックス 142"/>
        <xdr:cNvSpPr txBox="1"/>
      </xdr:nvSpPr>
      <xdr:spPr>
        <a:xfrm>
          <a:off x="2608795" y="937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45603</xdr:rowOff>
    </xdr:from>
    <xdr:to>
      <xdr:col>10</xdr:col>
      <xdr:colOff>165100</xdr:colOff>
      <xdr:row>58</xdr:row>
      <xdr:rowOff>147203</xdr:rowOff>
    </xdr:to>
    <xdr:sp macro="" textlink="">
      <xdr:nvSpPr>
        <xdr:cNvPr id="144" name="楕円 143"/>
        <xdr:cNvSpPr/>
      </xdr:nvSpPr>
      <xdr:spPr>
        <a:xfrm>
          <a:off x="1968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138330</xdr:rowOff>
    </xdr:from>
    <xdr:ext cx="534377" cy="259045"/>
    <xdr:sp macro="" textlink="">
      <xdr:nvSpPr>
        <xdr:cNvPr id="145" name="テキスト ボックス 144"/>
        <xdr:cNvSpPr txBox="1"/>
      </xdr:nvSpPr>
      <xdr:spPr>
        <a:xfrm>
          <a:off x="1752111" y="100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88892</xdr:rowOff>
    </xdr:from>
    <xdr:to>
      <xdr:col>6</xdr:col>
      <xdr:colOff>38100</xdr:colOff>
      <xdr:row>59</xdr:row>
      <xdr:rowOff>19042</xdr:rowOff>
    </xdr:to>
    <xdr:sp macro="" textlink="">
      <xdr:nvSpPr>
        <xdr:cNvPr id="146" name="楕円 145"/>
        <xdr:cNvSpPr/>
      </xdr:nvSpPr>
      <xdr:spPr>
        <a:xfrm>
          <a:off x="1079500" y="10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10169</xdr:rowOff>
    </xdr:from>
    <xdr:ext cx="534377" cy="259045"/>
    <xdr:sp macro="" textlink="">
      <xdr:nvSpPr>
        <xdr:cNvPr id="147" name="テキスト ボックス 146"/>
        <xdr:cNvSpPr txBox="1"/>
      </xdr:nvSpPr>
      <xdr:spPr>
        <a:xfrm>
          <a:off x="863111" y="101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18444</xdr:rowOff>
    </xdr:from>
    <xdr:to>
      <xdr:col>24</xdr:col>
      <xdr:colOff>63500</xdr:colOff>
      <xdr:row>72</xdr:row>
      <xdr:rowOff>47563</xdr:rowOff>
    </xdr:to>
    <xdr:cxnSp macro="">
      <xdr:nvCxnSpPr>
        <xdr:cNvPr id="179" name="直線コネクタ 178"/>
        <xdr:cNvCxnSpPr/>
      </xdr:nvCxnSpPr>
      <xdr:spPr>
        <a:xfrm>
          <a:off x="3797300" y="12362844"/>
          <a:ext cx="8382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18444</xdr:rowOff>
    </xdr:from>
    <xdr:to>
      <xdr:col>19</xdr:col>
      <xdr:colOff>177800</xdr:colOff>
      <xdr:row>73</xdr:row>
      <xdr:rowOff>151543</xdr:rowOff>
    </xdr:to>
    <xdr:cxnSp macro="">
      <xdr:nvCxnSpPr>
        <xdr:cNvPr id="182" name="直線コネクタ 181"/>
        <xdr:cNvCxnSpPr/>
      </xdr:nvCxnSpPr>
      <xdr:spPr>
        <a:xfrm flipV="1">
          <a:off x="2908300" y="12362844"/>
          <a:ext cx="889000" cy="30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151543</xdr:rowOff>
    </xdr:from>
    <xdr:to>
      <xdr:col>15</xdr:col>
      <xdr:colOff>50800</xdr:colOff>
      <xdr:row>74</xdr:row>
      <xdr:rowOff>22396</xdr:rowOff>
    </xdr:to>
    <xdr:cxnSp macro="">
      <xdr:nvCxnSpPr>
        <xdr:cNvPr id="185" name="直線コネクタ 184"/>
        <xdr:cNvCxnSpPr/>
      </xdr:nvCxnSpPr>
      <xdr:spPr>
        <a:xfrm flipV="1">
          <a:off x="2019300" y="12667393"/>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7" name="テキスト ボックス 186"/>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22396</xdr:rowOff>
    </xdr:from>
    <xdr:to>
      <xdr:col>10</xdr:col>
      <xdr:colOff>114300</xdr:colOff>
      <xdr:row>74</xdr:row>
      <xdr:rowOff>59690</xdr:rowOff>
    </xdr:to>
    <xdr:cxnSp macro="">
      <xdr:nvCxnSpPr>
        <xdr:cNvPr id="188" name="直線コネクタ 187"/>
        <xdr:cNvCxnSpPr/>
      </xdr:nvCxnSpPr>
      <xdr:spPr>
        <a:xfrm flipV="1">
          <a:off x="1130300" y="12709696"/>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90" name="テキスト ボックス 189"/>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2" name="テキスト ボックス 191"/>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168213</xdr:rowOff>
    </xdr:from>
    <xdr:to>
      <xdr:col>24</xdr:col>
      <xdr:colOff>114300</xdr:colOff>
      <xdr:row>72</xdr:row>
      <xdr:rowOff>98363</xdr:rowOff>
    </xdr:to>
    <xdr:sp macro="" textlink="">
      <xdr:nvSpPr>
        <xdr:cNvPr id="198" name="楕円 197"/>
        <xdr:cNvSpPr/>
      </xdr:nvSpPr>
      <xdr:spPr>
        <a:xfrm>
          <a:off x="4584700" y="123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19640</xdr:rowOff>
    </xdr:from>
    <xdr:ext cx="599010" cy="259045"/>
    <xdr:sp macro="" textlink="">
      <xdr:nvSpPr>
        <xdr:cNvPr id="199" name="民生費該当値テキスト"/>
        <xdr:cNvSpPr txBox="1"/>
      </xdr:nvSpPr>
      <xdr:spPr>
        <a:xfrm>
          <a:off x="4686300" y="1219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139094</xdr:rowOff>
    </xdr:from>
    <xdr:to>
      <xdr:col>20</xdr:col>
      <xdr:colOff>38100</xdr:colOff>
      <xdr:row>72</xdr:row>
      <xdr:rowOff>69244</xdr:rowOff>
    </xdr:to>
    <xdr:sp macro="" textlink="">
      <xdr:nvSpPr>
        <xdr:cNvPr id="200" name="楕円 199"/>
        <xdr:cNvSpPr/>
      </xdr:nvSpPr>
      <xdr:spPr>
        <a:xfrm>
          <a:off x="3746500" y="123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85771</xdr:rowOff>
    </xdr:from>
    <xdr:ext cx="599010" cy="259045"/>
    <xdr:sp macro="" textlink="">
      <xdr:nvSpPr>
        <xdr:cNvPr id="201" name="テキスト ボックス 200"/>
        <xdr:cNvSpPr txBox="1"/>
      </xdr:nvSpPr>
      <xdr:spPr>
        <a:xfrm>
          <a:off x="3497795" y="120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100743</xdr:rowOff>
    </xdr:from>
    <xdr:to>
      <xdr:col>15</xdr:col>
      <xdr:colOff>101600</xdr:colOff>
      <xdr:row>74</xdr:row>
      <xdr:rowOff>30893</xdr:rowOff>
    </xdr:to>
    <xdr:sp macro="" textlink="">
      <xdr:nvSpPr>
        <xdr:cNvPr id="202" name="楕円 201"/>
        <xdr:cNvSpPr/>
      </xdr:nvSpPr>
      <xdr:spPr>
        <a:xfrm>
          <a:off x="2857500" y="126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47420</xdr:rowOff>
    </xdr:from>
    <xdr:ext cx="599010" cy="259045"/>
    <xdr:sp macro="" textlink="">
      <xdr:nvSpPr>
        <xdr:cNvPr id="203" name="テキスト ボックス 202"/>
        <xdr:cNvSpPr txBox="1"/>
      </xdr:nvSpPr>
      <xdr:spPr>
        <a:xfrm>
          <a:off x="2608795" y="1239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143046</xdr:rowOff>
    </xdr:from>
    <xdr:to>
      <xdr:col>10</xdr:col>
      <xdr:colOff>165100</xdr:colOff>
      <xdr:row>74</xdr:row>
      <xdr:rowOff>73196</xdr:rowOff>
    </xdr:to>
    <xdr:sp macro="" textlink="">
      <xdr:nvSpPr>
        <xdr:cNvPr id="204" name="楕円 203"/>
        <xdr:cNvSpPr/>
      </xdr:nvSpPr>
      <xdr:spPr>
        <a:xfrm>
          <a:off x="1968500" y="12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89723</xdr:rowOff>
    </xdr:from>
    <xdr:ext cx="599010" cy="259045"/>
    <xdr:sp macro="" textlink="">
      <xdr:nvSpPr>
        <xdr:cNvPr id="205" name="テキスト ボックス 204"/>
        <xdr:cNvSpPr txBox="1"/>
      </xdr:nvSpPr>
      <xdr:spPr>
        <a:xfrm>
          <a:off x="1719795" y="12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8890</xdr:rowOff>
    </xdr:from>
    <xdr:to>
      <xdr:col>6</xdr:col>
      <xdr:colOff>38100</xdr:colOff>
      <xdr:row>74</xdr:row>
      <xdr:rowOff>110490</xdr:rowOff>
    </xdr:to>
    <xdr:sp macro="" textlink="">
      <xdr:nvSpPr>
        <xdr:cNvPr id="206" name="楕円 205"/>
        <xdr:cNvSpPr/>
      </xdr:nvSpPr>
      <xdr:spPr>
        <a:xfrm>
          <a:off x="1079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127017</xdr:rowOff>
    </xdr:from>
    <xdr:ext cx="599010" cy="259045"/>
    <xdr:sp macro="" textlink="">
      <xdr:nvSpPr>
        <xdr:cNvPr id="207" name="テキスト ボックス 206"/>
        <xdr:cNvSpPr txBox="1"/>
      </xdr:nvSpPr>
      <xdr:spPr>
        <a:xfrm>
          <a:off x="830795" y="124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64948</xdr:rowOff>
    </xdr:from>
    <xdr:to>
      <xdr:col>24</xdr:col>
      <xdr:colOff>62865</xdr:colOff>
      <xdr:row>98</xdr:row>
      <xdr:rowOff>86909</xdr:rowOff>
    </xdr:to>
    <xdr:cxnSp macro="">
      <xdr:nvCxnSpPr>
        <xdr:cNvPr id="234" name="直線コネクタ 233"/>
        <xdr:cNvCxnSpPr/>
      </xdr:nvCxnSpPr>
      <xdr:spPr>
        <a:xfrm flipV="1">
          <a:off x="4633595" y="16009798"/>
          <a:ext cx="1270" cy="87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90736</xdr:rowOff>
    </xdr:from>
    <xdr:ext cx="534377" cy="259045"/>
    <xdr:sp macro="" textlink="">
      <xdr:nvSpPr>
        <xdr:cNvPr id="235" name="衛生費最小値テキスト"/>
        <xdr:cNvSpPr txBox="1"/>
      </xdr:nvSpPr>
      <xdr:spPr>
        <a:xfrm>
          <a:off x="4686300" y="168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86909</xdr:rowOff>
    </xdr:from>
    <xdr:to>
      <xdr:col>24</xdr:col>
      <xdr:colOff>152400</xdr:colOff>
      <xdr:row>98</xdr:row>
      <xdr:rowOff>86909</xdr:rowOff>
    </xdr:to>
    <xdr:cxnSp macro="">
      <xdr:nvCxnSpPr>
        <xdr:cNvPr id="236" name="直線コネクタ 235"/>
        <xdr:cNvCxnSpPr/>
      </xdr:nvCxnSpPr>
      <xdr:spPr>
        <a:xfrm>
          <a:off x="4546600" y="1688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11625</xdr:rowOff>
    </xdr:from>
    <xdr:ext cx="534377" cy="259045"/>
    <xdr:sp macro="" textlink="">
      <xdr:nvSpPr>
        <xdr:cNvPr id="237" name="衛生費最大値テキスト"/>
        <xdr:cNvSpPr txBox="1"/>
      </xdr:nvSpPr>
      <xdr:spPr>
        <a:xfrm>
          <a:off x="4686300" y="157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64948</xdr:rowOff>
    </xdr:from>
    <xdr:to>
      <xdr:col>24</xdr:col>
      <xdr:colOff>152400</xdr:colOff>
      <xdr:row>93</xdr:row>
      <xdr:rowOff>64948</xdr:rowOff>
    </xdr:to>
    <xdr:cxnSp macro="">
      <xdr:nvCxnSpPr>
        <xdr:cNvPr id="238" name="直線コネクタ 237"/>
        <xdr:cNvCxnSpPr/>
      </xdr:nvCxnSpPr>
      <xdr:spPr>
        <a:xfrm>
          <a:off x="4546600" y="1600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58269</xdr:rowOff>
    </xdr:from>
    <xdr:to>
      <xdr:col>24</xdr:col>
      <xdr:colOff>63500</xdr:colOff>
      <xdr:row>95</xdr:row>
      <xdr:rowOff>149758</xdr:rowOff>
    </xdr:to>
    <xdr:cxnSp macro="">
      <xdr:nvCxnSpPr>
        <xdr:cNvPr id="239" name="直線コネクタ 238"/>
        <xdr:cNvCxnSpPr/>
      </xdr:nvCxnSpPr>
      <xdr:spPr>
        <a:xfrm>
          <a:off x="3797300" y="16346019"/>
          <a:ext cx="8382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97587</xdr:rowOff>
    </xdr:from>
    <xdr:ext cx="534377" cy="259045"/>
    <xdr:sp macro="" textlink="">
      <xdr:nvSpPr>
        <xdr:cNvPr id="240" name="衛生費平均値テキスト"/>
        <xdr:cNvSpPr txBox="1"/>
      </xdr:nvSpPr>
      <xdr:spPr>
        <a:xfrm>
          <a:off x="4686300" y="16213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74710</xdr:rowOff>
    </xdr:from>
    <xdr:to>
      <xdr:col>24</xdr:col>
      <xdr:colOff>114300</xdr:colOff>
      <xdr:row>96</xdr:row>
      <xdr:rowOff>4860</xdr:rowOff>
    </xdr:to>
    <xdr:sp macro="" textlink="">
      <xdr:nvSpPr>
        <xdr:cNvPr id="241" name="フローチャート: 判断 240"/>
        <xdr:cNvSpPr/>
      </xdr:nvSpPr>
      <xdr:spPr>
        <a:xfrm>
          <a:off x="4584700" y="16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100447</xdr:rowOff>
    </xdr:from>
    <xdr:to>
      <xdr:col>19</xdr:col>
      <xdr:colOff>177800</xdr:colOff>
      <xdr:row>95</xdr:row>
      <xdr:rowOff>58269</xdr:rowOff>
    </xdr:to>
    <xdr:cxnSp macro="">
      <xdr:nvCxnSpPr>
        <xdr:cNvPr id="242" name="直線コネクタ 241"/>
        <xdr:cNvCxnSpPr/>
      </xdr:nvCxnSpPr>
      <xdr:spPr>
        <a:xfrm>
          <a:off x="2908300" y="15359497"/>
          <a:ext cx="889000" cy="9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60570</xdr:rowOff>
    </xdr:from>
    <xdr:to>
      <xdr:col>20</xdr:col>
      <xdr:colOff>38100</xdr:colOff>
      <xdr:row>95</xdr:row>
      <xdr:rowOff>162170</xdr:rowOff>
    </xdr:to>
    <xdr:sp macro="" textlink="">
      <xdr:nvSpPr>
        <xdr:cNvPr id="243" name="フローチャート: 判断 242"/>
        <xdr:cNvSpPr/>
      </xdr:nvSpPr>
      <xdr:spPr>
        <a:xfrm>
          <a:off x="3746500" y="1634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153297</xdr:rowOff>
    </xdr:from>
    <xdr:ext cx="534377" cy="259045"/>
    <xdr:sp macro="" textlink="">
      <xdr:nvSpPr>
        <xdr:cNvPr id="244" name="テキスト ボックス 243"/>
        <xdr:cNvSpPr txBox="1"/>
      </xdr:nvSpPr>
      <xdr:spPr>
        <a:xfrm>
          <a:off x="3530111" y="1644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100447</xdr:rowOff>
    </xdr:from>
    <xdr:to>
      <xdr:col>15</xdr:col>
      <xdr:colOff>50800</xdr:colOff>
      <xdr:row>93</xdr:row>
      <xdr:rowOff>6998</xdr:rowOff>
    </xdr:to>
    <xdr:cxnSp macro="">
      <xdr:nvCxnSpPr>
        <xdr:cNvPr id="245" name="直線コネクタ 244"/>
        <xdr:cNvCxnSpPr/>
      </xdr:nvCxnSpPr>
      <xdr:spPr>
        <a:xfrm flipV="1">
          <a:off x="2019300" y="15359497"/>
          <a:ext cx="889000" cy="5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366</xdr:rowOff>
    </xdr:from>
    <xdr:to>
      <xdr:col>15</xdr:col>
      <xdr:colOff>101600</xdr:colOff>
      <xdr:row>96</xdr:row>
      <xdr:rowOff>101966</xdr:rowOff>
    </xdr:to>
    <xdr:sp macro="" textlink="">
      <xdr:nvSpPr>
        <xdr:cNvPr id="246" name="フローチャート: 判断 245"/>
        <xdr:cNvSpPr/>
      </xdr:nvSpPr>
      <xdr:spPr>
        <a:xfrm>
          <a:off x="2857500" y="1645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93093</xdr:rowOff>
    </xdr:from>
    <xdr:ext cx="534377" cy="259045"/>
    <xdr:sp macro="" textlink="">
      <xdr:nvSpPr>
        <xdr:cNvPr id="247" name="テキスト ボックス 246"/>
        <xdr:cNvSpPr txBox="1"/>
      </xdr:nvSpPr>
      <xdr:spPr>
        <a:xfrm>
          <a:off x="2641111" y="165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6998</xdr:rowOff>
    </xdr:from>
    <xdr:to>
      <xdr:col>10</xdr:col>
      <xdr:colOff>114300</xdr:colOff>
      <xdr:row>95</xdr:row>
      <xdr:rowOff>76394</xdr:rowOff>
    </xdr:to>
    <xdr:cxnSp macro="">
      <xdr:nvCxnSpPr>
        <xdr:cNvPr id="248" name="直線コネクタ 247"/>
        <xdr:cNvCxnSpPr/>
      </xdr:nvCxnSpPr>
      <xdr:spPr>
        <a:xfrm flipV="1">
          <a:off x="1130300" y="15951848"/>
          <a:ext cx="889000" cy="4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66971</xdr:rowOff>
    </xdr:from>
    <xdr:to>
      <xdr:col>10</xdr:col>
      <xdr:colOff>165100</xdr:colOff>
      <xdr:row>96</xdr:row>
      <xdr:rowOff>168571</xdr:rowOff>
    </xdr:to>
    <xdr:sp macro="" textlink="">
      <xdr:nvSpPr>
        <xdr:cNvPr id="249" name="フローチャート: 判断 248"/>
        <xdr:cNvSpPr/>
      </xdr:nvSpPr>
      <xdr:spPr>
        <a:xfrm>
          <a:off x="1968500" y="165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159698</xdr:rowOff>
    </xdr:from>
    <xdr:ext cx="534377" cy="259045"/>
    <xdr:sp macro="" textlink="">
      <xdr:nvSpPr>
        <xdr:cNvPr id="250" name="テキスト ボックス 249"/>
        <xdr:cNvSpPr txBox="1"/>
      </xdr:nvSpPr>
      <xdr:spPr>
        <a:xfrm>
          <a:off x="1752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107597</xdr:rowOff>
    </xdr:from>
    <xdr:to>
      <xdr:col>6</xdr:col>
      <xdr:colOff>38100</xdr:colOff>
      <xdr:row>97</xdr:row>
      <xdr:rowOff>37747</xdr:rowOff>
    </xdr:to>
    <xdr:sp macro="" textlink="">
      <xdr:nvSpPr>
        <xdr:cNvPr id="251" name="フローチャート: 判断 250"/>
        <xdr:cNvSpPr/>
      </xdr:nvSpPr>
      <xdr:spPr>
        <a:xfrm>
          <a:off x="10795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28874</xdr:rowOff>
    </xdr:from>
    <xdr:ext cx="534377" cy="259045"/>
    <xdr:sp macro="" textlink="">
      <xdr:nvSpPr>
        <xdr:cNvPr id="252" name="テキスト ボックス 251"/>
        <xdr:cNvSpPr txBox="1"/>
      </xdr:nvSpPr>
      <xdr:spPr>
        <a:xfrm>
          <a:off x="8631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98958</xdr:rowOff>
    </xdr:from>
    <xdr:to>
      <xdr:col>24</xdr:col>
      <xdr:colOff>114300</xdr:colOff>
      <xdr:row>96</xdr:row>
      <xdr:rowOff>29108</xdr:rowOff>
    </xdr:to>
    <xdr:sp macro="" textlink="">
      <xdr:nvSpPr>
        <xdr:cNvPr id="258" name="楕円 257"/>
        <xdr:cNvSpPr/>
      </xdr:nvSpPr>
      <xdr:spPr>
        <a:xfrm>
          <a:off x="4584700" y="16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77385</xdr:rowOff>
    </xdr:from>
    <xdr:ext cx="534377" cy="259045"/>
    <xdr:sp macro="" textlink="">
      <xdr:nvSpPr>
        <xdr:cNvPr id="259" name="衛生費該当値テキスト"/>
        <xdr:cNvSpPr txBox="1"/>
      </xdr:nvSpPr>
      <xdr:spPr>
        <a:xfrm>
          <a:off x="4686300" y="163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7469</xdr:rowOff>
    </xdr:from>
    <xdr:to>
      <xdr:col>20</xdr:col>
      <xdr:colOff>38100</xdr:colOff>
      <xdr:row>95</xdr:row>
      <xdr:rowOff>109069</xdr:rowOff>
    </xdr:to>
    <xdr:sp macro="" textlink="">
      <xdr:nvSpPr>
        <xdr:cNvPr id="260" name="楕円 259"/>
        <xdr:cNvSpPr/>
      </xdr:nvSpPr>
      <xdr:spPr>
        <a:xfrm>
          <a:off x="37465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125596</xdr:rowOff>
    </xdr:from>
    <xdr:ext cx="534377" cy="259045"/>
    <xdr:sp macro="" textlink="">
      <xdr:nvSpPr>
        <xdr:cNvPr id="261" name="テキスト ボックス 260"/>
        <xdr:cNvSpPr txBox="1"/>
      </xdr:nvSpPr>
      <xdr:spPr>
        <a:xfrm>
          <a:off x="3530111" y="16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49647</xdr:rowOff>
    </xdr:from>
    <xdr:to>
      <xdr:col>15</xdr:col>
      <xdr:colOff>101600</xdr:colOff>
      <xdr:row>89</xdr:row>
      <xdr:rowOff>151247</xdr:rowOff>
    </xdr:to>
    <xdr:sp macro="" textlink="">
      <xdr:nvSpPr>
        <xdr:cNvPr id="262" name="楕円 261"/>
        <xdr:cNvSpPr/>
      </xdr:nvSpPr>
      <xdr:spPr>
        <a:xfrm>
          <a:off x="2857500" y="153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87</xdr:row>
      <xdr:rowOff>167774</xdr:rowOff>
    </xdr:from>
    <xdr:ext cx="599010" cy="259045"/>
    <xdr:sp macro="" textlink="">
      <xdr:nvSpPr>
        <xdr:cNvPr id="263" name="テキスト ボックス 262"/>
        <xdr:cNvSpPr txBox="1"/>
      </xdr:nvSpPr>
      <xdr:spPr>
        <a:xfrm>
          <a:off x="2608795" y="150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127648</xdr:rowOff>
    </xdr:from>
    <xdr:to>
      <xdr:col>10</xdr:col>
      <xdr:colOff>165100</xdr:colOff>
      <xdr:row>93</xdr:row>
      <xdr:rowOff>57798</xdr:rowOff>
    </xdr:to>
    <xdr:sp macro="" textlink="">
      <xdr:nvSpPr>
        <xdr:cNvPr id="264" name="楕円 263"/>
        <xdr:cNvSpPr/>
      </xdr:nvSpPr>
      <xdr:spPr>
        <a:xfrm>
          <a:off x="1968500" y="15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74325</xdr:rowOff>
    </xdr:from>
    <xdr:ext cx="534377" cy="259045"/>
    <xdr:sp macro="" textlink="">
      <xdr:nvSpPr>
        <xdr:cNvPr id="265" name="テキスト ボックス 264"/>
        <xdr:cNvSpPr txBox="1"/>
      </xdr:nvSpPr>
      <xdr:spPr>
        <a:xfrm>
          <a:off x="1752111" y="156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25594</xdr:rowOff>
    </xdr:from>
    <xdr:to>
      <xdr:col>6</xdr:col>
      <xdr:colOff>38100</xdr:colOff>
      <xdr:row>95</xdr:row>
      <xdr:rowOff>127194</xdr:rowOff>
    </xdr:to>
    <xdr:sp macro="" textlink="">
      <xdr:nvSpPr>
        <xdr:cNvPr id="266" name="楕円 265"/>
        <xdr:cNvSpPr/>
      </xdr:nvSpPr>
      <xdr:spPr>
        <a:xfrm>
          <a:off x="1079500" y="16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143721</xdr:rowOff>
    </xdr:from>
    <xdr:ext cx="534377" cy="259045"/>
    <xdr:sp macro="" textlink="">
      <xdr:nvSpPr>
        <xdr:cNvPr id="267" name="テキスト ボックス 266"/>
        <xdr:cNvSpPr txBox="1"/>
      </xdr:nvSpPr>
      <xdr:spPr>
        <a:xfrm>
          <a:off x="863111" y="160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93" name="直線コネクタ 292"/>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6"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7" name="直線コネクタ 296"/>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13153</xdr:rowOff>
    </xdr:from>
    <xdr:to>
      <xdr:col>55</xdr:col>
      <xdr:colOff>0</xdr:colOff>
      <xdr:row>39</xdr:row>
      <xdr:rowOff>23930</xdr:rowOff>
    </xdr:to>
    <xdr:cxnSp macro="">
      <xdr:nvCxnSpPr>
        <xdr:cNvPr id="298" name="直線コネクタ 297"/>
        <xdr:cNvCxnSpPr/>
      </xdr:nvCxnSpPr>
      <xdr:spPr>
        <a:xfrm flipV="1">
          <a:off x="9639300" y="669970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9"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300" name="フローチャート: 判断 299"/>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23930</xdr:rowOff>
    </xdr:from>
    <xdr:to>
      <xdr:col>50</xdr:col>
      <xdr:colOff>114300</xdr:colOff>
      <xdr:row>39</xdr:row>
      <xdr:rowOff>23930</xdr:rowOff>
    </xdr:to>
    <xdr:cxnSp macro="">
      <xdr:nvCxnSpPr>
        <xdr:cNvPr id="301" name="直線コネクタ 300"/>
        <xdr:cNvCxnSpPr/>
      </xdr:nvCxnSpPr>
      <xdr:spPr>
        <a:xfrm>
          <a:off x="8750300" y="6710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302" name="フローチャート: 判断 301"/>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303" name="テキスト ボックス 302"/>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23930</xdr:rowOff>
    </xdr:from>
    <xdr:to>
      <xdr:col>45</xdr:col>
      <xdr:colOff>177800</xdr:colOff>
      <xdr:row>39</xdr:row>
      <xdr:rowOff>26706</xdr:rowOff>
    </xdr:to>
    <xdr:cxnSp macro="">
      <xdr:nvCxnSpPr>
        <xdr:cNvPr id="304" name="直線コネクタ 303"/>
        <xdr:cNvCxnSpPr/>
      </xdr:nvCxnSpPr>
      <xdr:spPr>
        <a:xfrm flipV="1">
          <a:off x="7861300" y="671048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5" name="フローチャート: 判断 304"/>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6" name="テキスト ボックス 305"/>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26706</xdr:rowOff>
    </xdr:from>
    <xdr:to>
      <xdr:col>41</xdr:col>
      <xdr:colOff>50800</xdr:colOff>
      <xdr:row>39</xdr:row>
      <xdr:rowOff>31278</xdr:rowOff>
    </xdr:to>
    <xdr:cxnSp macro="">
      <xdr:nvCxnSpPr>
        <xdr:cNvPr id="307" name="直線コネクタ 306"/>
        <xdr:cNvCxnSpPr/>
      </xdr:nvCxnSpPr>
      <xdr:spPr>
        <a:xfrm flipV="1">
          <a:off x="6972300" y="6713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8" name="フローチャート: 判断 307"/>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9" name="テキスト ボックス 308"/>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10" name="フローチャート: 判断 309"/>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11" name="テキスト ボックス 310"/>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133803</xdr:rowOff>
    </xdr:from>
    <xdr:to>
      <xdr:col>55</xdr:col>
      <xdr:colOff>50800</xdr:colOff>
      <xdr:row>39</xdr:row>
      <xdr:rowOff>63953</xdr:rowOff>
    </xdr:to>
    <xdr:sp macro="" textlink="">
      <xdr:nvSpPr>
        <xdr:cNvPr id="317" name="楕円 316"/>
        <xdr:cNvSpPr/>
      </xdr:nvSpPr>
      <xdr:spPr>
        <a:xfrm>
          <a:off x="10426700" y="66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48730</xdr:rowOff>
    </xdr:from>
    <xdr:ext cx="378565" cy="259045"/>
    <xdr:sp macro="" textlink="">
      <xdr:nvSpPr>
        <xdr:cNvPr id="318" name="労働費該当値テキスト"/>
        <xdr:cNvSpPr txBox="1"/>
      </xdr:nvSpPr>
      <xdr:spPr>
        <a:xfrm>
          <a:off x="10528300" y="656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144580</xdr:rowOff>
    </xdr:from>
    <xdr:to>
      <xdr:col>50</xdr:col>
      <xdr:colOff>165100</xdr:colOff>
      <xdr:row>39</xdr:row>
      <xdr:rowOff>74730</xdr:rowOff>
    </xdr:to>
    <xdr:sp macro="" textlink="">
      <xdr:nvSpPr>
        <xdr:cNvPr id="319" name="楕円 318"/>
        <xdr:cNvSpPr/>
      </xdr:nvSpPr>
      <xdr:spPr>
        <a:xfrm>
          <a:off x="9588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65857</xdr:rowOff>
    </xdr:from>
    <xdr:ext cx="378565" cy="259045"/>
    <xdr:sp macro="" textlink="">
      <xdr:nvSpPr>
        <xdr:cNvPr id="320" name="テキスト ボックス 319"/>
        <xdr:cNvSpPr txBox="1"/>
      </xdr:nvSpPr>
      <xdr:spPr>
        <a:xfrm>
          <a:off x="9450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144580</xdr:rowOff>
    </xdr:from>
    <xdr:to>
      <xdr:col>46</xdr:col>
      <xdr:colOff>38100</xdr:colOff>
      <xdr:row>39</xdr:row>
      <xdr:rowOff>74730</xdr:rowOff>
    </xdr:to>
    <xdr:sp macro="" textlink="">
      <xdr:nvSpPr>
        <xdr:cNvPr id="321" name="楕円 320"/>
        <xdr:cNvSpPr/>
      </xdr:nvSpPr>
      <xdr:spPr>
        <a:xfrm>
          <a:off x="8699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65857</xdr:rowOff>
    </xdr:from>
    <xdr:ext cx="378565" cy="259045"/>
    <xdr:sp macro="" textlink="">
      <xdr:nvSpPr>
        <xdr:cNvPr id="322" name="テキスト ボックス 321"/>
        <xdr:cNvSpPr txBox="1"/>
      </xdr:nvSpPr>
      <xdr:spPr>
        <a:xfrm>
          <a:off x="8561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147356</xdr:rowOff>
    </xdr:from>
    <xdr:to>
      <xdr:col>41</xdr:col>
      <xdr:colOff>101600</xdr:colOff>
      <xdr:row>39</xdr:row>
      <xdr:rowOff>77506</xdr:rowOff>
    </xdr:to>
    <xdr:sp macro="" textlink="">
      <xdr:nvSpPr>
        <xdr:cNvPr id="323" name="楕円 322"/>
        <xdr:cNvSpPr/>
      </xdr:nvSpPr>
      <xdr:spPr>
        <a:xfrm>
          <a:off x="7810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68633</xdr:rowOff>
    </xdr:from>
    <xdr:ext cx="378565" cy="259045"/>
    <xdr:sp macro="" textlink="">
      <xdr:nvSpPr>
        <xdr:cNvPr id="324" name="テキスト ボックス 323"/>
        <xdr:cNvSpPr txBox="1"/>
      </xdr:nvSpPr>
      <xdr:spPr>
        <a:xfrm>
          <a:off x="7672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151928</xdr:rowOff>
    </xdr:from>
    <xdr:to>
      <xdr:col>36</xdr:col>
      <xdr:colOff>165100</xdr:colOff>
      <xdr:row>39</xdr:row>
      <xdr:rowOff>82078</xdr:rowOff>
    </xdr:to>
    <xdr:sp macro="" textlink="">
      <xdr:nvSpPr>
        <xdr:cNvPr id="325" name="楕円 324"/>
        <xdr:cNvSpPr/>
      </xdr:nvSpPr>
      <xdr:spPr>
        <a:xfrm>
          <a:off x="6921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73205</xdr:rowOff>
    </xdr:from>
    <xdr:ext cx="378565" cy="259045"/>
    <xdr:sp macro="" textlink="">
      <xdr:nvSpPr>
        <xdr:cNvPr id="326" name="テキスト ボックス 325"/>
        <xdr:cNvSpPr txBox="1"/>
      </xdr:nvSpPr>
      <xdr:spPr>
        <a:xfrm>
          <a:off x="6783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50" name="直線コネクタ 349"/>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51"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52" name="直線コネクタ 351"/>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53"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4" name="直線コネクタ 353"/>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35668</xdr:rowOff>
    </xdr:from>
    <xdr:to>
      <xdr:col>55</xdr:col>
      <xdr:colOff>0</xdr:colOff>
      <xdr:row>53</xdr:row>
      <xdr:rowOff>78911</xdr:rowOff>
    </xdr:to>
    <xdr:cxnSp macro="">
      <xdr:nvCxnSpPr>
        <xdr:cNvPr id="355" name="直線コネクタ 354"/>
        <xdr:cNvCxnSpPr/>
      </xdr:nvCxnSpPr>
      <xdr:spPr>
        <a:xfrm>
          <a:off x="9639300" y="912251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6"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7" name="フローチャート: 判断 356"/>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35668</xdr:rowOff>
    </xdr:from>
    <xdr:to>
      <xdr:col>50</xdr:col>
      <xdr:colOff>114300</xdr:colOff>
      <xdr:row>53</xdr:row>
      <xdr:rowOff>162046</xdr:rowOff>
    </xdr:to>
    <xdr:cxnSp macro="">
      <xdr:nvCxnSpPr>
        <xdr:cNvPr id="358" name="直線コネクタ 357"/>
        <xdr:cNvCxnSpPr/>
      </xdr:nvCxnSpPr>
      <xdr:spPr>
        <a:xfrm flipV="1">
          <a:off x="8750300" y="9122518"/>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9" name="フローチャート: 判断 358"/>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60" name="テキスト ボックス 359"/>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33782</xdr:rowOff>
    </xdr:from>
    <xdr:to>
      <xdr:col>45</xdr:col>
      <xdr:colOff>177800</xdr:colOff>
      <xdr:row>53</xdr:row>
      <xdr:rowOff>162046</xdr:rowOff>
    </xdr:to>
    <xdr:cxnSp macro="">
      <xdr:nvCxnSpPr>
        <xdr:cNvPr id="361" name="直線コネクタ 360"/>
        <xdr:cNvCxnSpPr/>
      </xdr:nvCxnSpPr>
      <xdr:spPr>
        <a:xfrm>
          <a:off x="7861300" y="9120632"/>
          <a:ext cx="889000" cy="1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62" name="フローチャート: 判断 361"/>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63" name="テキスト ボックス 362"/>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167875</xdr:rowOff>
    </xdr:from>
    <xdr:to>
      <xdr:col>41</xdr:col>
      <xdr:colOff>50800</xdr:colOff>
      <xdr:row>53</xdr:row>
      <xdr:rowOff>33782</xdr:rowOff>
    </xdr:to>
    <xdr:cxnSp macro="">
      <xdr:nvCxnSpPr>
        <xdr:cNvPr id="364" name="直線コネクタ 363"/>
        <xdr:cNvCxnSpPr/>
      </xdr:nvCxnSpPr>
      <xdr:spPr>
        <a:xfrm>
          <a:off x="6972300" y="9083275"/>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5" name="フローチャート: 判断 364"/>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6" name="テキスト ボックス 365"/>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7" name="フローチャート: 判断 366"/>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8" name="テキスト ボックス 367"/>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28111</xdr:rowOff>
    </xdr:from>
    <xdr:to>
      <xdr:col>55</xdr:col>
      <xdr:colOff>50800</xdr:colOff>
      <xdr:row>53</xdr:row>
      <xdr:rowOff>129711</xdr:rowOff>
    </xdr:to>
    <xdr:sp macro="" textlink="">
      <xdr:nvSpPr>
        <xdr:cNvPr id="374" name="楕円 373"/>
        <xdr:cNvSpPr/>
      </xdr:nvSpPr>
      <xdr:spPr>
        <a:xfrm>
          <a:off x="10426700" y="91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50988</xdr:rowOff>
    </xdr:from>
    <xdr:ext cx="534377" cy="259045"/>
    <xdr:sp macro="" textlink="">
      <xdr:nvSpPr>
        <xdr:cNvPr id="375" name="農林水産業費該当値テキスト"/>
        <xdr:cNvSpPr txBox="1"/>
      </xdr:nvSpPr>
      <xdr:spPr>
        <a:xfrm>
          <a:off x="10528300" y="89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156318</xdr:rowOff>
    </xdr:from>
    <xdr:to>
      <xdr:col>50</xdr:col>
      <xdr:colOff>165100</xdr:colOff>
      <xdr:row>53</xdr:row>
      <xdr:rowOff>86468</xdr:rowOff>
    </xdr:to>
    <xdr:sp macro="" textlink="">
      <xdr:nvSpPr>
        <xdr:cNvPr id="376" name="楕円 375"/>
        <xdr:cNvSpPr/>
      </xdr:nvSpPr>
      <xdr:spPr>
        <a:xfrm>
          <a:off x="9588500" y="90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102995</xdr:rowOff>
    </xdr:from>
    <xdr:ext cx="534377" cy="259045"/>
    <xdr:sp macro="" textlink="">
      <xdr:nvSpPr>
        <xdr:cNvPr id="377" name="テキスト ボックス 376"/>
        <xdr:cNvSpPr txBox="1"/>
      </xdr:nvSpPr>
      <xdr:spPr>
        <a:xfrm>
          <a:off x="9372111" y="88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111246</xdr:rowOff>
    </xdr:from>
    <xdr:to>
      <xdr:col>46</xdr:col>
      <xdr:colOff>38100</xdr:colOff>
      <xdr:row>54</xdr:row>
      <xdr:rowOff>41396</xdr:rowOff>
    </xdr:to>
    <xdr:sp macro="" textlink="">
      <xdr:nvSpPr>
        <xdr:cNvPr id="378" name="楕円 377"/>
        <xdr:cNvSpPr/>
      </xdr:nvSpPr>
      <xdr:spPr>
        <a:xfrm>
          <a:off x="8699500" y="91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57923</xdr:rowOff>
    </xdr:from>
    <xdr:ext cx="534377" cy="259045"/>
    <xdr:sp macro="" textlink="">
      <xdr:nvSpPr>
        <xdr:cNvPr id="379" name="テキスト ボックス 378"/>
        <xdr:cNvSpPr txBox="1"/>
      </xdr:nvSpPr>
      <xdr:spPr>
        <a:xfrm>
          <a:off x="8483111" y="89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154432</xdr:rowOff>
    </xdr:from>
    <xdr:to>
      <xdr:col>41</xdr:col>
      <xdr:colOff>101600</xdr:colOff>
      <xdr:row>53</xdr:row>
      <xdr:rowOff>84582</xdr:rowOff>
    </xdr:to>
    <xdr:sp macro="" textlink="">
      <xdr:nvSpPr>
        <xdr:cNvPr id="380" name="楕円 379"/>
        <xdr:cNvSpPr/>
      </xdr:nvSpPr>
      <xdr:spPr>
        <a:xfrm>
          <a:off x="7810500" y="90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101109</xdr:rowOff>
    </xdr:from>
    <xdr:ext cx="534377" cy="259045"/>
    <xdr:sp macro="" textlink="">
      <xdr:nvSpPr>
        <xdr:cNvPr id="381" name="テキスト ボックス 380"/>
        <xdr:cNvSpPr txBox="1"/>
      </xdr:nvSpPr>
      <xdr:spPr>
        <a:xfrm>
          <a:off x="7594111" y="88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117075</xdr:rowOff>
    </xdr:from>
    <xdr:to>
      <xdr:col>36</xdr:col>
      <xdr:colOff>165100</xdr:colOff>
      <xdr:row>53</xdr:row>
      <xdr:rowOff>47225</xdr:rowOff>
    </xdr:to>
    <xdr:sp macro="" textlink="">
      <xdr:nvSpPr>
        <xdr:cNvPr id="382" name="楕円 381"/>
        <xdr:cNvSpPr/>
      </xdr:nvSpPr>
      <xdr:spPr>
        <a:xfrm>
          <a:off x="6921500" y="90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63752</xdr:rowOff>
    </xdr:from>
    <xdr:ext cx="534377" cy="259045"/>
    <xdr:sp macro="" textlink="">
      <xdr:nvSpPr>
        <xdr:cNvPr id="383" name="テキスト ボックス 382"/>
        <xdr:cNvSpPr txBox="1"/>
      </xdr:nvSpPr>
      <xdr:spPr>
        <a:xfrm>
          <a:off x="6705111" y="88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7" name="直線コネクタ 406"/>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8"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9" name="直線コネクタ 408"/>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10"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11" name="直線コネクタ 410"/>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113823</xdr:rowOff>
    </xdr:from>
    <xdr:to>
      <xdr:col>55</xdr:col>
      <xdr:colOff>0</xdr:colOff>
      <xdr:row>78</xdr:row>
      <xdr:rowOff>127043</xdr:rowOff>
    </xdr:to>
    <xdr:cxnSp macro="">
      <xdr:nvCxnSpPr>
        <xdr:cNvPr id="412" name="直線コネクタ 411"/>
        <xdr:cNvCxnSpPr/>
      </xdr:nvCxnSpPr>
      <xdr:spPr>
        <a:xfrm flipV="1">
          <a:off x="9639300" y="13486923"/>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13"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4" name="フローチャート: 判断 413"/>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142253</xdr:rowOff>
    </xdr:from>
    <xdr:to>
      <xdr:col>50</xdr:col>
      <xdr:colOff>114300</xdr:colOff>
      <xdr:row>78</xdr:row>
      <xdr:rowOff>127043</xdr:rowOff>
    </xdr:to>
    <xdr:cxnSp macro="">
      <xdr:nvCxnSpPr>
        <xdr:cNvPr id="415" name="直線コネクタ 414"/>
        <xdr:cNvCxnSpPr/>
      </xdr:nvCxnSpPr>
      <xdr:spPr>
        <a:xfrm>
          <a:off x="8750300" y="13343903"/>
          <a:ext cx="889000" cy="1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6" name="フローチャート: 判断 415"/>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7" name="テキスト ボックス 416"/>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142253</xdr:rowOff>
    </xdr:from>
    <xdr:to>
      <xdr:col>45</xdr:col>
      <xdr:colOff>177800</xdr:colOff>
      <xdr:row>78</xdr:row>
      <xdr:rowOff>145087</xdr:rowOff>
    </xdr:to>
    <xdr:cxnSp macro="">
      <xdr:nvCxnSpPr>
        <xdr:cNvPr id="418" name="直線コネクタ 417"/>
        <xdr:cNvCxnSpPr/>
      </xdr:nvCxnSpPr>
      <xdr:spPr>
        <a:xfrm flipV="1">
          <a:off x="7861300" y="13343903"/>
          <a:ext cx="8890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9" name="フローチャート: 判断 418"/>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20" name="テキスト ボックス 419"/>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145087</xdr:rowOff>
    </xdr:from>
    <xdr:to>
      <xdr:col>41</xdr:col>
      <xdr:colOff>50800</xdr:colOff>
      <xdr:row>78</xdr:row>
      <xdr:rowOff>166019</xdr:rowOff>
    </xdr:to>
    <xdr:cxnSp macro="">
      <xdr:nvCxnSpPr>
        <xdr:cNvPr id="421" name="直線コネクタ 420"/>
        <xdr:cNvCxnSpPr/>
      </xdr:nvCxnSpPr>
      <xdr:spPr>
        <a:xfrm flipV="1">
          <a:off x="6972300" y="13518187"/>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22" name="フローチャート: 判断 421"/>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23" name="テキスト ボックス 422"/>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4" name="フローチャート: 判断 423"/>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5" name="テキスト ボックス 424"/>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63023</xdr:rowOff>
    </xdr:from>
    <xdr:to>
      <xdr:col>55</xdr:col>
      <xdr:colOff>50800</xdr:colOff>
      <xdr:row>78</xdr:row>
      <xdr:rowOff>164623</xdr:rowOff>
    </xdr:to>
    <xdr:sp macro="" textlink="">
      <xdr:nvSpPr>
        <xdr:cNvPr id="431" name="楕円 430"/>
        <xdr:cNvSpPr/>
      </xdr:nvSpPr>
      <xdr:spPr>
        <a:xfrm>
          <a:off x="10426700" y="13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149400</xdr:rowOff>
    </xdr:from>
    <xdr:ext cx="534377" cy="259045"/>
    <xdr:sp macro="" textlink="">
      <xdr:nvSpPr>
        <xdr:cNvPr id="432" name="商工費該当値テキスト"/>
        <xdr:cNvSpPr txBox="1"/>
      </xdr:nvSpPr>
      <xdr:spPr>
        <a:xfrm>
          <a:off x="10528300" y="133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76243</xdr:rowOff>
    </xdr:from>
    <xdr:to>
      <xdr:col>50</xdr:col>
      <xdr:colOff>165100</xdr:colOff>
      <xdr:row>79</xdr:row>
      <xdr:rowOff>6393</xdr:rowOff>
    </xdr:to>
    <xdr:sp macro="" textlink="">
      <xdr:nvSpPr>
        <xdr:cNvPr id="433" name="楕円 432"/>
        <xdr:cNvSpPr/>
      </xdr:nvSpPr>
      <xdr:spPr>
        <a:xfrm>
          <a:off x="9588500" y="134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168970</xdr:rowOff>
    </xdr:from>
    <xdr:ext cx="534377" cy="259045"/>
    <xdr:sp macro="" textlink="">
      <xdr:nvSpPr>
        <xdr:cNvPr id="434" name="テキスト ボックス 433"/>
        <xdr:cNvSpPr txBox="1"/>
      </xdr:nvSpPr>
      <xdr:spPr>
        <a:xfrm>
          <a:off x="9372111" y="135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91453</xdr:rowOff>
    </xdr:from>
    <xdr:to>
      <xdr:col>46</xdr:col>
      <xdr:colOff>38100</xdr:colOff>
      <xdr:row>78</xdr:row>
      <xdr:rowOff>21603</xdr:rowOff>
    </xdr:to>
    <xdr:sp macro="" textlink="">
      <xdr:nvSpPr>
        <xdr:cNvPr id="435" name="楕円 434"/>
        <xdr:cNvSpPr/>
      </xdr:nvSpPr>
      <xdr:spPr>
        <a:xfrm>
          <a:off x="8699500" y="132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38130</xdr:rowOff>
    </xdr:from>
    <xdr:ext cx="534377" cy="259045"/>
    <xdr:sp macro="" textlink="">
      <xdr:nvSpPr>
        <xdr:cNvPr id="436" name="テキスト ボックス 435"/>
        <xdr:cNvSpPr txBox="1"/>
      </xdr:nvSpPr>
      <xdr:spPr>
        <a:xfrm>
          <a:off x="8483111" y="130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94287</xdr:rowOff>
    </xdr:from>
    <xdr:to>
      <xdr:col>41</xdr:col>
      <xdr:colOff>101600</xdr:colOff>
      <xdr:row>79</xdr:row>
      <xdr:rowOff>24437</xdr:rowOff>
    </xdr:to>
    <xdr:sp macro="" textlink="">
      <xdr:nvSpPr>
        <xdr:cNvPr id="437" name="楕円 436"/>
        <xdr:cNvSpPr/>
      </xdr:nvSpPr>
      <xdr:spPr>
        <a:xfrm>
          <a:off x="7810500" y="134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15564</xdr:rowOff>
    </xdr:from>
    <xdr:ext cx="469744" cy="259045"/>
    <xdr:sp macro="" textlink="">
      <xdr:nvSpPr>
        <xdr:cNvPr id="438" name="テキスト ボックス 437"/>
        <xdr:cNvSpPr txBox="1"/>
      </xdr:nvSpPr>
      <xdr:spPr>
        <a:xfrm>
          <a:off x="7626428" y="135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115219</xdr:rowOff>
    </xdr:from>
    <xdr:to>
      <xdr:col>36</xdr:col>
      <xdr:colOff>165100</xdr:colOff>
      <xdr:row>79</xdr:row>
      <xdr:rowOff>45369</xdr:rowOff>
    </xdr:to>
    <xdr:sp macro="" textlink="">
      <xdr:nvSpPr>
        <xdr:cNvPr id="439" name="楕円 438"/>
        <xdr:cNvSpPr/>
      </xdr:nvSpPr>
      <xdr:spPr>
        <a:xfrm>
          <a:off x="69215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36496</xdr:rowOff>
    </xdr:from>
    <xdr:ext cx="469744" cy="259045"/>
    <xdr:sp macro="" textlink="">
      <xdr:nvSpPr>
        <xdr:cNvPr id="440" name="テキスト ボックス 439"/>
        <xdr:cNvSpPr txBox="1"/>
      </xdr:nvSpPr>
      <xdr:spPr>
        <a:xfrm>
          <a:off x="6737428" y="135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5" name="直線コネクタ 464"/>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6"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7" name="直線コネクタ 466"/>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8"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9" name="直線コネクタ 468"/>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55321</xdr:rowOff>
    </xdr:from>
    <xdr:to>
      <xdr:col>55</xdr:col>
      <xdr:colOff>0</xdr:colOff>
      <xdr:row>95</xdr:row>
      <xdr:rowOff>86880</xdr:rowOff>
    </xdr:to>
    <xdr:cxnSp macro="">
      <xdr:nvCxnSpPr>
        <xdr:cNvPr id="470" name="直線コネクタ 469"/>
        <xdr:cNvCxnSpPr/>
      </xdr:nvCxnSpPr>
      <xdr:spPr>
        <a:xfrm>
          <a:off x="9639300" y="16171621"/>
          <a:ext cx="838200" cy="2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71" name="土木費平均値テキスト"/>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72" name="フローチャート: 判断 471"/>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169405</xdr:rowOff>
    </xdr:from>
    <xdr:to>
      <xdr:col>50</xdr:col>
      <xdr:colOff>114300</xdr:colOff>
      <xdr:row>94</xdr:row>
      <xdr:rowOff>55321</xdr:rowOff>
    </xdr:to>
    <xdr:cxnSp macro="">
      <xdr:nvCxnSpPr>
        <xdr:cNvPr id="473" name="直線コネクタ 472"/>
        <xdr:cNvCxnSpPr/>
      </xdr:nvCxnSpPr>
      <xdr:spPr>
        <a:xfrm>
          <a:off x="8750300" y="1611425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4" name="フローチャート: 判断 473"/>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5" name="テキスト ボックス 474"/>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169405</xdr:rowOff>
    </xdr:from>
    <xdr:to>
      <xdr:col>45</xdr:col>
      <xdr:colOff>177800</xdr:colOff>
      <xdr:row>96</xdr:row>
      <xdr:rowOff>108508</xdr:rowOff>
    </xdr:to>
    <xdr:cxnSp macro="">
      <xdr:nvCxnSpPr>
        <xdr:cNvPr id="476" name="直線コネクタ 475"/>
        <xdr:cNvCxnSpPr/>
      </xdr:nvCxnSpPr>
      <xdr:spPr>
        <a:xfrm flipV="1">
          <a:off x="7861300" y="16114255"/>
          <a:ext cx="889000" cy="4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7" name="フローチャート: 判断 476"/>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170363</xdr:rowOff>
    </xdr:from>
    <xdr:ext cx="534377" cy="259045"/>
    <xdr:sp macro="" textlink="">
      <xdr:nvSpPr>
        <xdr:cNvPr id="478" name="テキスト ボックス 477"/>
        <xdr:cNvSpPr txBox="1"/>
      </xdr:nvSpPr>
      <xdr:spPr>
        <a:xfrm>
          <a:off x="8483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73253</xdr:rowOff>
    </xdr:from>
    <xdr:to>
      <xdr:col>41</xdr:col>
      <xdr:colOff>50800</xdr:colOff>
      <xdr:row>96</xdr:row>
      <xdr:rowOff>108508</xdr:rowOff>
    </xdr:to>
    <xdr:cxnSp macro="">
      <xdr:nvCxnSpPr>
        <xdr:cNvPr id="479" name="直線コネクタ 478"/>
        <xdr:cNvCxnSpPr/>
      </xdr:nvCxnSpPr>
      <xdr:spPr>
        <a:xfrm>
          <a:off x="6972300" y="16532453"/>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80" name="フローチャート: 判断 479"/>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81" name="テキスト ボックス 480"/>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82" name="フローチャート: 判断 481"/>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83" name="テキスト ボックス 482"/>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36080</xdr:rowOff>
    </xdr:from>
    <xdr:to>
      <xdr:col>55</xdr:col>
      <xdr:colOff>50800</xdr:colOff>
      <xdr:row>95</xdr:row>
      <xdr:rowOff>137680</xdr:rowOff>
    </xdr:to>
    <xdr:sp macro="" textlink="">
      <xdr:nvSpPr>
        <xdr:cNvPr id="489" name="楕円 488"/>
        <xdr:cNvSpPr/>
      </xdr:nvSpPr>
      <xdr:spPr>
        <a:xfrm>
          <a:off x="10426700" y="16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58957</xdr:rowOff>
    </xdr:from>
    <xdr:ext cx="534377" cy="259045"/>
    <xdr:sp macro="" textlink="">
      <xdr:nvSpPr>
        <xdr:cNvPr id="490" name="土木費該当値テキスト"/>
        <xdr:cNvSpPr txBox="1"/>
      </xdr:nvSpPr>
      <xdr:spPr>
        <a:xfrm>
          <a:off x="10528300" y="161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4521</xdr:rowOff>
    </xdr:from>
    <xdr:to>
      <xdr:col>50</xdr:col>
      <xdr:colOff>165100</xdr:colOff>
      <xdr:row>94</xdr:row>
      <xdr:rowOff>106121</xdr:rowOff>
    </xdr:to>
    <xdr:sp macro="" textlink="">
      <xdr:nvSpPr>
        <xdr:cNvPr id="491" name="楕円 490"/>
        <xdr:cNvSpPr/>
      </xdr:nvSpPr>
      <xdr:spPr>
        <a:xfrm>
          <a:off x="9588500" y="161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122648</xdr:rowOff>
    </xdr:from>
    <xdr:ext cx="534377" cy="259045"/>
    <xdr:sp macro="" textlink="">
      <xdr:nvSpPr>
        <xdr:cNvPr id="492" name="テキスト ボックス 491"/>
        <xdr:cNvSpPr txBox="1"/>
      </xdr:nvSpPr>
      <xdr:spPr>
        <a:xfrm>
          <a:off x="9372111" y="158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118605</xdr:rowOff>
    </xdr:from>
    <xdr:to>
      <xdr:col>46</xdr:col>
      <xdr:colOff>38100</xdr:colOff>
      <xdr:row>94</xdr:row>
      <xdr:rowOff>48755</xdr:rowOff>
    </xdr:to>
    <xdr:sp macro="" textlink="">
      <xdr:nvSpPr>
        <xdr:cNvPr id="493" name="楕円 492"/>
        <xdr:cNvSpPr/>
      </xdr:nvSpPr>
      <xdr:spPr>
        <a:xfrm>
          <a:off x="8699500" y="160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65282</xdr:rowOff>
    </xdr:from>
    <xdr:ext cx="599010" cy="259045"/>
    <xdr:sp macro="" textlink="">
      <xdr:nvSpPr>
        <xdr:cNvPr id="494" name="テキスト ボックス 493"/>
        <xdr:cNvSpPr txBox="1"/>
      </xdr:nvSpPr>
      <xdr:spPr>
        <a:xfrm>
          <a:off x="8450795" y="1583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57708</xdr:rowOff>
    </xdr:from>
    <xdr:to>
      <xdr:col>41</xdr:col>
      <xdr:colOff>101600</xdr:colOff>
      <xdr:row>96</xdr:row>
      <xdr:rowOff>159308</xdr:rowOff>
    </xdr:to>
    <xdr:sp macro="" textlink="">
      <xdr:nvSpPr>
        <xdr:cNvPr id="495" name="楕円 494"/>
        <xdr:cNvSpPr/>
      </xdr:nvSpPr>
      <xdr:spPr>
        <a:xfrm>
          <a:off x="7810500" y="165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150435</xdr:rowOff>
    </xdr:from>
    <xdr:ext cx="534377" cy="259045"/>
    <xdr:sp macro="" textlink="">
      <xdr:nvSpPr>
        <xdr:cNvPr id="496" name="テキスト ボックス 495"/>
        <xdr:cNvSpPr txBox="1"/>
      </xdr:nvSpPr>
      <xdr:spPr>
        <a:xfrm>
          <a:off x="7594111" y="166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22453</xdr:rowOff>
    </xdr:from>
    <xdr:to>
      <xdr:col>36</xdr:col>
      <xdr:colOff>165100</xdr:colOff>
      <xdr:row>96</xdr:row>
      <xdr:rowOff>124053</xdr:rowOff>
    </xdr:to>
    <xdr:sp macro="" textlink="">
      <xdr:nvSpPr>
        <xdr:cNvPr id="497" name="楕円 496"/>
        <xdr:cNvSpPr/>
      </xdr:nvSpPr>
      <xdr:spPr>
        <a:xfrm>
          <a:off x="6921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140580</xdr:rowOff>
    </xdr:from>
    <xdr:ext cx="534377" cy="259045"/>
    <xdr:sp macro="" textlink="">
      <xdr:nvSpPr>
        <xdr:cNvPr id="498" name="テキスト ボックス 497"/>
        <xdr:cNvSpPr txBox="1"/>
      </xdr:nvSpPr>
      <xdr:spPr>
        <a:xfrm>
          <a:off x="6705111" y="1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109786</xdr:rowOff>
    </xdr:from>
    <xdr:to>
      <xdr:col>85</xdr:col>
      <xdr:colOff>126364</xdr:colOff>
      <xdr:row>38</xdr:row>
      <xdr:rowOff>107827</xdr:rowOff>
    </xdr:to>
    <xdr:cxnSp macro="">
      <xdr:nvCxnSpPr>
        <xdr:cNvPr id="525" name="直線コネクタ 524"/>
        <xdr:cNvCxnSpPr/>
      </xdr:nvCxnSpPr>
      <xdr:spPr>
        <a:xfrm flipV="1">
          <a:off x="16317595" y="5596186"/>
          <a:ext cx="1269" cy="102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111654</xdr:rowOff>
    </xdr:from>
    <xdr:ext cx="534377" cy="259045"/>
    <xdr:sp macro="" textlink="">
      <xdr:nvSpPr>
        <xdr:cNvPr id="526" name="消防費最小値テキスト"/>
        <xdr:cNvSpPr txBox="1"/>
      </xdr:nvSpPr>
      <xdr:spPr>
        <a:xfrm>
          <a:off x="16370300" y="66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107827</xdr:rowOff>
    </xdr:from>
    <xdr:to>
      <xdr:col>86</xdr:col>
      <xdr:colOff>25400</xdr:colOff>
      <xdr:row>38</xdr:row>
      <xdr:rowOff>107827</xdr:rowOff>
    </xdr:to>
    <xdr:cxnSp macro="">
      <xdr:nvCxnSpPr>
        <xdr:cNvPr id="527" name="直線コネクタ 526"/>
        <xdr:cNvCxnSpPr/>
      </xdr:nvCxnSpPr>
      <xdr:spPr>
        <a:xfrm>
          <a:off x="16230600" y="662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56463</xdr:rowOff>
    </xdr:from>
    <xdr:ext cx="534377" cy="259045"/>
    <xdr:sp macro="" textlink="">
      <xdr:nvSpPr>
        <xdr:cNvPr id="528" name="消防費最大値テキスト"/>
        <xdr:cNvSpPr txBox="1"/>
      </xdr:nvSpPr>
      <xdr:spPr>
        <a:xfrm>
          <a:off x="16370300" y="537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109786</xdr:rowOff>
    </xdr:from>
    <xdr:to>
      <xdr:col>86</xdr:col>
      <xdr:colOff>25400</xdr:colOff>
      <xdr:row>32</xdr:row>
      <xdr:rowOff>109786</xdr:rowOff>
    </xdr:to>
    <xdr:cxnSp macro="">
      <xdr:nvCxnSpPr>
        <xdr:cNvPr id="529" name="直線コネクタ 528"/>
        <xdr:cNvCxnSpPr/>
      </xdr:nvCxnSpPr>
      <xdr:spPr>
        <a:xfrm>
          <a:off x="16230600" y="559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156290</xdr:rowOff>
    </xdr:from>
    <xdr:to>
      <xdr:col>85</xdr:col>
      <xdr:colOff>127000</xdr:colOff>
      <xdr:row>32</xdr:row>
      <xdr:rowOff>109786</xdr:rowOff>
    </xdr:to>
    <xdr:cxnSp macro="">
      <xdr:nvCxnSpPr>
        <xdr:cNvPr id="530" name="直線コネクタ 529"/>
        <xdr:cNvCxnSpPr/>
      </xdr:nvCxnSpPr>
      <xdr:spPr>
        <a:xfrm>
          <a:off x="15481300" y="5471240"/>
          <a:ext cx="8382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41756</xdr:rowOff>
    </xdr:from>
    <xdr:ext cx="534377" cy="259045"/>
    <xdr:sp macro="" textlink="">
      <xdr:nvSpPr>
        <xdr:cNvPr id="531" name="消防費平均値テキスト"/>
        <xdr:cNvSpPr txBox="1"/>
      </xdr:nvSpPr>
      <xdr:spPr>
        <a:xfrm>
          <a:off x="16370300" y="6213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63329</xdr:rowOff>
    </xdr:from>
    <xdr:to>
      <xdr:col>85</xdr:col>
      <xdr:colOff>177800</xdr:colOff>
      <xdr:row>36</xdr:row>
      <xdr:rowOff>164929</xdr:rowOff>
    </xdr:to>
    <xdr:sp macro="" textlink="">
      <xdr:nvSpPr>
        <xdr:cNvPr id="532" name="フローチャート: 判断 531"/>
        <xdr:cNvSpPr/>
      </xdr:nvSpPr>
      <xdr:spPr>
        <a:xfrm>
          <a:off x="16268700" y="623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27947</xdr:rowOff>
    </xdr:from>
    <xdr:to>
      <xdr:col>81</xdr:col>
      <xdr:colOff>50800</xdr:colOff>
      <xdr:row>31</xdr:row>
      <xdr:rowOff>156290</xdr:rowOff>
    </xdr:to>
    <xdr:cxnSp macro="">
      <xdr:nvCxnSpPr>
        <xdr:cNvPr id="533" name="直線コネクタ 532"/>
        <xdr:cNvCxnSpPr/>
      </xdr:nvCxnSpPr>
      <xdr:spPr>
        <a:xfrm>
          <a:off x="14592300" y="5171447"/>
          <a:ext cx="889000" cy="29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32436</xdr:rowOff>
    </xdr:from>
    <xdr:to>
      <xdr:col>81</xdr:col>
      <xdr:colOff>101600</xdr:colOff>
      <xdr:row>36</xdr:row>
      <xdr:rowOff>134036</xdr:rowOff>
    </xdr:to>
    <xdr:sp macro="" textlink="">
      <xdr:nvSpPr>
        <xdr:cNvPr id="534" name="フローチャート: 判断 533"/>
        <xdr:cNvSpPr/>
      </xdr:nvSpPr>
      <xdr:spPr>
        <a:xfrm>
          <a:off x="15430500" y="620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125163</xdr:rowOff>
    </xdr:from>
    <xdr:ext cx="534377" cy="259045"/>
    <xdr:sp macro="" textlink="">
      <xdr:nvSpPr>
        <xdr:cNvPr id="535" name="テキスト ボックス 534"/>
        <xdr:cNvSpPr txBox="1"/>
      </xdr:nvSpPr>
      <xdr:spPr>
        <a:xfrm>
          <a:off x="15214111" y="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9953</xdr:rowOff>
    </xdr:from>
    <xdr:to>
      <xdr:col>76</xdr:col>
      <xdr:colOff>114300</xdr:colOff>
      <xdr:row>30</xdr:row>
      <xdr:rowOff>27947</xdr:rowOff>
    </xdr:to>
    <xdr:cxnSp macro="">
      <xdr:nvCxnSpPr>
        <xdr:cNvPr id="536" name="直線コネクタ 535"/>
        <xdr:cNvCxnSpPr/>
      </xdr:nvCxnSpPr>
      <xdr:spPr>
        <a:xfrm>
          <a:off x="13703300" y="515345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135992</xdr:rowOff>
    </xdr:from>
    <xdr:to>
      <xdr:col>76</xdr:col>
      <xdr:colOff>165100</xdr:colOff>
      <xdr:row>36</xdr:row>
      <xdr:rowOff>66142</xdr:rowOff>
    </xdr:to>
    <xdr:sp macro="" textlink="">
      <xdr:nvSpPr>
        <xdr:cNvPr id="537" name="フローチャート: 判断 536"/>
        <xdr:cNvSpPr/>
      </xdr:nvSpPr>
      <xdr:spPr>
        <a:xfrm>
          <a:off x="14541500" y="61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57269</xdr:rowOff>
    </xdr:from>
    <xdr:ext cx="534377" cy="259045"/>
    <xdr:sp macro="" textlink="">
      <xdr:nvSpPr>
        <xdr:cNvPr id="538" name="テキスト ボックス 537"/>
        <xdr:cNvSpPr txBox="1"/>
      </xdr:nvSpPr>
      <xdr:spPr>
        <a:xfrm>
          <a:off x="14325111" y="62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9953</xdr:rowOff>
    </xdr:from>
    <xdr:to>
      <xdr:col>71</xdr:col>
      <xdr:colOff>177800</xdr:colOff>
      <xdr:row>33</xdr:row>
      <xdr:rowOff>127323</xdr:rowOff>
    </xdr:to>
    <xdr:cxnSp macro="">
      <xdr:nvCxnSpPr>
        <xdr:cNvPr id="539" name="直線コネクタ 538"/>
        <xdr:cNvCxnSpPr/>
      </xdr:nvCxnSpPr>
      <xdr:spPr>
        <a:xfrm flipV="1">
          <a:off x="12814300" y="5153453"/>
          <a:ext cx="889000" cy="6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25545</xdr:rowOff>
    </xdr:from>
    <xdr:to>
      <xdr:col>72</xdr:col>
      <xdr:colOff>38100</xdr:colOff>
      <xdr:row>36</xdr:row>
      <xdr:rowOff>127145</xdr:rowOff>
    </xdr:to>
    <xdr:sp macro="" textlink="">
      <xdr:nvSpPr>
        <xdr:cNvPr id="540" name="フローチャート: 判断 539"/>
        <xdr:cNvSpPr/>
      </xdr:nvSpPr>
      <xdr:spPr>
        <a:xfrm>
          <a:off x="13652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118272</xdr:rowOff>
    </xdr:from>
    <xdr:ext cx="534377" cy="259045"/>
    <xdr:sp macro="" textlink="">
      <xdr:nvSpPr>
        <xdr:cNvPr id="541" name="テキスト ボックス 540"/>
        <xdr:cNvSpPr txBox="1"/>
      </xdr:nvSpPr>
      <xdr:spPr>
        <a:xfrm>
          <a:off x="13436111" y="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91708</xdr:rowOff>
    </xdr:from>
    <xdr:to>
      <xdr:col>67</xdr:col>
      <xdr:colOff>101600</xdr:colOff>
      <xdr:row>37</xdr:row>
      <xdr:rowOff>21858</xdr:rowOff>
    </xdr:to>
    <xdr:sp macro="" textlink="">
      <xdr:nvSpPr>
        <xdr:cNvPr id="542" name="フローチャート: 判断 541"/>
        <xdr:cNvSpPr/>
      </xdr:nvSpPr>
      <xdr:spPr>
        <a:xfrm>
          <a:off x="12763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12985</xdr:rowOff>
    </xdr:from>
    <xdr:ext cx="534377" cy="259045"/>
    <xdr:sp macro="" textlink="">
      <xdr:nvSpPr>
        <xdr:cNvPr id="543" name="テキスト ボックス 542"/>
        <xdr:cNvSpPr txBox="1"/>
      </xdr:nvSpPr>
      <xdr:spPr>
        <a:xfrm>
          <a:off x="12547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58986</xdr:rowOff>
    </xdr:from>
    <xdr:to>
      <xdr:col>85</xdr:col>
      <xdr:colOff>177800</xdr:colOff>
      <xdr:row>32</xdr:row>
      <xdr:rowOff>160586</xdr:rowOff>
    </xdr:to>
    <xdr:sp macro="" textlink="">
      <xdr:nvSpPr>
        <xdr:cNvPr id="549" name="楕円 548"/>
        <xdr:cNvSpPr/>
      </xdr:nvSpPr>
      <xdr:spPr>
        <a:xfrm>
          <a:off x="16268700" y="55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12013</xdr:rowOff>
    </xdr:from>
    <xdr:ext cx="534377" cy="259045"/>
    <xdr:sp macro="" textlink="">
      <xdr:nvSpPr>
        <xdr:cNvPr id="550" name="消防費該当値テキスト"/>
        <xdr:cNvSpPr txBox="1"/>
      </xdr:nvSpPr>
      <xdr:spPr>
        <a:xfrm>
          <a:off x="16370300" y="54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105490</xdr:rowOff>
    </xdr:from>
    <xdr:to>
      <xdr:col>81</xdr:col>
      <xdr:colOff>101600</xdr:colOff>
      <xdr:row>32</xdr:row>
      <xdr:rowOff>35640</xdr:rowOff>
    </xdr:to>
    <xdr:sp macro="" textlink="">
      <xdr:nvSpPr>
        <xdr:cNvPr id="551" name="楕円 550"/>
        <xdr:cNvSpPr/>
      </xdr:nvSpPr>
      <xdr:spPr>
        <a:xfrm>
          <a:off x="15430500" y="5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52167</xdr:rowOff>
    </xdr:from>
    <xdr:ext cx="534377" cy="259045"/>
    <xdr:sp macro="" textlink="">
      <xdr:nvSpPr>
        <xdr:cNvPr id="552" name="テキスト ボックス 551"/>
        <xdr:cNvSpPr txBox="1"/>
      </xdr:nvSpPr>
      <xdr:spPr>
        <a:xfrm>
          <a:off x="15214111" y="51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148597</xdr:rowOff>
    </xdr:from>
    <xdr:to>
      <xdr:col>76</xdr:col>
      <xdr:colOff>165100</xdr:colOff>
      <xdr:row>30</xdr:row>
      <xdr:rowOff>78747</xdr:rowOff>
    </xdr:to>
    <xdr:sp macro="" textlink="">
      <xdr:nvSpPr>
        <xdr:cNvPr id="553" name="楕円 552"/>
        <xdr:cNvSpPr/>
      </xdr:nvSpPr>
      <xdr:spPr>
        <a:xfrm>
          <a:off x="14541500" y="51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95274</xdr:rowOff>
    </xdr:from>
    <xdr:ext cx="534377" cy="259045"/>
    <xdr:sp macro="" textlink="">
      <xdr:nvSpPr>
        <xdr:cNvPr id="554" name="テキスト ボックス 553"/>
        <xdr:cNvSpPr txBox="1"/>
      </xdr:nvSpPr>
      <xdr:spPr>
        <a:xfrm>
          <a:off x="14325111" y="48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130603</xdr:rowOff>
    </xdr:from>
    <xdr:to>
      <xdr:col>72</xdr:col>
      <xdr:colOff>38100</xdr:colOff>
      <xdr:row>30</xdr:row>
      <xdr:rowOff>60753</xdr:rowOff>
    </xdr:to>
    <xdr:sp macro="" textlink="">
      <xdr:nvSpPr>
        <xdr:cNvPr id="555" name="楕円 554"/>
        <xdr:cNvSpPr/>
      </xdr:nvSpPr>
      <xdr:spPr>
        <a:xfrm>
          <a:off x="13652500" y="51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77280</xdr:rowOff>
    </xdr:from>
    <xdr:ext cx="534377" cy="259045"/>
    <xdr:sp macro="" textlink="">
      <xdr:nvSpPr>
        <xdr:cNvPr id="556" name="テキスト ボックス 555"/>
        <xdr:cNvSpPr txBox="1"/>
      </xdr:nvSpPr>
      <xdr:spPr>
        <a:xfrm>
          <a:off x="13436111" y="48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76523</xdr:rowOff>
    </xdr:from>
    <xdr:to>
      <xdr:col>67</xdr:col>
      <xdr:colOff>101600</xdr:colOff>
      <xdr:row>34</xdr:row>
      <xdr:rowOff>6673</xdr:rowOff>
    </xdr:to>
    <xdr:sp macro="" textlink="">
      <xdr:nvSpPr>
        <xdr:cNvPr id="557" name="楕円 556"/>
        <xdr:cNvSpPr/>
      </xdr:nvSpPr>
      <xdr:spPr>
        <a:xfrm>
          <a:off x="127635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23200</xdr:rowOff>
    </xdr:from>
    <xdr:ext cx="534377" cy="259045"/>
    <xdr:sp macro="" textlink="">
      <xdr:nvSpPr>
        <xdr:cNvPr id="558" name="テキスト ボックス 557"/>
        <xdr:cNvSpPr txBox="1"/>
      </xdr:nvSpPr>
      <xdr:spPr>
        <a:xfrm>
          <a:off x="12547111" y="55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73" name="テキスト ボックス 57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5" name="テキスト ボックス 57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83" name="直線コネクタ 582"/>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84"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85" name="直線コネクタ 584"/>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6"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7" name="直線コネクタ 586"/>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169707</xdr:rowOff>
    </xdr:from>
    <xdr:to>
      <xdr:col>85</xdr:col>
      <xdr:colOff>127000</xdr:colOff>
      <xdr:row>56</xdr:row>
      <xdr:rowOff>56886</xdr:rowOff>
    </xdr:to>
    <xdr:cxnSp macro="">
      <xdr:nvCxnSpPr>
        <xdr:cNvPr id="588" name="直線コネクタ 587"/>
        <xdr:cNvCxnSpPr/>
      </xdr:nvCxnSpPr>
      <xdr:spPr>
        <a:xfrm flipV="1">
          <a:off x="15481300" y="8742207"/>
          <a:ext cx="838200" cy="91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9" name="教育費平均値テキスト"/>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90" name="フローチャート: 判断 589"/>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56886</xdr:rowOff>
    </xdr:from>
    <xdr:to>
      <xdr:col>81</xdr:col>
      <xdr:colOff>50800</xdr:colOff>
      <xdr:row>57</xdr:row>
      <xdr:rowOff>163459</xdr:rowOff>
    </xdr:to>
    <xdr:cxnSp macro="">
      <xdr:nvCxnSpPr>
        <xdr:cNvPr id="591" name="直線コネクタ 590"/>
        <xdr:cNvCxnSpPr/>
      </xdr:nvCxnSpPr>
      <xdr:spPr>
        <a:xfrm flipV="1">
          <a:off x="14592300" y="9658086"/>
          <a:ext cx="889000" cy="27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92" name="フローチャート: 判断 591"/>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93" name="テキスト ボックス 592"/>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111330</xdr:rowOff>
    </xdr:from>
    <xdr:to>
      <xdr:col>76</xdr:col>
      <xdr:colOff>114300</xdr:colOff>
      <xdr:row>57</xdr:row>
      <xdr:rowOff>163459</xdr:rowOff>
    </xdr:to>
    <xdr:cxnSp macro="">
      <xdr:nvCxnSpPr>
        <xdr:cNvPr id="594" name="直線コネクタ 593"/>
        <xdr:cNvCxnSpPr/>
      </xdr:nvCxnSpPr>
      <xdr:spPr>
        <a:xfrm>
          <a:off x="13703300" y="9883980"/>
          <a:ext cx="889000" cy="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95" name="フローチャート: 判断 594"/>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6" name="テキスト ボックス 595"/>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111330</xdr:rowOff>
    </xdr:from>
    <xdr:to>
      <xdr:col>71</xdr:col>
      <xdr:colOff>177800</xdr:colOff>
      <xdr:row>57</xdr:row>
      <xdr:rowOff>162979</xdr:rowOff>
    </xdr:to>
    <xdr:cxnSp macro="">
      <xdr:nvCxnSpPr>
        <xdr:cNvPr id="597" name="直線コネクタ 596"/>
        <xdr:cNvCxnSpPr/>
      </xdr:nvCxnSpPr>
      <xdr:spPr>
        <a:xfrm flipV="1">
          <a:off x="12814300" y="9883980"/>
          <a:ext cx="889000" cy="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8" name="フローチャート: 判断 597"/>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9" name="テキスト ボックス 598"/>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600" name="フローチャート: 判断 599"/>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601" name="テキスト ボックス 600"/>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118907</xdr:rowOff>
    </xdr:from>
    <xdr:to>
      <xdr:col>85</xdr:col>
      <xdr:colOff>177800</xdr:colOff>
      <xdr:row>51</xdr:row>
      <xdr:rowOff>49057</xdr:rowOff>
    </xdr:to>
    <xdr:sp macro="" textlink="">
      <xdr:nvSpPr>
        <xdr:cNvPr id="607" name="楕円 606"/>
        <xdr:cNvSpPr/>
      </xdr:nvSpPr>
      <xdr:spPr>
        <a:xfrm>
          <a:off x="16268700" y="86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71934</xdr:rowOff>
    </xdr:from>
    <xdr:ext cx="599010" cy="259045"/>
    <xdr:sp macro="" textlink="">
      <xdr:nvSpPr>
        <xdr:cNvPr id="608" name="教育費該当値テキスト"/>
        <xdr:cNvSpPr txBox="1"/>
      </xdr:nvSpPr>
      <xdr:spPr>
        <a:xfrm>
          <a:off x="16370300" y="86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6086</xdr:rowOff>
    </xdr:from>
    <xdr:to>
      <xdr:col>81</xdr:col>
      <xdr:colOff>101600</xdr:colOff>
      <xdr:row>56</xdr:row>
      <xdr:rowOff>107686</xdr:rowOff>
    </xdr:to>
    <xdr:sp macro="" textlink="">
      <xdr:nvSpPr>
        <xdr:cNvPr id="609" name="楕円 608"/>
        <xdr:cNvSpPr/>
      </xdr:nvSpPr>
      <xdr:spPr>
        <a:xfrm>
          <a:off x="15430500" y="96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124213</xdr:rowOff>
    </xdr:from>
    <xdr:ext cx="599010" cy="259045"/>
    <xdr:sp macro="" textlink="">
      <xdr:nvSpPr>
        <xdr:cNvPr id="610" name="テキスト ボックス 609"/>
        <xdr:cNvSpPr txBox="1"/>
      </xdr:nvSpPr>
      <xdr:spPr>
        <a:xfrm>
          <a:off x="15181795" y="93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112659</xdr:rowOff>
    </xdr:from>
    <xdr:to>
      <xdr:col>76</xdr:col>
      <xdr:colOff>165100</xdr:colOff>
      <xdr:row>58</xdr:row>
      <xdr:rowOff>42809</xdr:rowOff>
    </xdr:to>
    <xdr:sp macro="" textlink="">
      <xdr:nvSpPr>
        <xdr:cNvPr id="611" name="楕円 610"/>
        <xdr:cNvSpPr/>
      </xdr:nvSpPr>
      <xdr:spPr>
        <a:xfrm>
          <a:off x="14541500" y="98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59336</xdr:rowOff>
    </xdr:from>
    <xdr:ext cx="534377" cy="259045"/>
    <xdr:sp macro="" textlink="">
      <xdr:nvSpPr>
        <xdr:cNvPr id="612" name="テキスト ボックス 611"/>
        <xdr:cNvSpPr txBox="1"/>
      </xdr:nvSpPr>
      <xdr:spPr>
        <a:xfrm>
          <a:off x="14325111" y="96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60530</xdr:rowOff>
    </xdr:from>
    <xdr:to>
      <xdr:col>72</xdr:col>
      <xdr:colOff>38100</xdr:colOff>
      <xdr:row>57</xdr:row>
      <xdr:rowOff>162130</xdr:rowOff>
    </xdr:to>
    <xdr:sp macro="" textlink="">
      <xdr:nvSpPr>
        <xdr:cNvPr id="613" name="楕円 612"/>
        <xdr:cNvSpPr/>
      </xdr:nvSpPr>
      <xdr:spPr>
        <a:xfrm>
          <a:off x="13652500" y="98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7207</xdr:rowOff>
    </xdr:from>
    <xdr:ext cx="534377" cy="259045"/>
    <xdr:sp macro="" textlink="">
      <xdr:nvSpPr>
        <xdr:cNvPr id="614" name="テキスト ボックス 613"/>
        <xdr:cNvSpPr txBox="1"/>
      </xdr:nvSpPr>
      <xdr:spPr>
        <a:xfrm>
          <a:off x="13436111" y="96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112179</xdr:rowOff>
    </xdr:from>
    <xdr:to>
      <xdr:col>67</xdr:col>
      <xdr:colOff>101600</xdr:colOff>
      <xdr:row>58</xdr:row>
      <xdr:rowOff>42329</xdr:rowOff>
    </xdr:to>
    <xdr:sp macro="" textlink="">
      <xdr:nvSpPr>
        <xdr:cNvPr id="615" name="楕円 614"/>
        <xdr:cNvSpPr/>
      </xdr:nvSpPr>
      <xdr:spPr>
        <a:xfrm>
          <a:off x="12763500" y="98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58856</xdr:rowOff>
    </xdr:from>
    <xdr:ext cx="534377" cy="259045"/>
    <xdr:sp macro="" textlink="">
      <xdr:nvSpPr>
        <xdr:cNvPr id="616" name="テキスト ボックス 615"/>
        <xdr:cNvSpPr txBox="1"/>
      </xdr:nvSpPr>
      <xdr:spPr>
        <a:xfrm>
          <a:off x="12547111" y="96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40" name="直線コネクタ 639"/>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43"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44" name="直線コネクタ 643"/>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129412</xdr:rowOff>
    </xdr:from>
    <xdr:to>
      <xdr:col>85</xdr:col>
      <xdr:colOff>127000</xdr:colOff>
      <xdr:row>79</xdr:row>
      <xdr:rowOff>44450</xdr:rowOff>
    </xdr:to>
    <xdr:cxnSp macro="">
      <xdr:nvCxnSpPr>
        <xdr:cNvPr id="645" name="直線コネクタ 644"/>
        <xdr:cNvCxnSpPr/>
      </xdr:nvCxnSpPr>
      <xdr:spPr>
        <a:xfrm flipV="1">
          <a:off x="15481300" y="13502512"/>
          <a:ext cx="8382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6"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7" name="フローチャート: 判断 646"/>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9" name="フローチャート: 判断 648"/>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50" name="テキスト ボックス 649"/>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52" name="フローチャート: 判断 651"/>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53" name="テキスト ボックス 652"/>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55" name="フローチャート: 判断 654"/>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6" name="テキスト ボックス 655"/>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7" name="フローチャート: 判断 656"/>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8" name="テキスト ボックス 657"/>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78612</xdr:rowOff>
    </xdr:from>
    <xdr:to>
      <xdr:col>85</xdr:col>
      <xdr:colOff>177800</xdr:colOff>
      <xdr:row>79</xdr:row>
      <xdr:rowOff>8762</xdr:rowOff>
    </xdr:to>
    <xdr:sp macro="" textlink="">
      <xdr:nvSpPr>
        <xdr:cNvPr id="664" name="楕円 663"/>
        <xdr:cNvSpPr/>
      </xdr:nvSpPr>
      <xdr:spPr>
        <a:xfrm>
          <a:off x="162687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164989</xdr:rowOff>
    </xdr:from>
    <xdr:ext cx="469744" cy="259045"/>
    <xdr:sp macro="" textlink="">
      <xdr:nvSpPr>
        <xdr:cNvPr id="665" name="災害復旧費該当値テキスト"/>
        <xdr:cNvSpPr txBox="1"/>
      </xdr:nvSpPr>
      <xdr:spPr>
        <a:xfrm>
          <a:off x="16370300" y="13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700" name="直線コネクタ 699"/>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701"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702" name="直線コネクタ 701"/>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703"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704" name="直線コネクタ 703"/>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30902</xdr:rowOff>
    </xdr:from>
    <xdr:to>
      <xdr:col>85</xdr:col>
      <xdr:colOff>127000</xdr:colOff>
      <xdr:row>90</xdr:row>
      <xdr:rowOff>120056</xdr:rowOff>
    </xdr:to>
    <xdr:cxnSp macro="">
      <xdr:nvCxnSpPr>
        <xdr:cNvPr id="705" name="直線コネクタ 704"/>
        <xdr:cNvCxnSpPr/>
      </xdr:nvCxnSpPr>
      <xdr:spPr>
        <a:xfrm flipV="1">
          <a:off x="15481300" y="1546140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6" name="公債費平均値テキスト"/>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7" name="フローチャート: 判断 706"/>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120056</xdr:rowOff>
    </xdr:from>
    <xdr:to>
      <xdr:col>81</xdr:col>
      <xdr:colOff>50800</xdr:colOff>
      <xdr:row>90</xdr:row>
      <xdr:rowOff>140092</xdr:rowOff>
    </xdr:to>
    <xdr:cxnSp macro="">
      <xdr:nvCxnSpPr>
        <xdr:cNvPr id="708" name="直線コネクタ 707"/>
        <xdr:cNvCxnSpPr/>
      </xdr:nvCxnSpPr>
      <xdr:spPr>
        <a:xfrm flipV="1">
          <a:off x="14592300" y="15550556"/>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9" name="フローチャート: 判断 708"/>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10" name="テキスト ボックス 709"/>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140092</xdr:rowOff>
    </xdr:from>
    <xdr:to>
      <xdr:col>76</xdr:col>
      <xdr:colOff>114300</xdr:colOff>
      <xdr:row>91</xdr:row>
      <xdr:rowOff>78713</xdr:rowOff>
    </xdr:to>
    <xdr:cxnSp macro="">
      <xdr:nvCxnSpPr>
        <xdr:cNvPr id="711" name="直線コネクタ 710"/>
        <xdr:cNvCxnSpPr/>
      </xdr:nvCxnSpPr>
      <xdr:spPr>
        <a:xfrm flipV="1">
          <a:off x="13703300" y="15570592"/>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12" name="フローチャート: 判断 711"/>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13" name="テキスト ボックス 712"/>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69013</xdr:rowOff>
    </xdr:from>
    <xdr:to>
      <xdr:col>71</xdr:col>
      <xdr:colOff>177800</xdr:colOff>
      <xdr:row>91</xdr:row>
      <xdr:rowOff>78713</xdr:rowOff>
    </xdr:to>
    <xdr:cxnSp macro="">
      <xdr:nvCxnSpPr>
        <xdr:cNvPr id="714" name="直線コネクタ 713"/>
        <xdr:cNvCxnSpPr/>
      </xdr:nvCxnSpPr>
      <xdr:spPr>
        <a:xfrm>
          <a:off x="12814300" y="15499513"/>
          <a:ext cx="889000" cy="18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15" name="フローチャート: 判断 714"/>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16" name="テキスト ボックス 715"/>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7" name="フローチャート: 判断 716"/>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18" name="テキスト ボックス 717"/>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151552</xdr:rowOff>
    </xdr:from>
    <xdr:to>
      <xdr:col>85</xdr:col>
      <xdr:colOff>177800</xdr:colOff>
      <xdr:row>90</xdr:row>
      <xdr:rowOff>81702</xdr:rowOff>
    </xdr:to>
    <xdr:sp macro="" textlink="">
      <xdr:nvSpPr>
        <xdr:cNvPr id="724" name="楕円 723"/>
        <xdr:cNvSpPr/>
      </xdr:nvSpPr>
      <xdr:spPr>
        <a:xfrm>
          <a:off x="16268700" y="154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66713</xdr:rowOff>
    </xdr:from>
    <xdr:ext cx="599010" cy="259045"/>
    <xdr:sp macro="" textlink="">
      <xdr:nvSpPr>
        <xdr:cNvPr id="725" name="公債費該当値テキスト"/>
        <xdr:cNvSpPr txBox="1"/>
      </xdr:nvSpPr>
      <xdr:spPr>
        <a:xfrm>
          <a:off x="16370300" y="1532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69256</xdr:rowOff>
    </xdr:from>
    <xdr:to>
      <xdr:col>81</xdr:col>
      <xdr:colOff>101600</xdr:colOff>
      <xdr:row>90</xdr:row>
      <xdr:rowOff>170856</xdr:rowOff>
    </xdr:to>
    <xdr:sp macro="" textlink="">
      <xdr:nvSpPr>
        <xdr:cNvPr id="726" name="楕円 725"/>
        <xdr:cNvSpPr/>
      </xdr:nvSpPr>
      <xdr:spPr>
        <a:xfrm>
          <a:off x="15430500" y="154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15933</xdr:rowOff>
    </xdr:from>
    <xdr:ext cx="599010" cy="259045"/>
    <xdr:sp macro="" textlink="">
      <xdr:nvSpPr>
        <xdr:cNvPr id="727" name="テキスト ボックス 726"/>
        <xdr:cNvSpPr txBox="1"/>
      </xdr:nvSpPr>
      <xdr:spPr>
        <a:xfrm>
          <a:off x="15181795" y="152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89292</xdr:rowOff>
    </xdr:from>
    <xdr:to>
      <xdr:col>76</xdr:col>
      <xdr:colOff>165100</xdr:colOff>
      <xdr:row>91</xdr:row>
      <xdr:rowOff>19442</xdr:rowOff>
    </xdr:to>
    <xdr:sp macro="" textlink="">
      <xdr:nvSpPr>
        <xdr:cNvPr id="728" name="楕円 727"/>
        <xdr:cNvSpPr/>
      </xdr:nvSpPr>
      <xdr:spPr>
        <a:xfrm>
          <a:off x="14541500" y="15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35969</xdr:rowOff>
    </xdr:from>
    <xdr:ext cx="599010" cy="259045"/>
    <xdr:sp macro="" textlink="">
      <xdr:nvSpPr>
        <xdr:cNvPr id="729" name="テキスト ボックス 728"/>
        <xdr:cNvSpPr txBox="1"/>
      </xdr:nvSpPr>
      <xdr:spPr>
        <a:xfrm>
          <a:off x="14292795" y="152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27913</xdr:rowOff>
    </xdr:from>
    <xdr:to>
      <xdr:col>72</xdr:col>
      <xdr:colOff>38100</xdr:colOff>
      <xdr:row>91</xdr:row>
      <xdr:rowOff>129513</xdr:rowOff>
    </xdr:to>
    <xdr:sp macro="" textlink="">
      <xdr:nvSpPr>
        <xdr:cNvPr id="730" name="楕円 729"/>
        <xdr:cNvSpPr/>
      </xdr:nvSpPr>
      <xdr:spPr>
        <a:xfrm>
          <a:off x="13652500" y="156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146040</xdr:rowOff>
    </xdr:from>
    <xdr:ext cx="599010" cy="259045"/>
    <xdr:sp macro="" textlink="">
      <xdr:nvSpPr>
        <xdr:cNvPr id="731" name="テキスト ボックス 730"/>
        <xdr:cNvSpPr txBox="1"/>
      </xdr:nvSpPr>
      <xdr:spPr>
        <a:xfrm>
          <a:off x="13403795" y="154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18213</xdr:rowOff>
    </xdr:from>
    <xdr:to>
      <xdr:col>67</xdr:col>
      <xdr:colOff>101600</xdr:colOff>
      <xdr:row>90</xdr:row>
      <xdr:rowOff>119813</xdr:rowOff>
    </xdr:to>
    <xdr:sp macro="" textlink="">
      <xdr:nvSpPr>
        <xdr:cNvPr id="732" name="楕円 731"/>
        <xdr:cNvSpPr/>
      </xdr:nvSpPr>
      <xdr:spPr>
        <a:xfrm>
          <a:off x="12763500" y="154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136340</xdr:rowOff>
    </xdr:from>
    <xdr:ext cx="599010" cy="259045"/>
    <xdr:sp macro="" textlink="">
      <xdr:nvSpPr>
        <xdr:cNvPr id="733" name="テキスト ボックス 732"/>
        <xdr:cNvSpPr txBox="1"/>
      </xdr:nvSpPr>
      <xdr:spPr>
        <a:xfrm>
          <a:off x="12514795" y="1522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55" name="直線コネクタ 754"/>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6"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8"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9" name="直線コネクタ 758"/>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61"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62" name="フローチャート: 判断 761"/>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64" name="フローチャート: 判断 76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65" name="テキスト ボックス 764"/>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7" name="フローチャート: 判断 766"/>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8" name="テキスト ボックス 767"/>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70" name="フローチャート: 判断 769"/>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71" name="テキスト ボックス 770"/>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72" name="フローチャート: 判断 771"/>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73" name="テキスト ボックス 772"/>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80"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民生費：住民一人当たり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234,964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円で、類似団体平均に比べ高い水準にあるが、これは障害者福祉事業や生活保護事業等の社会保障関連経費が多いこと、また、子ども医療費助成や第</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子以降保育料助成等の子育て支援事業の実施が要因として挙げられる。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農林水産業費：住民一人当たりコストが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52,191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円で類似団体平均と比べ高い要因としては、第１次産業が基幹産業であることから、市の方針として農業振興対策事業に重点的に取り組んでいるためである。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教育費：住民一人当たりコストが大きく上昇した要因は総合体育館建設事業によるものである。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また令和元～２年度において特に数値が大きく上昇した要因は消防再編庁舎建設事業によるものである。令和３年度についても、防災備蓄倉庫建設事業や旧消防庁舎解体事業により、高い水準となっている。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公債費：住民一人当たり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118,663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円で、類似団体平均の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令和４年度では実質収支は黒字を確保したが、実質単年度収支は赤字となっており、その要因は財政調整基金の取崩しによるものである。残高の標準財政規模比は、残高の減によりの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19.44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り減少しているが、依然として適正水準を保っている状況にある。今後、歳入においては税収や交付税等先細りが懸念されるため、経常経費の節減に努め、財政調整基金の残高を確保して、財政基盤の強化を図っていく必要が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8" sqref="W38:AK38"/>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28417524</v>
      </c>
      <c r="BO4" s="449"/>
      <c r="BP4" s="449"/>
      <c r="BQ4" s="449"/>
      <c r="BR4" s="449"/>
      <c r="BS4" s="449"/>
      <c r="BT4" s="449"/>
      <c r="BU4" s="450"/>
      <c r="BV4" s="448">
        <v>26556252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4.7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27845478</v>
      </c>
      <c r="BO5" s="420"/>
      <c r="BP5" s="420"/>
      <c r="BQ5" s="420"/>
      <c r="BR5" s="420"/>
      <c r="BS5" s="420"/>
      <c r="BT5" s="420"/>
      <c r="BU5" s="421"/>
      <c r="BV5" s="419">
        <v>25912815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90.3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572046</v>
      </c>
      <c r="BO6" s="420"/>
      <c r="BP6" s="420"/>
      <c r="BQ6" s="420"/>
      <c r="BR6" s="420"/>
      <c r="BS6" s="420"/>
      <c r="BT6" s="420"/>
      <c r="BU6" s="421"/>
      <c r="BV6" s="419">
        <v>643437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93.5</v>
      </c>
      <c r="CU6" s="563"/>
      <c r="CV6" s="563"/>
      <c r="CW6" s="563"/>
      <c r="CX6" s="563"/>
      <c r="CY6" s="563"/>
      <c r="CZ6" s="563"/>
      <c r="DA6" s="564"/>
      <c r="DB6" s="562">
        <v>92.4</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28706</v>
      </c>
      <c r="BO7" s="420"/>
      <c r="BP7" s="420"/>
      <c r="BQ7" s="420"/>
      <c r="BR7" s="420"/>
      <c r="BS7" s="420"/>
      <c r="BT7" s="420"/>
      <c r="BU7" s="421"/>
      <c r="BV7" s="419">
        <v>19293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13019001</v>
      </c>
      <c r="CU7" s="420"/>
      <c r="CV7" s="420"/>
      <c r="CW7" s="420"/>
      <c r="CX7" s="420"/>
      <c r="CY7" s="420"/>
      <c r="CZ7" s="420"/>
      <c r="DA7" s="421"/>
      <c r="DB7" s="419">
        <v>13210307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543340</v>
      </c>
      <c r="BO8" s="420"/>
      <c r="BP8" s="420"/>
      <c r="BQ8" s="420"/>
      <c r="BR8" s="420"/>
      <c r="BS8" s="420"/>
      <c r="BT8" s="420"/>
      <c r="BU8" s="421"/>
      <c r="BV8" s="419">
        <v>624144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0.24</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30934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-80804</v>
      </c>
      <c r="BO9" s="420"/>
      <c r="BP9" s="420"/>
      <c r="BQ9" s="420"/>
      <c r="BR9" s="420"/>
      <c r="BS9" s="420"/>
      <c r="BT9" s="420"/>
      <c r="BU9" s="421"/>
      <c r="BV9" s="419">
        <v>40678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21.2</v>
      </c>
      <c r="CU9" s="417"/>
      <c r="CV9" s="417"/>
      <c r="CW9" s="417"/>
      <c r="CX9" s="417"/>
      <c r="CY9" s="417"/>
      <c r="CZ9" s="417"/>
      <c r="DA9" s="418"/>
      <c r="DB9" s="416">
        <v>20.100000000000001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33316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603</v>
      </c>
      <c r="BO10" s="420"/>
      <c r="BP10" s="420"/>
      <c r="BQ10" s="420"/>
      <c r="BR10" s="420"/>
      <c r="BS10" s="420"/>
      <c r="BT10" s="420"/>
      <c r="BU10" s="421"/>
      <c r="BV10" s="419">
        <v>535712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96</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30185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181145</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30096</v>
      </c>
      <c r="S13" s="507"/>
      <c r="T13" s="507"/>
      <c r="U13" s="507"/>
      <c r="V13" s="508"/>
      <c r="W13" s="509" t="s">
        <v>142</v>
      </c>
      <c r="X13" s="405"/>
      <c r="Y13" s="405"/>
      <c r="Z13" s="405"/>
      <c r="AA13" s="405"/>
      <c r="AB13" s="406"/>
      <c r="AC13" s="372">
        <v>4559</v>
      </c>
      <c r="AD13" s="373"/>
      <c r="AE13" s="373"/>
      <c r="AF13" s="373"/>
      <c r="AG13" s="374"/>
      <c r="AH13" s="372">
        <v>4681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-261346</v>
      </c>
      <c r="BO13" s="420"/>
      <c r="BP13" s="420"/>
      <c r="BQ13" s="420"/>
      <c r="BR13" s="420"/>
      <c r="BS13" s="420"/>
      <c r="BT13" s="420"/>
      <c r="BU13" s="421"/>
      <c r="BV13" s="419">
        <v>576390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12.1</v>
      </c>
      <c r="CU13" s="417"/>
      <c r="CV13" s="417"/>
      <c r="CW13" s="417"/>
      <c r="CX13" s="417"/>
      <c r="CY13" s="417"/>
      <c r="CZ13" s="417"/>
      <c r="DA13" s="418"/>
      <c r="DB13" s="416">
        <v>12.3</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30777</v>
      </c>
      <c r="S14" s="507"/>
      <c r="T14" s="507"/>
      <c r="U14" s="507"/>
      <c r="V14" s="508"/>
      <c r="W14" s="510"/>
      <c r="X14" s="408"/>
      <c r="Y14" s="408"/>
      <c r="Z14" s="408"/>
      <c r="AA14" s="408"/>
      <c r="AB14" s="409"/>
      <c r="AC14" s="499">
        <v>29.9</v>
      </c>
      <c r="AD14" s="500"/>
      <c r="AE14" s="500"/>
      <c r="AF14" s="500"/>
      <c r="AG14" s="501"/>
      <c r="AH14" s="499">
        <v>30.3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125.7</v>
      </c>
      <c r="CU14" s="517"/>
      <c r="CV14" s="517"/>
      <c r="CW14" s="517"/>
      <c r="CX14" s="517"/>
      <c r="CY14" s="517"/>
      <c r="CZ14" s="517"/>
      <c r="DA14" s="518"/>
      <c r="DB14" s="516">
        <v>118.6</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141</v>
      </c>
      <c r="N15" s="504"/>
      <c r="O15" s="504"/>
      <c r="P15" s="504"/>
      <c r="Q15" s="505"/>
      <c r="R15" s="506">
        <v>30676</v>
      </c>
      <c r="S15" s="507"/>
      <c r="T15" s="507"/>
      <c r="U15" s="507"/>
      <c r="V15" s="508"/>
      <c r="W15" s="509" t="s">
        <v>149</v>
      </c>
      <c r="X15" s="405"/>
      <c r="Y15" s="405"/>
      <c r="Z15" s="405"/>
      <c r="AA15" s="405"/>
      <c r="AB15" s="406"/>
      <c r="AC15" s="372">
        <v>2676</v>
      </c>
      <c r="AD15" s="373"/>
      <c r="AE15" s="373"/>
      <c r="AF15" s="373"/>
      <c r="AG15" s="374"/>
      <c r="AH15" s="372">
        <v>2872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3065152</v>
      </c>
      <c r="BO15" s="449"/>
      <c r="BP15" s="449"/>
      <c r="BQ15" s="449"/>
      <c r="BR15" s="449"/>
      <c r="BS15" s="449"/>
      <c r="BT15" s="449"/>
      <c r="BU15" s="450"/>
      <c r="BV15" s="448">
        <v>2996079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17.5</v>
      </c>
      <c r="AD16" s="500"/>
      <c r="AE16" s="500"/>
      <c r="AF16" s="500"/>
      <c r="AG16" s="501"/>
      <c r="AH16" s="499">
        <v>18.600000000000001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12150692</v>
      </c>
      <c r="BO16" s="420"/>
      <c r="BP16" s="420"/>
      <c r="BQ16" s="420"/>
      <c r="BR16" s="420"/>
      <c r="BS16" s="420"/>
      <c r="BT16" s="420"/>
      <c r="BU16" s="421"/>
      <c r="BV16" s="419">
        <v>12051150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8034</v>
      </c>
      <c r="AD17" s="373"/>
      <c r="AE17" s="373"/>
      <c r="AF17" s="373"/>
      <c r="AG17" s="374"/>
      <c r="AH17" s="372">
        <v>7911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3814998</v>
      </c>
      <c r="BO17" s="420"/>
      <c r="BP17" s="420"/>
      <c r="BQ17" s="420"/>
      <c r="BR17" s="420"/>
      <c r="BS17" s="420"/>
      <c r="BT17" s="420"/>
      <c r="BU17" s="421"/>
      <c r="BV17" s="419">
        <v>3725330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253.55</v>
      </c>
      <c r="M18" s="472"/>
      <c r="N18" s="472"/>
      <c r="O18" s="472"/>
      <c r="P18" s="472"/>
      <c r="Q18" s="472"/>
      <c r="R18" s="473"/>
      <c r="S18" s="473"/>
      <c r="T18" s="473"/>
      <c r="U18" s="473"/>
      <c r="V18" s="474"/>
      <c r="W18" s="490"/>
      <c r="X18" s="491"/>
      <c r="Y18" s="491"/>
      <c r="Z18" s="491"/>
      <c r="AA18" s="491"/>
      <c r="AB18" s="515"/>
      <c r="AC18" s="389">
        <v>52.6</v>
      </c>
      <c r="AD18" s="390"/>
      <c r="AE18" s="390"/>
      <c r="AF18" s="390"/>
      <c r="AG18" s="475"/>
      <c r="AH18" s="389">
        <v>51.2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12156036</v>
      </c>
      <c r="BO18" s="420"/>
      <c r="BP18" s="420"/>
      <c r="BQ18" s="420"/>
      <c r="BR18" s="420"/>
      <c r="BS18" s="420"/>
      <c r="BT18" s="420"/>
      <c r="BU18" s="421"/>
      <c r="BV18" s="419">
        <v>12044328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122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15651422</v>
      </c>
      <c r="BO19" s="420"/>
      <c r="BP19" s="420"/>
      <c r="BQ19" s="420"/>
      <c r="BR19" s="420"/>
      <c r="BS19" s="420"/>
      <c r="BT19" s="420"/>
      <c r="BU19" s="421"/>
      <c r="BV19" s="419">
        <v>16008182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10823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42178342</v>
      </c>
      <c r="BO22" s="449"/>
      <c r="BP22" s="449"/>
      <c r="BQ22" s="449"/>
      <c r="BR22" s="449"/>
      <c r="BS22" s="449"/>
      <c r="BT22" s="449"/>
      <c r="BU22" s="450"/>
      <c r="BV22" s="448">
        <v>39567347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27057624</v>
      </c>
      <c r="BO23" s="420"/>
      <c r="BP23" s="420"/>
      <c r="BQ23" s="420"/>
      <c r="BR23" s="420"/>
      <c r="BS23" s="420"/>
      <c r="BT23" s="420"/>
      <c r="BU23" s="421"/>
      <c r="BV23" s="419">
        <v>28495603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8200</v>
      </c>
      <c r="R24" s="373"/>
      <c r="S24" s="373"/>
      <c r="T24" s="373"/>
      <c r="U24" s="373"/>
      <c r="V24" s="374"/>
      <c r="W24" s="462"/>
      <c r="X24" s="399"/>
      <c r="Y24" s="400"/>
      <c r="Z24" s="375" t="s">
        <v>173</v>
      </c>
      <c r="AA24" s="376"/>
      <c r="AB24" s="376"/>
      <c r="AC24" s="376"/>
      <c r="AD24" s="376"/>
      <c r="AE24" s="376"/>
      <c r="AF24" s="376"/>
      <c r="AG24" s="377"/>
      <c r="AH24" s="372">
        <v>343</v>
      </c>
      <c r="AI24" s="373"/>
      <c r="AJ24" s="373"/>
      <c r="AK24" s="373"/>
      <c r="AL24" s="374"/>
      <c r="AM24" s="372">
        <v>1039976</v>
      </c>
      <c r="AN24" s="373"/>
      <c r="AO24" s="373"/>
      <c r="AP24" s="373"/>
      <c r="AQ24" s="373"/>
      <c r="AR24" s="374"/>
      <c r="AS24" s="372">
        <v>3032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35717946</v>
      </c>
      <c r="BO24" s="420"/>
      <c r="BP24" s="420"/>
      <c r="BQ24" s="420"/>
      <c r="BR24" s="420"/>
      <c r="BS24" s="420"/>
      <c r="BT24" s="420"/>
      <c r="BU24" s="421"/>
      <c r="BV24" s="419">
        <v>32585274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6500</v>
      </c>
      <c r="R25" s="373"/>
      <c r="S25" s="373"/>
      <c r="T25" s="373"/>
      <c r="U25" s="373"/>
      <c r="V25" s="374"/>
      <c r="W25" s="462"/>
      <c r="X25" s="399"/>
      <c r="Y25" s="400"/>
      <c r="Z25" s="375" t="s">
        <v>176</v>
      </c>
      <c r="AA25" s="376"/>
      <c r="AB25" s="376"/>
      <c r="AC25" s="376"/>
      <c r="AD25" s="376"/>
      <c r="AE25" s="376"/>
      <c r="AF25" s="376"/>
      <c r="AG25" s="377"/>
      <c r="AH25" s="372">
        <v>97</v>
      </c>
      <c r="AI25" s="373"/>
      <c r="AJ25" s="373"/>
      <c r="AK25" s="373"/>
      <c r="AL25" s="374"/>
      <c r="AM25" s="372">
        <v>289836</v>
      </c>
      <c r="AN25" s="373"/>
      <c r="AO25" s="373"/>
      <c r="AP25" s="373"/>
      <c r="AQ25" s="373"/>
      <c r="AR25" s="374"/>
      <c r="AS25" s="372">
        <v>2988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1356268</v>
      </c>
      <c r="BO25" s="449"/>
      <c r="BP25" s="449"/>
      <c r="BQ25" s="449"/>
      <c r="BR25" s="449"/>
      <c r="BS25" s="449"/>
      <c r="BT25" s="449"/>
      <c r="BU25" s="450"/>
      <c r="BV25" s="448">
        <v>451894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6000</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34970</v>
      </c>
      <c r="AN26" s="373"/>
      <c r="AO26" s="373"/>
      <c r="AP26" s="373"/>
      <c r="AQ26" s="373"/>
      <c r="AR26" s="374"/>
      <c r="AS26" s="372">
        <v>3497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181</v>
      </c>
      <c r="F27" s="376"/>
      <c r="G27" s="376"/>
      <c r="H27" s="376"/>
      <c r="I27" s="376"/>
      <c r="J27" s="376"/>
      <c r="K27" s="377"/>
      <c r="L27" s="372">
        <v>1</v>
      </c>
      <c r="M27" s="373"/>
      <c r="N27" s="373"/>
      <c r="O27" s="373"/>
      <c r="P27" s="374"/>
      <c r="Q27" s="372">
        <v>4200</v>
      </c>
      <c r="R27" s="373"/>
      <c r="S27" s="373"/>
      <c r="T27" s="373"/>
      <c r="U27" s="373"/>
      <c r="V27" s="374"/>
      <c r="W27" s="462"/>
      <c r="X27" s="399"/>
      <c r="Y27" s="400"/>
      <c r="Z27" s="375" t="s">
        <v>182</v>
      </c>
      <c r="AA27" s="376"/>
      <c r="AB27" s="376"/>
      <c r="AC27" s="376"/>
      <c r="AD27" s="376"/>
      <c r="AE27" s="376"/>
      <c r="AF27" s="376"/>
      <c r="AG27" s="377"/>
      <c r="AH27" s="372">
        <v>6</v>
      </c>
      <c r="AI27" s="373"/>
      <c r="AJ27" s="373"/>
      <c r="AK27" s="373"/>
      <c r="AL27" s="374"/>
      <c r="AM27" s="372">
        <v>22344</v>
      </c>
      <c r="AN27" s="373"/>
      <c r="AO27" s="373"/>
      <c r="AP27" s="373"/>
      <c r="AQ27" s="373"/>
      <c r="AR27" s="374"/>
      <c r="AS27" s="372">
        <v>3724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184</v>
      </c>
      <c r="F28" s="376"/>
      <c r="G28" s="376"/>
      <c r="H28" s="376"/>
      <c r="I28" s="376"/>
      <c r="J28" s="376"/>
      <c r="K28" s="377"/>
      <c r="L28" s="372">
        <v>1</v>
      </c>
      <c r="M28" s="373"/>
      <c r="N28" s="373"/>
      <c r="O28" s="373"/>
      <c r="P28" s="374"/>
      <c r="Q28" s="372">
        <v>3800</v>
      </c>
      <c r="R28" s="373"/>
      <c r="S28" s="373"/>
      <c r="T28" s="373"/>
      <c r="U28" s="373"/>
      <c r="V28" s="374"/>
      <c r="W28" s="462"/>
      <c r="X28" s="399"/>
      <c r="Y28" s="400"/>
      <c r="Z28" s="375" t="s">
        <v>185</v>
      </c>
      <c r="AA28" s="376"/>
      <c r="AB28" s="376"/>
      <c r="AC28" s="376"/>
      <c r="AD28" s="376"/>
      <c r="AE28" s="376"/>
      <c r="AF28" s="376"/>
      <c r="AG28" s="377"/>
      <c r="AH28" s="372" t="s">
        <v>186</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2531182</v>
      </c>
      <c r="BO28" s="449"/>
      <c r="BP28" s="449"/>
      <c r="BQ28" s="449"/>
      <c r="BR28" s="449"/>
      <c r="BS28" s="449"/>
      <c r="BT28" s="449"/>
      <c r="BU28" s="450"/>
      <c r="BV28" s="448">
        <v>2711724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16</v>
      </c>
      <c r="M29" s="373"/>
      <c r="N29" s="373"/>
      <c r="O29" s="373"/>
      <c r="P29" s="374"/>
      <c r="Q29" s="372">
        <v>3500</v>
      </c>
      <c r="R29" s="373"/>
      <c r="S29" s="373"/>
      <c r="T29" s="373"/>
      <c r="U29" s="373"/>
      <c r="V29" s="374"/>
      <c r="W29" s="463"/>
      <c r="X29" s="464"/>
      <c r="Y29" s="465"/>
      <c r="Z29" s="375" t="s">
        <v>189</v>
      </c>
      <c r="AA29" s="376"/>
      <c r="AB29" s="376"/>
      <c r="AC29" s="376"/>
      <c r="AD29" s="376"/>
      <c r="AE29" s="376"/>
      <c r="AF29" s="376"/>
      <c r="AG29" s="377"/>
      <c r="AH29" s="372">
        <v>349</v>
      </c>
      <c r="AI29" s="373"/>
      <c r="AJ29" s="373"/>
      <c r="AK29" s="373"/>
      <c r="AL29" s="374"/>
      <c r="AM29" s="372">
        <v>1062320</v>
      </c>
      <c r="AN29" s="373"/>
      <c r="AO29" s="373"/>
      <c r="AP29" s="373"/>
      <c r="AQ29" s="373"/>
      <c r="AR29" s="374"/>
      <c r="AS29" s="372">
        <v>3044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3347169</v>
      </c>
      <c r="BO29" s="420"/>
      <c r="BP29" s="420"/>
      <c r="BQ29" s="420"/>
      <c r="BR29" s="420"/>
      <c r="BS29" s="420"/>
      <c r="BT29" s="420"/>
      <c r="BU29" s="421"/>
      <c r="BV29" s="419">
        <v>3270456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3357495</v>
      </c>
      <c r="BO30" s="454"/>
      <c r="BP30" s="454"/>
      <c r="BQ30" s="454"/>
      <c r="BR30" s="454"/>
      <c r="BS30" s="454"/>
      <c r="BT30" s="454"/>
      <c r="BU30" s="455"/>
      <c r="BV30" s="453">
        <v>3811246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198</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つがる西北五広域連合一般会計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屏風山野菜振興会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つがる西北五広域連合病院事業会計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つがる市土地開発公社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西北五環境整備事務組合一般会計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つがる地球村</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西北五広域福祉事務組合一般会計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津軽広域水道企業団西北事業部水道事業会計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青森県市長会館管理組合一般会計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青森県交通災害共済組合交通災害共済事業会計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青森県後期高齢者医療広域連合一般会計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青森県後期高齢者医療広域連合後期高齢者医療特別会計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青森県市町村総合事務組合一般会計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5IWRYtK0IzsCYBhtCWqgdFOk8eAZjRkMBe9ykKzpNy12CyV6qBSeLDiVJIMXeqye7XwvBZM0QutCVTRhRukEHQ==" saltValue="wOmgg1GHauqc846AWbyle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G58" sqref="G5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52" t="s">
        <v>552</v>
      </c>
      <c r="D34" s="1152"/>
      <c r="E34" s="1153"/>
      <c r="F34" s="32">
        <v>2.76</v>
      </c>
      <c r="G34" s="33">
        <v>2.31</v>
      </c>
      <c r="H34" s="33">
        <v>4.5999999999999996</v>
      </c>
      <c r="I34" s="33">
        <v>4.72</v>
      </c>
      <c r="J34" s="34">
        <v>4.17</v>
      </c>
      <c r="K34" s="22"/>
      <c r="L34" s="22"/>
      <c r="M34" s="22"/>
      <c r="N34" s="22"/>
      <c r="O34" s="22"/>
      <c r="P34" s="22"/>
    </row>
    <row r="35" spans="1:16" ht="39" customHeight="1">
      <c r="A35" s="22"/>
      <c r="B35" s="35"/>
      <c r="C35" s="1146" t="s">
        <v>553</v>
      </c>
      <c r="D35" s="1147"/>
      <c r="E35" s="1148"/>
      <c r="F35" s="36" t="s">
        <v>504</v>
      </c>
      <c r="G35" s="37" t="s">
        <v>504</v>
      </c>
      <c r="H35" s="37">
        <v>0.93</v>
      </c>
      <c r="I35" s="37">
        <v>1.47</v>
      </c>
      <c r="J35" s="38">
        <v>2.2999999999999998</v>
      </c>
      <c r="K35" s="22"/>
      <c r="L35" s="22"/>
      <c r="M35" s="22"/>
      <c r="N35" s="22"/>
      <c r="O35" s="22"/>
      <c r="P35" s="22"/>
    </row>
    <row r="36" spans="1:16" ht="39" customHeight="1">
      <c r="A36" s="22"/>
      <c r="B36" s="35"/>
      <c r="C36" s="1146" t="s">
        <v>554</v>
      </c>
      <c r="D36" s="1147"/>
      <c r="E36" s="1148"/>
      <c r="F36" s="36">
        <v>0.94</v>
      </c>
      <c r="G36" s="37">
        <v>0.65</v>
      </c>
      <c r="H36" s="37">
        <v>0.8</v>
      </c>
      <c r="I36" s="37">
        <v>0.87</v>
      </c>
      <c r="J36" s="38">
        <v>0.25</v>
      </c>
      <c r="K36" s="22"/>
      <c r="L36" s="22"/>
      <c r="M36" s="22"/>
      <c r="N36" s="22"/>
      <c r="O36" s="22"/>
      <c r="P36" s="22"/>
    </row>
    <row r="37" spans="1:16" ht="39" customHeight="1">
      <c r="A37" s="22"/>
      <c r="B37" s="35"/>
      <c r="C37" s="1146" t="s">
        <v>555</v>
      </c>
      <c r="D37" s="1147"/>
      <c r="E37" s="1148"/>
      <c r="F37" s="36">
        <v>0.39</v>
      </c>
      <c r="G37" s="37">
        <v>0.01</v>
      </c>
      <c r="H37" s="37">
        <v>0.22</v>
      </c>
      <c r="I37" s="37">
        <v>0.11</v>
      </c>
      <c r="J37" s="38">
        <v>0.12</v>
      </c>
      <c r="K37" s="22"/>
      <c r="L37" s="22"/>
      <c r="M37" s="22"/>
      <c r="N37" s="22"/>
      <c r="O37" s="22"/>
      <c r="P37" s="22"/>
    </row>
    <row r="38" spans="1:16" ht="39" customHeight="1">
      <c r="A38" s="22"/>
      <c r="B38" s="35"/>
      <c r="C38" s="1146" t="s">
        <v>556</v>
      </c>
      <c r="D38" s="1147"/>
      <c r="E38" s="1148"/>
      <c r="F38" s="36">
        <v>0.05</v>
      </c>
      <c r="G38" s="37">
        <v>0.1</v>
      </c>
      <c r="H38" s="37">
        <v>7.0000000000000007E-2</v>
      </c>
      <c r="I38" s="37">
        <v>0.11</v>
      </c>
      <c r="J38" s="38">
        <v>0.06</v>
      </c>
      <c r="K38" s="22"/>
      <c r="L38" s="22"/>
      <c r="M38" s="22"/>
      <c r="N38" s="22"/>
      <c r="O38" s="22"/>
      <c r="P38" s="22"/>
    </row>
    <row r="39" spans="1:16" ht="39" customHeight="1">
      <c r="A39" s="22"/>
      <c r="B39" s="35"/>
      <c r="C39" s="1146"/>
      <c r="D39" s="1147"/>
      <c r="E39" s="1148"/>
      <c r="F39" s="36"/>
      <c r="G39" s="37"/>
      <c r="H39" s="37"/>
      <c r="I39" s="37"/>
      <c r="J39" s="38"/>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557</v>
      </c>
      <c r="D42" s="1147"/>
      <c r="E42" s="1148"/>
      <c r="F42" s="36" t="s">
        <v>504</v>
      </c>
      <c r="G42" s="37" t="s">
        <v>504</v>
      </c>
      <c r="H42" s="37" t="s">
        <v>504</v>
      </c>
      <c r="I42" s="37" t="s">
        <v>504</v>
      </c>
      <c r="J42" s="38" t="s">
        <v>504</v>
      </c>
      <c r="K42" s="22"/>
      <c r="L42" s="22"/>
      <c r="M42" s="22"/>
      <c r="N42" s="22"/>
      <c r="O42" s="22"/>
      <c r="P42" s="22"/>
    </row>
    <row r="43" spans="1:16" ht="39" customHeight="1" thickBot="1">
      <c r="A43" s="22"/>
      <c r="B43" s="40"/>
      <c r="C43" s="1149" t="s">
        <v>558</v>
      </c>
      <c r="D43" s="1150"/>
      <c r="E43" s="1151"/>
      <c r="F43" s="41">
        <v>0.01</v>
      </c>
      <c r="G43" s="42">
        <v>0.42</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ydazrtmJMpDp3E9swtIbDZT33yLuylbwq792iLfIdlPKMePHw9er8wJw0HtYeZp6on5rwShdfkEbtuKArthtA==" saltValue="ZLP0oNBgHqMO968FNGFF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G58" sqref="G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77" t="s">
        <v>11</v>
      </c>
      <c r="C45" s="1178"/>
      <c r="D45" s="58"/>
      <c r="E45" s="1183" t="s">
        <v>12</v>
      </c>
      <c r="F45" s="1183"/>
      <c r="G45" s="1183"/>
      <c r="H45" s="1183"/>
      <c r="I45" s="1183"/>
      <c r="J45" s="1184"/>
      <c r="K45" s="59">
        <v>3293</v>
      </c>
      <c r="L45" s="60">
        <v>3367</v>
      </c>
      <c r="M45" s="60">
        <v>3517</v>
      </c>
      <c r="N45" s="60">
        <v>3484</v>
      </c>
      <c r="O45" s="61">
        <v>3582</v>
      </c>
      <c r="P45" s="48"/>
      <c r="Q45" s="48"/>
      <c r="R45" s="48"/>
      <c r="S45" s="48"/>
      <c r="T45" s="48"/>
      <c r="U45" s="48"/>
    </row>
    <row r="46" spans="1:21" ht="30.75" customHeight="1">
      <c r="A46" s="48"/>
      <c r="B46" s="1179"/>
      <c r="C46" s="1180"/>
      <c r="D46" s="62"/>
      <c r="E46" s="1156" t="s">
        <v>13</v>
      </c>
      <c r="F46" s="1156"/>
      <c r="G46" s="1156"/>
      <c r="H46" s="1156"/>
      <c r="I46" s="1156"/>
      <c r="J46" s="1157"/>
      <c r="K46" s="63" t="s">
        <v>504</v>
      </c>
      <c r="L46" s="64" t="s">
        <v>504</v>
      </c>
      <c r="M46" s="64" t="s">
        <v>504</v>
      </c>
      <c r="N46" s="64" t="s">
        <v>504</v>
      </c>
      <c r="O46" s="65" t="s">
        <v>504</v>
      </c>
      <c r="P46" s="48"/>
      <c r="Q46" s="48"/>
      <c r="R46" s="48"/>
      <c r="S46" s="48"/>
      <c r="T46" s="48"/>
      <c r="U46" s="48"/>
    </row>
    <row r="47" spans="1:21" ht="30.75" customHeight="1">
      <c r="A47" s="48"/>
      <c r="B47" s="1179"/>
      <c r="C47" s="1180"/>
      <c r="D47" s="62"/>
      <c r="E47" s="1156" t="s">
        <v>14</v>
      </c>
      <c r="F47" s="1156"/>
      <c r="G47" s="1156"/>
      <c r="H47" s="1156"/>
      <c r="I47" s="1156"/>
      <c r="J47" s="1157"/>
      <c r="K47" s="63" t="s">
        <v>504</v>
      </c>
      <c r="L47" s="64" t="s">
        <v>504</v>
      </c>
      <c r="M47" s="64" t="s">
        <v>504</v>
      </c>
      <c r="N47" s="64" t="s">
        <v>504</v>
      </c>
      <c r="O47" s="65" t="s">
        <v>504</v>
      </c>
      <c r="P47" s="48"/>
      <c r="Q47" s="48"/>
      <c r="R47" s="48"/>
      <c r="S47" s="48"/>
      <c r="T47" s="48"/>
      <c r="U47" s="48"/>
    </row>
    <row r="48" spans="1:21" ht="30.75" customHeight="1">
      <c r="A48" s="48"/>
      <c r="B48" s="1179"/>
      <c r="C48" s="1180"/>
      <c r="D48" s="62"/>
      <c r="E48" s="1156" t="s">
        <v>15</v>
      </c>
      <c r="F48" s="1156"/>
      <c r="G48" s="1156"/>
      <c r="H48" s="1156"/>
      <c r="I48" s="1156"/>
      <c r="J48" s="1157"/>
      <c r="K48" s="63">
        <v>624</v>
      </c>
      <c r="L48" s="64">
        <v>620</v>
      </c>
      <c r="M48" s="64">
        <v>611</v>
      </c>
      <c r="N48" s="64">
        <v>560</v>
      </c>
      <c r="O48" s="65">
        <v>498</v>
      </c>
      <c r="P48" s="48"/>
      <c r="Q48" s="48"/>
      <c r="R48" s="48"/>
      <c r="S48" s="48"/>
      <c r="T48" s="48"/>
      <c r="U48" s="48"/>
    </row>
    <row r="49" spans="1:21" ht="30.75" customHeight="1">
      <c r="A49" s="48"/>
      <c r="B49" s="1179"/>
      <c r="C49" s="1180"/>
      <c r="D49" s="62"/>
      <c r="E49" s="1156" t="s">
        <v>16</v>
      </c>
      <c r="F49" s="1156"/>
      <c r="G49" s="1156"/>
      <c r="H49" s="1156"/>
      <c r="I49" s="1156"/>
      <c r="J49" s="1157"/>
      <c r="K49" s="63">
        <v>143</v>
      </c>
      <c r="L49" s="64">
        <v>137</v>
      </c>
      <c r="M49" s="64">
        <v>152</v>
      </c>
      <c r="N49" s="64">
        <v>176</v>
      </c>
      <c r="O49" s="65">
        <v>190</v>
      </c>
      <c r="P49" s="48"/>
      <c r="Q49" s="48"/>
      <c r="R49" s="48"/>
      <c r="S49" s="48"/>
      <c r="T49" s="48"/>
      <c r="U49" s="48"/>
    </row>
    <row r="50" spans="1:21" ht="30.75" customHeight="1">
      <c r="A50" s="48"/>
      <c r="B50" s="1179"/>
      <c r="C50" s="1180"/>
      <c r="D50" s="62"/>
      <c r="E50" s="1156" t="s">
        <v>17</v>
      </c>
      <c r="F50" s="1156"/>
      <c r="G50" s="1156"/>
      <c r="H50" s="1156"/>
      <c r="I50" s="1156"/>
      <c r="J50" s="1157"/>
      <c r="K50" s="63">
        <v>6</v>
      </c>
      <c r="L50" s="64">
        <v>5</v>
      </c>
      <c r="M50" s="64">
        <v>3</v>
      </c>
      <c r="N50" s="64" t="s">
        <v>504</v>
      </c>
      <c r="O50" s="65" t="s">
        <v>504</v>
      </c>
      <c r="P50" s="48"/>
      <c r="Q50" s="48"/>
      <c r="R50" s="48"/>
      <c r="S50" s="48"/>
      <c r="T50" s="48"/>
      <c r="U50" s="48"/>
    </row>
    <row r="51" spans="1:21" ht="30.75" customHeight="1">
      <c r="A51" s="48"/>
      <c r="B51" s="1181"/>
      <c r="C51" s="1182"/>
      <c r="D51" s="66"/>
      <c r="E51" s="1156" t="s">
        <v>18</v>
      </c>
      <c r="F51" s="1156"/>
      <c r="G51" s="1156"/>
      <c r="H51" s="1156"/>
      <c r="I51" s="1156"/>
      <c r="J51" s="1157"/>
      <c r="K51" s="63">
        <v>0</v>
      </c>
      <c r="L51" s="64" t="s">
        <v>504</v>
      </c>
      <c r="M51" s="64" t="s">
        <v>504</v>
      </c>
      <c r="N51" s="64" t="s">
        <v>504</v>
      </c>
      <c r="O51" s="65" t="s">
        <v>504</v>
      </c>
      <c r="P51" s="48"/>
      <c r="Q51" s="48"/>
      <c r="R51" s="48"/>
      <c r="S51" s="48"/>
      <c r="T51" s="48"/>
      <c r="U51" s="48"/>
    </row>
    <row r="52" spans="1:21" ht="30.75" customHeight="1">
      <c r="A52" s="48"/>
      <c r="B52" s="1154" t="s">
        <v>19</v>
      </c>
      <c r="C52" s="1155"/>
      <c r="D52" s="66"/>
      <c r="E52" s="1156" t="s">
        <v>20</v>
      </c>
      <c r="F52" s="1156"/>
      <c r="G52" s="1156"/>
      <c r="H52" s="1156"/>
      <c r="I52" s="1156"/>
      <c r="J52" s="1157"/>
      <c r="K52" s="63">
        <v>2838</v>
      </c>
      <c r="L52" s="64">
        <v>2900</v>
      </c>
      <c r="M52" s="64">
        <v>2998</v>
      </c>
      <c r="N52" s="64">
        <v>2993</v>
      </c>
      <c r="O52" s="65">
        <v>3058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1228</v>
      </c>
      <c r="L53" s="69">
        <v>1229</v>
      </c>
      <c r="M53" s="69">
        <v>1285</v>
      </c>
      <c r="N53" s="69">
        <v>1227</v>
      </c>
      <c r="O53" s="70">
        <v>1212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c r="B58" s="1162" t="s">
        <v>26</v>
      </c>
      <c r="C58" s="1163"/>
      <c r="D58" s="1168" t="s">
        <v>27</v>
      </c>
      <c r="E58" s="1169"/>
      <c r="F58" s="1169"/>
      <c r="G58" s="1169"/>
      <c r="H58" s="1169"/>
      <c r="I58" s="1169"/>
      <c r="J58" s="1170"/>
      <c r="K58" s="83"/>
      <c r="L58" s="84"/>
      <c r="M58" s="84"/>
      <c r="N58" s="84"/>
      <c r="O58" s="85"/>
    </row>
    <row r="59" spans="1:21" ht="31.5" customHeight="1">
      <c r="B59" s="1164"/>
      <c r="C59" s="1165"/>
      <c r="D59" s="1171" t="s">
        <v>28</v>
      </c>
      <c r="E59" s="1172"/>
      <c r="F59" s="1172"/>
      <c r="G59" s="1172"/>
      <c r="H59" s="1172"/>
      <c r="I59" s="1172"/>
      <c r="J59" s="1173"/>
      <c r="K59" s="86"/>
      <c r="L59" s="87"/>
      <c r="M59" s="87"/>
      <c r="N59" s="87"/>
      <c r="O59" s="88"/>
    </row>
    <row r="60" spans="1:21" ht="31.5" customHeight="1" thickBot="1">
      <c r="B60" s="1166"/>
      <c r="C60" s="1167"/>
      <c r="D60" s="1174" t="s">
        <v>29</v>
      </c>
      <c r="E60" s="1175"/>
      <c r="F60" s="1175"/>
      <c r="G60" s="1175"/>
      <c r="H60" s="1175"/>
      <c r="I60" s="1175"/>
      <c r="J60" s="1176"/>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Tqy8v9QZnXrou3tc6we/uUJsFfVV6+ye/+uKDaoxVpAYzzRGa2wHPlf+hgzNodR1K890saLm2ptvB3JuhCguA==" saltValue="7ZBqRIow9ceJj/fp6Ycn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8" zoomScaleSheetLayoutView="100" workbookViewId="0">
      <selection activeCell="G58" sqref="G58"/>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545</v>
      </c>
      <c r="J40" s="103" t="s">
        <v>546</v>
      </c>
      <c r="K40" s="103" t="s">
        <v>547</v>
      </c>
      <c r="L40" s="103" t="s">
        <v>548</v>
      </c>
      <c r="M40" s="104" t="s">
        <v>549</v>
      </c>
    </row>
    <row r="41" spans="2:13" ht="27.75" customHeight="1">
      <c r="B41" s="1197" t="s">
        <v>32</v>
      </c>
      <c r="C41" s="1198"/>
      <c r="D41" s="105"/>
      <c r="E41" s="1199" t="s">
        <v>33</v>
      </c>
      <c r="F41" s="1199"/>
      <c r="G41" s="1199"/>
      <c r="H41" s="1200"/>
      <c r="I41" s="355">
        <v>36223</v>
      </c>
      <c r="J41" s="356">
        <v>37427</v>
      </c>
      <c r="K41" s="356">
        <v>39052</v>
      </c>
      <c r="L41" s="356">
        <v>39567</v>
      </c>
      <c r="M41" s="357">
        <v>42178</v>
      </c>
    </row>
    <row r="42" spans="2:13" ht="27.75" customHeight="1">
      <c r="B42" s="1187"/>
      <c r="C42" s="1188"/>
      <c r="D42" s="106"/>
      <c r="E42" s="1191" t="s">
        <v>34</v>
      </c>
      <c r="F42" s="1191"/>
      <c r="G42" s="1191"/>
      <c r="H42" s="1192"/>
      <c r="I42" s="358">
        <v>191</v>
      </c>
      <c r="J42" s="359">
        <v>187</v>
      </c>
      <c r="K42" s="359" t="s">
        <v>504</v>
      </c>
      <c r="L42" s="359" t="s">
        <v>504</v>
      </c>
      <c r="M42" s="360" t="s">
        <v>504</v>
      </c>
    </row>
    <row r="43" spans="2:13" ht="27.75" customHeight="1">
      <c r="B43" s="1187"/>
      <c r="C43" s="1188"/>
      <c r="D43" s="106"/>
      <c r="E43" s="1191" t="s">
        <v>35</v>
      </c>
      <c r="F43" s="1191"/>
      <c r="G43" s="1191"/>
      <c r="H43" s="1192"/>
      <c r="I43" s="358">
        <v>9216</v>
      </c>
      <c r="J43" s="359">
        <v>8953</v>
      </c>
      <c r="K43" s="359">
        <v>8657</v>
      </c>
      <c r="L43" s="359">
        <v>8087</v>
      </c>
      <c r="M43" s="360">
        <v>7287</v>
      </c>
    </row>
    <row r="44" spans="2:13" ht="27.75" customHeight="1">
      <c r="B44" s="1187"/>
      <c r="C44" s="1188"/>
      <c r="D44" s="106"/>
      <c r="E44" s="1191" t="s">
        <v>36</v>
      </c>
      <c r="F44" s="1191"/>
      <c r="G44" s="1191"/>
      <c r="H44" s="1192"/>
      <c r="I44" s="358">
        <v>2197</v>
      </c>
      <c r="J44" s="359">
        <v>2511</v>
      </c>
      <c r="K44" s="359">
        <v>2882</v>
      </c>
      <c r="L44" s="359">
        <v>2987</v>
      </c>
      <c r="M44" s="360">
        <v>3077</v>
      </c>
    </row>
    <row r="45" spans="2:13" ht="27.75" customHeight="1">
      <c r="B45" s="1187"/>
      <c r="C45" s="1188"/>
      <c r="D45" s="106"/>
      <c r="E45" s="1191" t="s">
        <v>37</v>
      </c>
      <c r="F45" s="1191"/>
      <c r="G45" s="1191"/>
      <c r="H45" s="1192"/>
      <c r="I45" s="358">
        <v>3813</v>
      </c>
      <c r="J45" s="359">
        <v>3663</v>
      </c>
      <c r="K45" s="359">
        <v>3520</v>
      </c>
      <c r="L45" s="359">
        <v>3401</v>
      </c>
      <c r="M45" s="360">
        <v>3299</v>
      </c>
    </row>
    <row r="46" spans="2:13" ht="27.75" customHeight="1">
      <c r="B46" s="1187"/>
      <c r="C46" s="1188"/>
      <c r="D46" s="107"/>
      <c r="E46" s="1191" t="s">
        <v>38</v>
      </c>
      <c r="F46" s="1191"/>
      <c r="G46" s="1191"/>
      <c r="H46" s="1192"/>
      <c r="I46" s="358" t="s">
        <v>504</v>
      </c>
      <c r="J46" s="359" t="s">
        <v>504</v>
      </c>
      <c r="K46" s="359" t="s">
        <v>504</v>
      </c>
      <c r="L46" s="359" t="s">
        <v>504</v>
      </c>
      <c r="M46" s="360" t="s">
        <v>504</v>
      </c>
    </row>
    <row r="47" spans="2:13" ht="27.75" customHeight="1">
      <c r="B47" s="1187"/>
      <c r="C47" s="1188"/>
      <c r="D47" s="108"/>
      <c r="E47" s="1201" t="s">
        <v>39</v>
      </c>
      <c r="F47" s="1202"/>
      <c r="G47" s="1202"/>
      <c r="H47" s="1203"/>
      <c r="I47" s="358" t="s">
        <v>504</v>
      </c>
      <c r="J47" s="359" t="s">
        <v>504</v>
      </c>
      <c r="K47" s="359" t="s">
        <v>504</v>
      </c>
      <c r="L47" s="359" t="s">
        <v>504</v>
      </c>
      <c r="M47" s="360" t="s">
        <v>504</v>
      </c>
    </row>
    <row r="48" spans="2:13" ht="27.75" customHeight="1">
      <c r="B48" s="1187"/>
      <c r="C48" s="1188"/>
      <c r="D48" s="106"/>
      <c r="E48" s="1191" t="s">
        <v>40</v>
      </c>
      <c r="F48" s="1191"/>
      <c r="G48" s="1191"/>
      <c r="H48" s="1192"/>
      <c r="I48" s="358" t="s">
        <v>504</v>
      </c>
      <c r="J48" s="359" t="s">
        <v>504</v>
      </c>
      <c r="K48" s="359" t="s">
        <v>504</v>
      </c>
      <c r="L48" s="359" t="s">
        <v>504</v>
      </c>
      <c r="M48" s="360" t="s">
        <v>504</v>
      </c>
    </row>
    <row r="49" spans="2:13" ht="27.75" customHeight="1">
      <c r="B49" s="1189"/>
      <c r="C49" s="1190"/>
      <c r="D49" s="106"/>
      <c r="E49" s="1191" t="s">
        <v>41</v>
      </c>
      <c r="F49" s="1191"/>
      <c r="G49" s="1191"/>
      <c r="H49" s="1192"/>
      <c r="I49" s="358" t="s">
        <v>504</v>
      </c>
      <c r="J49" s="359" t="s">
        <v>504</v>
      </c>
      <c r="K49" s="359" t="s">
        <v>504</v>
      </c>
      <c r="L49" s="359" t="s">
        <v>504</v>
      </c>
      <c r="M49" s="360" t="s">
        <v>504</v>
      </c>
    </row>
    <row r="50" spans="2:13" ht="27.75" customHeight="1">
      <c r="B50" s="1185" t="s">
        <v>42</v>
      </c>
      <c r="C50" s="1186"/>
      <c r="D50" s="109"/>
      <c r="E50" s="1191" t="s">
        <v>43</v>
      </c>
      <c r="F50" s="1191"/>
      <c r="G50" s="1191"/>
      <c r="H50" s="1192"/>
      <c r="I50" s="358">
        <v>7434</v>
      </c>
      <c r="J50" s="359">
        <v>7223</v>
      </c>
      <c r="K50" s="359">
        <v>7143</v>
      </c>
      <c r="L50" s="359">
        <v>7976</v>
      </c>
      <c r="M50" s="360">
        <v>7927</v>
      </c>
    </row>
    <row r="51" spans="2:13" ht="27.75" customHeight="1">
      <c r="B51" s="1187"/>
      <c r="C51" s="1188"/>
      <c r="D51" s="106"/>
      <c r="E51" s="1191" t="s">
        <v>44</v>
      </c>
      <c r="F51" s="1191"/>
      <c r="G51" s="1191"/>
      <c r="H51" s="1192"/>
      <c r="I51" s="358">
        <v>2782</v>
      </c>
      <c r="J51" s="359">
        <v>2741</v>
      </c>
      <c r="K51" s="359">
        <v>2960</v>
      </c>
      <c r="L51" s="359">
        <v>2880</v>
      </c>
      <c r="M51" s="360">
        <v>2650</v>
      </c>
    </row>
    <row r="52" spans="2:13" ht="27.75" customHeight="1">
      <c r="B52" s="1189"/>
      <c r="C52" s="1190"/>
      <c r="D52" s="106"/>
      <c r="E52" s="1191" t="s">
        <v>45</v>
      </c>
      <c r="F52" s="1191"/>
      <c r="G52" s="1191"/>
      <c r="H52" s="1192"/>
      <c r="I52" s="358">
        <v>29308</v>
      </c>
      <c r="J52" s="359">
        <v>30000</v>
      </c>
      <c r="K52" s="359">
        <v>30636</v>
      </c>
      <c r="L52" s="359">
        <v>30735</v>
      </c>
      <c r="M52" s="360">
        <v>32413</v>
      </c>
    </row>
    <row r="53" spans="2:13" ht="27.75" customHeight="1" thickBot="1">
      <c r="B53" s="1193" t="s">
        <v>46</v>
      </c>
      <c r="C53" s="1194"/>
      <c r="D53" s="110"/>
      <c r="E53" s="1195" t="s">
        <v>47</v>
      </c>
      <c r="F53" s="1195"/>
      <c r="G53" s="1195"/>
      <c r="H53" s="1196"/>
      <c r="I53" s="361">
        <v>12116</v>
      </c>
      <c r="J53" s="362">
        <v>12777</v>
      </c>
      <c r="K53" s="362">
        <v>13371</v>
      </c>
      <c r="L53" s="362">
        <v>12451</v>
      </c>
      <c r="M53" s="363">
        <v>12853</v>
      </c>
    </row>
    <row r="54" spans="2:13" ht="27.75" customHeight="1">
      <c r="B54" s="111" t="s">
        <v>48</v>
      </c>
      <c r="C54" s="112"/>
      <c r="D54" s="112"/>
      <c r="E54" s="113"/>
      <c r="F54" s="113"/>
      <c r="G54" s="113"/>
      <c r="H54" s="113"/>
      <c r="I54" s="114"/>
      <c r="J54" s="114"/>
      <c r="K54" s="114"/>
      <c r="L54" s="114"/>
      <c r="M54" s="114"/>
    </row>
    <row r="55" spans="2:13"/>
  </sheetData>
  <sheetProtection algorithmName="SHA-512" hashValue="t+G3Y5Yqy9sFdhi7sdmOzYGvHee/11MAoVXXe1Ke8MH84AFFbt93V/S2GLczqUTfpTC5bPEr/SDDyuDFN7CIIQ==" saltValue="O3nWK/lrL/nn4GtFdSRz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58" sqref="G5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547</v>
      </c>
      <c r="G54" s="119" t="s">
        <v>548</v>
      </c>
      <c r="H54" s="120" t="s">
        <v>549</v>
      </c>
    </row>
    <row r="55" spans="2:8" ht="52.5" customHeight="1">
      <c r="B55" s="121"/>
      <c r="C55" s="1212" t="s">
        <v>50</v>
      </c>
      <c r="D55" s="1212"/>
      <c r="E55" s="1213"/>
      <c r="F55" s="122">
        <v>2176</v>
      </c>
      <c r="G55" s="122">
        <v>2712</v>
      </c>
      <c r="H55" s="123">
        <v>2531</v>
      </c>
    </row>
    <row r="56" spans="2:8" ht="52.5" customHeight="1">
      <c r="B56" s="124"/>
      <c r="C56" s="1214" t="s">
        <v>51</v>
      </c>
      <c r="D56" s="1214"/>
      <c r="E56" s="1215"/>
      <c r="F56" s="125">
        <v>2964</v>
      </c>
      <c r="G56" s="125">
        <v>3270</v>
      </c>
      <c r="H56" s="126">
        <v>3347</v>
      </c>
    </row>
    <row r="57" spans="2:8" ht="53.25" customHeight="1">
      <c r="B57" s="124"/>
      <c r="C57" s="1216" t="s">
        <v>52</v>
      </c>
      <c r="D57" s="1216"/>
      <c r="E57" s="1217"/>
      <c r="F57" s="127">
        <v>3971</v>
      </c>
      <c r="G57" s="127">
        <v>3811</v>
      </c>
      <c r="H57" s="128">
        <v>3357</v>
      </c>
    </row>
    <row r="58" spans="2:8" ht="45.75" customHeight="1">
      <c r="B58" s="129"/>
      <c r="C58" s="1204" t="s">
        <v>581</v>
      </c>
      <c r="D58" s="1205"/>
      <c r="E58" s="1206"/>
      <c r="F58" s="130">
        <v>1938</v>
      </c>
      <c r="G58" s="130">
        <v>1960</v>
      </c>
      <c r="H58" s="131">
        <v>2013</v>
      </c>
    </row>
    <row r="59" spans="2:8" ht="45.75" customHeight="1">
      <c r="B59" s="129"/>
      <c r="C59" s="1204" t="s">
        <v>582</v>
      </c>
      <c r="D59" s="1205"/>
      <c r="E59" s="1206"/>
      <c r="F59" s="130">
        <v>1830</v>
      </c>
      <c r="G59" s="130">
        <v>1729</v>
      </c>
      <c r="H59" s="131">
        <v>1213</v>
      </c>
    </row>
    <row r="60" spans="2:8" ht="45.75" customHeight="1">
      <c r="B60" s="129"/>
      <c r="C60" s="1204" t="s">
        <v>583</v>
      </c>
      <c r="D60" s="1205"/>
      <c r="E60" s="1206"/>
      <c r="F60" s="130">
        <v>73</v>
      </c>
      <c r="G60" s="130">
        <v>93</v>
      </c>
      <c r="H60" s="131">
        <v>104</v>
      </c>
    </row>
    <row r="61" spans="2:8" ht="45.75" customHeight="1">
      <c r="B61" s="129"/>
      <c r="C61" s="1204" t="s">
        <v>584</v>
      </c>
      <c r="D61" s="1205"/>
      <c r="E61" s="1206"/>
      <c r="F61" s="130">
        <v>21</v>
      </c>
      <c r="G61" s="130">
        <v>19</v>
      </c>
      <c r="H61" s="131">
        <v>18</v>
      </c>
    </row>
    <row r="62" spans="2:8" ht="45.75" customHeight="1" thickBot="1">
      <c r="B62" s="132"/>
      <c r="C62" s="1207" t="s">
        <v>585</v>
      </c>
      <c r="D62" s="1208"/>
      <c r="E62" s="1209"/>
      <c r="F62" s="133">
        <v>6</v>
      </c>
      <c r="G62" s="133">
        <v>6</v>
      </c>
      <c r="H62" s="134">
        <v>6</v>
      </c>
    </row>
    <row r="63" spans="2:8" ht="52.5" customHeight="1" thickBot="1">
      <c r="B63" s="135"/>
      <c r="C63" s="1210" t="s">
        <v>53</v>
      </c>
      <c r="D63" s="1210"/>
      <c r="E63" s="1211"/>
      <c r="F63" s="136">
        <v>9111</v>
      </c>
      <c r="G63" s="136">
        <v>9793</v>
      </c>
      <c r="H63" s="137">
        <v>9236</v>
      </c>
    </row>
    <row r="64" spans="2:8"/>
  </sheetData>
  <sheetProtection algorithmName="SHA-512" hashValue="taSC6UJqzWc5TYv+oYF36XAlnfEjepgRFLvH76z75eyw/iSTsdigSG0I+eLM5427JQC9dJ3bi3lusAzBfLwiXQ==" saltValue="VI4P+cULgUfHj7144of8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542</v>
      </c>
      <c r="G2" s="151"/>
      <c r="H2" s="152"/>
    </row>
    <row r="3" spans="1:8">
      <c r="A3" s="148" t="s">
        <v>535</v>
      </c>
      <c r="B3" s="153"/>
      <c r="C3" s="154"/>
      <c r="D3" s="155">
        <v>107429</v>
      </c>
      <c r="E3" s="156"/>
      <c r="F3" s="157">
        <v>83774</v>
      </c>
      <c r="G3" s="158"/>
      <c r="H3" s="159"/>
    </row>
    <row r="4" spans="1:8">
      <c r="A4" s="160"/>
      <c r="B4" s="161"/>
      <c r="C4" s="162"/>
      <c r="D4" s="163">
        <v>66302</v>
      </c>
      <c r="E4" s="164"/>
      <c r="F4" s="165">
        <v>52179</v>
      </c>
      <c r="G4" s="166"/>
      <c r="H4" s="167"/>
    </row>
    <row r="5" spans="1:8">
      <c r="A5" s="148" t="s">
        <v>537</v>
      </c>
      <c r="B5" s="153"/>
      <c r="C5" s="154"/>
      <c r="D5" s="155">
        <v>146711</v>
      </c>
      <c r="E5" s="156"/>
      <c r="F5" s="157">
        <v>132981</v>
      </c>
      <c r="G5" s="158"/>
      <c r="H5" s="159"/>
    </row>
    <row r="6" spans="1:8">
      <c r="A6" s="160"/>
      <c r="B6" s="161"/>
      <c r="C6" s="162"/>
      <c r="D6" s="163">
        <v>82001</v>
      </c>
      <c r="E6" s="164"/>
      <c r="F6" s="165">
        <v>56973</v>
      </c>
      <c r="G6" s="166"/>
      <c r="H6" s="167"/>
    </row>
    <row r="7" spans="1:8">
      <c r="A7" s="148" t="s">
        <v>538</v>
      </c>
      <c r="B7" s="153"/>
      <c r="C7" s="154"/>
      <c r="D7" s="155">
        <v>181217</v>
      </c>
      <c r="E7" s="156"/>
      <c r="F7" s="157">
        <v>128523</v>
      </c>
      <c r="G7" s="158"/>
      <c r="H7" s="159"/>
    </row>
    <row r="8" spans="1:8">
      <c r="A8" s="160"/>
      <c r="B8" s="161"/>
      <c r="C8" s="162"/>
      <c r="D8" s="163">
        <v>71438</v>
      </c>
      <c r="E8" s="164"/>
      <c r="F8" s="165">
        <v>56792</v>
      </c>
      <c r="G8" s="166"/>
      <c r="H8" s="167"/>
    </row>
    <row r="9" spans="1:8">
      <c r="A9" s="148" t="s">
        <v>539</v>
      </c>
      <c r="B9" s="153"/>
      <c r="C9" s="154"/>
      <c r="D9" s="155">
        <v>133473</v>
      </c>
      <c r="E9" s="156"/>
      <c r="F9" s="157">
        <v>92919</v>
      </c>
      <c r="G9" s="158"/>
      <c r="H9" s="159"/>
    </row>
    <row r="10" spans="1:8">
      <c r="A10" s="160"/>
      <c r="B10" s="161"/>
      <c r="C10" s="162"/>
      <c r="D10" s="163">
        <v>83310</v>
      </c>
      <c r="E10" s="164"/>
      <c r="F10" s="165">
        <v>54128</v>
      </c>
      <c r="G10" s="166"/>
      <c r="H10" s="167"/>
    </row>
    <row r="11" spans="1:8">
      <c r="A11" s="148" t="s">
        <v>540</v>
      </c>
      <c r="B11" s="153"/>
      <c r="C11" s="154"/>
      <c r="D11" s="155">
        <v>231389</v>
      </c>
      <c r="E11" s="156"/>
      <c r="F11" s="157">
        <v>103663</v>
      </c>
      <c r="G11" s="158"/>
      <c r="H11" s="159"/>
    </row>
    <row r="12" spans="1:8">
      <c r="A12" s="160"/>
      <c r="B12" s="161"/>
      <c r="C12" s="168"/>
      <c r="D12" s="163">
        <v>194341</v>
      </c>
      <c r="E12" s="164"/>
      <c r="F12" s="165">
        <v>64346</v>
      </c>
      <c r="G12" s="166"/>
      <c r="H12" s="167"/>
    </row>
    <row r="13" spans="1:8">
      <c r="A13" s="148"/>
      <c r="B13" s="153"/>
      <c r="C13" s="169"/>
      <c r="D13" s="170">
        <v>160044</v>
      </c>
      <c r="E13" s="171"/>
      <c r="F13" s="172">
        <v>108372</v>
      </c>
      <c r="G13" s="173"/>
      <c r="H13" s="159"/>
    </row>
    <row r="14" spans="1:8">
      <c r="A14" s="160"/>
      <c r="B14" s="161"/>
      <c r="C14" s="162"/>
      <c r="D14" s="163">
        <v>99478</v>
      </c>
      <c r="E14" s="164"/>
      <c r="F14" s="165">
        <v>56884</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2.76</v>
      </c>
      <c r="C19" s="174">
        <f>ROUND(VALUE(SUBSTITUTE(実質収支比率等に係る経年分析!G$48,"▲","-")),2)</f>
        <v>2.3199999999999998</v>
      </c>
      <c r="D19" s="174">
        <f>ROUND(VALUE(SUBSTITUTE(実質収支比率等に係る経年分析!H$48,"▲","-")),2)</f>
        <v>4.5999999999999996</v>
      </c>
      <c r="E19" s="174">
        <f>ROUND(VALUE(SUBSTITUTE(実質収支比率等に係る経年分析!I$48,"▲","-")),2)</f>
        <v>4.72</v>
      </c>
      <c r="F19" s="174">
        <f>ROUND(VALUE(SUBSTITUTE(実質収支比率等に係る経年分析!J$48,"▲","-")),2)</f>
        <v>4.17</v>
      </c>
    </row>
    <row r="20" spans="1:11">
      <c r="A20" s="174" t="s">
        <v>57</v>
      </c>
      <c r="B20" s="174">
        <f>ROUND(VALUE(SUBSTITUTE(実質収支比率等に係る経年分析!F$47,"▲","-")),2)</f>
        <v>18.97</v>
      </c>
      <c r="C20" s="174">
        <f>ROUND(VALUE(SUBSTITUTE(実質収支比率等に係る経年分析!G$47,"▲","-")),2)</f>
        <v>17.63</v>
      </c>
      <c r="D20" s="174">
        <f>ROUND(VALUE(SUBSTITUTE(実質収支比率等に係る経年分析!H$47,"▲","-")),2)</f>
        <v>17.16</v>
      </c>
      <c r="E20" s="174">
        <f>ROUND(VALUE(SUBSTITUTE(実質収支比率等に係る経年分析!I$47,"▲","-")),2)</f>
        <v>20.53</v>
      </c>
      <c r="F20" s="174">
        <f>ROUND(VALUE(SUBSTITUTE(実質収支比率等に係る経年分析!J$47,"▲","-")),2)</f>
        <v>19.440000000000001</v>
      </c>
    </row>
    <row r="21" spans="1:11">
      <c r="A21" s="174" t="s">
        <v>58</v>
      </c>
      <c r="B21" s="174">
        <f>IF(ISNUMBER(VALUE(SUBSTITUTE(実質収支比率等に係る経年分析!F$49,"▲","-"))),ROUND(VALUE(SUBSTITUTE(実質収支比率等に係る経年分析!F$49,"▲","-")),2),NA())</f>
        <v>2.86</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2.14</v>
      </c>
      <c r="E21" s="174">
        <f>IF(ISNUMBER(VALUE(SUBSTITUTE(実質収支比率等に係る経年分析!I$49,"▲","-"))),ROUND(VALUE(SUBSTITUTE(実質収支比率等に係る経年分析!I$49,"▲","-")),2),NA())</f>
        <v>4.3600000000000003</v>
      </c>
      <c r="F21" s="174">
        <f>IF(ISNUMBER(VALUE(SUBSTITUTE(実質収支比率等に係る経年分析!J$49,"▲","-"))),ROUND(VALUE(SUBSTITUTE(実質収支比率等に係る経年分析!J$49,"▲","-")),2),NA())</f>
        <v>-2.0099999999999998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0.12</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0.25</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2.2999999999999998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4.5999999999999996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2838</v>
      </c>
      <c r="E42" s="176"/>
      <c r="F42" s="176"/>
      <c r="G42" s="176">
        <f>'実質公債費比率（分子）の構造'!L$52</f>
        <v>2900</v>
      </c>
      <c r="H42" s="176"/>
      <c r="I42" s="176"/>
      <c r="J42" s="176">
        <f>'実質公債費比率（分子）の構造'!M$52</f>
        <v>2998</v>
      </c>
      <c r="K42" s="176"/>
      <c r="L42" s="176"/>
      <c r="M42" s="176">
        <f>'実質公債費比率（分子）の構造'!N$52</f>
        <v>2993</v>
      </c>
      <c r="N42" s="176"/>
      <c r="O42" s="176"/>
      <c r="P42" s="176">
        <f>'実質公債費比率（分子）の構造'!O$52</f>
        <v>3058</v>
      </c>
    </row>
    <row r="43" spans="1:16">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6</v>
      </c>
      <c r="C44" s="176"/>
      <c r="D44" s="176"/>
      <c r="E44" s="176">
        <f>'実質公債費比率（分子）の構造'!L$50</f>
        <v>5</v>
      </c>
      <c r="F44" s="176"/>
      <c r="G44" s="176"/>
      <c r="H44" s="176">
        <f>'実質公債費比率（分子）の構造'!M$50</f>
        <v>3</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143</v>
      </c>
      <c r="C45" s="176"/>
      <c r="D45" s="176"/>
      <c r="E45" s="176">
        <f>'実質公債費比率（分子）の構造'!L$49</f>
        <v>137</v>
      </c>
      <c r="F45" s="176"/>
      <c r="G45" s="176"/>
      <c r="H45" s="176">
        <f>'実質公債費比率（分子）の構造'!M$49</f>
        <v>152</v>
      </c>
      <c r="I45" s="176"/>
      <c r="J45" s="176"/>
      <c r="K45" s="176">
        <f>'実質公債費比率（分子）の構造'!N$49</f>
        <v>176</v>
      </c>
      <c r="L45" s="176"/>
      <c r="M45" s="176"/>
      <c r="N45" s="176">
        <f>'実質公債費比率（分子）の構造'!O$49</f>
        <v>190</v>
      </c>
      <c r="O45" s="176"/>
      <c r="P45" s="176"/>
    </row>
    <row r="46" spans="1:16">
      <c r="A46" s="176" t="s">
        <v>69</v>
      </c>
      <c r="B46" s="176">
        <f>'実質公債費比率（分子）の構造'!K$48</f>
        <v>624</v>
      </c>
      <c r="C46" s="176"/>
      <c r="D46" s="176"/>
      <c r="E46" s="176">
        <f>'実質公債費比率（分子）の構造'!L$48</f>
        <v>620</v>
      </c>
      <c r="F46" s="176"/>
      <c r="G46" s="176"/>
      <c r="H46" s="176">
        <f>'実質公債費比率（分子）の構造'!M$48</f>
        <v>611</v>
      </c>
      <c r="I46" s="176"/>
      <c r="J46" s="176"/>
      <c r="K46" s="176">
        <f>'実質公債費比率（分子）の構造'!N$48</f>
        <v>560</v>
      </c>
      <c r="L46" s="176"/>
      <c r="M46" s="176"/>
      <c r="N46" s="176">
        <f>'実質公債費比率（分子）の構造'!O$48</f>
        <v>498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3293</v>
      </c>
      <c r="C49" s="176"/>
      <c r="D49" s="176"/>
      <c r="E49" s="176">
        <f>'実質公債費比率（分子）の構造'!L$45</f>
        <v>3367</v>
      </c>
      <c r="F49" s="176"/>
      <c r="G49" s="176"/>
      <c r="H49" s="176">
        <f>'実質公債費比率（分子）の構造'!M$45</f>
        <v>3517</v>
      </c>
      <c r="I49" s="176"/>
      <c r="J49" s="176"/>
      <c r="K49" s="176">
        <f>'実質公債費比率（分子）の構造'!N$45</f>
        <v>3484</v>
      </c>
      <c r="L49" s="176"/>
      <c r="M49" s="176"/>
      <c r="N49" s="176">
        <f>'実質公債費比率（分子）の構造'!O$45</f>
        <v>3582</v>
      </c>
      <c r="O49" s="176"/>
      <c r="P49" s="176"/>
    </row>
    <row r="50" spans="1:16">
      <c r="A50" s="176" t="s">
        <v>73</v>
      </c>
      <c r="B50" s="176" t="e">
        <f>NA()</f>
        <v>#N/A</v>
      </c>
      <c r="C50" s="176">
        <f>IF(ISNUMBER('実質公債費比率（分子）の構造'!K$53),'実質公債費比率（分子）の構造'!K$53,NA())</f>
        <v>1228</v>
      </c>
      <c r="D50" s="176" t="e">
        <f>NA()</f>
        <v>#N/A</v>
      </c>
      <c r="E50" s="176" t="e">
        <f>NA()</f>
        <v>#N/A</v>
      </c>
      <c r="F50" s="176">
        <f>IF(ISNUMBER('実質公債費比率（分子）の構造'!L$53),'実質公債費比率（分子）の構造'!L$53,NA())</f>
        <v>1229</v>
      </c>
      <c r="G50" s="176" t="e">
        <f>NA()</f>
        <v>#N/A</v>
      </c>
      <c r="H50" s="176" t="e">
        <f>NA()</f>
        <v>#N/A</v>
      </c>
      <c r="I50" s="176">
        <f>IF(ISNUMBER('実質公債費比率（分子）の構造'!M$53),'実質公債費比率（分子）の構造'!M$53,NA())</f>
        <v>1285</v>
      </c>
      <c r="J50" s="176" t="e">
        <f>NA()</f>
        <v>#N/A</v>
      </c>
      <c r="K50" s="176" t="e">
        <f>NA()</f>
        <v>#N/A</v>
      </c>
      <c r="L50" s="176">
        <f>IF(ISNUMBER('実質公債費比率（分子）の構造'!N$53),'実質公債費比率（分子）の構造'!N$53,NA())</f>
        <v>1227</v>
      </c>
      <c r="M50" s="176" t="e">
        <f>NA()</f>
        <v>#N/A</v>
      </c>
      <c r="N50" s="176" t="e">
        <f>NA()</f>
        <v>#N/A</v>
      </c>
      <c r="O50" s="176">
        <f>IF(ISNUMBER('実質公債費比率（分子）の構造'!O$53),'実質公債費比率（分子）の構造'!O$53,NA())</f>
        <v>1212</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29308</v>
      </c>
      <c r="E56" s="175"/>
      <c r="F56" s="175"/>
      <c r="G56" s="175">
        <f>'将来負担比率（分子）の構造'!J$52</f>
        <v>30000</v>
      </c>
      <c r="H56" s="175"/>
      <c r="I56" s="175"/>
      <c r="J56" s="175">
        <f>'将来負担比率（分子）の構造'!K$52</f>
        <v>30636</v>
      </c>
      <c r="K56" s="175"/>
      <c r="L56" s="175"/>
      <c r="M56" s="175">
        <f>'将来負担比率（分子）の構造'!L$52</f>
        <v>30735</v>
      </c>
      <c r="N56" s="175"/>
      <c r="O56" s="175"/>
      <c r="P56" s="175">
        <f>'将来負担比率（分子）の構造'!M$52</f>
        <v>32413</v>
      </c>
    </row>
    <row r="57" spans="1:16">
      <c r="A57" s="175" t="s">
        <v>44</v>
      </c>
      <c r="B57" s="175"/>
      <c r="C57" s="175"/>
      <c r="D57" s="175">
        <f>'将来負担比率（分子）の構造'!I$51</f>
        <v>2782</v>
      </c>
      <c r="E57" s="175"/>
      <c r="F57" s="175"/>
      <c r="G57" s="175">
        <f>'将来負担比率（分子）の構造'!J$51</f>
        <v>2741</v>
      </c>
      <c r="H57" s="175"/>
      <c r="I57" s="175"/>
      <c r="J57" s="175">
        <f>'将来負担比率（分子）の構造'!K$51</f>
        <v>2960</v>
      </c>
      <c r="K57" s="175"/>
      <c r="L57" s="175"/>
      <c r="M57" s="175">
        <f>'将来負担比率（分子）の構造'!L$51</f>
        <v>2880</v>
      </c>
      <c r="N57" s="175"/>
      <c r="O57" s="175"/>
      <c r="P57" s="175">
        <f>'将来負担比率（分子）の構造'!M$51</f>
        <v>2650</v>
      </c>
    </row>
    <row r="58" spans="1:16">
      <c r="A58" s="175" t="s">
        <v>43</v>
      </c>
      <c r="B58" s="175"/>
      <c r="C58" s="175"/>
      <c r="D58" s="175">
        <f>'将来負担比率（分子）の構造'!I$50</f>
        <v>7434</v>
      </c>
      <c r="E58" s="175"/>
      <c r="F58" s="175"/>
      <c r="G58" s="175">
        <f>'将来負担比率（分子）の構造'!J$50</f>
        <v>7223</v>
      </c>
      <c r="H58" s="175"/>
      <c r="I58" s="175"/>
      <c r="J58" s="175">
        <f>'将来負担比率（分子）の構造'!K$50</f>
        <v>7143</v>
      </c>
      <c r="K58" s="175"/>
      <c r="L58" s="175"/>
      <c r="M58" s="175">
        <f>'将来負担比率（分子）の構造'!L$50</f>
        <v>7976</v>
      </c>
      <c r="N58" s="175"/>
      <c r="O58" s="175"/>
      <c r="P58" s="175">
        <f>'将来負担比率（分子）の構造'!M$50</f>
        <v>7927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3813</v>
      </c>
      <c r="C62" s="175"/>
      <c r="D62" s="175"/>
      <c r="E62" s="175">
        <f>'将来負担比率（分子）の構造'!J$45</f>
        <v>3663</v>
      </c>
      <c r="F62" s="175"/>
      <c r="G62" s="175"/>
      <c r="H62" s="175">
        <f>'将来負担比率（分子）の構造'!K$45</f>
        <v>3520</v>
      </c>
      <c r="I62" s="175"/>
      <c r="J62" s="175"/>
      <c r="K62" s="175">
        <f>'将来負担比率（分子）の構造'!L$45</f>
        <v>3401</v>
      </c>
      <c r="L62" s="175"/>
      <c r="M62" s="175"/>
      <c r="N62" s="175">
        <f>'将来負担比率（分子）の構造'!M$45</f>
        <v>3299</v>
      </c>
      <c r="O62" s="175"/>
      <c r="P62" s="175"/>
    </row>
    <row r="63" spans="1:16">
      <c r="A63" s="175" t="s">
        <v>36</v>
      </c>
      <c r="B63" s="175">
        <f>'将来負担比率（分子）の構造'!I$44</f>
        <v>2197</v>
      </c>
      <c r="C63" s="175"/>
      <c r="D63" s="175"/>
      <c r="E63" s="175">
        <f>'将来負担比率（分子）の構造'!J$44</f>
        <v>2511</v>
      </c>
      <c r="F63" s="175"/>
      <c r="G63" s="175"/>
      <c r="H63" s="175">
        <f>'将来負担比率（分子）の構造'!K$44</f>
        <v>2882</v>
      </c>
      <c r="I63" s="175"/>
      <c r="J63" s="175"/>
      <c r="K63" s="175">
        <f>'将来負担比率（分子）の構造'!L$44</f>
        <v>2987</v>
      </c>
      <c r="L63" s="175"/>
      <c r="M63" s="175"/>
      <c r="N63" s="175">
        <f>'将来負担比率（分子）の構造'!M$44</f>
        <v>3077</v>
      </c>
      <c r="O63" s="175"/>
      <c r="P63" s="175"/>
    </row>
    <row r="64" spans="1:16">
      <c r="A64" s="175" t="s">
        <v>35</v>
      </c>
      <c r="B64" s="175">
        <f>'将来負担比率（分子）の構造'!I$43</f>
        <v>9216</v>
      </c>
      <c r="C64" s="175"/>
      <c r="D64" s="175"/>
      <c r="E64" s="175">
        <f>'将来負担比率（分子）の構造'!J$43</f>
        <v>8953</v>
      </c>
      <c r="F64" s="175"/>
      <c r="G64" s="175"/>
      <c r="H64" s="175">
        <f>'将来負担比率（分子）の構造'!K$43</f>
        <v>8657</v>
      </c>
      <c r="I64" s="175"/>
      <c r="J64" s="175"/>
      <c r="K64" s="175">
        <f>'将来負担比率（分子）の構造'!L$43</f>
        <v>8087</v>
      </c>
      <c r="L64" s="175"/>
      <c r="M64" s="175"/>
      <c r="N64" s="175">
        <f>'将来負担比率（分子）の構造'!M$43</f>
        <v>7287</v>
      </c>
      <c r="O64" s="175"/>
      <c r="P64" s="175"/>
    </row>
    <row r="65" spans="1:16">
      <c r="A65" s="175" t="s">
        <v>34</v>
      </c>
      <c r="B65" s="175">
        <f>'将来負担比率（分子）の構造'!I$42</f>
        <v>191</v>
      </c>
      <c r="C65" s="175"/>
      <c r="D65" s="175"/>
      <c r="E65" s="175">
        <f>'将来負担比率（分子）の構造'!J$42</f>
        <v>187</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36223</v>
      </c>
      <c r="C66" s="175"/>
      <c r="D66" s="175"/>
      <c r="E66" s="175">
        <f>'将来負担比率（分子）の構造'!J$41</f>
        <v>37427</v>
      </c>
      <c r="F66" s="175"/>
      <c r="G66" s="175"/>
      <c r="H66" s="175">
        <f>'将来負担比率（分子）の構造'!K$41</f>
        <v>39052</v>
      </c>
      <c r="I66" s="175"/>
      <c r="J66" s="175"/>
      <c r="K66" s="175">
        <f>'将来負担比率（分子）の構造'!L$41</f>
        <v>39567</v>
      </c>
      <c r="L66" s="175"/>
      <c r="M66" s="175"/>
      <c r="N66" s="175">
        <f>'将来負担比率（分子）の構造'!M$41</f>
        <v>42178</v>
      </c>
      <c r="O66" s="175"/>
      <c r="P66" s="175"/>
    </row>
    <row r="67" spans="1:16">
      <c r="A67" s="175" t="s">
        <v>77</v>
      </c>
      <c r="B67" s="175" t="e">
        <f>NA()</f>
        <v>#N/A</v>
      </c>
      <c r="C67" s="175">
        <f>IF(ISNUMBER('将来負担比率（分子）の構造'!I$53), IF('将来負担比率（分子）の構造'!I$53 &lt; 0, 0, '将来負担比率（分子）の構造'!I$53), NA())</f>
        <v>12116</v>
      </c>
      <c r="D67" s="175" t="e">
        <f>NA()</f>
        <v>#N/A</v>
      </c>
      <c r="E67" s="175" t="e">
        <f>NA()</f>
        <v>#N/A</v>
      </c>
      <c r="F67" s="175">
        <f>IF(ISNUMBER('将来負担比率（分子）の構造'!J$53), IF('将来負担比率（分子）の構造'!J$53 &lt; 0, 0, '将来負担比率（分子）の構造'!J$53), NA())</f>
        <v>12777</v>
      </c>
      <c r="G67" s="175" t="e">
        <f>NA()</f>
        <v>#N/A</v>
      </c>
      <c r="H67" s="175" t="e">
        <f>NA()</f>
        <v>#N/A</v>
      </c>
      <c r="I67" s="175">
        <f>IF(ISNUMBER('将来負担比率（分子）の構造'!K$53), IF('将来負担比率（分子）の構造'!K$53 &lt; 0, 0, '将来負担比率（分子）の構造'!K$53), NA())</f>
        <v>13371</v>
      </c>
      <c r="J67" s="175" t="e">
        <f>NA()</f>
        <v>#N/A</v>
      </c>
      <c r="K67" s="175" t="e">
        <f>NA()</f>
        <v>#N/A</v>
      </c>
      <c r="L67" s="175">
        <f>IF(ISNUMBER('将来負担比率（分子）の構造'!L$53), IF('将来負担比率（分子）の構造'!L$53 &lt; 0, 0, '将来負担比率（分子）の構造'!L$53), NA())</f>
        <v>12451</v>
      </c>
      <c r="M67" s="175" t="e">
        <f>NA()</f>
        <v>#N/A</v>
      </c>
      <c r="N67" s="175" t="e">
        <f>NA()</f>
        <v>#N/A</v>
      </c>
      <c r="O67" s="175">
        <f>IF(ISNUMBER('将来負担比率（分子）の構造'!M$53), IF('将来負担比率（分子）の構造'!M$53 &lt; 0, 0, '将来負担比率（分子）の構造'!M$53), NA())</f>
        <v>12853</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2176</v>
      </c>
      <c r="C72" s="179">
        <f>基金残高に係る経年分析!G55</f>
        <v>2712</v>
      </c>
      <c r="D72" s="179">
        <f>基金残高に係る経年分析!H55</f>
        <v>2531</v>
      </c>
    </row>
    <row r="73" spans="1:16">
      <c r="A73" s="178" t="s">
        <v>80</v>
      </c>
      <c r="B73" s="179">
        <f>基金残高に係る経年分析!F56</f>
        <v>2964</v>
      </c>
      <c r="C73" s="179">
        <f>基金残高に係る経年分析!G56</f>
        <v>3270</v>
      </c>
      <c r="D73" s="179">
        <f>基金残高に係る経年分析!H56</f>
        <v>3347</v>
      </c>
    </row>
    <row r="74" spans="1:16">
      <c r="A74" s="178" t="s">
        <v>81</v>
      </c>
      <c r="B74" s="179">
        <f>基金残高に係る経年分析!F57</f>
        <v>3971</v>
      </c>
      <c r="C74" s="179">
        <f>基金残高に係る経年分析!G57</f>
        <v>3811</v>
      </c>
      <c r="D74" s="179">
        <f>基金残高に係る経年分析!H57</f>
        <v>3357</v>
      </c>
    </row>
  </sheetData>
  <sheetProtection algorithmName="SHA-512" hashValue="efcHVQG2C39uNcUxmV01CExvkzRweCRLnc13QT3qdzaxv9aNOwY0EAnAwgvhdkdh1JmRh5q4jx30RUVOqC329Q==" saltValue="T7UYWB1sSuAxnrV26ARh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election activeCell="G58" sqref="G58"/>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2863482</v>
      </c>
      <c r="S5" s="677"/>
      <c r="T5" s="677"/>
      <c r="U5" s="677"/>
      <c r="V5" s="677"/>
      <c r="W5" s="677"/>
      <c r="X5" s="677"/>
      <c r="Y5" s="702"/>
      <c r="Z5" s="715">
        <v>10.1</v>
      </c>
      <c r="AA5" s="715"/>
      <c r="AB5" s="715"/>
      <c r="AC5" s="715"/>
      <c r="AD5" s="716">
        <v>2847420</v>
      </c>
      <c r="AE5" s="716"/>
      <c r="AF5" s="716"/>
      <c r="AG5" s="716"/>
      <c r="AH5" s="716"/>
      <c r="AI5" s="716"/>
      <c r="AJ5" s="716"/>
      <c r="AK5" s="716"/>
      <c r="AL5" s="703">
        <v>21.9</v>
      </c>
      <c r="AM5" s="685"/>
      <c r="AN5" s="685"/>
      <c r="AO5" s="704"/>
      <c r="AP5" s="679" t="s">
        <v>231</v>
      </c>
      <c r="AQ5" s="680"/>
      <c r="AR5" s="680"/>
      <c r="AS5" s="680"/>
      <c r="AT5" s="680"/>
      <c r="AU5" s="680"/>
      <c r="AV5" s="680"/>
      <c r="AW5" s="680"/>
      <c r="AX5" s="680"/>
      <c r="AY5" s="680"/>
      <c r="AZ5" s="680"/>
      <c r="BA5" s="680"/>
      <c r="BB5" s="680"/>
      <c r="BC5" s="680"/>
      <c r="BD5" s="680"/>
      <c r="BE5" s="680"/>
      <c r="BF5" s="681"/>
      <c r="BG5" s="621">
        <v>2860807</v>
      </c>
      <c r="BH5" s="622"/>
      <c r="BI5" s="622"/>
      <c r="BJ5" s="622"/>
      <c r="BK5" s="622"/>
      <c r="BL5" s="622"/>
      <c r="BM5" s="622"/>
      <c r="BN5" s="623"/>
      <c r="BO5" s="659">
        <v>99.9</v>
      </c>
      <c r="BP5" s="659"/>
      <c r="BQ5" s="659"/>
      <c r="BR5" s="659"/>
      <c r="BS5" s="660">
        <v>16062</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178668</v>
      </c>
      <c r="S6" s="622"/>
      <c r="T6" s="622"/>
      <c r="U6" s="622"/>
      <c r="V6" s="622"/>
      <c r="W6" s="622"/>
      <c r="X6" s="622"/>
      <c r="Y6" s="623"/>
      <c r="Z6" s="659">
        <v>0.6</v>
      </c>
      <c r="AA6" s="659"/>
      <c r="AB6" s="659"/>
      <c r="AC6" s="659"/>
      <c r="AD6" s="660">
        <v>178668</v>
      </c>
      <c r="AE6" s="660"/>
      <c r="AF6" s="660"/>
      <c r="AG6" s="660"/>
      <c r="AH6" s="660"/>
      <c r="AI6" s="660"/>
      <c r="AJ6" s="660"/>
      <c r="AK6" s="660"/>
      <c r="AL6" s="624">
        <v>1.4</v>
      </c>
      <c r="AM6" s="625"/>
      <c r="AN6" s="625"/>
      <c r="AO6" s="661"/>
      <c r="AP6" s="618" t="s">
        <v>236</v>
      </c>
      <c r="AQ6" s="619"/>
      <c r="AR6" s="619"/>
      <c r="AS6" s="619"/>
      <c r="AT6" s="619"/>
      <c r="AU6" s="619"/>
      <c r="AV6" s="619"/>
      <c r="AW6" s="619"/>
      <c r="AX6" s="619"/>
      <c r="AY6" s="619"/>
      <c r="AZ6" s="619"/>
      <c r="BA6" s="619"/>
      <c r="BB6" s="619"/>
      <c r="BC6" s="619"/>
      <c r="BD6" s="619"/>
      <c r="BE6" s="619"/>
      <c r="BF6" s="620"/>
      <c r="BG6" s="621">
        <v>2860807</v>
      </c>
      <c r="BH6" s="622"/>
      <c r="BI6" s="622"/>
      <c r="BJ6" s="622"/>
      <c r="BK6" s="622"/>
      <c r="BL6" s="622"/>
      <c r="BM6" s="622"/>
      <c r="BN6" s="623"/>
      <c r="BO6" s="659">
        <v>99.9</v>
      </c>
      <c r="BP6" s="659"/>
      <c r="BQ6" s="659"/>
      <c r="BR6" s="659"/>
      <c r="BS6" s="660">
        <v>16062</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190282</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190282</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957</v>
      </c>
      <c r="S7" s="622"/>
      <c r="T7" s="622"/>
      <c r="U7" s="622"/>
      <c r="V7" s="622"/>
      <c r="W7" s="622"/>
      <c r="X7" s="622"/>
      <c r="Y7" s="623"/>
      <c r="Z7" s="659">
        <v>0</v>
      </c>
      <c r="AA7" s="659"/>
      <c r="AB7" s="659"/>
      <c r="AC7" s="659"/>
      <c r="AD7" s="660">
        <v>957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976538</v>
      </c>
      <c r="BH7" s="622"/>
      <c r="BI7" s="622"/>
      <c r="BJ7" s="622"/>
      <c r="BK7" s="622"/>
      <c r="BL7" s="622"/>
      <c r="BM7" s="622"/>
      <c r="BN7" s="623"/>
      <c r="BO7" s="659">
        <v>34.1</v>
      </c>
      <c r="BP7" s="659"/>
      <c r="BQ7" s="659"/>
      <c r="BR7" s="659"/>
      <c r="BS7" s="660">
        <v>16062</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2178150</v>
      </c>
      <c r="CS7" s="622"/>
      <c r="CT7" s="622"/>
      <c r="CU7" s="622"/>
      <c r="CV7" s="622"/>
      <c r="CW7" s="622"/>
      <c r="CX7" s="622"/>
      <c r="CY7" s="623"/>
      <c r="CZ7" s="659">
        <v>7.8</v>
      </c>
      <c r="DA7" s="659"/>
      <c r="DB7" s="659"/>
      <c r="DC7" s="659"/>
      <c r="DD7" s="627">
        <v>39287</v>
      </c>
      <c r="DE7" s="622"/>
      <c r="DF7" s="622"/>
      <c r="DG7" s="622"/>
      <c r="DH7" s="622"/>
      <c r="DI7" s="622"/>
      <c r="DJ7" s="622"/>
      <c r="DK7" s="622"/>
      <c r="DL7" s="622"/>
      <c r="DM7" s="622"/>
      <c r="DN7" s="622"/>
      <c r="DO7" s="622"/>
      <c r="DP7" s="623"/>
      <c r="DQ7" s="627">
        <v>1827306</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5478</v>
      </c>
      <c r="S8" s="622"/>
      <c r="T8" s="622"/>
      <c r="U8" s="622"/>
      <c r="V8" s="622"/>
      <c r="W8" s="622"/>
      <c r="X8" s="622"/>
      <c r="Y8" s="623"/>
      <c r="Z8" s="659">
        <v>0</v>
      </c>
      <c r="AA8" s="659"/>
      <c r="AB8" s="659"/>
      <c r="AC8" s="659"/>
      <c r="AD8" s="660">
        <v>5478</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45957</v>
      </c>
      <c r="BH8" s="622"/>
      <c r="BI8" s="622"/>
      <c r="BJ8" s="622"/>
      <c r="BK8" s="622"/>
      <c r="BL8" s="622"/>
      <c r="BM8" s="622"/>
      <c r="BN8" s="623"/>
      <c r="BO8" s="659">
        <v>1.6</v>
      </c>
      <c r="BP8" s="659"/>
      <c r="BQ8" s="659"/>
      <c r="BR8" s="659"/>
      <c r="BS8" s="660" t="s">
        <v>131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7092379</v>
      </c>
      <c r="CS8" s="622"/>
      <c r="CT8" s="622"/>
      <c r="CU8" s="622"/>
      <c r="CV8" s="622"/>
      <c r="CW8" s="622"/>
      <c r="CX8" s="622"/>
      <c r="CY8" s="623"/>
      <c r="CZ8" s="659">
        <v>25.5</v>
      </c>
      <c r="DA8" s="659"/>
      <c r="DB8" s="659"/>
      <c r="DC8" s="659"/>
      <c r="DD8" s="627">
        <v>138602</v>
      </c>
      <c r="DE8" s="622"/>
      <c r="DF8" s="622"/>
      <c r="DG8" s="622"/>
      <c r="DH8" s="622"/>
      <c r="DI8" s="622"/>
      <c r="DJ8" s="622"/>
      <c r="DK8" s="622"/>
      <c r="DL8" s="622"/>
      <c r="DM8" s="622"/>
      <c r="DN8" s="622"/>
      <c r="DO8" s="622"/>
      <c r="DP8" s="623"/>
      <c r="DQ8" s="627">
        <v>3154475</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3679</v>
      </c>
      <c r="S9" s="622"/>
      <c r="T9" s="622"/>
      <c r="U9" s="622"/>
      <c r="V9" s="622"/>
      <c r="W9" s="622"/>
      <c r="X9" s="622"/>
      <c r="Y9" s="623"/>
      <c r="Z9" s="659">
        <v>0</v>
      </c>
      <c r="AA9" s="659"/>
      <c r="AB9" s="659"/>
      <c r="AC9" s="659"/>
      <c r="AD9" s="660">
        <v>3679</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806996</v>
      </c>
      <c r="BH9" s="622"/>
      <c r="BI9" s="622"/>
      <c r="BJ9" s="622"/>
      <c r="BK9" s="622"/>
      <c r="BL9" s="622"/>
      <c r="BM9" s="622"/>
      <c r="BN9" s="623"/>
      <c r="BO9" s="659">
        <v>28.2</v>
      </c>
      <c r="BP9" s="659"/>
      <c r="BQ9" s="659"/>
      <c r="BR9" s="659"/>
      <c r="BS9" s="660" t="s">
        <v>246</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1777399</v>
      </c>
      <c r="CS9" s="622"/>
      <c r="CT9" s="622"/>
      <c r="CU9" s="622"/>
      <c r="CV9" s="622"/>
      <c r="CW9" s="622"/>
      <c r="CX9" s="622"/>
      <c r="CY9" s="623"/>
      <c r="CZ9" s="659">
        <v>6.4</v>
      </c>
      <c r="DA9" s="659"/>
      <c r="DB9" s="659"/>
      <c r="DC9" s="659"/>
      <c r="DD9" s="627">
        <v>65842</v>
      </c>
      <c r="DE9" s="622"/>
      <c r="DF9" s="622"/>
      <c r="DG9" s="622"/>
      <c r="DH9" s="622"/>
      <c r="DI9" s="622"/>
      <c r="DJ9" s="622"/>
      <c r="DK9" s="622"/>
      <c r="DL9" s="622"/>
      <c r="DM9" s="622"/>
      <c r="DN9" s="622"/>
      <c r="DO9" s="622"/>
      <c r="DP9" s="623"/>
      <c r="DQ9" s="627">
        <v>1264008</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246</v>
      </c>
      <c r="AA10" s="659"/>
      <c r="AB10" s="659"/>
      <c r="AC10" s="659"/>
      <c r="AD10" s="660" t="s">
        <v>246</v>
      </c>
      <c r="AE10" s="660"/>
      <c r="AF10" s="660"/>
      <c r="AG10" s="660"/>
      <c r="AH10" s="660"/>
      <c r="AI10" s="660"/>
      <c r="AJ10" s="660"/>
      <c r="AK10" s="660"/>
      <c r="AL10" s="624" t="s">
        <v>246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67328</v>
      </c>
      <c r="BH10" s="622"/>
      <c r="BI10" s="622"/>
      <c r="BJ10" s="622"/>
      <c r="BK10" s="622"/>
      <c r="BL10" s="622"/>
      <c r="BM10" s="622"/>
      <c r="BN10" s="623"/>
      <c r="BO10" s="659">
        <v>2.4</v>
      </c>
      <c r="BP10" s="659"/>
      <c r="BQ10" s="659"/>
      <c r="BR10" s="659"/>
      <c r="BS10" s="660" t="s">
        <v>246</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15835</v>
      </c>
      <c r="CS10" s="622"/>
      <c r="CT10" s="622"/>
      <c r="CU10" s="622"/>
      <c r="CV10" s="622"/>
      <c r="CW10" s="622"/>
      <c r="CX10" s="622"/>
      <c r="CY10" s="623"/>
      <c r="CZ10" s="659">
        <v>0.1</v>
      </c>
      <c r="DA10" s="659"/>
      <c r="DB10" s="659"/>
      <c r="DC10" s="659"/>
      <c r="DD10" s="627" t="s">
        <v>246</v>
      </c>
      <c r="DE10" s="622"/>
      <c r="DF10" s="622"/>
      <c r="DG10" s="622"/>
      <c r="DH10" s="622"/>
      <c r="DI10" s="622"/>
      <c r="DJ10" s="622"/>
      <c r="DK10" s="622"/>
      <c r="DL10" s="622"/>
      <c r="DM10" s="622"/>
      <c r="DN10" s="622"/>
      <c r="DO10" s="622"/>
      <c r="DP10" s="623"/>
      <c r="DQ10" s="627">
        <v>15835</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735491</v>
      </c>
      <c r="S11" s="622"/>
      <c r="T11" s="622"/>
      <c r="U11" s="622"/>
      <c r="V11" s="622"/>
      <c r="W11" s="622"/>
      <c r="X11" s="622"/>
      <c r="Y11" s="623"/>
      <c r="Z11" s="624">
        <v>2.6</v>
      </c>
      <c r="AA11" s="625"/>
      <c r="AB11" s="625"/>
      <c r="AC11" s="626"/>
      <c r="AD11" s="627">
        <v>735491</v>
      </c>
      <c r="AE11" s="622"/>
      <c r="AF11" s="622"/>
      <c r="AG11" s="622"/>
      <c r="AH11" s="622"/>
      <c r="AI11" s="622"/>
      <c r="AJ11" s="622"/>
      <c r="AK11" s="623"/>
      <c r="AL11" s="624">
        <v>5.7</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56257</v>
      </c>
      <c r="BH11" s="622"/>
      <c r="BI11" s="622"/>
      <c r="BJ11" s="622"/>
      <c r="BK11" s="622"/>
      <c r="BL11" s="622"/>
      <c r="BM11" s="622"/>
      <c r="BN11" s="623"/>
      <c r="BO11" s="659">
        <v>2</v>
      </c>
      <c r="BP11" s="659"/>
      <c r="BQ11" s="659"/>
      <c r="BR11" s="659"/>
      <c r="BS11" s="660">
        <v>16062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1575387</v>
      </c>
      <c r="CS11" s="622"/>
      <c r="CT11" s="622"/>
      <c r="CU11" s="622"/>
      <c r="CV11" s="622"/>
      <c r="CW11" s="622"/>
      <c r="CX11" s="622"/>
      <c r="CY11" s="623"/>
      <c r="CZ11" s="659">
        <v>5.7</v>
      </c>
      <c r="DA11" s="659"/>
      <c r="DB11" s="659"/>
      <c r="DC11" s="659"/>
      <c r="DD11" s="627">
        <v>256059</v>
      </c>
      <c r="DE11" s="622"/>
      <c r="DF11" s="622"/>
      <c r="DG11" s="622"/>
      <c r="DH11" s="622"/>
      <c r="DI11" s="622"/>
      <c r="DJ11" s="622"/>
      <c r="DK11" s="622"/>
      <c r="DL11" s="622"/>
      <c r="DM11" s="622"/>
      <c r="DN11" s="622"/>
      <c r="DO11" s="622"/>
      <c r="DP11" s="623"/>
      <c r="DQ11" s="627">
        <v>870688</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246</v>
      </c>
      <c r="AA12" s="659"/>
      <c r="AB12" s="659"/>
      <c r="AC12" s="659"/>
      <c r="AD12" s="660" t="s">
        <v>131</v>
      </c>
      <c r="AE12" s="660"/>
      <c r="AF12" s="660"/>
      <c r="AG12" s="660"/>
      <c r="AH12" s="660"/>
      <c r="AI12" s="660"/>
      <c r="AJ12" s="660"/>
      <c r="AK12" s="660"/>
      <c r="AL12" s="624" t="s">
        <v>131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1438897</v>
      </c>
      <c r="BH12" s="622"/>
      <c r="BI12" s="622"/>
      <c r="BJ12" s="622"/>
      <c r="BK12" s="622"/>
      <c r="BL12" s="622"/>
      <c r="BM12" s="622"/>
      <c r="BN12" s="623"/>
      <c r="BO12" s="659">
        <v>50.2</v>
      </c>
      <c r="BP12" s="659"/>
      <c r="BQ12" s="659"/>
      <c r="BR12" s="659"/>
      <c r="BS12" s="660" t="s">
        <v>131</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404362</v>
      </c>
      <c r="CS12" s="622"/>
      <c r="CT12" s="622"/>
      <c r="CU12" s="622"/>
      <c r="CV12" s="622"/>
      <c r="CW12" s="622"/>
      <c r="CX12" s="622"/>
      <c r="CY12" s="623"/>
      <c r="CZ12" s="659">
        <v>1.5</v>
      </c>
      <c r="DA12" s="659"/>
      <c r="DB12" s="659"/>
      <c r="DC12" s="659"/>
      <c r="DD12" s="627">
        <v>63328</v>
      </c>
      <c r="DE12" s="622"/>
      <c r="DF12" s="622"/>
      <c r="DG12" s="622"/>
      <c r="DH12" s="622"/>
      <c r="DI12" s="622"/>
      <c r="DJ12" s="622"/>
      <c r="DK12" s="622"/>
      <c r="DL12" s="622"/>
      <c r="DM12" s="622"/>
      <c r="DN12" s="622"/>
      <c r="DO12" s="622"/>
      <c r="DP12" s="623"/>
      <c r="DQ12" s="627">
        <v>318680</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140</v>
      </c>
      <c r="AE13" s="660"/>
      <c r="AF13" s="660"/>
      <c r="AG13" s="660"/>
      <c r="AH13" s="660"/>
      <c r="AI13" s="660"/>
      <c r="AJ13" s="660"/>
      <c r="AK13" s="660"/>
      <c r="AL13" s="624" t="s">
        <v>246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1435721</v>
      </c>
      <c r="BH13" s="622"/>
      <c r="BI13" s="622"/>
      <c r="BJ13" s="622"/>
      <c r="BK13" s="622"/>
      <c r="BL13" s="622"/>
      <c r="BM13" s="622"/>
      <c r="BN13" s="623"/>
      <c r="BO13" s="659">
        <v>50.1</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2434707</v>
      </c>
      <c r="CS13" s="622"/>
      <c r="CT13" s="622"/>
      <c r="CU13" s="622"/>
      <c r="CV13" s="622"/>
      <c r="CW13" s="622"/>
      <c r="CX13" s="622"/>
      <c r="CY13" s="623"/>
      <c r="CZ13" s="659">
        <v>8.6999999999999993</v>
      </c>
      <c r="DA13" s="659"/>
      <c r="DB13" s="659"/>
      <c r="DC13" s="659"/>
      <c r="DD13" s="627">
        <v>746315</v>
      </c>
      <c r="DE13" s="622"/>
      <c r="DF13" s="622"/>
      <c r="DG13" s="622"/>
      <c r="DH13" s="622"/>
      <c r="DI13" s="622"/>
      <c r="DJ13" s="622"/>
      <c r="DK13" s="622"/>
      <c r="DL13" s="622"/>
      <c r="DM13" s="622"/>
      <c r="DN13" s="622"/>
      <c r="DO13" s="622"/>
      <c r="DP13" s="623"/>
      <c r="DQ13" s="627">
        <v>1667629</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811</v>
      </c>
      <c r="S14" s="622"/>
      <c r="T14" s="622"/>
      <c r="U14" s="622"/>
      <c r="V14" s="622"/>
      <c r="W14" s="622"/>
      <c r="X14" s="622"/>
      <c r="Y14" s="623"/>
      <c r="Z14" s="659">
        <v>0</v>
      </c>
      <c r="AA14" s="659"/>
      <c r="AB14" s="659"/>
      <c r="AC14" s="659"/>
      <c r="AD14" s="660">
        <v>811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151873</v>
      </c>
      <c r="BH14" s="622"/>
      <c r="BI14" s="622"/>
      <c r="BJ14" s="622"/>
      <c r="BK14" s="622"/>
      <c r="BL14" s="622"/>
      <c r="BM14" s="622"/>
      <c r="BN14" s="623"/>
      <c r="BO14" s="659">
        <v>5.3</v>
      </c>
      <c r="BP14" s="659"/>
      <c r="BQ14" s="659"/>
      <c r="BR14" s="659"/>
      <c r="BS14" s="660" t="s">
        <v>131</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1401078</v>
      </c>
      <c r="CS14" s="622"/>
      <c r="CT14" s="622"/>
      <c r="CU14" s="622"/>
      <c r="CV14" s="622"/>
      <c r="CW14" s="622"/>
      <c r="CX14" s="622"/>
      <c r="CY14" s="623"/>
      <c r="CZ14" s="659">
        <v>5</v>
      </c>
      <c r="DA14" s="659"/>
      <c r="DB14" s="659"/>
      <c r="DC14" s="659"/>
      <c r="DD14" s="627">
        <v>383058</v>
      </c>
      <c r="DE14" s="622"/>
      <c r="DF14" s="622"/>
      <c r="DG14" s="622"/>
      <c r="DH14" s="622"/>
      <c r="DI14" s="622"/>
      <c r="DJ14" s="622"/>
      <c r="DK14" s="622"/>
      <c r="DL14" s="622"/>
      <c r="DM14" s="622"/>
      <c r="DN14" s="622"/>
      <c r="DO14" s="622"/>
      <c r="DP14" s="623"/>
      <c r="DQ14" s="627">
        <v>1010944</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131</v>
      </c>
      <c r="AA15" s="659"/>
      <c r="AB15" s="659"/>
      <c r="AC15" s="659"/>
      <c r="AD15" s="660" t="s">
        <v>246</v>
      </c>
      <c r="AE15" s="660"/>
      <c r="AF15" s="660"/>
      <c r="AG15" s="660"/>
      <c r="AH15" s="660"/>
      <c r="AI15" s="660"/>
      <c r="AJ15" s="660"/>
      <c r="AK15" s="660"/>
      <c r="AL15" s="624" t="s">
        <v>140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293499</v>
      </c>
      <c r="BH15" s="622"/>
      <c r="BI15" s="622"/>
      <c r="BJ15" s="622"/>
      <c r="BK15" s="622"/>
      <c r="BL15" s="622"/>
      <c r="BM15" s="622"/>
      <c r="BN15" s="623"/>
      <c r="BO15" s="659">
        <v>10.199999999999999</v>
      </c>
      <c r="BP15" s="659"/>
      <c r="BQ15" s="659"/>
      <c r="BR15" s="659"/>
      <c r="BS15" s="660" t="s">
        <v>131</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7125520</v>
      </c>
      <c r="CS15" s="622"/>
      <c r="CT15" s="622"/>
      <c r="CU15" s="622"/>
      <c r="CV15" s="622"/>
      <c r="CW15" s="622"/>
      <c r="CX15" s="622"/>
      <c r="CY15" s="623"/>
      <c r="CZ15" s="659">
        <v>25.6</v>
      </c>
      <c r="DA15" s="659"/>
      <c r="DB15" s="659"/>
      <c r="DC15" s="659"/>
      <c r="DD15" s="627">
        <v>5291996</v>
      </c>
      <c r="DE15" s="622"/>
      <c r="DF15" s="622"/>
      <c r="DG15" s="622"/>
      <c r="DH15" s="622"/>
      <c r="DI15" s="622"/>
      <c r="DJ15" s="622"/>
      <c r="DK15" s="622"/>
      <c r="DL15" s="622"/>
      <c r="DM15" s="622"/>
      <c r="DN15" s="622"/>
      <c r="DO15" s="622"/>
      <c r="DP15" s="623"/>
      <c r="DQ15" s="627">
        <v>1399904</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14243</v>
      </c>
      <c r="S16" s="622"/>
      <c r="T16" s="622"/>
      <c r="U16" s="622"/>
      <c r="V16" s="622"/>
      <c r="W16" s="622"/>
      <c r="X16" s="622"/>
      <c r="Y16" s="623"/>
      <c r="Z16" s="659">
        <v>0.1</v>
      </c>
      <c r="AA16" s="659"/>
      <c r="AB16" s="659"/>
      <c r="AC16" s="659"/>
      <c r="AD16" s="660">
        <v>14243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246</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68522</v>
      </c>
      <c r="CS16" s="622"/>
      <c r="CT16" s="622"/>
      <c r="CU16" s="622"/>
      <c r="CV16" s="622"/>
      <c r="CW16" s="622"/>
      <c r="CX16" s="622"/>
      <c r="CY16" s="623"/>
      <c r="CZ16" s="659">
        <v>0.2</v>
      </c>
      <c r="DA16" s="659"/>
      <c r="DB16" s="659"/>
      <c r="DC16" s="659"/>
      <c r="DD16" s="627" t="s">
        <v>246</v>
      </c>
      <c r="DE16" s="622"/>
      <c r="DF16" s="622"/>
      <c r="DG16" s="622"/>
      <c r="DH16" s="622"/>
      <c r="DI16" s="622"/>
      <c r="DJ16" s="622"/>
      <c r="DK16" s="622"/>
      <c r="DL16" s="622"/>
      <c r="DM16" s="622"/>
      <c r="DN16" s="622"/>
      <c r="DO16" s="622"/>
      <c r="DP16" s="623"/>
      <c r="DQ16" s="627">
        <v>38022</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32863</v>
      </c>
      <c r="S17" s="622"/>
      <c r="T17" s="622"/>
      <c r="U17" s="622"/>
      <c r="V17" s="622"/>
      <c r="W17" s="622"/>
      <c r="X17" s="622"/>
      <c r="Y17" s="623"/>
      <c r="Z17" s="659">
        <v>0.1</v>
      </c>
      <c r="AA17" s="659"/>
      <c r="AB17" s="659"/>
      <c r="AC17" s="659"/>
      <c r="AD17" s="660">
        <v>32863</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246</v>
      </c>
      <c r="BP17" s="659"/>
      <c r="BQ17" s="659"/>
      <c r="BR17" s="659"/>
      <c r="BS17" s="660" t="s">
        <v>140</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3581857</v>
      </c>
      <c r="CS17" s="622"/>
      <c r="CT17" s="622"/>
      <c r="CU17" s="622"/>
      <c r="CV17" s="622"/>
      <c r="CW17" s="622"/>
      <c r="CX17" s="622"/>
      <c r="CY17" s="623"/>
      <c r="CZ17" s="659">
        <v>12.9</v>
      </c>
      <c r="DA17" s="659"/>
      <c r="DB17" s="659"/>
      <c r="DC17" s="659"/>
      <c r="DD17" s="627" t="s">
        <v>140</v>
      </c>
      <c r="DE17" s="622"/>
      <c r="DF17" s="622"/>
      <c r="DG17" s="622"/>
      <c r="DH17" s="622"/>
      <c r="DI17" s="622"/>
      <c r="DJ17" s="622"/>
      <c r="DK17" s="622"/>
      <c r="DL17" s="622"/>
      <c r="DM17" s="622"/>
      <c r="DN17" s="622"/>
      <c r="DO17" s="622"/>
      <c r="DP17" s="623"/>
      <c r="DQ17" s="627">
        <v>3321603</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16830</v>
      </c>
      <c r="S18" s="622"/>
      <c r="T18" s="622"/>
      <c r="U18" s="622"/>
      <c r="V18" s="622"/>
      <c r="W18" s="622"/>
      <c r="X18" s="622"/>
      <c r="Y18" s="623"/>
      <c r="Z18" s="659">
        <v>0.1</v>
      </c>
      <c r="AA18" s="659"/>
      <c r="AB18" s="659"/>
      <c r="AC18" s="659"/>
      <c r="AD18" s="660">
        <v>16830</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246</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140</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16830</v>
      </c>
      <c r="S19" s="622"/>
      <c r="T19" s="622"/>
      <c r="U19" s="622"/>
      <c r="V19" s="622"/>
      <c r="W19" s="622"/>
      <c r="X19" s="622"/>
      <c r="Y19" s="623"/>
      <c r="Z19" s="659">
        <v>0.1</v>
      </c>
      <c r="AA19" s="659"/>
      <c r="AB19" s="659"/>
      <c r="AC19" s="659"/>
      <c r="AD19" s="660">
        <v>16830</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2675</v>
      </c>
      <c r="BH19" s="622"/>
      <c r="BI19" s="622"/>
      <c r="BJ19" s="622"/>
      <c r="BK19" s="622"/>
      <c r="BL19" s="622"/>
      <c r="BM19" s="622"/>
      <c r="BN19" s="623"/>
      <c r="BO19" s="659">
        <v>0.1</v>
      </c>
      <c r="BP19" s="659"/>
      <c r="BQ19" s="659"/>
      <c r="BR19" s="659"/>
      <c r="BS19" s="660" t="s">
        <v>246</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140</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c r="B20" s="696" t="s">
        <v>278</v>
      </c>
      <c r="C20" s="697"/>
      <c r="D20" s="697"/>
      <c r="E20" s="697"/>
      <c r="F20" s="697"/>
      <c r="G20" s="697"/>
      <c r="H20" s="697"/>
      <c r="I20" s="697"/>
      <c r="J20" s="697"/>
      <c r="K20" s="697"/>
      <c r="L20" s="697"/>
      <c r="M20" s="697"/>
      <c r="N20" s="697"/>
      <c r="O20" s="697"/>
      <c r="P20" s="697"/>
      <c r="Q20" s="698"/>
      <c r="R20" s="621" t="s">
        <v>131</v>
      </c>
      <c r="S20" s="622"/>
      <c r="T20" s="622"/>
      <c r="U20" s="622"/>
      <c r="V20" s="622"/>
      <c r="W20" s="622"/>
      <c r="X20" s="622"/>
      <c r="Y20" s="623"/>
      <c r="Z20" s="659" t="s">
        <v>140</v>
      </c>
      <c r="AA20" s="659"/>
      <c r="AB20" s="659"/>
      <c r="AC20" s="659"/>
      <c r="AD20" s="660" t="s">
        <v>131</v>
      </c>
      <c r="AE20" s="660"/>
      <c r="AF20" s="660"/>
      <c r="AG20" s="660"/>
      <c r="AH20" s="660"/>
      <c r="AI20" s="660"/>
      <c r="AJ20" s="660"/>
      <c r="AK20" s="660"/>
      <c r="AL20" s="624" t="s">
        <v>246</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2675</v>
      </c>
      <c r="BH20" s="622"/>
      <c r="BI20" s="622"/>
      <c r="BJ20" s="622"/>
      <c r="BK20" s="622"/>
      <c r="BL20" s="622"/>
      <c r="BM20" s="622"/>
      <c r="BN20" s="623"/>
      <c r="BO20" s="659">
        <v>0.1</v>
      </c>
      <c r="BP20" s="659"/>
      <c r="BQ20" s="659"/>
      <c r="BR20" s="659"/>
      <c r="BS20" s="660" t="s">
        <v>140</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27845478</v>
      </c>
      <c r="CS20" s="622"/>
      <c r="CT20" s="622"/>
      <c r="CU20" s="622"/>
      <c r="CV20" s="622"/>
      <c r="CW20" s="622"/>
      <c r="CX20" s="622"/>
      <c r="CY20" s="623"/>
      <c r="CZ20" s="659">
        <v>100</v>
      </c>
      <c r="DA20" s="659"/>
      <c r="DB20" s="659"/>
      <c r="DC20" s="659"/>
      <c r="DD20" s="627">
        <v>6984487</v>
      </c>
      <c r="DE20" s="622"/>
      <c r="DF20" s="622"/>
      <c r="DG20" s="622"/>
      <c r="DH20" s="622"/>
      <c r="DI20" s="622"/>
      <c r="DJ20" s="622"/>
      <c r="DK20" s="622"/>
      <c r="DL20" s="622"/>
      <c r="DM20" s="622"/>
      <c r="DN20" s="622"/>
      <c r="DO20" s="622"/>
      <c r="DP20" s="623"/>
      <c r="DQ20" s="627">
        <v>15079376</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10103994</v>
      </c>
      <c r="S21" s="622"/>
      <c r="T21" s="622"/>
      <c r="U21" s="622"/>
      <c r="V21" s="622"/>
      <c r="W21" s="622"/>
      <c r="X21" s="622"/>
      <c r="Y21" s="623"/>
      <c r="Z21" s="659">
        <v>35.6</v>
      </c>
      <c r="AA21" s="659"/>
      <c r="AB21" s="659"/>
      <c r="AC21" s="659"/>
      <c r="AD21" s="660">
        <v>9084539</v>
      </c>
      <c r="AE21" s="660"/>
      <c r="AF21" s="660"/>
      <c r="AG21" s="660"/>
      <c r="AH21" s="660"/>
      <c r="AI21" s="660"/>
      <c r="AJ21" s="660"/>
      <c r="AK21" s="660"/>
      <c r="AL21" s="624">
        <v>69.900000000000006</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2675</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9084539</v>
      </c>
      <c r="S22" s="622"/>
      <c r="T22" s="622"/>
      <c r="U22" s="622"/>
      <c r="V22" s="622"/>
      <c r="W22" s="622"/>
      <c r="X22" s="622"/>
      <c r="Y22" s="623"/>
      <c r="Z22" s="659">
        <v>32</v>
      </c>
      <c r="AA22" s="659"/>
      <c r="AB22" s="659"/>
      <c r="AC22" s="659"/>
      <c r="AD22" s="660">
        <v>9084539</v>
      </c>
      <c r="AE22" s="660"/>
      <c r="AF22" s="660"/>
      <c r="AG22" s="660"/>
      <c r="AH22" s="660"/>
      <c r="AI22" s="660"/>
      <c r="AJ22" s="660"/>
      <c r="AK22" s="660"/>
      <c r="AL22" s="624">
        <v>69.900000000000006</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246</v>
      </c>
      <c r="BP22" s="659"/>
      <c r="BQ22" s="659"/>
      <c r="BR22" s="659"/>
      <c r="BS22" s="660" t="s">
        <v>131</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1019443</v>
      </c>
      <c r="S23" s="622"/>
      <c r="T23" s="622"/>
      <c r="U23" s="622"/>
      <c r="V23" s="622"/>
      <c r="W23" s="622"/>
      <c r="X23" s="622"/>
      <c r="Y23" s="623"/>
      <c r="Z23" s="659">
        <v>3.6</v>
      </c>
      <c r="AA23" s="659"/>
      <c r="AB23" s="659"/>
      <c r="AC23" s="659"/>
      <c r="AD23" s="660" t="s">
        <v>140</v>
      </c>
      <c r="AE23" s="660"/>
      <c r="AF23" s="660"/>
      <c r="AG23" s="660"/>
      <c r="AH23" s="660"/>
      <c r="AI23" s="660"/>
      <c r="AJ23" s="660"/>
      <c r="AK23" s="660"/>
      <c r="AL23" s="624" t="s">
        <v>246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246</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v>12</v>
      </c>
      <c r="S24" s="622"/>
      <c r="T24" s="622"/>
      <c r="U24" s="622"/>
      <c r="V24" s="622"/>
      <c r="W24" s="622"/>
      <c r="X24" s="622"/>
      <c r="Y24" s="623"/>
      <c r="Z24" s="659">
        <v>0</v>
      </c>
      <c r="AA24" s="659"/>
      <c r="AB24" s="659"/>
      <c r="AC24" s="659"/>
      <c r="AD24" s="660" t="s">
        <v>131</v>
      </c>
      <c r="AE24" s="660"/>
      <c r="AF24" s="660"/>
      <c r="AG24" s="660"/>
      <c r="AH24" s="660"/>
      <c r="AI24" s="660"/>
      <c r="AJ24" s="660"/>
      <c r="AK24" s="660"/>
      <c r="AL24" s="624" t="s">
        <v>246</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11566223</v>
      </c>
      <c r="CS24" s="677"/>
      <c r="CT24" s="677"/>
      <c r="CU24" s="677"/>
      <c r="CV24" s="677"/>
      <c r="CW24" s="677"/>
      <c r="CX24" s="677"/>
      <c r="CY24" s="702"/>
      <c r="CZ24" s="703">
        <v>41.5</v>
      </c>
      <c r="DA24" s="685"/>
      <c r="DB24" s="685"/>
      <c r="DC24" s="705"/>
      <c r="DD24" s="701">
        <v>7591303</v>
      </c>
      <c r="DE24" s="677"/>
      <c r="DF24" s="677"/>
      <c r="DG24" s="677"/>
      <c r="DH24" s="677"/>
      <c r="DI24" s="677"/>
      <c r="DJ24" s="677"/>
      <c r="DK24" s="702"/>
      <c r="DL24" s="701">
        <v>7569239</v>
      </c>
      <c r="DM24" s="677"/>
      <c r="DN24" s="677"/>
      <c r="DO24" s="677"/>
      <c r="DP24" s="677"/>
      <c r="DQ24" s="677"/>
      <c r="DR24" s="677"/>
      <c r="DS24" s="677"/>
      <c r="DT24" s="677"/>
      <c r="DU24" s="677"/>
      <c r="DV24" s="702"/>
      <c r="DW24" s="703">
        <v>57.7</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13956496</v>
      </c>
      <c r="S25" s="622"/>
      <c r="T25" s="622"/>
      <c r="U25" s="622"/>
      <c r="V25" s="622"/>
      <c r="W25" s="622"/>
      <c r="X25" s="622"/>
      <c r="Y25" s="623"/>
      <c r="Z25" s="659">
        <v>49.1</v>
      </c>
      <c r="AA25" s="659"/>
      <c r="AB25" s="659"/>
      <c r="AC25" s="659"/>
      <c r="AD25" s="660">
        <v>12920979</v>
      </c>
      <c r="AE25" s="660"/>
      <c r="AF25" s="660"/>
      <c r="AG25" s="660"/>
      <c r="AH25" s="660"/>
      <c r="AI25" s="660"/>
      <c r="AJ25" s="660"/>
      <c r="AK25" s="660"/>
      <c r="AL25" s="624">
        <v>99.4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246</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3269777</v>
      </c>
      <c r="CS25" s="634"/>
      <c r="CT25" s="634"/>
      <c r="CU25" s="634"/>
      <c r="CV25" s="634"/>
      <c r="CW25" s="634"/>
      <c r="CX25" s="634"/>
      <c r="CY25" s="635"/>
      <c r="CZ25" s="624">
        <v>11.7</v>
      </c>
      <c r="DA25" s="636"/>
      <c r="DB25" s="636"/>
      <c r="DC25" s="637"/>
      <c r="DD25" s="627">
        <v>3084424</v>
      </c>
      <c r="DE25" s="634"/>
      <c r="DF25" s="634"/>
      <c r="DG25" s="634"/>
      <c r="DH25" s="634"/>
      <c r="DI25" s="634"/>
      <c r="DJ25" s="634"/>
      <c r="DK25" s="635"/>
      <c r="DL25" s="627">
        <v>3062360</v>
      </c>
      <c r="DM25" s="634"/>
      <c r="DN25" s="634"/>
      <c r="DO25" s="634"/>
      <c r="DP25" s="634"/>
      <c r="DQ25" s="634"/>
      <c r="DR25" s="634"/>
      <c r="DS25" s="634"/>
      <c r="DT25" s="634"/>
      <c r="DU25" s="634"/>
      <c r="DV25" s="635"/>
      <c r="DW25" s="624">
        <v>23.3</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3259</v>
      </c>
      <c r="S26" s="622"/>
      <c r="T26" s="622"/>
      <c r="U26" s="622"/>
      <c r="V26" s="622"/>
      <c r="W26" s="622"/>
      <c r="X26" s="622"/>
      <c r="Y26" s="623"/>
      <c r="Z26" s="659">
        <v>0</v>
      </c>
      <c r="AA26" s="659"/>
      <c r="AB26" s="659"/>
      <c r="AC26" s="659"/>
      <c r="AD26" s="660">
        <v>3259</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2108282</v>
      </c>
      <c r="CS26" s="622"/>
      <c r="CT26" s="622"/>
      <c r="CU26" s="622"/>
      <c r="CV26" s="622"/>
      <c r="CW26" s="622"/>
      <c r="CX26" s="622"/>
      <c r="CY26" s="623"/>
      <c r="CZ26" s="624">
        <v>7.6</v>
      </c>
      <c r="DA26" s="636"/>
      <c r="DB26" s="636"/>
      <c r="DC26" s="637"/>
      <c r="DD26" s="627">
        <v>2029263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11053</v>
      </c>
      <c r="S27" s="622"/>
      <c r="T27" s="622"/>
      <c r="U27" s="622"/>
      <c r="V27" s="622"/>
      <c r="W27" s="622"/>
      <c r="X27" s="622"/>
      <c r="Y27" s="623"/>
      <c r="Z27" s="659">
        <v>0</v>
      </c>
      <c r="AA27" s="659"/>
      <c r="AB27" s="659"/>
      <c r="AC27" s="659"/>
      <c r="AD27" s="660" t="s">
        <v>246</v>
      </c>
      <c r="AE27" s="660"/>
      <c r="AF27" s="660"/>
      <c r="AG27" s="660"/>
      <c r="AH27" s="660"/>
      <c r="AI27" s="660"/>
      <c r="AJ27" s="660"/>
      <c r="AK27" s="660"/>
      <c r="AL27" s="624" t="s">
        <v>140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2863482</v>
      </c>
      <c r="BH27" s="622"/>
      <c r="BI27" s="622"/>
      <c r="BJ27" s="622"/>
      <c r="BK27" s="622"/>
      <c r="BL27" s="622"/>
      <c r="BM27" s="622"/>
      <c r="BN27" s="623"/>
      <c r="BO27" s="659">
        <v>100</v>
      </c>
      <c r="BP27" s="659"/>
      <c r="BQ27" s="659"/>
      <c r="BR27" s="659"/>
      <c r="BS27" s="660">
        <v>16062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4714589</v>
      </c>
      <c r="CS27" s="634"/>
      <c r="CT27" s="634"/>
      <c r="CU27" s="634"/>
      <c r="CV27" s="634"/>
      <c r="CW27" s="634"/>
      <c r="CX27" s="634"/>
      <c r="CY27" s="635"/>
      <c r="CZ27" s="624">
        <v>16.899999999999999</v>
      </c>
      <c r="DA27" s="636"/>
      <c r="DB27" s="636"/>
      <c r="DC27" s="637"/>
      <c r="DD27" s="627">
        <v>1185276</v>
      </c>
      <c r="DE27" s="634"/>
      <c r="DF27" s="634"/>
      <c r="DG27" s="634"/>
      <c r="DH27" s="634"/>
      <c r="DI27" s="634"/>
      <c r="DJ27" s="634"/>
      <c r="DK27" s="635"/>
      <c r="DL27" s="627">
        <v>1185276</v>
      </c>
      <c r="DM27" s="634"/>
      <c r="DN27" s="634"/>
      <c r="DO27" s="634"/>
      <c r="DP27" s="634"/>
      <c r="DQ27" s="634"/>
      <c r="DR27" s="634"/>
      <c r="DS27" s="634"/>
      <c r="DT27" s="634"/>
      <c r="DU27" s="634"/>
      <c r="DV27" s="635"/>
      <c r="DW27" s="624">
        <v>9</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305808</v>
      </c>
      <c r="S28" s="622"/>
      <c r="T28" s="622"/>
      <c r="U28" s="622"/>
      <c r="V28" s="622"/>
      <c r="W28" s="622"/>
      <c r="X28" s="622"/>
      <c r="Y28" s="623"/>
      <c r="Z28" s="659">
        <v>1.1000000000000001</v>
      </c>
      <c r="AA28" s="659"/>
      <c r="AB28" s="659"/>
      <c r="AC28" s="659"/>
      <c r="AD28" s="660">
        <v>10654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3581857</v>
      </c>
      <c r="CS28" s="622"/>
      <c r="CT28" s="622"/>
      <c r="CU28" s="622"/>
      <c r="CV28" s="622"/>
      <c r="CW28" s="622"/>
      <c r="CX28" s="622"/>
      <c r="CY28" s="623"/>
      <c r="CZ28" s="624">
        <v>12.9</v>
      </c>
      <c r="DA28" s="636"/>
      <c r="DB28" s="636"/>
      <c r="DC28" s="637"/>
      <c r="DD28" s="627">
        <v>3321603</v>
      </c>
      <c r="DE28" s="622"/>
      <c r="DF28" s="622"/>
      <c r="DG28" s="622"/>
      <c r="DH28" s="622"/>
      <c r="DI28" s="622"/>
      <c r="DJ28" s="622"/>
      <c r="DK28" s="623"/>
      <c r="DL28" s="627">
        <v>3321603</v>
      </c>
      <c r="DM28" s="622"/>
      <c r="DN28" s="622"/>
      <c r="DO28" s="622"/>
      <c r="DP28" s="622"/>
      <c r="DQ28" s="622"/>
      <c r="DR28" s="622"/>
      <c r="DS28" s="622"/>
      <c r="DT28" s="622"/>
      <c r="DU28" s="622"/>
      <c r="DV28" s="623"/>
      <c r="DW28" s="624">
        <v>25.3</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20276</v>
      </c>
      <c r="S29" s="622"/>
      <c r="T29" s="622"/>
      <c r="U29" s="622"/>
      <c r="V29" s="622"/>
      <c r="W29" s="622"/>
      <c r="X29" s="622"/>
      <c r="Y29" s="623"/>
      <c r="Z29" s="659">
        <v>0.1</v>
      </c>
      <c r="AA29" s="659"/>
      <c r="AB29" s="659"/>
      <c r="AC29" s="659"/>
      <c r="AD29" s="660">
        <v>449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3581759</v>
      </c>
      <c r="CS29" s="634"/>
      <c r="CT29" s="634"/>
      <c r="CU29" s="634"/>
      <c r="CV29" s="634"/>
      <c r="CW29" s="634"/>
      <c r="CX29" s="634"/>
      <c r="CY29" s="635"/>
      <c r="CZ29" s="624">
        <v>12.9</v>
      </c>
      <c r="DA29" s="636"/>
      <c r="DB29" s="636"/>
      <c r="DC29" s="637"/>
      <c r="DD29" s="627">
        <v>3321505</v>
      </c>
      <c r="DE29" s="634"/>
      <c r="DF29" s="634"/>
      <c r="DG29" s="634"/>
      <c r="DH29" s="634"/>
      <c r="DI29" s="634"/>
      <c r="DJ29" s="634"/>
      <c r="DK29" s="635"/>
      <c r="DL29" s="627">
        <v>3321505</v>
      </c>
      <c r="DM29" s="634"/>
      <c r="DN29" s="634"/>
      <c r="DO29" s="634"/>
      <c r="DP29" s="634"/>
      <c r="DQ29" s="634"/>
      <c r="DR29" s="634"/>
      <c r="DS29" s="634"/>
      <c r="DT29" s="634"/>
      <c r="DU29" s="634"/>
      <c r="DV29" s="635"/>
      <c r="DW29" s="624">
        <v>25.3</v>
      </c>
      <c r="DX29" s="636"/>
      <c r="DY29" s="636"/>
      <c r="DZ29" s="636"/>
      <c r="EA29" s="636"/>
      <c r="EB29" s="636"/>
      <c r="EC29" s="648"/>
    </row>
    <row r="30" spans="2:133" ht="11.25" customHeight="1">
      <c r="B30" s="618" t="s">
        <v>309</v>
      </c>
      <c r="C30" s="619"/>
      <c r="D30" s="619"/>
      <c r="E30" s="619"/>
      <c r="F30" s="619"/>
      <c r="G30" s="619"/>
      <c r="H30" s="619"/>
      <c r="I30" s="619"/>
      <c r="J30" s="619"/>
      <c r="K30" s="619"/>
      <c r="L30" s="619"/>
      <c r="M30" s="619"/>
      <c r="N30" s="619"/>
      <c r="O30" s="619"/>
      <c r="P30" s="619"/>
      <c r="Q30" s="620"/>
      <c r="R30" s="621">
        <v>4254631</v>
      </c>
      <c r="S30" s="622"/>
      <c r="T30" s="622"/>
      <c r="U30" s="622"/>
      <c r="V30" s="622"/>
      <c r="W30" s="622"/>
      <c r="X30" s="622"/>
      <c r="Y30" s="623"/>
      <c r="Z30" s="659">
        <v>15</v>
      </c>
      <c r="AA30" s="659"/>
      <c r="AB30" s="659"/>
      <c r="AC30" s="659"/>
      <c r="AD30" s="660" t="s">
        <v>131</v>
      </c>
      <c r="AE30" s="660"/>
      <c r="AF30" s="660"/>
      <c r="AG30" s="660"/>
      <c r="AH30" s="660"/>
      <c r="AI30" s="660"/>
      <c r="AJ30" s="660"/>
      <c r="AK30" s="660"/>
      <c r="AL30" s="624" t="s">
        <v>131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3465405</v>
      </c>
      <c r="CS30" s="622"/>
      <c r="CT30" s="622"/>
      <c r="CU30" s="622"/>
      <c r="CV30" s="622"/>
      <c r="CW30" s="622"/>
      <c r="CX30" s="622"/>
      <c r="CY30" s="623"/>
      <c r="CZ30" s="624">
        <v>12.4</v>
      </c>
      <c r="DA30" s="636"/>
      <c r="DB30" s="636"/>
      <c r="DC30" s="637"/>
      <c r="DD30" s="627">
        <v>3219046</v>
      </c>
      <c r="DE30" s="622"/>
      <c r="DF30" s="622"/>
      <c r="DG30" s="622"/>
      <c r="DH30" s="622"/>
      <c r="DI30" s="622"/>
      <c r="DJ30" s="622"/>
      <c r="DK30" s="623"/>
      <c r="DL30" s="627">
        <v>3219046</v>
      </c>
      <c r="DM30" s="622"/>
      <c r="DN30" s="622"/>
      <c r="DO30" s="622"/>
      <c r="DP30" s="622"/>
      <c r="DQ30" s="622"/>
      <c r="DR30" s="622"/>
      <c r="DS30" s="622"/>
      <c r="DT30" s="622"/>
      <c r="DU30" s="622"/>
      <c r="DV30" s="623"/>
      <c r="DW30" s="624">
        <v>24.5</v>
      </c>
      <c r="DX30" s="636"/>
      <c r="DY30" s="636"/>
      <c r="DZ30" s="636"/>
      <c r="EA30" s="636"/>
      <c r="EB30" s="636"/>
      <c r="EC30" s="648"/>
    </row>
    <row r="31" spans="2:133" ht="11.25" customHeight="1">
      <c r="B31" s="696" t="s">
        <v>313</v>
      </c>
      <c r="C31" s="697"/>
      <c r="D31" s="697"/>
      <c r="E31" s="697"/>
      <c r="F31" s="697"/>
      <c r="G31" s="697"/>
      <c r="H31" s="697"/>
      <c r="I31" s="697"/>
      <c r="J31" s="697"/>
      <c r="K31" s="697"/>
      <c r="L31" s="697"/>
      <c r="M31" s="697"/>
      <c r="N31" s="697"/>
      <c r="O31" s="697"/>
      <c r="P31" s="697"/>
      <c r="Q31" s="698"/>
      <c r="R31" s="621">
        <v>49072</v>
      </c>
      <c r="S31" s="622"/>
      <c r="T31" s="622"/>
      <c r="U31" s="622"/>
      <c r="V31" s="622"/>
      <c r="W31" s="622"/>
      <c r="X31" s="622"/>
      <c r="Y31" s="623"/>
      <c r="Z31" s="659">
        <v>0.2</v>
      </c>
      <c r="AA31" s="659"/>
      <c r="AB31" s="659"/>
      <c r="AC31" s="659"/>
      <c r="AD31" s="660">
        <v>49072</v>
      </c>
      <c r="AE31" s="660"/>
      <c r="AF31" s="660"/>
      <c r="AG31" s="660"/>
      <c r="AH31" s="660"/>
      <c r="AI31" s="660"/>
      <c r="AJ31" s="660"/>
      <c r="AK31" s="660"/>
      <c r="AL31" s="624">
        <v>0.4</v>
      </c>
      <c r="AM31" s="625"/>
      <c r="AN31" s="625"/>
      <c r="AO31" s="661"/>
      <c r="AP31" s="687" t="s">
        <v>314</v>
      </c>
      <c r="AQ31" s="688"/>
      <c r="AR31" s="688"/>
      <c r="AS31" s="688"/>
      <c r="AT31" s="689" t="s">
        <v>315</v>
      </c>
      <c r="AU31" s="218"/>
      <c r="AV31" s="218"/>
      <c r="AW31" s="218"/>
      <c r="AX31" s="679" t="s">
        <v>189</v>
      </c>
      <c r="AY31" s="680"/>
      <c r="AZ31" s="680"/>
      <c r="BA31" s="680"/>
      <c r="BB31" s="680"/>
      <c r="BC31" s="680"/>
      <c r="BD31" s="680"/>
      <c r="BE31" s="680"/>
      <c r="BF31" s="681"/>
      <c r="BG31" s="683">
        <v>99.6</v>
      </c>
      <c r="BH31" s="684"/>
      <c r="BI31" s="684"/>
      <c r="BJ31" s="684"/>
      <c r="BK31" s="684"/>
      <c r="BL31" s="684"/>
      <c r="BM31" s="685">
        <v>97.8</v>
      </c>
      <c r="BN31" s="684"/>
      <c r="BO31" s="684"/>
      <c r="BP31" s="684"/>
      <c r="BQ31" s="686"/>
      <c r="BR31" s="683">
        <v>99.5</v>
      </c>
      <c r="BS31" s="684"/>
      <c r="BT31" s="684"/>
      <c r="BU31" s="684"/>
      <c r="BV31" s="684"/>
      <c r="BW31" s="684"/>
      <c r="BX31" s="685">
        <v>97.4</v>
      </c>
      <c r="BY31" s="684"/>
      <c r="BZ31" s="684"/>
      <c r="CA31" s="684"/>
      <c r="CB31" s="686"/>
      <c r="CD31" s="642"/>
      <c r="CE31" s="643"/>
      <c r="CF31" s="618" t="s">
        <v>316</v>
      </c>
      <c r="CG31" s="619"/>
      <c r="CH31" s="619"/>
      <c r="CI31" s="619"/>
      <c r="CJ31" s="619"/>
      <c r="CK31" s="619"/>
      <c r="CL31" s="619"/>
      <c r="CM31" s="619"/>
      <c r="CN31" s="619"/>
      <c r="CO31" s="619"/>
      <c r="CP31" s="619"/>
      <c r="CQ31" s="620"/>
      <c r="CR31" s="621">
        <v>116354</v>
      </c>
      <c r="CS31" s="634"/>
      <c r="CT31" s="634"/>
      <c r="CU31" s="634"/>
      <c r="CV31" s="634"/>
      <c r="CW31" s="634"/>
      <c r="CX31" s="634"/>
      <c r="CY31" s="635"/>
      <c r="CZ31" s="624">
        <v>0.4</v>
      </c>
      <c r="DA31" s="636"/>
      <c r="DB31" s="636"/>
      <c r="DC31" s="637"/>
      <c r="DD31" s="627">
        <v>102459</v>
      </c>
      <c r="DE31" s="634"/>
      <c r="DF31" s="634"/>
      <c r="DG31" s="634"/>
      <c r="DH31" s="634"/>
      <c r="DI31" s="634"/>
      <c r="DJ31" s="634"/>
      <c r="DK31" s="635"/>
      <c r="DL31" s="627">
        <v>102459</v>
      </c>
      <c r="DM31" s="634"/>
      <c r="DN31" s="634"/>
      <c r="DO31" s="634"/>
      <c r="DP31" s="634"/>
      <c r="DQ31" s="634"/>
      <c r="DR31" s="634"/>
      <c r="DS31" s="634"/>
      <c r="DT31" s="634"/>
      <c r="DU31" s="634"/>
      <c r="DV31" s="635"/>
      <c r="DW31" s="624">
        <v>0.8</v>
      </c>
      <c r="DX31" s="636"/>
      <c r="DY31" s="636"/>
      <c r="DZ31" s="636"/>
      <c r="EA31" s="636"/>
      <c r="EB31" s="636"/>
      <c r="EC31" s="648"/>
    </row>
    <row r="32" spans="2:133" ht="11.25" customHeight="1">
      <c r="B32" s="618" t="s">
        <v>317</v>
      </c>
      <c r="C32" s="619"/>
      <c r="D32" s="619"/>
      <c r="E32" s="619"/>
      <c r="F32" s="619"/>
      <c r="G32" s="619"/>
      <c r="H32" s="619"/>
      <c r="I32" s="619"/>
      <c r="J32" s="619"/>
      <c r="K32" s="619"/>
      <c r="L32" s="619"/>
      <c r="M32" s="619"/>
      <c r="N32" s="619"/>
      <c r="O32" s="619"/>
      <c r="P32" s="619"/>
      <c r="Q32" s="620"/>
      <c r="R32" s="621">
        <v>1732141</v>
      </c>
      <c r="S32" s="622"/>
      <c r="T32" s="622"/>
      <c r="U32" s="622"/>
      <c r="V32" s="622"/>
      <c r="W32" s="622"/>
      <c r="X32" s="622"/>
      <c r="Y32" s="623"/>
      <c r="Z32" s="659">
        <v>6.1</v>
      </c>
      <c r="AA32" s="659"/>
      <c r="AB32" s="659"/>
      <c r="AC32" s="659"/>
      <c r="AD32" s="660" t="s">
        <v>246</v>
      </c>
      <c r="AE32" s="660"/>
      <c r="AF32" s="660"/>
      <c r="AG32" s="660"/>
      <c r="AH32" s="660"/>
      <c r="AI32" s="660"/>
      <c r="AJ32" s="660"/>
      <c r="AK32" s="660"/>
      <c r="AL32" s="624" t="s">
        <v>131</v>
      </c>
      <c r="AM32" s="625"/>
      <c r="AN32" s="625"/>
      <c r="AO32" s="661"/>
      <c r="AP32" s="662"/>
      <c r="AQ32" s="663"/>
      <c r="AR32" s="663"/>
      <c r="AS32" s="663"/>
      <c r="AT32" s="690"/>
      <c r="AU32" s="214" t="s">
        <v>318</v>
      </c>
      <c r="AX32" s="618" t="s">
        <v>319</v>
      </c>
      <c r="AY32" s="619"/>
      <c r="AZ32" s="619"/>
      <c r="BA32" s="619"/>
      <c r="BB32" s="619"/>
      <c r="BC32" s="619"/>
      <c r="BD32" s="619"/>
      <c r="BE32" s="619"/>
      <c r="BF32" s="620"/>
      <c r="BG32" s="692">
        <v>99.7</v>
      </c>
      <c r="BH32" s="634"/>
      <c r="BI32" s="634"/>
      <c r="BJ32" s="634"/>
      <c r="BK32" s="634"/>
      <c r="BL32" s="634"/>
      <c r="BM32" s="625">
        <v>98.7</v>
      </c>
      <c r="BN32" s="634"/>
      <c r="BO32" s="634"/>
      <c r="BP32" s="634"/>
      <c r="BQ32" s="657"/>
      <c r="BR32" s="692">
        <v>99.7</v>
      </c>
      <c r="BS32" s="634"/>
      <c r="BT32" s="634"/>
      <c r="BU32" s="634"/>
      <c r="BV32" s="634"/>
      <c r="BW32" s="634"/>
      <c r="BX32" s="625">
        <v>98.5</v>
      </c>
      <c r="BY32" s="634"/>
      <c r="BZ32" s="634"/>
      <c r="CA32" s="634"/>
      <c r="CB32" s="657"/>
      <c r="CD32" s="644"/>
      <c r="CE32" s="645"/>
      <c r="CF32" s="618" t="s">
        <v>320</v>
      </c>
      <c r="CG32" s="619"/>
      <c r="CH32" s="619"/>
      <c r="CI32" s="619"/>
      <c r="CJ32" s="619"/>
      <c r="CK32" s="619"/>
      <c r="CL32" s="619"/>
      <c r="CM32" s="619"/>
      <c r="CN32" s="619"/>
      <c r="CO32" s="619"/>
      <c r="CP32" s="619"/>
      <c r="CQ32" s="620"/>
      <c r="CR32" s="621">
        <v>98</v>
      </c>
      <c r="CS32" s="622"/>
      <c r="CT32" s="622"/>
      <c r="CU32" s="622"/>
      <c r="CV32" s="622"/>
      <c r="CW32" s="622"/>
      <c r="CX32" s="622"/>
      <c r="CY32" s="623"/>
      <c r="CZ32" s="624">
        <v>0</v>
      </c>
      <c r="DA32" s="636"/>
      <c r="DB32" s="636"/>
      <c r="DC32" s="637"/>
      <c r="DD32" s="627">
        <v>98</v>
      </c>
      <c r="DE32" s="622"/>
      <c r="DF32" s="622"/>
      <c r="DG32" s="622"/>
      <c r="DH32" s="622"/>
      <c r="DI32" s="622"/>
      <c r="DJ32" s="622"/>
      <c r="DK32" s="623"/>
      <c r="DL32" s="627">
        <v>98</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321</v>
      </c>
      <c r="C33" s="619"/>
      <c r="D33" s="619"/>
      <c r="E33" s="619"/>
      <c r="F33" s="619"/>
      <c r="G33" s="619"/>
      <c r="H33" s="619"/>
      <c r="I33" s="619"/>
      <c r="J33" s="619"/>
      <c r="K33" s="619"/>
      <c r="L33" s="619"/>
      <c r="M33" s="619"/>
      <c r="N33" s="619"/>
      <c r="O33" s="619"/>
      <c r="P33" s="619"/>
      <c r="Q33" s="620"/>
      <c r="R33" s="621">
        <v>26540</v>
      </c>
      <c r="S33" s="622"/>
      <c r="T33" s="622"/>
      <c r="U33" s="622"/>
      <c r="V33" s="622"/>
      <c r="W33" s="622"/>
      <c r="X33" s="622"/>
      <c r="Y33" s="623"/>
      <c r="Z33" s="659">
        <v>0.1</v>
      </c>
      <c r="AA33" s="659"/>
      <c r="AB33" s="659"/>
      <c r="AC33" s="659"/>
      <c r="AD33" s="660">
        <v>10244</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99.4</v>
      </c>
      <c r="BH33" s="606"/>
      <c r="BI33" s="606"/>
      <c r="BJ33" s="606"/>
      <c r="BK33" s="606"/>
      <c r="BL33" s="606"/>
      <c r="BM33" s="652">
        <v>96.7</v>
      </c>
      <c r="BN33" s="606"/>
      <c r="BO33" s="606"/>
      <c r="BP33" s="606"/>
      <c r="BQ33" s="669"/>
      <c r="BR33" s="682">
        <v>99.3</v>
      </c>
      <c r="BS33" s="606"/>
      <c r="BT33" s="606"/>
      <c r="BU33" s="606"/>
      <c r="BV33" s="606"/>
      <c r="BW33" s="606"/>
      <c r="BX33" s="652">
        <v>96.1</v>
      </c>
      <c r="BY33" s="606"/>
      <c r="BZ33" s="606"/>
      <c r="CA33" s="606"/>
      <c r="CB33" s="669"/>
      <c r="CD33" s="618" t="s">
        <v>323</v>
      </c>
      <c r="CE33" s="619"/>
      <c r="CF33" s="619"/>
      <c r="CG33" s="619"/>
      <c r="CH33" s="619"/>
      <c r="CI33" s="619"/>
      <c r="CJ33" s="619"/>
      <c r="CK33" s="619"/>
      <c r="CL33" s="619"/>
      <c r="CM33" s="619"/>
      <c r="CN33" s="619"/>
      <c r="CO33" s="619"/>
      <c r="CP33" s="619"/>
      <c r="CQ33" s="620"/>
      <c r="CR33" s="621">
        <v>9226246</v>
      </c>
      <c r="CS33" s="634"/>
      <c r="CT33" s="634"/>
      <c r="CU33" s="634"/>
      <c r="CV33" s="634"/>
      <c r="CW33" s="634"/>
      <c r="CX33" s="634"/>
      <c r="CY33" s="635"/>
      <c r="CZ33" s="624">
        <v>33.1</v>
      </c>
      <c r="DA33" s="636"/>
      <c r="DB33" s="636"/>
      <c r="DC33" s="637"/>
      <c r="DD33" s="627">
        <v>7112666</v>
      </c>
      <c r="DE33" s="634"/>
      <c r="DF33" s="634"/>
      <c r="DG33" s="634"/>
      <c r="DH33" s="634"/>
      <c r="DI33" s="634"/>
      <c r="DJ33" s="634"/>
      <c r="DK33" s="635"/>
      <c r="DL33" s="627">
        <v>4586797</v>
      </c>
      <c r="DM33" s="634"/>
      <c r="DN33" s="634"/>
      <c r="DO33" s="634"/>
      <c r="DP33" s="634"/>
      <c r="DQ33" s="634"/>
      <c r="DR33" s="634"/>
      <c r="DS33" s="634"/>
      <c r="DT33" s="634"/>
      <c r="DU33" s="634"/>
      <c r="DV33" s="635"/>
      <c r="DW33" s="624">
        <v>35</v>
      </c>
      <c r="DX33" s="636"/>
      <c r="DY33" s="636"/>
      <c r="DZ33" s="636"/>
      <c r="EA33" s="636"/>
      <c r="EB33" s="636"/>
      <c r="EC33" s="648"/>
    </row>
    <row r="34" spans="2:133" ht="11.25" customHeight="1">
      <c r="B34" s="618" t="s">
        <v>324</v>
      </c>
      <c r="C34" s="619"/>
      <c r="D34" s="619"/>
      <c r="E34" s="619"/>
      <c r="F34" s="619"/>
      <c r="G34" s="619"/>
      <c r="H34" s="619"/>
      <c r="I34" s="619"/>
      <c r="J34" s="619"/>
      <c r="K34" s="619"/>
      <c r="L34" s="619"/>
      <c r="M34" s="619"/>
      <c r="N34" s="619"/>
      <c r="O34" s="619"/>
      <c r="P34" s="619"/>
      <c r="Q34" s="620"/>
      <c r="R34" s="621">
        <v>294485</v>
      </c>
      <c r="S34" s="622"/>
      <c r="T34" s="622"/>
      <c r="U34" s="622"/>
      <c r="V34" s="622"/>
      <c r="W34" s="622"/>
      <c r="X34" s="622"/>
      <c r="Y34" s="623"/>
      <c r="Z34" s="659">
        <v>1</v>
      </c>
      <c r="AA34" s="659"/>
      <c r="AB34" s="659"/>
      <c r="AC34" s="659"/>
      <c r="AD34" s="660" t="s">
        <v>246</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3040779</v>
      </c>
      <c r="CS34" s="622"/>
      <c r="CT34" s="622"/>
      <c r="CU34" s="622"/>
      <c r="CV34" s="622"/>
      <c r="CW34" s="622"/>
      <c r="CX34" s="622"/>
      <c r="CY34" s="623"/>
      <c r="CZ34" s="624">
        <v>10.9</v>
      </c>
      <c r="DA34" s="636"/>
      <c r="DB34" s="636"/>
      <c r="DC34" s="637"/>
      <c r="DD34" s="627">
        <v>2135240</v>
      </c>
      <c r="DE34" s="622"/>
      <c r="DF34" s="622"/>
      <c r="DG34" s="622"/>
      <c r="DH34" s="622"/>
      <c r="DI34" s="622"/>
      <c r="DJ34" s="622"/>
      <c r="DK34" s="623"/>
      <c r="DL34" s="627">
        <v>1299025</v>
      </c>
      <c r="DM34" s="622"/>
      <c r="DN34" s="622"/>
      <c r="DO34" s="622"/>
      <c r="DP34" s="622"/>
      <c r="DQ34" s="622"/>
      <c r="DR34" s="622"/>
      <c r="DS34" s="622"/>
      <c r="DT34" s="622"/>
      <c r="DU34" s="622"/>
      <c r="DV34" s="623"/>
      <c r="DW34" s="624">
        <v>9.9</v>
      </c>
      <c r="DX34" s="636"/>
      <c r="DY34" s="636"/>
      <c r="DZ34" s="636"/>
      <c r="EA34" s="636"/>
      <c r="EB34" s="636"/>
      <c r="EC34" s="648"/>
    </row>
    <row r="35" spans="2:133" ht="11.25" customHeight="1">
      <c r="B35" s="618" t="s">
        <v>326</v>
      </c>
      <c r="C35" s="619"/>
      <c r="D35" s="619"/>
      <c r="E35" s="619"/>
      <c r="F35" s="619"/>
      <c r="G35" s="619"/>
      <c r="H35" s="619"/>
      <c r="I35" s="619"/>
      <c r="J35" s="619"/>
      <c r="K35" s="619"/>
      <c r="L35" s="619"/>
      <c r="M35" s="619"/>
      <c r="N35" s="619"/>
      <c r="O35" s="619"/>
      <c r="P35" s="619"/>
      <c r="Q35" s="620"/>
      <c r="R35" s="621">
        <v>747652</v>
      </c>
      <c r="S35" s="622"/>
      <c r="T35" s="622"/>
      <c r="U35" s="622"/>
      <c r="V35" s="622"/>
      <c r="W35" s="622"/>
      <c r="X35" s="622"/>
      <c r="Y35" s="623"/>
      <c r="Z35" s="659">
        <v>2.6</v>
      </c>
      <c r="AA35" s="659"/>
      <c r="AB35" s="659"/>
      <c r="AC35" s="659"/>
      <c r="AD35" s="660" t="s">
        <v>131</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805323</v>
      </c>
      <c r="CS35" s="634"/>
      <c r="CT35" s="634"/>
      <c r="CU35" s="634"/>
      <c r="CV35" s="634"/>
      <c r="CW35" s="634"/>
      <c r="CX35" s="634"/>
      <c r="CY35" s="635"/>
      <c r="CZ35" s="624">
        <v>2.9</v>
      </c>
      <c r="DA35" s="636"/>
      <c r="DB35" s="636"/>
      <c r="DC35" s="637"/>
      <c r="DD35" s="627">
        <v>714248</v>
      </c>
      <c r="DE35" s="634"/>
      <c r="DF35" s="634"/>
      <c r="DG35" s="634"/>
      <c r="DH35" s="634"/>
      <c r="DI35" s="634"/>
      <c r="DJ35" s="634"/>
      <c r="DK35" s="635"/>
      <c r="DL35" s="627">
        <v>506884</v>
      </c>
      <c r="DM35" s="634"/>
      <c r="DN35" s="634"/>
      <c r="DO35" s="634"/>
      <c r="DP35" s="634"/>
      <c r="DQ35" s="634"/>
      <c r="DR35" s="634"/>
      <c r="DS35" s="634"/>
      <c r="DT35" s="634"/>
      <c r="DU35" s="634"/>
      <c r="DV35" s="635"/>
      <c r="DW35" s="624">
        <v>3.9</v>
      </c>
      <c r="DX35" s="636"/>
      <c r="DY35" s="636"/>
      <c r="DZ35" s="636"/>
      <c r="EA35" s="636"/>
      <c r="EB35" s="636"/>
      <c r="EC35" s="648"/>
    </row>
    <row r="36" spans="2:133" ht="11.25" customHeight="1">
      <c r="B36" s="618" t="s">
        <v>330</v>
      </c>
      <c r="C36" s="619"/>
      <c r="D36" s="619"/>
      <c r="E36" s="619"/>
      <c r="F36" s="619"/>
      <c r="G36" s="619"/>
      <c r="H36" s="619"/>
      <c r="I36" s="619"/>
      <c r="J36" s="619"/>
      <c r="K36" s="619"/>
      <c r="L36" s="619"/>
      <c r="M36" s="619"/>
      <c r="N36" s="619"/>
      <c r="O36" s="619"/>
      <c r="P36" s="619"/>
      <c r="Q36" s="620"/>
      <c r="R36" s="621">
        <v>643437</v>
      </c>
      <c r="S36" s="622"/>
      <c r="T36" s="622"/>
      <c r="U36" s="622"/>
      <c r="V36" s="622"/>
      <c r="W36" s="622"/>
      <c r="X36" s="622"/>
      <c r="Y36" s="623"/>
      <c r="Z36" s="659">
        <v>2.2999999999999998</v>
      </c>
      <c r="AA36" s="659"/>
      <c r="AB36" s="659"/>
      <c r="AC36" s="659"/>
      <c r="AD36" s="660" t="s">
        <v>131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3064548</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32846</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3311899</v>
      </c>
      <c r="CS36" s="622"/>
      <c r="CT36" s="622"/>
      <c r="CU36" s="622"/>
      <c r="CV36" s="622"/>
      <c r="CW36" s="622"/>
      <c r="CX36" s="622"/>
      <c r="CY36" s="623"/>
      <c r="CZ36" s="624">
        <v>11.9</v>
      </c>
      <c r="DA36" s="636"/>
      <c r="DB36" s="636"/>
      <c r="DC36" s="637"/>
      <c r="DD36" s="627">
        <v>2588920</v>
      </c>
      <c r="DE36" s="622"/>
      <c r="DF36" s="622"/>
      <c r="DG36" s="622"/>
      <c r="DH36" s="622"/>
      <c r="DI36" s="622"/>
      <c r="DJ36" s="622"/>
      <c r="DK36" s="623"/>
      <c r="DL36" s="627">
        <v>1486058</v>
      </c>
      <c r="DM36" s="622"/>
      <c r="DN36" s="622"/>
      <c r="DO36" s="622"/>
      <c r="DP36" s="622"/>
      <c r="DQ36" s="622"/>
      <c r="DR36" s="622"/>
      <c r="DS36" s="622"/>
      <c r="DT36" s="622"/>
      <c r="DU36" s="622"/>
      <c r="DV36" s="623"/>
      <c r="DW36" s="624">
        <v>11.3</v>
      </c>
      <c r="DX36" s="636"/>
      <c r="DY36" s="636"/>
      <c r="DZ36" s="636"/>
      <c r="EA36" s="636"/>
      <c r="EB36" s="636"/>
      <c r="EC36" s="648"/>
    </row>
    <row r="37" spans="2:133" ht="11.25" customHeight="1">
      <c r="B37" s="618" t="s">
        <v>334</v>
      </c>
      <c r="C37" s="619"/>
      <c r="D37" s="619"/>
      <c r="E37" s="619"/>
      <c r="F37" s="619"/>
      <c r="G37" s="619"/>
      <c r="H37" s="619"/>
      <c r="I37" s="619"/>
      <c r="J37" s="619"/>
      <c r="K37" s="619"/>
      <c r="L37" s="619"/>
      <c r="M37" s="619"/>
      <c r="N37" s="619"/>
      <c r="O37" s="619"/>
      <c r="P37" s="619"/>
      <c r="Q37" s="620"/>
      <c r="R37" s="621">
        <v>296274</v>
      </c>
      <c r="S37" s="622"/>
      <c r="T37" s="622"/>
      <c r="U37" s="622"/>
      <c r="V37" s="622"/>
      <c r="W37" s="622"/>
      <c r="X37" s="622"/>
      <c r="Y37" s="623"/>
      <c r="Z37" s="659">
        <v>1</v>
      </c>
      <c r="AA37" s="659"/>
      <c r="AB37" s="659"/>
      <c r="AC37" s="659"/>
      <c r="AD37" s="660">
        <v>2756</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742066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-38654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269593</v>
      </c>
      <c r="CS37" s="634"/>
      <c r="CT37" s="634"/>
      <c r="CU37" s="634"/>
      <c r="CV37" s="634"/>
      <c r="CW37" s="634"/>
      <c r="CX37" s="634"/>
      <c r="CY37" s="635"/>
      <c r="CZ37" s="624">
        <v>1</v>
      </c>
      <c r="DA37" s="636"/>
      <c r="DB37" s="636"/>
      <c r="DC37" s="637"/>
      <c r="DD37" s="627">
        <v>269593</v>
      </c>
      <c r="DE37" s="634"/>
      <c r="DF37" s="634"/>
      <c r="DG37" s="634"/>
      <c r="DH37" s="634"/>
      <c r="DI37" s="634"/>
      <c r="DJ37" s="634"/>
      <c r="DK37" s="635"/>
      <c r="DL37" s="627">
        <v>269593</v>
      </c>
      <c r="DM37" s="634"/>
      <c r="DN37" s="634"/>
      <c r="DO37" s="634"/>
      <c r="DP37" s="634"/>
      <c r="DQ37" s="634"/>
      <c r="DR37" s="634"/>
      <c r="DS37" s="634"/>
      <c r="DT37" s="634"/>
      <c r="DU37" s="634"/>
      <c r="DV37" s="635"/>
      <c r="DW37" s="624">
        <v>2.1</v>
      </c>
      <c r="DX37" s="636"/>
      <c r="DY37" s="636"/>
      <c r="DZ37" s="636"/>
      <c r="EA37" s="636"/>
      <c r="EB37" s="636"/>
      <c r="EC37" s="648"/>
    </row>
    <row r="38" spans="2:133" ht="11.25" customHeight="1">
      <c r="B38" s="618" t="s">
        <v>338</v>
      </c>
      <c r="C38" s="619"/>
      <c r="D38" s="619"/>
      <c r="E38" s="619"/>
      <c r="F38" s="619"/>
      <c r="G38" s="619"/>
      <c r="H38" s="619"/>
      <c r="I38" s="619"/>
      <c r="J38" s="619"/>
      <c r="K38" s="619"/>
      <c r="L38" s="619"/>
      <c r="M38" s="619"/>
      <c r="N38" s="619"/>
      <c r="O38" s="619"/>
      <c r="P38" s="619"/>
      <c r="Q38" s="620"/>
      <c r="R38" s="621">
        <v>6076400</v>
      </c>
      <c r="S38" s="622"/>
      <c r="T38" s="622"/>
      <c r="U38" s="622"/>
      <c r="V38" s="622"/>
      <c r="W38" s="622"/>
      <c r="X38" s="622"/>
      <c r="Y38" s="623"/>
      <c r="Z38" s="659">
        <v>21.4</v>
      </c>
      <c r="AA38" s="659"/>
      <c r="AB38" s="659"/>
      <c r="AC38" s="659"/>
      <c r="AD38" s="660" t="s">
        <v>246</v>
      </c>
      <c r="AE38" s="660"/>
      <c r="AF38" s="660"/>
      <c r="AG38" s="660"/>
      <c r="AH38" s="660"/>
      <c r="AI38" s="660"/>
      <c r="AJ38" s="660"/>
      <c r="AK38" s="660"/>
      <c r="AL38" s="624" t="s">
        <v>140</v>
      </c>
      <c r="AM38" s="625"/>
      <c r="AN38" s="625"/>
      <c r="AO38" s="661"/>
      <c r="AQ38" s="654" t="s">
        <v>339</v>
      </c>
      <c r="AR38" s="655"/>
      <c r="AS38" s="655"/>
      <c r="AT38" s="655"/>
      <c r="AU38" s="655"/>
      <c r="AV38" s="655"/>
      <c r="AW38" s="655"/>
      <c r="AX38" s="655"/>
      <c r="AY38" s="656"/>
      <c r="AZ38" s="621">
        <v>421708</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5345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1738173</v>
      </c>
      <c r="CS38" s="622"/>
      <c r="CT38" s="622"/>
      <c r="CU38" s="622"/>
      <c r="CV38" s="622"/>
      <c r="CW38" s="622"/>
      <c r="CX38" s="622"/>
      <c r="CY38" s="623"/>
      <c r="CZ38" s="624">
        <v>6.2</v>
      </c>
      <c r="DA38" s="636"/>
      <c r="DB38" s="636"/>
      <c r="DC38" s="637"/>
      <c r="DD38" s="627">
        <v>1370110</v>
      </c>
      <c r="DE38" s="622"/>
      <c r="DF38" s="622"/>
      <c r="DG38" s="622"/>
      <c r="DH38" s="622"/>
      <c r="DI38" s="622"/>
      <c r="DJ38" s="622"/>
      <c r="DK38" s="623"/>
      <c r="DL38" s="627">
        <v>1294830</v>
      </c>
      <c r="DM38" s="622"/>
      <c r="DN38" s="622"/>
      <c r="DO38" s="622"/>
      <c r="DP38" s="622"/>
      <c r="DQ38" s="622"/>
      <c r="DR38" s="622"/>
      <c r="DS38" s="622"/>
      <c r="DT38" s="622"/>
      <c r="DU38" s="622"/>
      <c r="DV38" s="623"/>
      <c r="DW38" s="624">
        <v>9.9</v>
      </c>
      <c r="DX38" s="636"/>
      <c r="DY38" s="636"/>
      <c r="DZ38" s="636"/>
      <c r="EA38" s="636"/>
      <c r="EB38" s="636"/>
      <c r="EC38" s="648"/>
    </row>
    <row r="39" spans="2:133" ht="11.25" customHeight="1">
      <c r="B39" s="618" t="s">
        <v>342</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246</v>
      </c>
      <c r="AM39" s="625"/>
      <c r="AN39" s="625"/>
      <c r="AO39" s="661"/>
      <c r="AQ39" s="654" t="s">
        <v>343</v>
      </c>
      <c r="AR39" s="655"/>
      <c r="AS39" s="655"/>
      <c r="AT39" s="655"/>
      <c r="AU39" s="655"/>
      <c r="AV39" s="655"/>
      <c r="AW39" s="655"/>
      <c r="AX39" s="655"/>
      <c r="AY39" s="656"/>
      <c r="AZ39" s="621">
        <v>162601</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9289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148824</v>
      </c>
      <c r="CS39" s="634"/>
      <c r="CT39" s="634"/>
      <c r="CU39" s="634"/>
      <c r="CV39" s="634"/>
      <c r="CW39" s="634"/>
      <c r="CX39" s="634"/>
      <c r="CY39" s="635"/>
      <c r="CZ39" s="624">
        <v>0.5</v>
      </c>
      <c r="DA39" s="636"/>
      <c r="DB39" s="636"/>
      <c r="DC39" s="637"/>
      <c r="DD39" s="627">
        <v>123800</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346</v>
      </c>
      <c r="C40" s="619"/>
      <c r="D40" s="619"/>
      <c r="E40" s="619"/>
      <c r="F40" s="619"/>
      <c r="G40" s="619"/>
      <c r="H40" s="619"/>
      <c r="I40" s="619"/>
      <c r="J40" s="619"/>
      <c r="K40" s="619"/>
      <c r="L40" s="619"/>
      <c r="M40" s="619"/>
      <c r="N40" s="619"/>
      <c r="O40" s="619"/>
      <c r="P40" s="619"/>
      <c r="Q40" s="620"/>
      <c r="R40" s="621">
        <v>119400</v>
      </c>
      <c r="S40" s="622"/>
      <c r="T40" s="622"/>
      <c r="U40" s="622"/>
      <c r="V40" s="622"/>
      <c r="W40" s="622"/>
      <c r="X40" s="622"/>
      <c r="Y40" s="623"/>
      <c r="Z40" s="659">
        <v>0.4</v>
      </c>
      <c r="AA40" s="659"/>
      <c r="AB40" s="659"/>
      <c r="AC40" s="659"/>
      <c r="AD40" s="660" t="s">
        <v>140</v>
      </c>
      <c r="AE40" s="660"/>
      <c r="AF40" s="660"/>
      <c r="AG40" s="660"/>
      <c r="AH40" s="660"/>
      <c r="AI40" s="660"/>
      <c r="AJ40" s="660"/>
      <c r="AK40" s="660"/>
      <c r="AL40" s="624" t="s">
        <v>246</v>
      </c>
      <c r="AM40" s="625"/>
      <c r="AN40" s="625"/>
      <c r="AO40" s="661"/>
      <c r="AQ40" s="654" t="s">
        <v>347</v>
      </c>
      <c r="AR40" s="655"/>
      <c r="AS40" s="655"/>
      <c r="AT40" s="655"/>
      <c r="AU40" s="655"/>
      <c r="AV40" s="655"/>
      <c r="AW40" s="655"/>
      <c r="AX40" s="655"/>
      <c r="AY40" s="656"/>
      <c r="AZ40" s="621" t="s">
        <v>246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181248</v>
      </c>
      <c r="CS40" s="622"/>
      <c r="CT40" s="622"/>
      <c r="CU40" s="622"/>
      <c r="CV40" s="622"/>
      <c r="CW40" s="622"/>
      <c r="CX40" s="622"/>
      <c r="CY40" s="623"/>
      <c r="CZ40" s="624">
        <v>0.7</v>
      </c>
      <c r="DA40" s="636"/>
      <c r="DB40" s="636"/>
      <c r="DC40" s="637"/>
      <c r="DD40" s="627">
        <v>180348</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c r="B41" s="602" t="s">
        <v>351</v>
      </c>
      <c r="C41" s="603"/>
      <c r="D41" s="603"/>
      <c r="E41" s="603"/>
      <c r="F41" s="603"/>
      <c r="G41" s="603"/>
      <c r="H41" s="603"/>
      <c r="I41" s="603"/>
      <c r="J41" s="603"/>
      <c r="K41" s="603"/>
      <c r="L41" s="603"/>
      <c r="M41" s="603"/>
      <c r="N41" s="603"/>
      <c r="O41" s="603"/>
      <c r="P41" s="603"/>
      <c r="Q41" s="604"/>
      <c r="R41" s="605">
        <v>28417524</v>
      </c>
      <c r="S41" s="646"/>
      <c r="T41" s="646"/>
      <c r="U41" s="646"/>
      <c r="V41" s="646"/>
      <c r="W41" s="646"/>
      <c r="X41" s="646"/>
      <c r="Y41" s="649"/>
      <c r="Z41" s="650">
        <v>100</v>
      </c>
      <c r="AA41" s="650"/>
      <c r="AB41" s="650"/>
      <c r="AC41" s="650"/>
      <c r="AD41" s="651">
        <v>12997413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428154</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140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355</v>
      </c>
      <c r="AR42" s="667"/>
      <c r="AS42" s="667"/>
      <c r="AT42" s="667"/>
      <c r="AU42" s="667"/>
      <c r="AV42" s="667"/>
      <c r="AW42" s="667"/>
      <c r="AX42" s="667"/>
      <c r="AY42" s="668"/>
      <c r="AZ42" s="605">
        <v>1310019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286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7053009</v>
      </c>
      <c r="CS42" s="634"/>
      <c r="CT42" s="634"/>
      <c r="CU42" s="634"/>
      <c r="CV42" s="634"/>
      <c r="CW42" s="634"/>
      <c r="CX42" s="634"/>
      <c r="CY42" s="635"/>
      <c r="CZ42" s="624">
        <v>25.3</v>
      </c>
      <c r="DA42" s="636"/>
      <c r="DB42" s="636"/>
      <c r="DC42" s="637"/>
      <c r="DD42" s="627">
        <v>375407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358</v>
      </c>
      <c r="CD43" s="618" t="s">
        <v>359</v>
      </c>
      <c r="CE43" s="619"/>
      <c r="CF43" s="619"/>
      <c r="CG43" s="619"/>
      <c r="CH43" s="619"/>
      <c r="CI43" s="619"/>
      <c r="CJ43" s="619"/>
      <c r="CK43" s="619"/>
      <c r="CL43" s="619"/>
      <c r="CM43" s="619"/>
      <c r="CN43" s="619"/>
      <c r="CO43" s="619"/>
      <c r="CP43" s="619"/>
      <c r="CQ43" s="620"/>
      <c r="CR43" s="621">
        <v>31299</v>
      </c>
      <c r="CS43" s="634"/>
      <c r="CT43" s="634"/>
      <c r="CU43" s="634"/>
      <c r="CV43" s="634"/>
      <c r="CW43" s="634"/>
      <c r="CX43" s="634"/>
      <c r="CY43" s="635"/>
      <c r="CZ43" s="624">
        <v>0.1</v>
      </c>
      <c r="DA43" s="636"/>
      <c r="DB43" s="636"/>
      <c r="DC43" s="637"/>
      <c r="DD43" s="627">
        <v>28650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6984487</v>
      </c>
      <c r="CS44" s="622"/>
      <c r="CT44" s="622"/>
      <c r="CU44" s="622"/>
      <c r="CV44" s="622"/>
      <c r="CW44" s="622"/>
      <c r="CX44" s="622"/>
      <c r="CY44" s="623"/>
      <c r="CZ44" s="624">
        <v>25.1</v>
      </c>
      <c r="DA44" s="625"/>
      <c r="DB44" s="625"/>
      <c r="DC44" s="626"/>
      <c r="DD44" s="627">
        <v>337385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921019</v>
      </c>
      <c r="CS45" s="634"/>
      <c r="CT45" s="634"/>
      <c r="CU45" s="634"/>
      <c r="CV45" s="634"/>
      <c r="CW45" s="634"/>
      <c r="CX45" s="634"/>
      <c r="CY45" s="635"/>
      <c r="CZ45" s="624">
        <v>3.3</v>
      </c>
      <c r="DA45" s="636"/>
      <c r="DB45" s="636"/>
      <c r="DC45" s="637"/>
      <c r="DD45" s="627">
        <v>18562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364</v>
      </c>
      <c r="CG46" s="619"/>
      <c r="CH46" s="619"/>
      <c r="CI46" s="619"/>
      <c r="CJ46" s="619"/>
      <c r="CK46" s="619"/>
      <c r="CL46" s="619"/>
      <c r="CM46" s="619"/>
      <c r="CN46" s="619"/>
      <c r="CO46" s="619"/>
      <c r="CP46" s="619"/>
      <c r="CQ46" s="620"/>
      <c r="CR46" s="621">
        <v>5866171</v>
      </c>
      <c r="CS46" s="622"/>
      <c r="CT46" s="622"/>
      <c r="CU46" s="622"/>
      <c r="CV46" s="622"/>
      <c r="CW46" s="622"/>
      <c r="CX46" s="622"/>
      <c r="CY46" s="623"/>
      <c r="CZ46" s="624">
        <v>21.1</v>
      </c>
      <c r="DA46" s="625"/>
      <c r="DB46" s="625"/>
      <c r="DC46" s="626"/>
      <c r="DD46" s="627">
        <v>288726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365</v>
      </c>
      <c r="CG47" s="619"/>
      <c r="CH47" s="619"/>
      <c r="CI47" s="619"/>
      <c r="CJ47" s="619"/>
      <c r="CK47" s="619"/>
      <c r="CL47" s="619"/>
      <c r="CM47" s="619"/>
      <c r="CN47" s="619"/>
      <c r="CO47" s="619"/>
      <c r="CP47" s="619"/>
      <c r="CQ47" s="620"/>
      <c r="CR47" s="621">
        <v>68522</v>
      </c>
      <c r="CS47" s="634"/>
      <c r="CT47" s="634"/>
      <c r="CU47" s="634"/>
      <c r="CV47" s="634"/>
      <c r="CW47" s="634"/>
      <c r="CX47" s="634"/>
      <c r="CY47" s="635"/>
      <c r="CZ47" s="624">
        <v>0.2</v>
      </c>
      <c r="DA47" s="636"/>
      <c r="DB47" s="636"/>
      <c r="DC47" s="637"/>
      <c r="DD47" s="627">
        <v>38022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366</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367</v>
      </c>
      <c r="CE49" s="603"/>
      <c r="CF49" s="603"/>
      <c r="CG49" s="603"/>
      <c r="CH49" s="603"/>
      <c r="CI49" s="603"/>
      <c r="CJ49" s="603"/>
      <c r="CK49" s="603"/>
      <c r="CL49" s="603"/>
      <c r="CM49" s="603"/>
      <c r="CN49" s="603"/>
      <c r="CO49" s="603"/>
      <c r="CP49" s="603"/>
      <c r="CQ49" s="604"/>
      <c r="CR49" s="605">
        <v>27845478</v>
      </c>
      <c r="CS49" s="606"/>
      <c r="CT49" s="606"/>
      <c r="CU49" s="606"/>
      <c r="CV49" s="606"/>
      <c r="CW49" s="606"/>
      <c r="CX49" s="606"/>
      <c r="CY49" s="607"/>
      <c r="CZ49" s="608">
        <v>100</v>
      </c>
      <c r="DA49" s="609"/>
      <c r="DB49" s="609"/>
      <c r="DC49" s="610"/>
      <c r="DD49" s="611">
        <v>15079376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eFAJ35rKAsTcCbV/Vw8kD0+2HzFZ5qRpmFswENkkxb6n4Nv64idAdEgGroCY0juwxMURKFsZ2FTEJkPxgUGQ==" saltValue="ICV0+Dv5h190elDUV3AM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I13" sqref="BI13"/>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390</v>
      </c>
      <c r="C7" s="1048"/>
      <c r="D7" s="1048"/>
      <c r="E7" s="1048"/>
      <c r="F7" s="1048"/>
      <c r="G7" s="1048"/>
      <c r="H7" s="1048"/>
      <c r="I7" s="1048"/>
      <c r="J7" s="1048"/>
      <c r="K7" s="1048"/>
      <c r="L7" s="1048"/>
      <c r="M7" s="1048"/>
      <c r="N7" s="1048"/>
      <c r="O7" s="1048"/>
      <c r="P7" s="1049"/>
      <c r="Q7" s="1102">
        <v>28821</v>
      </c>
      <c r="R7" s="1103"/>
      <c r="S7" s="1103"/>
      <c r="T7" s="1103"/>
      <c r="U7" s="1104"/>
      <c r="V7" s="1105">
        <v>28249</v>
      </c>
      <c r="W7" s="1103"/>
      <c r="X7" s="1103"/>
      <c r="Y7" s="1103"/>
      <c r="Z7" s="1104"/>
      <c r="AA7" s="1105">
        <v>572</v>
      </c>
      <c r="AB7" s="1103"/>
      <c r="AC7" s="1103"/>
      <c r="AD7" s="1103"/>
      <c r="AE7" s="1106"/>
      <c r="AF7" s="1107">
        <v>543</v>
      </c>
      <c r="AG7" s="1103"/>
      <c r="AH7" s="1103"/>
      <c r="AI7" s="1103"/>
      <c r="AJ7" s="1106"/>
      <c r="AK7" s="1108">
        <v>748</v>
      </c>
      <c r="AL7" s="1097"/>
      <c r="AM7" s="1097"/>
      <c r="AN7" s="1097"/>
      <c r="AO7" s="1109"/>
      <c r="AP7" s="1110">
        <v>42178</v>
      </c>
      <c r="AQ7" s="1097"/>
      <c r="AR7" s="1097"/>
      <c r="AS7" s="1097"/>
      <c r="AT7" s="1109"/>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099" t="s">
        <v>578</v>
      </c>
      <c r="BT7" s="1100"/>
      <c r="BU7" s="1100"/>
      <c r="BV7" s="1100"/>
      <c r="BW7" s="1100"/>
      <c r="BX7" s="1100"/>
      <c r="BY7" s="1100"/>
      <c r="BZ7" s="1100"/>
      <c r="CA7" s="1100"/>
      <c r="CB7" s="1100"/>
      <c r="CC7" s="1100"/>
      <c r="CD7" s="1100"/>
      <c r="CE7" s="1100"/>
      <c r="CF7" s="1100"/>
      <c r="CG7" s="1113"/>
      <c r="CH7" s="1096">
        <v>-4</v>
      </c>
      <c r="CI7" s="1097"/>
      <c r="CJ7" s="1097"/>
      <c r="CK7" s="1097"/>
      <c r="CL7" s="1098"/>
      <c r="CM7" s="1096">
        <v>30</v>
      </c>
      <c r="CN7" s="1097"/>
      <c r="CO7" s="1097"/>
      <c r="CP7" s="1097"/>
      <c r="CQ7" s="1098"/>
      <c r="CR7" s="1096">
        <v>35</v>
      </c>
      <c r="CS7" s="1097"/>
      <c r="CT7" s="1097"/>
      <c r="CU7" s="1097"/>
      <c r="CV7" s="1098"/>
      <c r="CW7" s="1096" t="s">
        <v>504</v>
      </c>
      <c r="CX7" s="1097"/>
      <c r="CY7" s="1097"/>
      <c r="CZ7" s="1097"/>
      <c r="DA7" s="1098"/>
      <c r="DB7" s="1096" t="s">
        <v>504</v>
      </c>
      <c r="DC7" s="1097"/>
      <c r="DD7" s="1097"/>
      <c r="DE7" s="1097"/>
      <c r="DF7" s="1098"/>
      <c r="DG7" s="1096" t="s">
        <v>504</v>
      </c>
      <c r="DH7" s="1097"/>
      <c r="DI7" s="1097"/>
      <c r="DJ7" s="1097"/>
      <c r="DK7" s="1098"/>
      <c r="DL7" s="1096" t="s">
        <v>504</v>
      </c>
      <c r="DM7" s="1097"/>
      <c r="DN7" s="1097"/>
      <c r="DO7" s="1097"/>
      <c r="DP7" s="1098"/>
      <c r="DQ7" s="1096" t="s">
        <v>504</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579</v>
      </c>
      <c r="BT8" s="993"/>
      <c r="BU8" s="993"/>
      <c r="BV8" s="993"/>
      <c r="BW8" s="993"/>
      <c r="BX8" s="993"/>
      <c r="BY8" s="993"/>
      <c r="BZ8" s="993"/>
      <c r="CA8" s="993"/>
      <c r="CB8" s="993"/>
      <c r="CC8" s="993"/>
      <c r="CD8" s="993"/>
      <c r="CE8" s="993"/>
      <c r="CF8" s="993"/>
      <c r="CG8" s="1014"/>
      <c r="CH8" s="989">
        <v>0</v>
      </c>
      <c r="CI8" s="990"/>
      <c r="CJ8" s="990"/>
      <c r="CK8" s="990"/>
      <c r="CL8" s="991"/>
      <c r="CM8" s="989">
        <v>9</v>
      </c>
      <c r="CN8" s="990"/>
      <c r="CO8" s="990"/>
      <c r="CP8" s="990"/>
      <c r="CQ8" s="991"/>
      <c r="CR8" s="989">
        <v>5</v>
      </c>
      <c r="CS8" s="990"/>
      <c r="CT8" s="990"/>
      <c r="CU8" s="990"/>
      <c r="CV8" s="991"/>
      <c r="CW8" s="989" t="s">
        <v>504</v>
      </c>
      <c r="CX8" s="990"/>
      <c r="CY8" s="990"/>
      <c r="CZ8" s="990"/>
      <c r="DA8" s="991"/>
      <c r="DB8" s="989" t="s">
        <v>504</v>
      </c>
      <c r="DC8" s="990"/>
      <c r="DD8" s="990"/>
      <c r="DE8" s="990"/>
      <c r="DF8" s="991"/>
      <c r="DG8" s="989" t="s">
        <v>504</v>
      </c>
      <c r="DH8" s="990"/>
      <c r="DI8" s="990"/>
      <c r="DJ8" s="990"/>
      <c r="DK8" s="991"/>
      <c r="DL8" s="989" t="s">
        <v>504</v>
      </c>
      <c r="DM8" s="990"/>
      <c r="DN8" s="990"/>
      <c r="DO8" s="990"/>
      <c r="DP8" s="991"/>
      <c r="DQ8" s="989" t="s">
        <v>504</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580</v>
      </c>
      <c r="BT9" s="993"/>
      <c r="BU9" s="993"/>
      <c r="BV9" s="993"/>
      <c r="BW9" s="993"/>
      <c r="BX9" s="993"/>
      <c r="BY9" s="993"/>
      <c r="BZ9" s="993"/>
      <c r="CA9" s="993"/>
      <c r="CB9" s="993"/>
      <c r="CC9" s="993"/>
      <c r="CD9" s="993"/>
      <c r="CE9" s="993"/>
      <c r="CF9" s="993"/>
      <c r="CG9" s="1014"/>
      <c r="CH9" s="989">
        <v>6</v>
      </c>
      <c r="CI9" s="990"/>
      <c r="CJ9" s="990"/>
      <c r="CK9" s="990"/>
      <c r="CL9" s="991"/>
      <c r="CM9" s="989">
        <v>-21</v>
      </c>
      <c r="CN9" s="990"/>
      <c r="CO9" s="990"/>
      <c r="CP9" s="990"/>
      <c r="CQ9" s="991"/>
      <c r="CR9" s="989">
        <v>9</v>
      </c>
      <c r="CS9" s="990"/>
      <c r="CT9" s="990"/>
      <c r="CU9" s="990"/>
      <c r="CV9" s="991"/>
      <c r="CW9" s="989" t="s">
        <v>504</v>
      </c>
      <c r="CX9" s="990"/>
      <c r="CY9" s="990"/>
      <c r="CZ9" s="990"/>
      <c r="DA9" s="991"/>
      <c r="DB9" s="989" t="s">
        <v>504</v>
      </c>
      <c r="DC9" s="990"/>
      <c r="DD9" s="990"/>
      <c r="DE9" s="990"/>
      <c r="DF9" s="991"/>
      <c r="DG9" s="989" t="s">
        <v>504</v>
      </c>
      <c r="DH9" s="990"/>
      <c r="DI9" s="990"/>
      <c r="DJ9" s="990"/>
      <c r="DK9" s="991"/>
      <c r="DL9" s="989" t="s">
        <v>504</v>
      </c>
      <c r="DM9" s="990"/>
      <c r="DN9" s="990"/>
      <c r="DO9" s="990"/>
      <c r="DP9" s="991"/>
      <c r="DQ9" s="989" t="s">
        <v>504</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28418</v>
      </c>
      <c r="R23" s="1061"/>
      <c r="S23" s="1061"/>
      <c r="T23" s="1061"/>
      <c r="U23" s="1061"/>
      <c r="V23" s="1061">
        <v>27846</v>
      </c>
      <c r="W23" s="1061"/>
      <c r="X23" s="1061"/>
      <c r="Y23" s="1061"/>
      <c r="Z23" s="1061"/>
      <c r="AA23" s="1061">
        <v>572</v>
      </c>
      <c r="AB23" s="1061"/>
      <c r="AC23" s="1061"/>
      <c r="AD23" s="1061"/>
      <c r="AE23" s="1068"/>
      <c r="AF23" s="1069">
        <v>543</v>
      </c>
      <c r="AG23" s="1061"/>
      <c r="AH23" s="1061"/>
      <c r="AI23" s="1061"/>
      <c r="AJ23" s="1070"/>
      <c r="AK23" s="1071"/>
      <c r="AL23" s="1072"/>
      <c r="AM23" s="1072"/>
      <c r="AN23" s="1072"/>
      <c r="AO23" s="1072"/>
      <c r="AP23" s="1061">
        <v>42178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404</v>
      </c>
      <c r="C28" s="1048"/>
      <c r="D28" s="1048"/>
      <c r="E28" s="1048"/>
      <c r="F28" s="1048"/>
      <c r="G28" s="1048"/>
      <c r="H28" s="1048"/>
      <c r="I28" s="1048"/>
      <c r="J28" s="1048"/>
      <c r="K28" s="1048"/>
      <c r="L28" s="1048"/>
      <c r="M28" s="1048"/>
      <c r="N28" s="1048"/>
      <c r="O28" s="1048"/>
      <c r="P28" s="1049"/>
      <c r="Q28" s="1050">
        <v>4204</v>
      </c>
      <c r="R28" s="1051"/>
      <c r="S28" s="1051"/>
      <c r="T28" s="1051"/>
      <c r="U28" s="1051"/>
      <c r="V28" s="1051">
        <v>4171</v>
      </c>
      <c r="W28" s="1051"/>
      <c r="X28" s="1051"/>
      <c r="Y28" s="1051"/>
      <c r="Z28" s="1051"/>
      <c r="AA28" s="1051">
        <v>33</v>
      </c>
      <c r="AB28" s="1051"/>
      <c r="AC28" s="1051"/>
      <c r="AD28" s="1051"/>
      <c r="AE28" s="1052"/>
      <c r="AF28" s="1053">
        <v>33</v>
      </c>
      <c r="AG28" s="1051"/>
      <c r="AH28" s="1051"/>
      <c r="AI28" s="1051"/>
      <c r="AJ28" s="1054"/>
      <c r="AK28" s="1042">
        <v>435</v>
      </c>
      <c r="AL28" s="1043"/>
      <c r="AM28" s="1043"/>
      <c r="AN28" s="1043"/>
      <c r="AO28" s="1043"/>
      <c r="AP28" s="1043" t="s">
        <v>504</v>
      </c>
      <c r="AQ28" s="1043"/>
      <c r="AR28" s="1043"/>
      <c r="AS28" s="1043"/>
      <c r="AT28" s="1043"/>
      <c r="AU28" s="1043" t="s">
        <v>504</v>
      </c>
      <c r="AV28" s="1043"/>
      <c r="AW28" s="1043"/>
      <c r="AX28" s="1043"/>
      <c r="AY28" s="1043"/>
      <c r="AZ28" s="1044" t="s">
        <v>504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405</v>
      </c>
      <c r="C29" s="1031"/>
      <c r="D29" s="1031"/>
      <c r="E29" s="1031"/>
      <c r="F29" s="1031"/>
      <c r="G29" s="1031"/>
      <c r="H29" s="1031"/>
      <c r="I29" s="1031"/>
      <c r="J29" s="1031"/>
      <c r="K29" s="1031"/>
      <c r="L29" s="1031"/>
      <c r="M29" s="1031"/>
      <c r="N29" s="1031"/>
      <c r="O29" s="1031"/>
      <c r="P29" s="1032"/>
      <c r="Q29" s="1038">
        <v>5031</v>
      </c>
      <c r="R29" s="1039"/>
      <c r="S29" s="1039"/>
      <c r="T29" s="1039"/>
      <c r="U29" s="1039"/>
      <c r="V29" s="1039">
        <v>5014</v>
      </c>
      <c r="W29" s="1039"/>
      <c r="X29" s="1039"/>
      <c r="Y29" s="1039"/>
      <c r="Z29" s="1039"/>
      <c r="AA29" s="1039">
        <v>17</v>
      </c>
      <c r="AB29" s="1039"/>
      <c r="AC29" s="1039"/>
      <c r="AD29" s="1039"/>
      <c r="AE29" s="1040"/>
      <c r="AF29" s="1035">
        <v>17</v>
      </c>
      <c r="AG29" s="1036"/>
      <c r="AH29" s="1036"/>
      <c r="AI29" s="1036"/>
      <c r="AJ29" s="1037"/>
      <c r="AK29" s="980">
        <v>809</v>
      </c>
      <c r="AL29" s="971"/>
      <c r="AM29" s="971"/>
      <c r="AN29" s="971"/>
      <c r="AO29" s="971"/>
      <c r="AP29" s="971" t="s">
        <v>504</v>
      </c>
      <c r="AQ29" s="971"/>
      <c r="AR29" s="971"/>
      <c r="AS29" s="971"/>
      <c r="AT29" s="971"/>
      <c r="AU29" s="971" t="s">
        <v>504</v>
      </c>
      <c r="AV29" s="971"/>
      <c r="AW29" s="971"/>
      <c r="AX29" s="971"/>
      <c r="AY29" s="971"/>
      <c r="AZ29" s="1041" t="s">
        <v>504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406</v>
      </c>
      <c r="C30" s="1031"/>
      <c r="D30" s="1031"/>
      <c r="E30" s="1031"/>
      <c r="F30" s="1031"/>
      <c r="G30" s="1031"/>
      <c r="H30" s="1031"/>
      <c r="I30" s="1031"/>
      <c r="J30" s="1031"/>
      <c r="K30" s="1031"/>
      <c r="L30" s="1031"/>
      <c r="M30" s="1031"/>
      <c r="N30" s="1031"/>
      <c r="O30" s="1031"/>
      <c r="P30" s="1032"/>
      <c r="Q30" s="1038">
        <v>798</v>
      </c>
      <c r="R30" s="1039"/>
      <c r="S30" s="1039"/>
      <c r="T30" s="1039"/>
      <c r="U30" s="1039"/>
      <c r="V30" s="1039">
        <v>789</v>
      </c>
      <c r="W30" s="1039"/>
      <c r="X30" s="1039"/>
      <c r="Y30" s="1039"/>
      <c r="Z30" s="1039"/>
      <c r="AA30" s="1039">
        <v>9</v>
      </c>
      <c r="AB30" s="1039"/>
      <c r="AC30" s="1039"/>
      <c r="AD30" s="1039"/>
      <c r="AE30" s="1040"/>
      <c r="AF30" s="1035">
        <v>9</v>
      </c>
      <c r="AG30" s="1036"/>
      <c r="AH30" s="1036"/>
      <c r="AI30" s="1036"/>
      <c r="AJ30" s="1037"/>
      <c r="AK30" s="980">
        <v>507</v>
      </c>
      <c r="AL30" s="971"/>
      <c r="AM30" s="971"/>
      <c r="AN30" s="971"/>
      <c r="AO30" s="971"/>
      <c r="AP30" s="971" t="s">
        <v>504</v>
      </c>
      <c r="AQ30" s="971"/>
      <c r="AR30" s="971"/>
      <c r="AS30" s="971"/>
      <c r="AT30" s="971"/>
      <c r="AU30" s="971" t="s">
        <v>504</v>
      </c>
      <c r="AV30" s="971"/>
      <c r="AW30" s="971"/>
      <c r="AX30" s="971"/>
      <c r="AY30" s="971"/>
      <c r="AZ30" s="1041" t="s">
        <v>504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407</v>
      </c>
      <c r="C31" s="1031"/>
      <c r="D31" s="1031"/>
      <c r="E31" s="1031"/>
      <c r="F31" s="1031"/>
      <c r="G31" s="1031"/>
      <c r="H31" s="1031"/>
      <c r="I31" s="1031"/>
      <c r="J31" s="1031"/>
      <c r="K31" s="1031"/>
      <c r="L31" s="1031"/>
      <c r="M31" s="1031"/>
      <c r="N31" s="1031"/>
      <c r="O31" s="1031"/>
      <c r="P31" s="1032"/>
      <c r="Q31" s="1038">
        <v>1160</v>
      </c>
      <c r="R31" s="1039"/>
      <c r="S31" s="1039"/>
      <c r="T31" s="1039"/>
      <c r="U31" s="1039"/>
      <c r="V31" s="1039">
        <v>1097</v>
      </c>
      <c r="W31" s="1039"/>
      <c r="X31" s="1039"/>
      <c r="Y31" s="1039"/>
      <c r="Z31" s="1039"/>
      <c r="AA31" s="1039">
        <v>63</v>
      </c>
      <c r="AB31" s="1039"/>
      <c r="AC31" s="1039"/>
      <c r="AD31" s="1039"/>
      <c r="AE31" s="1040"/>
      <c r="AF31" s="1035">
        <v>300</v>
      </c>
      <c r="AG31" s="1036"/>
      <c r="AH31" s="1036"/>
      <c r="AI31" s="1036"/>
      <c r="AJ31" s="1037"/>
      <c r="AK31" s="980">
        <v>742</v>
      </c>
      <c r="AL31" s="971"/>
      <c r="AM31" s="971"/>
      <c r="AN31" s="971"/>
      <c r="AO31" s="971"/>
      <c r="AP31" s="971">
        <v>8016</v>
      </c>
      <c r="AQ31" s="971"/>
      <c r="AR31" s="971"/>
      <c r="AS31" s="971"/>
      <c r="AT31" s="971"/>
      <c r="AU31" s="971">
        <v>7287</v>
      </c>
      <c r="AV31" s="971"/>
      <c r="AW31" s="971"/>
      <c r="AX31" s="971"/>
      <c r="AY31" s="971"/>
      <c r="AZ31" s="1041" t="s">
        <v>504</v>
      </c>
      <c r="BA31" s="1041"/>
      <c r="BB31" s="1041"/>
      <c r="BC31" s="1041"/>
      <c r="BD31" s="1041"/>
      <c r="BE31" s="972" t="s">
        <v>565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358</v>
      </c>
      <c r="AG63" s="959"/>
      <c r="AH63" s="959"/>
      <c r="AI63" s="959"/>
      <c r="AJ63" s="1022"/>
      <c r="AK63" s="1023"/>
      <c r="AL63" s="963"/>
      <c r="AM63" s="963"/>
      <c r="AN63" s="963"/>
      <c r="AO63" s="963"/>
      <c r="AP63" s="959">
        <v>8016</v>
      </c>
      <c r="AQ63" s="959"/>
      <c r="AR63" s="959"/>
      <c r="AS63" s="959"/>
      <c r="AT63" s="959"/>
      <c r="AU63" s="959">
        <v>7287</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411</v>
      </c>
      <c r="B66" s="996"/>
      <c r="C66" s="996"/>
      <c r="D66" s="996"/>
      <c r="E66" s="996"/>
      <c r="F66" s="996"/>
      <c r="G66" s="996"/>
      <c r="H66" s="996"/>
      <c r="I66" s="996"/>
      <c r="J66" s="996"/>
      <c r="K66" s="996"/>
      <c r="L66" s="996"/>
      <c r="M66" s="996"/>
      <c r="N66" s="996"/>
      <c r="O66" s="996"/>
      <c r="P66" s="997"/>
      <c r="Q66" s="1001" t="s">
        <v>412</v>
      </c>
      <c r="R66" s="1002"/>
      <c r="S66" s="1002"/>
      <c r="T66" s="1002"/>
      <c r="U66" s="1003"/>
      <c r="V66" s="1001" t="s">
        <v>397</v>
      </c>
      <c r="W66" s="1002"/>
      <c r="X66" s="1002"/>
      <c r="Y66" s="1002"/>
      <c r="Z66" s="1003"/>
      <c r="AA66" s="1001" t="s">
        <v>398</v>
      </c>
      <c r="AB66" s="1002"/>
      <c r="AC66" s="1002"/>
      <c r="AD66" s="1002"/>
      <c r="AE66" s="1003"/>
      <c r="AF66" s="1007" t="s">
        <v>413</v>
      </c>
      <c r="AG66" s="1008"/>
      <c r="AH66" s="1008"/>
      <c r="AI66" s="1008"/>
      <c r="AJ66" s="1009"/>
      <c r="AK66" s="1001" t="s">
        <v>414</v>
      </c>
      <c r="AL66" s="996"/>
      <c r="AM66" s="996"/>
      <c r="AN66" s="996"/>
      <c r="AO66" s="997"/>
      <c r="AP66" s="1001" t="s">
        <v>401</v>
      </c>
      <c r="AQ66" s="1002"/>
      <c r="AR66" s="1002"/>
      <c r="AS66" s="1002"/>
      <c r="AT66" s="1003"/>
      <c r="AU66" s="1001" t="s">
        <v>415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566</v>
      </c>
      <c r="C68" s="986"/>
      <c r="D68" s="986"/>
      <c r="E68" s="986"/>
      <c r="F68" s="986"/>
      <c r="G68" s="986"/>
      <c r="H68" s="986"/>
      <c r="I68" s="986"/>
      <c r="J68" s="986"/>
      <c r="K68" s="986"/>
      <c r="L68" s="986"/>
      <c r="M68" s="986"/>
      <c r="N68" s="986"/>
      <c r="O68" s="986"/>
      <c r="P68" s="987"/>
      <c r="Q68" s="988">
        <v>102</v>
      </c>
      <c r="R68" s="982"/>
      <c r="S68" s="982"/>
      <c r="T68" s="982"/>
      <c r="U68" s="982"/>
      <c r="V68" s="982">
        <v>97</v>
      </c>
      <c r="W68" s="982"/>
      <c r="X68" s="982"/>
      <c r="Y68" s="982"/>
      <c r="Z68" s="982"/>
      <c r="AA68" s="982">
        <v>5</v>
      </c>
      <c r="AB68" s="982"/>
      <c r="AC68" s="982"/>
      <c r="AD68" s="982"/>
      <c r="AE68" s="982"/>
      <c r="AF68" s="982">
        <v>5</v>
      </c>
      <c r="AG68" s="982"/>
      <c r="AH68" s="982"/>
      <c r="AI68" s="982"/>
      <c r="AJ68" s="982"/>
      <c r="AK68" s="982">
        <v>12</v>
      </c>
      <c r="AL68" s="982"/>
      <c r="AM68" s="982"/>
      <c r="AN68" s="982"/>
      <c r="AO68" s="982"/>
      <c r="AP68" s="982" t="s">
        <v>504</v>
      </c>
      <c r="AQ68" s="982"/>
      <c r="AR68" s="982"/>
      <c r="AS68" s="982"/>
      <c r="AT68" s="982"/>
      <c r="AU68" s="982" t="s">
        <v>504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567</v>
      </c>
      <c r="C69" s="975"/>
      <c r="D69" s="975"/>
      <c r="E69" s="975"/>
      <c r="F69" s="975"/>
      <c r="G69" s="975"/>
      <c r="H69" s="975"/>
      <c r="I69" s="975"/>
      <c r="J69" s="975"/>
      <c r="K69" s="975"/>
      <c r="L69" s="975"/>
      <c r="M69" s="975"/>
      <c r="N69" s="975"/>
      <c r="O69" s="975"/>
      <c r="P69" s="976"/>
      <c r="Q69" s="977">
        <v>15734</v>
      </c>
      <c r="R69" s="971"/>
      <c r="S69" s="971"/>
      <c r="T69" s="971"/>
      <c r="U69" s="971"/>
      <c r="V69" s="971">
        <v>15471</v>
      </c>
      <c r="W69" s="971"/>
      <c r="X69" s="971"/>
      <c r="Y69" s="971"/>
      <c r="Z69" s="971"/>
      <c r="AA69" s="971">
        <v>263</v>
      </c>
      <c r="AB69" s="971"/>
      <c r="AC69" s="971"/>
      <c r="AD69" s="971"/>
      <c r="AE69" s="971"/>
      <c r="AF69" s="971">
        <v>5265</v>
      </c>
      <c r="AG69" s="971"/>
      <c r="AH69" s="971"/>
      <c r="AI69" s="971"/>
      <c r="AJ69" s="971"/>
      <c r="AK69" s="971">
        <v>2447</v>
      </c>
      <c r="AL69" s="971"/>
      <c r="AM69" s="971"/>
      <c r="AN69" s="971"/>
      <c r="AO69" s="971"/>
      <c r="AP69" s="971">
        <v>5187</v>
      </c>
      <c r="AQ69" s="971"/>
      <c r="AR69" s="971"/>
      <c r="AS69" s="971"/>
      <c r="AT69" s="971"/>
      <c r="AU69" s="971">
        <v>369</v>
      </c>
      <c r="AV69" s="971"/>
      <c r="AW69" s="971"/>
      <c r="AX69" s="971"/>
      <c r="AY69" s="971"/>
      <c r="AZ69" s="972" t="s">
        <v>577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568</v>
      </c>
      <c r="C70" s="975"/>
      <c r="D70" s="975"/>
      <c r="E70" s="975"/>
      <c r="F70" s="975"/>
      <c r="G70" s="975"/>
      <c r="H70" s="975"/>
      <c r="I70" s="975"/>
      <c r="J70" s="975"/>
      <c r="K70" s="975"/>
      <c r="L70" s="975"/>
      <c r="M70" s="975"/>
      <c r="N70" s="975"/>
      <c r="O70" s="975"/>
      <c r="P70" s="976"/>
      <c r="Q70" s="977">
        <v>928</v>
      </c>
      <c r="R70" s="971"/>
      <c r="S70" s="971"/>
      <c r="T70" s="971"/>
      <c r="U70" s="971"/>
      <c r="V70" s="971">
        <v>916</v>
      </c>
      <c r="W70" s="971"/>
      <c r="X70" s="971"/>
      <c r="Y70" s="971"/>
      <c r="Z70" s="971"/>
      <c r="AA70" s="971">
        <v>12</v>
      </c>
      <c r="AB70" s="971"/>
      <c r="AC70" s="971"/>
      <c r="AD70" s="971"/>
      <c r="AE70" s="971"/>
      <c r="AF70" s="971">
        <v>12</v>
      </c>
      <c r="AG70" s="971"/>
      <c r="AH70" s="971"/>
      <c r="AI70" s="971"/>
      <c r="AJ70" s="971"/>
      <c r="AK70" s="971">
        <v>34</v>
      </c>
      <c r="AL70" s="971"/>
      <c r="AM70" s="971"/>
      <c r="AN70" s="971"/>
      <c r="AO70" s="971"/>
      <c r="AP70" s="971">
        <v>83</v>
      </c>
      <c r="AQ70" s="971"/>
      <c r="AR70" s="971"/>
      <c r="AS70" s="971"/>
      <c r="AT70" s="971"/>
      <c r="AU70" s="971">
        <v>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569</v>
      </c>
      <c r="C71" s="975"/>
      <c r="D71" s="975"/>
      <c r="E71" s="975"/>
      <c r="F71" s="975"/>
      <c r="G71" s="975"/>
      <c r="H71" s="975"/>
      <c r="I71" s="975"/>
      <c r="J71" s="975"/>
      <c r="K71" s="975"/>
      <c r="L71" s="975"/>
      <c r="M71" s="975"/>
      <c r="N71" s="975"/>
      <c r="O71" s="975"/>
      <c r="P71" s="976"/>
      <c r="Q71" s="977">
        <v>255</v>
      </c>
      <c r="R71" s="971"/>
      <c r="S71" s="971"/>
      <c r="T71" s="971"/>
      <c r="U71" s="971"/>
      <c r="V71" s="971">
        <v>246</v>
      </c>
      <c r="W71" s="971"/>
      <c r="X71" s="971"/>
      <c r="Y71" s="971"/>
      <c r="Z71" s="971"/>
      <c r="AA71" s="971">
        <v>9</v>
      </c>
      <c r="AB71" s="971"/>
      <c r="AC71" s="971"/>
      <c r="AD71" s="971"/>
      <c r="AE71" s="971"/>
      <c r="AF71" s="971">
        <v>8</v>
      </c>
      <c r="AG71" s="971"/>
      <c r="AH71" s="971"/>
      <c r="AI71" s="971"/>
      <c r="AJ71" s="971"/>
      <c r="AK71" s="971">
        <v>25</v>
      </c>
      <c r="AL71" s="971"/>
      <c r="AM71" s="971"/>
      <c r="AN71" s="971"/>
      <c r="AO71" s="971"/>
      <c r="AP71" s="971" t="s">
        <v>504</v>
      </c>
      <c r="AQ71" s="971"/>
      <c r="AR71" s="971"/>
      <c r="AS71" s="971"/>
      <c r="AT71" s="971"/>
      <c r="AU71" s="971" t="s">
        <v>504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570</v>
      </c>
      <c r="C72" s="975"/>
      <c r="D72" s="975"/>
      <c r="E72" s="975"/>
      <c r="F72" s="975"/>
      <c r="G72" s="975"/>
      <c r="H72" s="975"/>
      <c r="I72" s="975"/>
      <c r="J72" s="975"/>
      <c r="K72" s="975"/>
      <c r="L72" s="975"/>
      <c r="M72" s="975"/>
      <c r="N72" s="975"/>
      <c r="O72" s="975"/>
      <c r="P72" s="976"/>
      <c r="Q72" s="977">
        <v>1041</v>
      </c>
      <c r="R72" s="971"/>
      <c r="S72" s="971"/>
      <c r="T72" s="971"/>
      <c r="U72" s="971"/>
      <c r="V72" s="971">
        <v>1368</v>
      </c>
      <c r="W72" s="971"/>
      <c r="X72" s="971"/>
      <c r="Y72" s="971"/>
      <c r="Z72" s="971"/>
      <c r="AA72" s="971">
        <v>-327</v>
      </c>
      <c r="AB72" s="971"/>
      <c r="AC72" s="971"/>
      <c r="AD72" s="971"/>
      <c r="AE72" s="971"/>
      <c r="AF72" s="971">
        <v>698</v>
      </c>
      <c r="AG72" s="971"/>
      <c r="AH72" s="971"/>
      <c r="AI72" s="971"/>
      <c r="AJ72" s="971"/>
      <c r="AK72" s="971">
        <v>179</v>
      </c>
      <c r="AL72" s="971"/>
      <c r="AM72" s="971"/>
      <c r="AN72" s="971"/>
      <c r="AO72" s="971"/>
      <c r="AP72" s="971">
        <v>7560</v>
      </c>
      <c r="AQ72" s="971"/>
      <c r="AR72" s="971"/>
      <c r="AS72" s="971"/>
      <c r="AT72" s="971"/>
      <c r="AU72" s="971">
        <v>2706</v>
      </c>
      <c r="AV72" s="971"/>
      <c r="AW72" s="971"/>
      <c r="AX72" s="971"/>
      <c r="AY72" s="971"/>
      <c r="AZ72" s="972" t="s">
        <v>577</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571</v>
      </c>
      <c r="C73" s="975"/>
      <c r="D73" s="975"/>
      <c r="E73" s="975"/>
      <c r="F73" s="975"/>
      <c r="G73" s="975"/>
      <c r="H73" s="975"/>
      <c r="I73" s="975"/>
      <c r="J73" s="975"/>
      <c r="K73" s="975"/>
      <c r="L73" s="975"/>
      <c r="M73" s="975"/>
      <c r="N73" s="975"/>
      <c r="O73" s="975"/>
      <c r="P73" s="976"/>
      <c r="Q73" s="977">
        <v>7</v>
      </c>
      <c r="R73" s="971"/>
      <c r="S73" s="971"/>
      <c r="T73" s="971"/>
      <c r="U73" s="971"/>
      <c r="V73" s="971">
        <v>6</v>
      </c>
      <c r="W73" s="971"/>
      <c r="X73" s="971"/>
      <c r="Y73" s="971"/>
      <c r="Z73" s="971"/>
      <c r="AA73" s="971">
        <v>1</v>
      </c>
      <c r="AB73" s="971"/>
      <c r="AC73" s="971"/>
      <c r="AD73" s="971"/>
      <c r="AE73" s="971"/>
      <c r="AF73" s="971">
        <v>1</v>
      </c>
      <c r="AG73" s="971"/>
      <c r="AH73" s="971"/>
      <c r="AI73" s="971"/>
      <c r="AJ73" s="971"/>
      <c r="AK73" s="971">
        <v>0</v>
      </c>
      <c r="AL73" s="971"/>
      <c r="AM73" s="971"/>
      <c r="AN73" s="971"/>
      <c r="AO73" s="971"/>
      <c r="AP73" s="971" t="s">
        <v>504</v>
      </c>
      <c r="AQ73" s="971"/>
      <c r="AR73" s="971"/>
      <c r="AS73" s="971"/>
      <c r="AT73" s="971"/>
      <c r="AU73" s="971" t="s">
        <v>504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572</v>
      </c>
      <c r="C74" s="975"/>
      <c r="D74" s="975"/>
      <c r="E74" s="975"/>
      <c r="F74" s="975"/>
      <c r="G74" s="975"/>
      <c r="H74" s="975"/>
      <c r="I74" s="975"/>
      <c r="J74" s="975"/>
      <c r="K74" s="975"/>
      <c r="L74" s="975"/>
      <c r="M74" s="975"/>
      <c r="N74" s="975"/>
      <c r="O74" s="975"/>
      <c r="P74" s="976"/>
      <c r="Q74" s="977">
        <v>148</v>
      </c>
      <c r="R74" s="971"/>
      <c r="S74" s="971"/>
      <c r="T74" s="971"/>
      <c r="U74" s="971"/>
      <c r="V74" s="971">
        <v>138</v>
      </c>
      <c r="W74" s="971"/>
      <c r="X74" s="971"/>
      <c r="Y74" s="971"/>
      <c r="Z74" s="971"/>
      <c r="AA74" s="971">
        <v>10</v>
      </c>
      <c r="AB74" s="971"/>
      <c r="AC74" s="971"/>
      <c r="AD74" s="971"/>
      <c r="AE74" s="971"/>
      <c r="AF74" s="971">
        <v>10</v>
      </c>
      <c r="AG74" s="971"/>
      <c r="AH74" s="971"/>
      <c r="AI74" s="971"/>
      <c r="AJ74" s="971"/>
      <c r="AK74" s="971">
        <v>5</v>
      </c>
      <c r="AL74" s="971"/>
      <c r="AM74" s="971"/>
      <c r="AN74" s="971"/>
      <c r="AO74" s="971"/>
      <c r="AP74" s="971" t="s">
        <v>504</v>
      </c>
      <c r="AQ74" s="971"/>
      <c r="AR74" s="971"/>
      <c r="AS74" s="971"/>
      <c r="AT74" s="971"/>
      <c r="AU74" s="971" t="s">
        <v>504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573</v>
      </c>
      <c r="C75" s="975"/>
      <c r="D75" s="975"/>
      <c r="E75" s="975"/>
      <c r="F75" s="975"/>
      <c r="G75" s="975"/>
      <c r="H75" s="975"/>
      <c r="I75" s="975"/>
      <c r="J75" s="975"/>
      <c r="K75" s="975"/>
      <c r="L75" s="975"/>
      <c r="M75" s="975"/>
      <c r="N75" s="975"/>
      <c r="O75" s="975"/>
      <c r="P75" s="976"/>
      <c r="Q75" s="978">
        <v>532</v>
      </c>
      <c r="R75" s="979"/>
      <c r="S75" s="979"/>
      <c r="T75" s="979"/>
      <c r="U75" s="980"/>
      <c r="V75" s="981">
        <v>514</v>
      </c>
      <c r="W75" s="979"/>
      <c r="X75" s="979"/>
      <c r="Y75" s="979"/>
      <c r="Z75" s="980"/>
      <c r="AA75" s="981">
        <v>17</v>
      </c>
      <c r="AB75" s="979"/>
      <c r="AC75" s="979"/>
      <c r="AD75" s="979"/>
      <c r="AE75" s="980"/>
      <c r="AF75" s="981">
        <v>17</v>
      </c>
      <c r="AG75" s="979"/>
      <c r="AH75" s="979"/>
      <c r="AI75" s="979"/>
      <c r="AJ75" s="980"/>
      <c r="AK75" s="981">
        <v>9</v>
      </c>
      <c r="AL75" s="979"/>
      <c r="AM75" s="979"/>
      <c r="AN75" s="979"/>
      <c r="AO75" s="980"/>
      <c r="AP75" s="981" t="s">
        <v>504</v>
      </c>
      <c r="AQ75" s="979"/>
      <c r="AR75" s="979"/>
      <c r="AS75" s="979"/>
      <c r="AT75" s="980"/>
      <c r="AU75" s="981" t="s">
        <v>504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574</v>
      </c>
      <c r="C76" s="975"/>
      <c r="D76" s="975"/>
      <c r="E76" s="975"/>
      <c r="F76" s="975"/>
      <c r="G76" s="975"/>
      <c r="H76" s="975"/>
      <c r="I76" s="975"/>
      <c r="J76" s="975"/>
      <c r="K76" s="975"/>
      <c r="L76" s="975"/>
      <c r="M76" s="975"/>
      <c r="N76" s="975"/>
      <c r="O76" s="975"/>
      <c r="P76" s="976"/>
      <c r="Q76" s="978">
        <v>170790</v>
      </c>
      <c r="R76" s="979"/>
      <c r="S76" s="979"/>
      <c r="T76" s="979"/>
      <c r="U76" s="980"/>
      <c r="V76" s="981">
        <v>165043</v>
      </c>
      <c r="W76" s="979"/>
      <c r="X76" s="979"/>
      <c r="Y76" s="979"/>
      <c r="Z76" s="980"/>
      <c r="AA76" s="981">
        <v>5747</v>
      </c>
      <c r="AB76" s="979"/>
      <c r="AC76" s="979"/>
      <c r="AD76" s="979"/>
      <c r="AE76" s="980"/>
      <c r="AF76" s="981">
        <v>5743</v>
      </c>
      <c r="AG76" s="979"/>
      <c r="AH76" s="979"/>
      <c r="AI76" s="979"/>
      <c r="AJ76" s="980"/>
      <c r="AK76" s="981">
        <v>6172</v>
      </c>
      <c r="AL76" s="979"/>
      <c r="AM76" s="979"/>
      <c r="AN76" s="979"/>
      <c r="AO76" s="980"/>
      <c r="AP76" s="981" t="s">
        <v>504</v>
      </c>
      <c r="AQ76" s="979"/>
      <c r="AR76" s="979"/>
      <c r="AS76" s="979"/>
      <c r="AT76" s="980"/>
      <c r="AU76" s="981" t="s">
        <v>504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575</v>
      </c>
      <c r="C77" s="975"/>
      <c r="D77" s="975"/>
      <c r="E77" s="975"/>
      <c r="F77" s="975"/>
      <c r="G77" s="975"/>
      <c r="H77" s="975"/>
      <c r="I77" s="975"/>
      <c r="J77" s="975"/>
      <c r="K77" s="975"/>
      <c r="L77" s="975"/>
      <c r="M77" s="975"/>
      <c r="N77" s="975"/>
      <c r="O77" s="975"/>
      <c r="P77" s="976"/>
      <c r="Q77" s="978">
        <v>819</v>
      </c>
      <c r="R77" s="979"/>
      <c r="S77" s="979"/>
      <c r="T77" s="979"/>
      <c r="U77" s="980"/>
      <c r="V77" s="981">
        <v>803</v>
      </c>
      <c r="W77" s="979"/>
      <c r="X77" s="979"/>
      <c r="Y77" s="979"/>
      <c r="Z77" s="980"/>
      <c r="AA77" s="981">
        <v>16</v>
      </c>
      <c r="AB77" s="979"/>
      <c r="AC77" s="979"/>
      <c r="AD77" s="979"/>
      <c r="AE77" s="980"/>
      <c r="AF77" s="981">
        <v>16</v>
      </c>
      <c r="AG77" s="979"/>
      <c r="AH77" s="979"/>
      <c r="AI77" s="979"/>
      <c r="AJ77" s="980"/>
      <c r="AK77" s="981">
        <v>32</v>
      </c>
      <c r="AL77" s="979"/>
      <c r="AM77" s="979"/>
      <c r="AN77" s="979"/>
      <c r="AO77" s="980"/>
      <c r="AP77" s="981" t="s">
        <v>504</v>
      </c>
      <c r="AQ77" s="979"/>
      <c r="AR77" s="979"/>
      <c r="AS77" s="979"/>
      <c r="AT77" s="980"/>
      <c r="AU77" s="981" t="s">
        <v>504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576</v>
      </c>
      <c r="C78" s="975"/>
      <c r="D78" s="975"/>
      <c r="E78" s="975"/>
      <c r="F78" s="975"/>
      <c r="G78" s="975"/>
      <c r="H78" s="975"/>
      <c r="I78" s="975"/>
      <c r="J78" s="975"/>
      <c r="K78" s="975"/>
      <c r="L78" s="975"/>
      <c r="M78" s="975"/>
      <c r="N78" s="975"/>
      <c r="O78" s="975"/>
      <c r="P78" s="976"/>
      <c r="Q78" s="977">
        <v>7101</v>
      </c>
      <c r="R78" s="971"/>
      <c r="S78" s="971"/>
      <c r="T78" s="971"/>
      <c r="U78" s="971"/>
      <c r="V78" s="971">
        <v>6737</v>
      </c>
      <c r="W78" s="971"/>
      <c r="X78" s="971"/>
      <c r="Y78" s="971"/>
      <c r="Z78" s="971"/>
      <c r="AA78" s="971">
        <v>364</v>
      </c>
      <c r="AB78" s="971"/>
      <c r="AC78" s="971"/>
      <c r="AD78" s="971"/>
      <c r="AE78" s="971"/>
      <c r="AF78" s="971">
        <v>364</v>
      </c>
      <c r="AG78" s="971"/>
      <c r="AH78" s="971"/>
      <c r="AI78" s="971"/>
      <c r="AJ78" s="971"/>
      <c r="AK78" s="971">
        <v>0</v>
      </c>
      <c r="AL78" s="971"/>
      <c r="AM78" s="971"/>
      <c r="AN78" s="971"/>
      <c r="AO78" s="971"/>
      <c r="AP78" s="971" t="s">
        <v>504</v>
      </c>
      <c r="AQ78" s="971"/>
      <c r="AR78" s="971"/>
      <c r="AS78" s="971"/>
      <c r="AT78" s="971"/>
      <c r="AU78" s="971" t="s">
        <v>504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12139</v>
      </c>
      <c r="AG88" s="959"/>
      <c r="AH88" s="959"/>
      <c r="AI88" s="959"/>
      <c r="AJ88" s="959"/>
      <c r="AK88" s="963"/>
      <c r="AL88" s="963"/>
      <c r="AM88" s="963"/>
      <c r="AN88" s="963"/>
      <c r="AO88" s="963"/>
      <c r="AP88" s="959">
        <v>12830</v>
      </c>
      <c r="AQ88" s="959"/>
      <c r="AR88" s="959"/>
      <c r="AS88" s="959"/>
      <c r="AT88" s="959"/>
      <c r="AU88" s="959">
        <v>3077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310</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310</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310</v>
      </c>
      <c r="DR109" s="896"/>
      <c r="DS109" s="896"/>
      <c r="DT109" s="896"/>
      <c r="DU109" s="897"/>
      <c r="DV109" s="898" t="s">
        <v>427</v>
      </c>
      <c r="DW109" s="896"/>
      <c r="DX109" s="896"/>
      <c r="DY109" s="896"/>
      <c r="DZ109" s="929"/>
    </row>
    <row r="110" spans="1:131" s="230" customFormat="1" ht="26.25" customHeight="1">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3517330</v>
      </c>
      <c r="AB110" s="889"/>
      <c r="AC110" s="889"/>
      <c r="AD110" s="889"/>
      <c r="AE110" s="890"/>
      <c r="AF110" s="891">
        <v>3483996</v>
      </c>
      <c r="AG110" s="889"/>
      <c r="AH110" s="889"/>
      <c r="AI110" s="889"/>
      <c r="AJ110" s="890"/>
      <c r="AK110" s="891">
        <v>3581759</v>
      </c>
      <c r="AL110" s="889"/>
      <c r="AM110" s="889"/>
      <c r="AN110" s="889"/>
      <c r="AO110" s="890"/>
      <c r="AP110" s="892">
        <v>35</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39051552</v>
      </c>
      <c r="BR110" s="842"/>
      <c r="BS110" s="842"/>
      <c r="BT110" s="842"/>
      <c r="BU110" s="842"/>
      <c r="BV110" s="842">
        <v>39567347</v>
      </c>
      <c r="BW110" s="842"/>
      <c r="BX110" s="842"/>
      <c r="BY110" s="842"/>
      <c r="BZ110" s="842"/>
      <c r="CA110" s="842">
        <v>42178342</v>
      </c>
      <c r="CB110" s="842"/>
      <c r="CC110" s="842"/>
      <c r="CD110" s="842"/>
      <c r="CE110" s="842"/>
      <c r="CF110" s="866">
        <v>412.7</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131</v>
      </c>
      <c r="DM110" s="842"/>
      <c r="DN110" s="842"/>
      <c r="DO110" s="842"/>
      <c r="DP110" s="842"/>
      <c r="DQ110" s="842" t="s">
        <v>433</v>
      </c>
      <c r="DR110" s="842"/>
      <c r="DS110" s="842"/>
      <c r="DT110" s="842"/>
      <c r="DU110" s="842"/>
      <c r="DV110" s="843" t="s">
        <v>131</v>
      </c>
      <c r="DW110" s="843"/>
      <c r="DX110" s="843"/>
      <c r="DY110" s="843"/>
      <c r="DZ110" s="844"/>
    </row>
    <row r="111" spans="1:131" s="230" customFormat="1" ht="26.25" customHeight="1">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131</v>
      </c>
      <c r="AG111" s="919"/>
      <c r="AH111" s="919"/>
      <c r="AI111" s="919"/>
      <c r="AJ111" s="920"/>
      <c r="AK111" s="921" t="s">
        <v>433</v>
      </c>
      <c r="AL111" s="919"/>
      <c r="AM111" s="919"/>
      <c r="AN111" s="919"/>
      <c r="AO111" s="920"/>
      <c r="AP111" s="922" t="s">
        <v>131</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433</v>
      </c>
      <c r="BW111" s="817"/>
      <c r="BX111" s="817"/>
      <c r="BY111" s="817"/>
      <c r="BZ111" s="817"/>
      <c r="CA111" s="817" t="s">
        <v>131</v>
      </c>
      <c r="CB111" s="817"/>
      <c r="CC111" s="817"/>
      <c r="CD111" s="817"/>
      <c r="CE111" s="817"/>
      <c r="CF111" s="875" t="s">
        <v>131</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433</v>
      </c>
      <c r="DR111" s="817"/>
      <c r="DS111" s="817"/>
      <c r="DT111" s="817"/>
      <c r="DU111" s="817"/>
      <c r="DV111" s="794" t="s">
        <v>131</v>
      </c>
      <c r="DW111" s="794"/>
      <c r="DX111" s="794"/>
      <c r="DY111" s="794"/>
      <c r="DZ111" s="795"/>
    </row>
    <row r="112" spans="1:131" s="230" customFormat="1" ht="26.25" customHeight="1">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8657313</v>
      </c>
      <c r="BR112" s="817"/>
      <c r="BS112" s="817"/>
      <c r="BT112" s="817"/>
      <c r="BU112" s="817"/>
      <c r="BV112" s="817">
        <v>8086768</v>
      </c>
      <c r="BW112" s="817"/>
      <c r="BX112" s="817"/>
      <c r="BY112" s="817"/>
      <c r="BZ112" s="817"/>
      <c r="CA112" s="817">
        <v>7286912</v>
      </c>
      <c r="CB112" s="817"/>
      <c r="CC112" s="817"/>
      <c r="CD112" s="817"/>
      <c r="CE112" s="817"/>
      <c r="CF112" s="875">
        <v>71.3</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433</v>
      </c>
      <c r="DR112" s="817"/>
      <c r="DS112" s="817"/>
      <c r="DT112" s="817"/>
      <c r="DU112" s="817"/>
      <c r="DV112" s="794" t="s">
        <v>131</v>
      </c>
      <c r="DW112" s="794"/>
      <c r="DX112" s="794"/>
      <c r="DY112" s="794"/>
      <c r="DZ112" s="795"/>
    </row>
    <row r="113" spans="1:130" s="230" customFormat="1" ht="26.25" customHeight="1">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611445</v>
      </c>
      <c r="AB113" s="919"/>
      <c r="AC113" s="919"/>
      <c r="AD113" s="919"/>
      <c r="AE113" s="920"/>
      <c r="AF113" s="921">
        <v>560239</v>
      </c>
      <c r="AG113" s="919"/>
      <c r="AH113" s="919"/>
      <c r="AI113" s="919"/>
      <c r="AJ113" s="920"/>
      <c r="AK113" s="921">
        <v>498031</v>
      </c>
      <c r="AL113" s="919"/>
      <c r="AM113" s="919"/>
      <c r="AN113" s="919"/>
      <c r="AO113" s="920"/>
      <c r="AP113" s="922">
        <v>4.9000000000000004</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2881725</v>
      </c>
      <c r="BR113" s="817"/>
      <c r="BS113" s="817"/>
      <c r="BT113" s="817"/>
      <c r="BU113" s="817"/>
      <c r="BV113" s="817">
        <v>2987466</v>
      </c>
      <c r="BW113" s="817"/>
      <c r="BX113" s="817"/>
      <c r="BY113" s="817"/>
      <c r="BZ113" s="817"/>
      <c r="CA113" s="817">
        <v>3077466</v>
      </c>
      <c r="CB113" s="817"/>
      <c r="CC113" s="817"/>
      <c r="CD113" s="817"/>
      <c r="CE113" s="817"/>
      <c r="CF113" s="875">
        <v>30.1</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151627</v>
      </c>
      <c r="AB114" s="780"/>
      <c r="AC114" s="780"/>
      <c r="AD114" s="780"/>
      <c r="AE114" s="781"/>
      <c r="AF114" s="782">
        <v>176157</v>
      </c>
      <c r="AG114" s="780"/>
      <c r="AH114" s="780"/>
      <c r="AI114" s="780"/>
      <c r="AJ114" s="781"/>
      <c r="AK114" s="782">
        <v>190317</v>
      </c>
      <c r="AL114" s="780"/>
      <c r="AM114" s="780"/>
      <c r="AN114" s="780"/>
      <c r="AO114" s="781"/>
      <c r="AP114" s="824">
        <v>1.9</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3519702</v>
      </c>
      <c r="BR114" s="817"/>
      <c r="BS114" s="817"/>
      <c r="BT114" s="817"/>
      <c r="BU114" s="817"/>
      <c r="BV114" s="817">
        <v>3400778</v>
      </c>
      <c r="BW114" s="817"/>
      <c r="BX114" s="817"/>
      <c r="BY114" s="817"/>
      <c r="BZ114" s="817"/>
      <c r="CA114" s="817">
        <v>3299438</v>
      </c>
      <c r="CB114" s="817"/>
      <c r="CC114" s="817"/>
      <c r="CD114" s="817"/>
      <c r="CE114" s="817"/>
      <c r="CF114" s="875">
        <v>32.299999999999997</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433</v>
      </c>
      <c r="DW114" s="825"/>
      <c r="DX114" s="825"/>
      <c r="DY114" s="825"/>
      <c r="DZ114" s="826"/>
    </row>
    <row r="115" spans="1:130" s="230" customFormat="1" ht="26.25" customHeight="1">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3130</v>
      </c>
      <c r="AB115" s="919"/>
      <c r="AC115" s="919"/>
      <c r="AD115" s="919"/>
      <c r="AE115" s="920"/>
      <c r="AF115" s="921" t="s">
        <v>433</v>
      </c>
      <c r="AG115" s="919"/>
      <c r="AH115" s="919"/>
      <c r="AI115" s="919"/>
      <c r="AJ115" s="920"/>
      <c r="AK115" s="921" t="s">
        <v>131</v>
      </c>
      <c r="AL115" s="919"/>
      <c r="AM115" s="919"/>
      <c r="AN115" s="919"/>
      <c r="AO115" s="920"/>
      <c r="AP115" s="922" t="s">
        <v>433</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433</v>
      </c>
      <c r="DW115" s="825"/>
      <c r="DX115" s="825"/>
      <c r="DY115" s="825"/>
      <c r="DZ115" s="826"/>
    </row>
    <row r="116" spans="1:130" s="230" customFormat="1" ht="26.25" customHeight="1">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433</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4283532</v>
      </c>
      <c r="AB117" s="903"/>
      <c r="AC117" s="903"/>
      <c r="AD117" s="903"/>
      <c r="AE117" s="904"/>
      <c r="AF117" s="905">
        <v>4220392</v>
      </c>
      <c r="AG117" s="903"/>
      <c r="AH117" s="903"/>
      <c r="AI117" s="903"/>
      <c r="AJ117" s="904"/>
      <c r="AK117" s="905">
        <v>4270107</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310</v>
      </c>
      <c r="AL118" s="896"/>
      <c r="AM118" s="896"/>
      <c r="AN118" s="896"/>
      <c r="AO118" s="897"/>
      <c r="AP118" s="899" t="s">
        <v>427</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458</v>
      </c>
      <c r="BP119" s="878"/>
      <c r="BQ119" s="879">
        <v>54110292</v>
      </c>
      <c r="BR119" s="845"/>
      <c r="BS119" s="845"/>
      <c r="BT119" s="845"/>
      <c r="BU119" s="845"/>
      <c r="BV119" s="845">
        <v>54042359</v>
      </c>
      <c r="BW119" s="845"/>
      <c r="BX119" s="845"/>
      <c r="BY119" s="845"/>
      <c r="BZ119" s="845"/>
      <c r="CA119" s="845">
        <v>55842158</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7142508</v>
      </c>
      <c r="BR120" s="842"/>
      <c r="BS120" s="842"/>
      <c r="BT120" s="842"/>
      <c r="BU120" s="842"/>
      <c r="BV120" s="842">
        <v>7975811</v>
      </c>
      <c r="BW120" s="842"/>
      <c r="BX120" s="842"/>
      <c r="BY120" s="842"/>
      <c r="BZ120" s="842"/>
      <c r="CA120" s="842">
        <v>7926569</v>
      </c>
      <c r="CB120" s="842"/>
      <c r="CC120" s="842"/>
      <c r="CD120" s="842"/>
      <c r="CE120" s="842"/>
      <c r="CF120" s="866">
        <v>77.599999999999994</v>
      </c>
      <c r="CG120" s="867"/>
      <c r="CH120" s="867"/>
      <c r="CI120" s="867"/>
      <c r="CJ120" s="867"/>
      <c r="CK120" s="868" t="s">
        <v>462</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8657313</v>
      </c>
      <c r="DH120" s="842"/>
      <c r="DI120" s="842"/>
      <c r="DJ120" s="842"/>
      <c r="DK120" s="842"/>
      <c r="DL120" s="842">
        <v>8086768</v>
      </c>
      <c r="DM120" s="842"/>
      <c r="DN120" s="842"/>
      <c r="DO120" s="842"/>
      <c r="DP120" s="842"/>
      <c r="DQ120" s="842">
        <v>7286912</v>
      </c>
      <c r="DR120" s="842"/>
      <c r="DS120" s="842"/>
      <c r="DT120" s="842"/>
      <c r="DU120" s="842"/>
      <c r="DV120" s="843">
        <v>71.3</v>
      </c>
      <c r="DW120" s="843"/>
      <c r="DX120" s="843"/>
      <c r="DY120" s="843"/>
      <c r="DZ120" s="844"/>
    </row>
    <row r="121" spans="1:130" s="230" customFormat="1" ht="26.25" customHeight="1">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2960379</v>
      </c>
      <c r="BR121" s="817"/>
      <c r="BS121" s="817"/>
      <c r="BT121" s="817"/>
      <c r="BU121" s="817"/>
      <c r="BV121" s="817">
        <v>2880209</v>
      </c>
      <c r="BW121" s="817"/>
      <c r="BX121" s="817"/>
      <c r="BY121" s="817"/>
      <c r="BZ121" s="817"/>
      <c r="CA121" s="817">
        <v>2650374</v>
      </c>
      <c r="CB121" s="817"/>
      <c r="CC121" s="817"/>
      <c r="CD121" s="817"/>
      <c r="CE121" s="817"/>
      <c r="CF121" s="875">
        <v>25.9</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30636415</v>
      </c>
      <c r="BR122" s="845"/>
      <c r="BS122" s="845"/>
      <c r="BT122" s="845"/>
      <c r="BU122" s="845"/>
      <c r="BV122" s="845">
        <v>30735305</v>
      </c>
      <c r="BW122" s="845"/>
      <c r="BX122" s="845"/>
      <c r="BY122" s="845"/>
      <c r="BZ122" s="845"/>
      <c r="CA122" s="845">
        <v>32412623</v>
      </c>
      <c r="CB122" s="845"/>
      <c r="CC122" s="845"/>
      <c r="CD122" s="845"/>
      <c r="CE122" s="845"/>
      <c r="CF122" s="846">
        <v>317.10000000000002</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466</v>
      </c>
      <c r="BP123" s="878"/>
      <c r="BQ123" s="832">
        <v>40739302</v>
      </c>
      <c r="BR123" s="833"/>
      <c r="BS123" s="833"/>
      <c r="BT123" s="833"/>
      <c r="BU123" s="833"/>
      <c r="BV123" s="833">
        <v>41591325</v>
      </c>
      <c r="BW123" s="833"/>
      <c r="BX123" s="833"/>
      <c r="BY123" s="833"/>
      <c r="BZ123" s="833"/>
      <c r="CA123" s="833">
        <v>42989566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134.19999999999999</v>
      </c>
      <c r="BR124" s="831"/>
      <c r="BS124" s="831"/>
      <c r="BT124" s="831"/>
      <c r="BU124" s="831"/>
      <c r="BV124" s="831">
        <v>118.6</v>
      </c>
      <c r="BW124" s="831"/>
      <c r="BX124" s="831"/>
      <c r="BY124" s="831"/>
      <c r="BZ124" s="831"/>
      <c r="CA124" s="831">
        <v>125.7</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3130</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278365</v>
      </c>
      <c r="AB128" s="801"/>
      <c r="AC128" s="801"/>
      <c r="AD128" s="801"/>
      <c r="AE128" s="802"/>
      <c r="AF128" s="803">
        <v>272857</v>
      </c>
      <c r="AG128" s="801"/>
      <c r="AH128" s="801"/>
      <c r="AI128" s="801"/>
      <c r="AJ128" s="802"/>
      <c r="AK128" s="803">
        <v>260254</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131</v>
      </c>
      <c r="BG128" s="787"/>
      <c r="BH128" s="787"/>
      <c r="BI128" s="787"/>
      <c r="BJ128" s="787"/>
      <c r="BK128" s="787"/>
      <c r="BL128" s="810"/>
      <c r="BM128" s="786">
        <v>12.95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12683361</v>
      </c>
      <c r="AB129" s="780"/>
      <c r="AC129" s="780"/>
      <c r="AD129" s="780"/>
      <c r="AE129" s="781"/>
      <c r="AF129" s="782">
        <v>13210307</v>
      </c>
      <c r="AG129" s="780"/>
      <c r="AH129" s="780"/>
      <c r="AI129" s="780"/>
      <c r="AJ129" s="781"/>
      <c r="AK129" s="782">
        <v>13019001</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131</v>
      </c>
      <c r="BG129" s="771"/>
      <c r="BH129" s="771"/>
      <c r="BI129" s="771"/>
      <c r="BJ129" s="771"/>
      <c r="BK129" s="771"/>
      <c r="BL129" s="772"/>
      <c r="BM129" s="770">
        <v>17.95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2720166</v>
      </c>
      <c r="AB130" s="780"/>
      <c r="AC130" s="780"/>
      <c r="AD130" s="780"/>
      <c r="AE130" s="781"/>
      <c r="AF130" s="782">
        <v>2719586</v>
      </c>
      <c r="AG130" s="780"/>
      <c r="AH130" s="780"/>
      <c r="AI130" s="780"/>
      <c r="AJ130" s="781"/>
      <c r="AK130" s="782">
        <v>2798098</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12.1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9963195</v>
      </c>
      <c r="AB131" s="764"/>
      <c r="AC131" s="764"/>
      <c r="AD131" s="764"/>
      <c r="AE131" s="765"/>
      <c r="AF131" s="766">
        <v>10490721</v>
      </c>
      <c r="AG131" s="764"/>
      <c r="AH131" s="764"/>
      <c r="AI131" s="764"/>
      <c r="AJ131" s="765"/>
      <c r="AK131" s="766">
        <v>10220903</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v>125.7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12.89747917</v>
      </c>
      <c r="AB132" s="745"/>
      <c r="AC132" s="745"/>
      <c r="AD132" s="745"/>
      <c r="AE132" s="746"/>
      <c r="AF132" s="747">
        <v>11.705096340000001</v>
      </c>
      <c r="AG132" s="745"/>
      <c r="AH132" s="745"/>
      <c r="AI132" s="745"/>
      <c r="AJ132" s="746"/>
      <c r="AK132" s="747">
        <v>11.85565502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12.4</v>
      </c>
      <c r="AB133" s="724"/>
      <c r="AC133" s="724"/>
      <c r="AD133" s="724"/>
      <c r="AE133" s="725"/>
      <c r="AF133" s="723">
        <v>12.3</v>
      </c>
      <c r="AG133" s="724"/>
      <c r="AH133" s="724"/>
      <c r="AI133" s="724"/>
      <c r="AJ133" s="725"/>
      <c r="AK133" s="723">
        <v>12.1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In8KIAhAR9cJ6891f1oAF+EYtpxZZcJUt7WeeHKo0RUdC9O92Gyh/hD1NvXrFT18F3ZOm8lRyUoJ7fDbiYkUw==" saltValue="5P+h3Ux0TddXMXuw2Kld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1" zoomScaleNormal="85" zoomScaleSheetLayoutView="100" workbookViewId="0">
      <selection activeCell="AU2" sqref="AU2"/>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wCXzphxsbcADoggYITUNflb7+/Q3p43h5bmUOAOy0+jnRnDlS3rziFZ0G44WYfu0Ph/BATqLZMEKCRAfmj+mA==" saltValue="iNIwjHNBn77bR7rZdzx3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37" zoomScaleNormal="100" zoomScaleSheetLayoutView="55" workbookViewId="0">
      <selection activeCell="G58" sqref="G58"/>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wEunDQfKU0RgG1XcHkMug56zF5yntJcqETJrUhEep92fq2+jCf7kbF2h5ZBkrEpaF0aeTORx5yqnTZcYfHefQ==" saltValue="hEvWPts6jtHpdAtzvchE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G58" sqref="G58"/>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495</v>
      </c>
      <c r="AP7" s="272"/>
      <c r="AQ7" s="273" t="s">
        <v>496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497</v>
      </c>
      <c r="AQ8" s="279" t="s">
        <v>498</v>
      </c>
      <c r="AR8" s="280" t="s">
        <v>499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500</v>
      </c>
      <c r="AL9" s="1132"/>
      <c r="AM9" s="1132"/>
      <c r="AN9" s="1133"/>
      <c r="AO9" s="281">
        <v>3269777</v>
      </c>
      <c r="AP9" s="281">
        <v>108325</v>
      </c>
      <c r="AQ9" s="282">
        <v>96294</v>
      </c>
      <c r="AR9" s="283">
        <v>12.5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501</v>
      </c>
      <c r="AL10" s="1132"/>
      <c r="AM10" s="1132"/>
      <c r="AN10" s="1133"/>
      <c r="AO10" s="284">
        <v>108959</v>
      </c>
      <c r="AP10" s="284">
        <v>3610</v>
      </c>
      <c r="AQ10" s="285">
        <v>9127</v>
      </c>
      <c r="AR10" s="286">
        <v>-60.4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502</v>
      </c>
      <c r="AL11" s="1132"/>
      <c r="AM11" s="1132"/>
      <c r="AN11" s="1133"/>
      <c r="AO11" s="284">
        <v>45424</v>
      </c>
      <c r="AP11" s="284">
        <v>1505</v>
      </c>
      <c r="AQ11" s="285">
        <v>1877</v>
      </c>
      <c r="AR11" s="286">
        <v>-19.8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503</v>
      </c>
      <c r="AL12" s="1132"/>
      <c r="AM12" s="1132"/>
      <c r="AN12" s="1133"/>
      <c r="AO12" s="284" t="s">
        <v>504</v>
      </c>
      <c r="AP12" s="284" t="s">
        <v>504</v>
      </c>
      <c r="AQ12" s="285">
        <v>3</v>
      </c>
      <c r="AR12" s="286" t="s">
        <v>504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505</v>
      </c>
      <c r="AL13" s="1132"/>
      <c r="AM13" s="1132"/>
      <c r="AN13" s="1133"/>
      <c r="AO13" s="284">
        <v>175856</v>
      </c>
      <c r="AP13" s="284">
        <v>5826</v>
      </c>
      <c r="AQ13" s="285">
        <v>3892</v>
      </c>
      <c r="AR13" s="286">
        <v>49.7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506</v>
      </c>
      <c r="AL14" s="1132"/>
      <c r="AM14" s="1132"/>
      <c r="AN14" s="1133"/>
      <c r="AO14" s="284">
        <v>31299</v>
      </c>
      <c r="AP14" s="284">
        <v>1037</v>
      </c>
      <c r="AQ14" s="285">
        <v>2462</v>
      </c>
      <c r="AR14" s="286">
        <v>-57.9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507</v>
      </c>
      <c r="AL15" s="1135"/>
      <c r="AM15" s="1135"/>
      <c r="AN15" s="1136"/>
      <c r="AO15" s="284">
        <v>-344541</v>
      </c>
      <c r="AP15" s="284">
        <v>-11414</v>
      </c>
      <c r="AQ15" s="285">
        <v>-6988</v>
      </c>
      <c r="AR15" s="286">
        <v>63.3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3286774</v>
      </c>
      <c r="AP16" s="284">
        <v>108888</v>
      </c>
      <c r="AQ16" s="285">
        <v>106666</v>
      </c>
      <c r="AR16" s="286">
        <v>2.1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512</v>
      </c>
      <c r="AL21" s="1138"/>
      <c r="AM21" s="1138"/>
      <c r="AN21" s="1139"/>
      <c r="AO21" s="297">
        <v>11.56</v>
      </c>
      <c r="AP21" s="298">
        <v>10.06</v>
      </c>
      <c r="AQ21" s="299">
        <v>1.5</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513</v>
      </c>
      <c r="AL22" s="1138"/>
      <c r="AM22" s="1138"/>
      <c r="AN22" s="1139"/>
      <c r="AO22" s="302">
        <v>95.4</v>
      </c>
      <c r="AP22" s="303">
        <v>97.2</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0" t="s">
        <v>514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c r="A27" s="309"/>
      <c r="AO27" s="262"/>
      <c r="AP27" s="262"/>
      <c r="AQ27" s="262"/>
      <c r="AR27" s="262"/>
      <c r="AS27" s="262"/>
      <c r="AT27" s="262"/>
    </row>
    <row r="28" spans="1:46" ht="17.25">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495</v>
      </c>
      <c r="AP30" s="272"/>
      <c r="AQ30" s="273" t="s">
        <v>496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497</v>
      </c>
      <c r="AQ31" s="279" t="s">
        <v>498</v>
      </c>
      <c r="AR31" s="280" t="s">
        <v>499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517</v>
      </c>
      <c r="AL32" s="1122"/>
      <c r="AM32" s="1122"/>
      <c r="AN32" s="1123"/>
      <c r="AO32" s="312">
        <v>3581759</v>
      </c>
      <c r="AP32" s="312">
        <v>118660</v>
      </c>
      <c r="AQ32" s="313">
        <v>68340</v>
      </c>
      <c r="AR32" s="314">
        <v>73.599999999999994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518</v>
      </c>
      <c r="AL33" s="1122"/>
      <c r="AM33" s="1122"/>
      <c r="AN33" s="1123"/>
      <c r="AO33" s="312" t="s">
        <v>504</v>
      </c>
      <c r="AP33" s="312" t="s">
        <v>504</v>
      </c>
      <c r="AQ33" s="313" t="s">
        <v>504</v>
      </c>
      <c r="AR33" s="314" t="s">
        <v>504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519</v>
      </c>
      <c r="AL34" s="1122"/>
      <c r="AM34" s="1122"/>
      <c r="AN34" s="1123"/>
      <c r="AO34" s="312" t="s">
        <v>504</v>
      </c>
      <c r="AP34" s="312" t="s">
        <v>504</v>
      </c>
      <c r="AQ34" s="313">
        <v>8</v>
      </c>
      <c r="AR34" s="314" t="s">
        <v>504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520</v>
      </c>
      <c r="AL35" s="1122"/>
      <c r="AM35" s="1122"/>
      <c r="AN35" s="1123"/>
      <c r="AO35" s="312">
        <v>498031</v>
      </c>
      <c r="AP35" s="312">
        <v>16499</v>
      </c>
      <c r="AQ35" s="313">
        <v>18092</v>
      </c>
      <c r="AR35" s="314">
        <v>-8.8000000000000007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521</v>
      </c>
      <c r="AL36" s="1122"/>
      <c r="AM36" s="1122"/>
      <c r="AN36" s="1123"/>
      <c r="AO36" s="312">
        <v>190317</v>
      </c>
      <c r="AP36" s="312">
        <v>6305</v>
      </c>
      <c r="AQ36" s="313">
        <v>2835</v>
      </c>
      <c r="AR36" s="314">
        <v>122.4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522</v>
      </c>
      <c r="AL37" s="1122"/>
      <c r="AM37" s="1122"/>
      <c r="AN37" s="1123"/>
      <c r="AO37" s="312" t="s">
        <v>504</v>
      </c>
      <c r="AP37" s="312" t="s">
        <v>504</v>
      </c>
      <c r="AQ37" s="313">
        <v>473</v>
      </c>
      <c r="AR37" s="314" t="s">
        <v>504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523</v>
      </c>
      <c r="AL38" s="1125"/>
      <c r="AM38" s="1125"/>
      <c r="AN38" s="1126"/>
      <c r="AO38" s="315" t="s">
        <v>504</v>
      </c>
      <c r="AP38" s="315" t="s">
        <v>504</v>
      </c>
      <c r="AQ38" s="316">
        <v>2</v>
      </c>
      <c r="AR38" s="304" t="s">
        <v>504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524</v>
      </c>
      <c r="AL39" s="1125"/>
      <c r="AM39" s="1125"/>
      <c r="AN39" s="1126"/>
      <c r="AO39" s="312">
        <v>-260254</v>
      </c>
      <c r="AP39" s="312">
        <v>-8622</v>
      </c>
      <c r="AQ39" s="313">
        <v>-2965</v>
      </c>
      <c r="AR39" s="314">
        <v>190.8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525</v>
      </c>
      <c r="AL40" s="1122"/>
      <c r="AM40" s="1122"/>
      <c r="AN40" s="1123"/>
      <c r="AO40" s="312">
        <v>-2798098</v>
      </c>
      <c r="AP40" s="312">
        <v>-92698</v>
      </c>
      <c r="AQ40" s="313">
        <v>-61502</v>
      </c>
      <c r="AR40" s="314">
        <v>50.7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303</v>
      </c>
      <c r="AL41" s="1128"/>
      <c r="AM41" s="1128"/>
      <c r="AN41" s="1129"/>
      <c r="AO41" s="312">
        <v>1211755</v>
      </c>
      <c r="AP41" s="312">
        <v>40144</v>
      </c>
      <c r="AQ41" s="313">
        <v>25283</v>
      </c>
      <c r="AR41" s="314">
        <v>58.8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495</v>
      </c>
      <c r="AN49" s="1116" t="s">
        <v>529</v>
      </c>
      <c r="AO49" s="1117"/>
      <c r="AP49" s="1117"/>
      <c r="AQ49" s="1117"/>
      <c r="AR49" s="111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530</v>
      </c>
      <c r="AO50" s="329" t="s">
        <v>531</v>
      </c>
      <c r="AP50" s="330" t="s">
        <v>532</v>
      </c>
      <c r="AQ50" s="331" t="s">
        <v>533</v>
      </c>
      <c r="AR50" s="332" t="s">
        <v>534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3504860</v>
      </c>
      <c r="AN51" s="334">
        <v>107429</v>
      </c>
      <c r="AO51" s="335">
        <v>14.8</v>
      </c>
      <c r="AP51" s="336">
        <v>83774</v>
      </c>
      <c r="AQ51" s="337">
        <v>-1.5</v>
      </c>
      <c r="AR51" s="338">
        <v>16.3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2163098</v>
      </c>
      <c r="AN52" s="342">
        <v>66302</v>
      </c>
      <c r="AO52" s="343">
        <v>46.9</v>
      </c>
      <c r="AP52" s="344">
        <v>52179</v>
      </c>
      <c r="AQ52" s="345">
        <v>2.7</v>
      </c>
      <c r="AR52" s="346">
        <v>44.2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4694474</v>
      </c>
      <c r="AN53" s="334">
        <v>146711</v>
      </c>
      <c r="AO53" s="335">
        <v>36.6</v>
      </c>
      <c r="AP53" s="336">
        <v>132981</v>
      </c>
      <c r="AQ53" s="337">
        <v>58.7</v>
      </c>
      <c r="AR53" s="338">
        <v>-22.1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2623853</v>
      </c>
      <c r="AN54" s="342">
        <v>82001</v>
      </c>
      <c r="AO54" s="343">
        <v>23.7</v>
      </c>
      <c r="AP54" s="344">
        <v>56973</v>
      </c>
      <c r="AQ54" s="345">
        <v>9.1999999999999993</v>
      </c>
      <c r="AR54" s="346">
        <v>14.5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5692575</v>
      </c>
      <c r="AN55" s="334">
        <v>181217</v>
      </c>
      <c r="AO55" s="335">
        <v>23.5</v>
      </c>
      <c r="AP55" s="336">
        <v>128523</v>
      </c>
      <c r="AQ55" s="337">
        <v>-3.4</v>
      </c>
      <c r="AR55" s="338">
        <v>26.9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2244082</v>
      </c>
      <c r="AN56" s="342">
        <v>71438</v>
      </c>
      <c r="AO56" s="343">
        <v>-12.9</v>
      </c>
      <c r="AP56" s="344">
        <v>56792</v>
      </c>
      <c r="AQ56" s="345">
        <v>-0.3</v>
      </c>
      <c r="AR56" s="346">
        <v>-12.6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4107906</v>
      </c>
      <c r="AN57" s="334">
        <v>133473</v>
      </c>
      <c r="AO57" s="335">
        <v>-26.3</v>
      </c>
      <c r="AP57" s="336">
        <v>92919</v>
      </c>
      <c r="AQ57" s="337">
        <v>-27.7</v>
      </c>
      <c r="AR57" s="338">
        <v>1.4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2564039</v>
      </c>
      <c r="AN58" s="342">
        <v>83310</v>
      </c>
      <c r="AO58" s="343">
        <v>16.600000000000001</v>
      </c>
      <c r="AP58" s="344">
        <v>54128</v>
      </c>
      <c r="AQ58" s="345">
        <v>-4.7</v>
      </c>
      <c r="AR58" s="346">
        <v>21.3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6984487</v>
      </c>
      <c r="AN59" s="334">
        <v>231389</v>
      </c>
      <c r="AO59" s="335">
        <v>73.400000000000006</v>
      </c>
      <c r="AP59" s="336">
        <v>103663</v>
      </c>
      <c r="AQ59" s="337">
        <v>11.6</v>
      </c>
      <c r="AR59" s="338">
        <v>61.8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5866171</v>
      </c>
      <c r="AN60" s="342">
        <v>194341</v>
      </c>
      <c r="AO60" s="343">
        <v>133.30000000000001</v>
      </c>
      <c r="AP60" s="344">
        <v>64346</v>
      </c>
      <c r="AQ60" s="345">
        <v>18.899999999999999</v>
      </c>
      <c r="AR60" s="346">
        <v>114.4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4996860</v>
      </c>
      <c r="AN61" s="349">
        <v>160044</v>
      </c>
      <c r="AO61" s="350">
        <v>24.4</v>
      </c>
      <c r="AP61" s="351">
        <v>108372</v>
      </c>
      <c r="AQ61" s="352">
        <v>7.5</v>
      </c>
      <c r="AR61" s="338">
        <v>16.899999999999999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3092249</v>
      </c>
      <c r="AN62" s="342">
        <v>99478</v>
      </c>
      <c r="AO62" s="343">
        <v>41.5</v>
      </c>
      <c r="AP62" s="344">
        <v>56884</v>
      </c>
      <c r="AQ62" s="345">
        <v>5.2</v>
      </c>
      <c r="AR62" s="346">
        <v>36.299999999999997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t4M7Rib65BRAUwpNU2JSP4JFw9suHP3eXqbmbL30ezsGEO2tQWKhYMxwy9tpLtFAtJX2O9XWQgi1kqQrys81fw==" saltValue="NZDuWz7SvNn9l0zhKtGs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G58" sqref="G58"/>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543</v>
      </c>
    </row>
    <row r="120" spans="125:125" ht="13.5" hidden="1" customHeight="1"/>
    <row r="121" spans="125:125" ht="13.5" hidden="1" customHeight="1">
      <c r="DU121" s="259"/>
    </row>
  </sheetData>
  <sheetProtection algorithmName="SHA-512" hashValue="7+vRU/Gr15F6VZ87jVTUj0jvcnBi+0PCmGS7MZKozDi+jBskdwqDv1v1LztHQwwRhgEZCi3nr4BOjCxU3RV0aQ==" saltValue="8Z2Ujzk6zh2JFmuyUAwl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G58" sqref="G58"/>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544</v>
      </c>
    </row>
  </sheetData>
  <sheetProtection algorithmName="SHA-512" hashValue="FGWja591i4MwNviPZlTqEf68FoC8uJc3e8wetwymb3Qa7AFz/rTBEUqtxFVxvPzQ6BfqS0Xwdk/wUn5yvaykuQ==" saltValue="wIOOtH7cirql/giMgOfi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58" sqref="G5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40" t="s">
        <v>3</v>
      </c>
      <c r="D47" s="1140"/>
      <c r="E47" s="1141"/>
      <c r="F47" s="11">
        <v>18.97</v>
      </c>
      <c r="G47" s="12">
        <v>17.63</v>
      </c>
      <c r="H47" s="12">
        <v>17.16</v>
      </c>
      <c r="I47" s="12">
        <v>20.53</v>
      </c>
      <c r="J47" s="13">
        <v>19.440000000000001</v>
      </c>
    </row>
    <row r="48" spans="2:10" ht="57.75" customHeight="1">
      <c r="B48" s="14"/>
      <c r="C48" s="1142" t="s">
        <v>4</v>
      </c>
      <c r="D48" s="1142"/>
      <c r="E48" s="1143"/>
      <c r="F48" s="15">
        <v>2.76</v>
      </c>
      <c r="G48" s="16">
        <v>2.3199999999999998</v>
      </c>
      <c r="H48" s="16">
        <v>4.5999999999999996</v>
      </c>
      <c r="I48" s="16">
        <v>4.72</v>
      </c>
      <c r="J48" s="17">
        <v>4.17</v>
      </c>
    </row>
    <row r="49" spans="2:10" ht="57.75" customHeight="1" thickBot="1">
      <c r="B49" s="18"/>
      <c r="C49" s="1144" t="s">
        <v>5</v>
      </c>
      <c r="D49" s="1144"/>
      <c r="E49" s="1145"/>
      <c r="F49" s="19">
        <v>2.86</v>
      </c>
      <c r="G49" s="20" t="s">
        <v>550</v>
      </c>
      <c r="H49" s="20">
        <v>2.14</v>
      </c>
      <c r="I49" s="20">
        <v>4.3600000000000003</v>
      </c>
      <c r="J49" s="21" t="s">
        <v>551</v>
      </c>
    </row>
    <row r="50" spans="2:10"/>
  </sheetData>
  <sheetProtection algorithmName="SHA-512" hashValue="VPjAEZE/Xw/fWp5Z+rbs5LeCBVBfNSmGgbqROsWyylG7XBDEqjRvZokjjH6kPlSM1eeKhU2PISCSKgktDAknIQ==" saltValue="B+iyfUv7Y6h0mRLwqxD0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古川 慎吾</cp:lastModifiedBy>
  <cp:lastPrinted>2024-03-18T02:02:36Z</cp:lastPrinted>
  <dcterms:created xsi:type="dcterms:W3CDTF">2024-03-14T00:55:17Z</dcterms:created>
  <dcterms:modified xsi:type="dcterms:W3CDTF">2024-03-26T00:09:03Z</dcterms:modified>
  <cp:category/>
</cp:coreProperties>
</file>