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4.52\FileServer\財政課\R05\11 財政一般\30財政状況資料集\20240325公表（令和4年度）\"/>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<sst xmlns="http://schemas.openxmlformats.org/spreadsheetml/2006/main" count="1079" uniqueCount="586">
  <si>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</si>
  <si>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</si>
  <si>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</si>
  <si>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</si>
  <si>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</si>
  <si>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</si>
  <si>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</si>
  <si>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</si>
  <si>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</si>
  <si>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</si>
  <si>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</si>
  <si>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</si>
  <si>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</si>
  <si>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</si>
  <si>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</si>
  <si>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</si>
  <si>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</si>
  <si>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</si>
  <si>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</si>
  <si>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</si>
  <si>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</si>
  <si>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</si>
  <si>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</si>
  <si>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</si>
  <si>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</si>
  <si>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</si>
  <si>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</si>
  <si>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</si>
  <si>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</si>
  <si>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</si>
  <si>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</si>
  <si>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</si>
  <si>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</si>
  <si>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</si>
  <si>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</si>
  <si>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</si>
  <si>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</si>
  <si>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</si>
  <si>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</si>
  <si>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</si>
  <si>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</si>
  <si>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</si>
  <si>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</si>
  <si>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</si>
  <si>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</si>
  <si>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</si>
  <si>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</si>
  <si>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</si>
  <si>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</si>
  <si>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</si>
  <si>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</si>
  <si>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</si>
  <si>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</si>
  <si>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</si>
  <si>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</si>
  <si>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</si>
  <si>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</si>
  <si>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</si>
  <si>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</si>
  <si>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</si>
  <si>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</si>
  <si>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</si>
  <si>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</si>
  <si>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</si>
  <si>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</si>
  <si>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</si>
  <si>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</si>
  <si>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</si>
  <si>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</si>
  <si>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</si>
  <si>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</si>
  <si>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</si>
  <si>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</si>
  <si>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</si>
  <si>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</si>
  <si>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</si>
  <si>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</si>
  <si>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</si>
  <si>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</si>
  <si>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</si>
  <si>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</si>
  <si>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</si>
  <si>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</si>
  <si>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</si>
  <si>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</si>
  <si>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</si>
  <si>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</si>
  <si>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</si>
  <si>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</si>
  <si>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</si>
  <si>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</si>
  <si>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</si>
  <si>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</si>
  <si>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</si>
  <si>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</si>
  <si>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</si>
  <si>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</si>
  <si>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</si>
  <si>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</si>
  <si>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</si>
  <si>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つがる市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</si>
  <si>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</si>
  <si>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</si>
  <si>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</si>
  <si>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</si>
  <si>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</si>
  <si>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</si>
  <si>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</si>
  <si>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</si>
  <si>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</si>
  <si>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</si>
  <si>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</si>
  <si>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</si>
  <si>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</si>
  <si>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</si>
  <si>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</si>
  <si>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</si>
  <si>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</si>
  <si>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</si>
  <si>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</si>
  <si>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</si>
  <si>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</si>
  <si>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</si>
  <si>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</si>
  <si>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</si>
  <si>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</si>
  <si>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</si>
  <si>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</si>
  <si>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</si>
  <si>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</si>
  <si>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</si>
  <si>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</si>
  <si>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</si>
  <si>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</si>
  <si>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</si>
  <si>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</si>
  <si>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</si>
  <si>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</si>
  <si>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</si>
  <si>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</si>
  <si>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</si>
  <si>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</si>
  <si>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</si>
  <si>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</si>
  <si>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</si>
  <si>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</si>
  <si>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</si>
  <si>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</si>
  <si>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</si>
  <si>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</si>
  <si>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</si>
  <si>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</si>
  <si>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</si>
  <si>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</si>
  <si>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</si>
  <si>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</si>
  <si>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</si>
  <si>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</si>
  <si>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</si>
  <si>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</si>
  <si>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</si>
  <si>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</si>
  <si>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</si>
  <si>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</si>
  <si>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</si>
  <si>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</si>
  <si>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</si>
  <si>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</si>
  <si>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</si>
  <si>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</si>
  <si>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</si>
  <si>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</si>
  <si>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</si>
  <si>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</si>
  <si>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</si>
  <si>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</si>
  <si>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</si>
  <si>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</si>
  <si>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</si>
  <si>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</si>
  <si>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</si>
  <si>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</si>
  <si>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</si>
  <si>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</si>
  <si>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</si>
  <si>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</si>
  <si>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</si>
  <si>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</si>
  <si>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</si>
  <si>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</si>
  <si>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</si>
  <si>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</si>
  <si>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</si>
  <si>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</si>
  <si>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</si>
  <si>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</si>
  <si>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</si>
  <si>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</si>
  <si>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</si>
  <si>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</si>
  <si>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</si>
  <si>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</si>
  <si>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</si>
  <si>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</si>
  <si>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</si>
  <si>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</si>
  <si>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</si>
  <si>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</si>
  <si>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</si>
  <si>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</si>
  <si>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</si>
  <si>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</si>
  <si>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</si>
  <si>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</si>
  <si>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</si>
  <si>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</si>
  <si>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</si>
  <si>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</si>
  <si>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青森県つがる市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</si>
  <si>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</si>
  <si>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</si>
  <si>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</si>
  <si>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</si>
  <si>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</si>
  <si>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</si>
  <si>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</si>
  <si>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</si>
  <si>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</si>
  <si>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</si>
  <si>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</si>
  <si>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</si>
  <si>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</si>
  <si>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</si>
  <si>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</si>
  <si>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</si>
  <si>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</si>
  <si>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</si>
  <si>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</si>
  <si>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</si>
  <si>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</si>
  <si>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</si>
  <si>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</si>
  <si>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</si>
  <si>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</si>
  <si>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</si>
  <si>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</si>
  <si>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</si>
  <si>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</si>
  <si>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</si>
  <si>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</si>
  <si>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</si>
  <si>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</si>
  <si>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</si>
  <si>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</si>
  <si>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</si>
  <si>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</si>
  <si>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</si>
  <si>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</si>
  <si>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</si>
  <si>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</si>
  <si>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</si>
  <si>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</si>
  <si>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</si>
  <si>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</si>
  <si>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</si>
  <si>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</si>
  <si>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</si>
  <si>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</si>
  <si>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</si>
  <si>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</si>
  <si>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</si>
  <si>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</si>
  <si>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</si>
  <si>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</si>
  <si>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</si>
  <si>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</si>
  <si>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</si>
  <si>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</si>
  <si>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</si>
  <si>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</si>
  <si>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</si>
  <si>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</si>
  <si>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</si>
  <si>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</si>
  <si>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</si>
  <si>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</si>
  <si>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</si>
  <si>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</si>
  <si>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</si>
  <si>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</si>
  <si>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</si>
  <si>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</si>
  <si>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</si>
  <si>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</si>
  <si>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</si>
  <si>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</si>
  <si>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</si>
  <si>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</si>
  <si>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</si>
  <si>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</si>
  <si>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</si>
  <si>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</si>
  <si>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</si>
  <si>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</si>
  <si>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</si>
  <si>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</si>
  <si>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</si>
  <si>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</si>
  <si>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</si>
  <si>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</si>
  <si>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</si>
  <si>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</si>
  <si>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</si>
  <si>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</si>
  <si>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</si>
  <si>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</si>
  <si>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</si>
  <si>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</si>
  <si>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</si>
  <si>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</si>
  <si>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</si>
  <si>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</si>
  <si>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</si>
  <si>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</si>
  <si>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</si>
  <si>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</si>
  <si>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</si>
  <si>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</si>
  <si>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</si>
  <si>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</si>
  <si>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</si>
  <si>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</si>
  <si>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</si>
  <si>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</si>
  <si>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</si>
  <si>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</si>
  <si>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</si>
  <si>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</si>
  <si>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</si>
  <si>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</si>
  <si>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</si>
  <si>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</si>
  <si>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</si>
  <si>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</si>
  <si>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</si>
  <si>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</si>
  <si>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</si>
  <si>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</si>
  <si>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</si>
  <si>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</si>
  <si>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</si>
  <si>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</si>
  <si>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</si>
  <si>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</si>
  <si>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</si>
  <si>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</si>
  <si>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</si>
  <si>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</si>
  <si>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</si>
  <si>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</si>
  <si>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</si>
  <si>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</si>
  <si>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</si>
  <si>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</si>
  <si>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</si>
  <si>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</si>
  <si>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</si>
  <si>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</si>
  <si>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</si>
  <si>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</si>
  <si>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青森県つがる市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</si>
  <si>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</si>
  <si>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</si>
  <si>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</si>
  <si>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</si>
  <si>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</si>
  <si>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</si>
  <si>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</si>
  <si>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</si>
  <si>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</si>
  <si>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</si>
  <si>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</si>
  <si>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</si>
  <si>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</si>
  <si>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</si>
  <si>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</si>
  <si>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</si>
  <si>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</si>
  <si>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</si>
  <si>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</si>
  <si>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</si>
  <si>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</si>
  <si>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</si>
  <si>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</si>
  <si>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</si>
  <si>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</si>
  <si>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</si>
  <si>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</si>
  <si>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</si>
  <si>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</si>
  <si>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</si>
  <si>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</si>
  <si>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</si>
  <si>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</si>
  <si>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</si>
  <si>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</si>
  <si>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</si>
  <si>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</si>
  <si>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</si>
  <si>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</si>
  <si>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</si>
  <si>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</si>
  <si>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</si>
  <si>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</si>
  <si>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</si>
  <si>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</si>
  <si>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</si>
  <si>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</si>
  <si>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</si>
  <si>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</si>
  <si>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</si>
  <si>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</si>
  <si>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</si>
  <si>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</si>
  <si>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</si>
  <si>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</si>
  <si>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</si>
  <si>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</si>
  <si>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</si>
  <si>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</si>
  <si>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</si>
  <si>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</si>
  <si>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</si>
  <si>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</si>
  <si>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</si>
  <si>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</si>
  <si>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</si>
  <si>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</si>
  <si>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</si>
  <si>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</si>
  <si>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</si>
  <si>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</si>
  <si>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</si>
  <si>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</si>
  <si>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</si>
  <si>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</si>
  <si>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</si>
  <si>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</si>
  <si>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</si>
  <si>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</si>
  <si>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</si>
  <si>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</si>
  <si>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</si>
  <si>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</si>
  <si>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</si>
  <si>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</si>
  <si>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</si>
  <si>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</si>
  <si>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</si>
  <si>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</si>
  <si>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</si>
  <si>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</si>
  <si>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</si>
  <si>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</si>
  <si>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</si>
  <si>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</si>
  <si>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</si>
  <si>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</si>
  <si>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</si>
  <si>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</si>
  <si>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</si>
  <si>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</si>
  <si>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</si>
  <si>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</si>
  <si>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</si>
  <si>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</si>
  <si>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</si>
  <si>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</si>
  <si>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</si>
  <si>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</si>
  <si>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</si>
  <si>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</si>
  <si>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</si>
  <si>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</si>
  <si>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</si>
  <si>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</si>
  <si>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</si>
  <si>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</si>
  <si>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</si>
  <si>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</si>
  <si>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</si>
  <si>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</si>
  <si>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</si>
  <si>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</si>
  <si>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</si>
  <si>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</si>
  <si>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</si>
  <si>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</si>
  <si>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</si>
  <si>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</si>
  <si>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</si>
  <si>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</si>
  <si>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</si>
  <si>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</si>
  <si>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</si>
  <si>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</si>
  <si>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</si>
  <si>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</si>
  <si>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</si>
  <si>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</si>
  <si>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</si>
  <si>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</si>
  <si>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</si>
  <si>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</si>
  <si>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</si>
  <si>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</si>
  <si>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</si>
  <si>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</si>
  <si>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</si>
  <si>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</si>
  <si>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</si>
  <si>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</si>
  <si>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</si>
  <si>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</si>
  <si>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</si>
  <si>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</si>
  <si>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</si>
  <si>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</si>
  <si>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</si>
  <si>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</si>
  <si>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</si>
  <si>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</si>
  <si>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</si>
  <si>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</si>
  <si>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</si>
  <si>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</si>
  <si>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</si>
  <si>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</si>
  <si>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</si>
  <si>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</si>
  <si>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</si>
  <si>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</si>
  <si>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</si>
  <si>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</si>
  <si>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</si>
  <si>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</si>
  <si>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</si>
  <si>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</si>
  <si>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</si>
  <si>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</si>
  <si>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2.17</t>
  </si>
  <si>
    <t>▲ 2.01</t>
  </si>
  <si>
    <t>一般会計</t>
  </si>
  <si>
    <t>下水道事業会計</t>
  </si>
  <si>
    <t>国民健康保険特別会計</t>
  </si>
  <si>
    <t>介護保険特別会計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</si>
  <si>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</si>
  <si>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</si>
  <si>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</si>
  <si>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</si>
  <si>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</si>
  <si>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</si>
  <si>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</si>
  <si>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</si>
  <si>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</si>
  <si>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法適用企業</t>
  </si>
  <si>
    <t>つがる西北五広域連合一般会計</t>
  </si>
  <si>
    <t>つがる西北五広域連合病院事業会計</t>
  </si>
  <si>
    <t>西北五環境整備事務組合一般会計</t>
  </si>
  <si>
    <t>西北五広域福祉事務組合一般会計</t>
  </si>
  <si>
    <t>津軽広域水道企業団西北事業部水道事業会計</t>
  </si>
  <si>
    <t>青森県市長会館管理組合一般会計</t>
    <rPh sb="0" eb="3">
      <t>アオモリケン</t>
    </rPh>
    <rPh sb="3" eb="5">
      <t>シチョウ</t>
    </rPh>
    <rPh sb="5" eb="7">
      <t>カイカン</t>
    </rPh>
    <rPh sb="7" eb="9">
      <t>カンリ</t>
    </rPh>
    <rPh sb="9" eb="11">
      <t>クミアイ</t>
    </rPh>
    <rPh sb="11" eb="13">
      <t>イッパン</t>
    </rPh>
    <rPh sb="13" eb="15">
      <t>カイケイ</t>
    </rPh>
    <phoneticPr fontId="11"/>
  </si>
  <si>
    <t>青森県交通災害共済組合交通災害共済事業会計</t>
    <rPh sb="0" eb="3">
      <t>アオモリケン</t>
    </rPh>
    <rPh sb="3" eb="5">
      <t>コウツウ</t>
    </rPh>
    <rPh sb="5" eb="7">
      <t>サイガイ</t>
    </rPh>
    <rPh sb="7" eb="9">
      <t>キョウサイ</t>
    </rPh>
    <rPh sb="9" eb="11">
      <t>クミアイ</t>
    </rPh>
    <rPh sb="11" eb="13">
      <t>コウツウ</t>
    </rPh>
    <rPh sb="13" eb="15">
      <t>サイガイ</t>
    </rPh>
    <rPh sb="15" eb="17">
      <t>キョウサイ</t>
    </rPh>
    <rPh sb="17" eb="19">
      <t>ジギョウ</t>
    </rPh>
    <rPh sb="19" eb="21">
      <t>カイケイ</t>
    </rPh>
    <phoneticPr fontId="11"/>
  </si>
  <si>
    <t>青森県後期高齢者医療広域連合一般会計</t>
    <rPh sb="0" eb="3">
      <t>アオモリケン</t>
    </rPh>
    <rPh sb="3" eb="5">
      <t>コウキ</t>
    </rPh>
    <rPh sb="5" eb="8">
      <t>コウレイシャ</t>
    </rPh>
    <rPh sb="8" eb="10">
      <t>イリョウ</t>
    </rPh>
    <rPh sb="10" eb="12">
      <t>コウイキ</t>
    </rPh>
    <rPh sb="12" eb="14">
      <t>レンゴウ</t>
    </rPh>
    <rPh sb="14" eb="16">
      <t>イッパン</t>
    </rPh>
    <rPh sb="16" eb="18">
      <t>カイケイ</t>
    </rPh>
    <phoneticPr fontId="11"/>
  </si>
  <si>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11"/>
  </si>
  <si>
    <t>青森県市町村総合事務組合一般会計</t>
    <rPh sb="0" eb="3">
      <t>アオモリケン</t>
    </rPh>
    <rPh sb="3" eb="6">
      <t>シチョウソン</t>
    </rPh>
    <rPh sb="6" eb="8">
      <t>ソウゴウ</t>
    </rPh>
    <rPh sb="8" eb="10">
      <t>ジム</t>
    </rPh>
    <rPh sb="10" eb="12">
      <t>クミアイ</t>
    </rPh>
    <rPh sb="12" eb="14">
      <t>イッパン</t>
    </rPh>
    <rPh sb="14" eb="16">
      <t>カイケイ</t>
    </rPh>
    <phoneticPr fontId="11"/>
  </si>
  <si>
    <t>青森県市町村職員退職手当組合一般会計</t>
    <rPh sb="0" eb="3">
      <t>アオモリケン</t>
    </rPh>
    <rPh sb="3" eb="6">
      <t>シチョウソン</t>
    </rPh>
    <rPh sb="6" eb="8">
      <t>ショクイン</t>
    </rPh>
    <rPh sb="8" eb="10">
      <t>タイショク</t>
    </rPh>
    <rPh sb="10" eb="12">
      <t>テアテ</t>
    </rPh>
    <rPh sb="12" eb="14">
      <t>クミアイ</t>
    </rPh>
    <rPh sb="14" eb="16">
      <t>イッパン</t>
    </rPh>
    <rPh sb="16" eb="18">
      <t>カイケイ</t>
    </rPh>
    <phoneticPr fontId="11"/>
  </si>
  <si>
    <t>法適用企業</t>
    <rPh sb="0" eb="1">
      <t>ホウ</t>
    </rPh>
    <rPh sb="1" eb="3">
      <t>テキヨウ</t>
    </rPh>
    <rPh sb="3" eb="5">
      <t>キギョウ</t>
    </rPh>
    <phoneticPr fontId="2"/>
  </si>
  <si>
    <t>屏風山野菜振興会</t>
    <rPh sb="0" eb="2">
      <t>ビョウブ</t>
    </rPh>
    <rPh sb="2" eb="3">
      <t>ザン</t>
    </rPh>
    <rPh sb="3" eb="5">
      <t>ヤサイ</t>
    </rPh>
    <rPh sb="5" eb="8">
      <t>シンコウカイ</t>
    </rPh>
    <phoneticPr fontId="19"/>
  </si>
  <si>
    <t>つがる市土地開発公社</t>
    <rPh sb="3" eb="4">
      <t>シ</t>
    </rPh>
    <rPh sb="4" eb="6">
      <t>トチ</t>
    </rPh>
    <rPh sb="6" eb="8">
      <t>カイハツ</t>
    </rPh>
    <rPh sb="8" eb="10">
      <t>コウシャ</t>
    </rPh>
    <phoneticPr fontId="19"/>
  </si>
  <si>
    <t>つがる地球村</t>
    <rPh sb="3" eb="5">
      <t>チキュウ</t>
    </rPh>
    <rPh sb="5" eb="6">
      <t>ムラ</t>
    </rPh>
    <phoneticPr fontId="19"/>
  </si>
  <si>
    <t>公共施設等整備保全基金</t>
    <phoneticPr fontId="5"/>
  </si>
  <si>
    <t>合併振興基金</t>
    <phoneticPr fontId="2"/>
  </si>
  <si>
    <t>農山漁村活性化事業基金</t>
    <phoneticPr fontId="2"/>
  </si>
  <si>
    <t>胃がん撲滅検診事業基金</t>
    <phoneticPr fontId="2"/>
  </si>
  <si>
    <t>学校建設基金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</si>
</sst>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6" xfId="15" applyFont="1" applyBorder="1" applyAlignment="1" applyProtection="1">
      <alignment horizontal="center" vertical="center" shrinkToFit="1"/>
      <protection locked="0"/>
    </xf>
    <xf numFmtId="0" fontId="34" fillId="0" borderId="108" xfId="12" applyFont="1" applyBorder="1" applyAlignment="1" applyProtection="1">
      <alignment horizontal="center" vertical="center" shrinkToFit="1"/>
      <protection locked="0"/>
    </xf>
    <xf numFmtId="0" fontId="34" fillId="0" borderId="119"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2" xfId="12" applyFont="1" applyBorder="1" applyAlignment="1" applyProtection="1">
      <alignment horizontal="center" vertical="center" shrinkToFit="1"/>
      <protection locked="0"/>
    </xf>
    <xf numFmtId="0" fontId="34" fillId="6" borderId="119" xfId="12" applyFont="1" applyFill="1" applyBorder="1" applyAlignment="1" applyProtection="1">
      <alignment horizontal="center" vertical="center" shrinkToFit="1"/>
      <protection locked="0"/>
    </xf>
    <xf numFmtId="0" fontId="34" fillId="0" borderId="141"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3"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4"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3"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3"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3"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3"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3"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27"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1"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164" xfId="14" applyNumberFormat="1" applyFont="1" applyFill="1" applyBorder="1" applyAlignment="1">
      <alignment horizontal="right" vertical="center" shrinkToFit="1"/>
    </xf>
    <xf numFmtId="187" fontId="34" fillId="6" borderId="182"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78" xfId="14" applyNumberFormat="1" applyFont="1" applyFill="1" applyBorder="1" applyAlignment="1">
      <alignment horizontal="right" vertical="center" shrinkToFit="1"/>
    </xf>
    <xf numFmtId="188" fontId="34" fillId="6" borderId="179"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69" xfId="14" applyNumberFormat="1" applyFont="1" applyFill="1" applyBorder="1" applyAlignment="1">
      <alignment horizontal="right" vertical="center" shrinkToFit="1"/>
    </xf>
    <xf numFmtId="177" fontId="34" fillId="6" borderId="170"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5" xfId="14" applyNumberFormat="1" applyFont="1" applyFill="1" applyBorder="1" applyAlignment="1">
      <alignment horizontal="right" vertical="center" shrinkToFit="1"/>
    </xf>
    <xf numFmtId="187" fontId="34" fillId="6" borderId="126" xfId="14" applyNumberFormat="1" applyFont="1" applyFill="1" applyBorder="1" applyAlignment="1">
      <alignment horizontal="right" vertical="center" shrinkToFit="1"/>
    </xf>
    <xf numFmtId="177" fontId="34" fillId="6" borderId="161" xfId="14" applyNumberFormat="1" applyFont="1" applyFill="1" applyBorder="1" applyAlignment="1">
      <alignment horizontal="right" vertical="center" shrinkToFit="1"/>
    </xf>
    <xf numFmtId="177" fontId="34" fillId="6" borderId="162"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0"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48"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49"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5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09" xfId="12" applyFont="1" applyFill="1" applyBorder="1" applyAlignment="1" applyProtection="1">
      <alignment horizontal="left" vertical="center" shrinkToFit="1"/>
      <protection locked="0"/>
    </xf>
    <xf numFmtId="0" fontId="34" fillId="6" borderId="110" xfId="12" applyFont="1" applyFill="1" applyBorder="1" applyAlignment="1" applyProtection="1">
      <alignment horizontal="left" vertical="center" shrinkToFit="1"/>
      <protection locked="0"/>
    </xf>
    <xf numFmtId="0" fontId="34" fillId="6" borderId="116"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1" xfId="12" applyFont="1" applyFill="1" applyBorder="1" applyAlignment="1" applyProtection="1">
      <alignment horizontal="left" vertical="center" shrinkToFit="1"/>
      <protection locked="0"/>
    </xf>
    <xf numFmtId="177" fontId="34" fillId="6" borderId="109" xfId="12" applyNumberFormat="1" applyFont="1" applyFill="1" applyBorder="1" applyAlignment="1" applyProtection="1">
      <alignment horizontal="right" vertical="center" shrinkToFit="1"/>
      <protection locked="0"/>
    </xf>
    <xf numFmtId="177" fontId="34" fillId="6" borderId="110" xfId="12" applyNumberFormat="1" applyFont="1" applyFill="1" applyBorder="1" applyAlignment="1" applyProtection="1">
      <alignment horizontal="righ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8" borderId="126" xfId="12" applyNumberFormat="1" applyFont="1" applyFill="1" applyBorder="1" applyAlignment="1" applyProtection="1">
      <alignment horizontal="right" vertical="center" shrinkToFit="1"/>
      <protection locked="0"/>
    </xf>
    <xf numFmtId="0" fontId="34" fillId="8" borderId="126" xfId="12" applyFont="1" applyFill="1" applyBorder="1" applyAlignment="1" applyProtection="1">
      <alignment horizontal="left" vertical="center" shrinkToFit="1"/>
      <protection locked="0"/>
    </xf>
    <xf numFmtId="0" fontId="34" fillId="8" borderId="129" xfId="12" applyFont="1" applyFill="1" applyBorder="1" applyAlignment="1" applyProtection="1">
      <alignment horizontal="left" vertical="center" shrinkToFit="1"/>
      <protection locked="0"/>
    </xf>
    <xf numFmtId="177" fontId="34" fillId="8" borderId="139"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0" fontId="34" fillId="6" borderId="142" xfId="12" applyFont="1" applyFill="1" applyBorder="1" applyAlignment="1" applyProtection="1">
      <alignment horizontal="left" vertical="center" shrinkToFit="1"/>
      <protection locked="0"/>
    </xf>
    <xf numFmtId="0" fontId="34" fillId="6" borderId="143" xfId="12" applyFont="1" applyFill="1" applyBorder="1" applyAlignment="1" applyProtection="1">
      <alignment horizontal="left" vertical="center" shrinkToFit="1"/>
      <protection locked="0"/>
    </xf>
    <xf numFmtId="0" fontId="34" fillId="6" borderId="144" xfId="12" applyFont="1" applyFill="1" applyBorder="1" applyAlignment="1" applyProtection="1">
      <alignment horizontal="left" vertical="center" shrinkToFit="1"/>
      <protection locked="0"/>
    </xf>
    <xf numFmtId="177" fontId="34" fillId="6" borderId="120" xfId="12" applyNumberFormat="1" applyFont="1" applyFill="1" applyBorder="1" applyAlignment="1" applyProtection="1">
      <alignment horizontal="right" vertical="center" shrinkToFit="1"/>
      <protection locked="0"/>
    </xf>
    <xf numFmtId="177" fontId="34" fillId="6" borderId="121" xfId="12" applyNumberFormat="1" applyFont="1" applyFill="1" applyBorder="1" applyAlignment="1" applyProtection="1">
      <alignment horizontal="right" vertical="center" shrinkToFit="1"/>
      <protection locked="0"/>
    </xf>
    <xf numFmtId="0" fontId="34" fillId="6" borderId="121" xfId="12" applyFont="1" applyFill="1" applyBorder="1" applyAlignment="1" applyProtection="1">
      <alignment horizontal="left" vertical="center" shrinkToFit="1"/>
      <protection locked="0"/>
    </xf>
    <xf numFmtId="0" fontId="34" fillId="6" borderId="124" xfId="12" applyFont="1" applyFill="1" applyBorder="1" applyAlignment="1" applyProtection="1">
      <alignment horizontal="lef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3" xfId="12" applyFont="1" applyBorder="1" applyAlignment="1" applyProtection="1">
      <alignment horizontal="left" vertical="center" shrinkToFit="1"/>
      <protection locked="0"/>
    </xf>
    <xf numFmtId="0" fontId="34" fillId="0" borderId="118" xfId="12" applyFont="1" applyBorder="1" applyAlignment="1" applyProtection="1">
      <alignment horizontal="left" vertical="center" shrinkToFit="1"/>
      <protection locked="0"/>
    </xf>
    <xf numFmtId="0" fontId="34" fillId="0" borderId="10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0" fontId="34" fillId="0" borderId="111"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9" xfId="12" applyNumberFormat="1" applyFont="1" applyBorder="1" applyAlignment="1" applyProtection="1">
      <alignment horizontal="right" vertical="center" shrinkToFit="1"/>
      <protection locked="0"/>
    </xf>
    <xf numFmtId="177" fontId="34" fillId="0" borderId="11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4"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5"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9" xfId="15" applyNumberFormat="1" applyFont="1" applyBorder="1" applyAlignment="1" applyProtection="1">
      <alignment horizontal="right" vertical="center" shrinkToFit="1"/>
      <protection locked="0"/>
    </xf>
    <xf numFmtId="177" fontId="34" fillId="0" borderId="110" xfId="15" applyNumberFormat="1" applyFont="1" applyBorder="1" applyAlignment="1" applyProtection="1">
      <alignment horizontal="right" vertical="center" shrinkToFit="1"/>
      <protection locked="0"/>
    </xf>
    <xf numFmtId="177" fontId="34" fillId="0" borderId="111" xfId="15" applyNumberFormat="1" applyFont="1" applyBorder="1" applyAlignment="1" applyProtection="1">
      <alignment horizontal="right" vertical="center" shrinkToFit="1"/>
      <protection locked="0"/>
    </xf>
    <xf numFmtId="0" fontId="34" fillId="0" borderId="10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6"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1"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1"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0"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13" xfId="13" applyNumberFormat="1" applyFont="1" applyFill="1" applyBorder="1" applyAlignment="1" applyProtection="1">
      <alignment horizontal="right" vertical="center" shrinkToFit="1"/>
      <protection locked="0"/>
    </xf>
    <xf numFmtId="187" fontId="34" fillId="6" borderId="113"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09" xfId="14" applyFont="1" applyBorder="1" applyAlignment="1" applyProtection="1">
      <alignment horizontal="left" vertical="center" shrinkToFit="1"/>
      <protection locked="0"/>
    </xf>
    <xf numFmtId="0" fontId="34" fillId="0" borderId="110" xfId="14" applyFont="1" applyBorder="1" applyAlignment="1" applyProtection="1">
      <alignment horizontal="left" vertical="center" shrinkToFit="1"/>
      <protection locked="0"/>
    </xf>
    <xf numFmtId="0" fontId="34" fillId="0" borderId="111" xfId="14" applyFont="1" applyBorder="1" applyAlignment="1" applyProtection="1">
      <alignment horizontal="left" vertical="center" shrinkToFit="1"/>
      <protection locked="0"/>
    </xf>
    <xf numFmtId="177" fontId="34" fillId="6" borderId="112" xfId="13" applyNumberFormat="1" applyFont="1" applyFill="1" applyBorder="1" applyAlignment="1" applyProtection="1">
      <alignment horizontal="righ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4" xfId="14"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77" fontId="34" fillId="0" borderId="138" xfId="12" applyNumberFormat="1" applyFont="1" applyBorder="1" applyAlignment="1" applyProtection="1">
      <alignment horizontal="right" vertical="center" shrinkToFit="1"/>
      <protection locked="0"/>
    </xf>
    <xf numFmtId="177" fontId="34" fillId="0" borderId="134" xfId="12" applyNumberFormat="1" applyFont="1" applyBorder="1" applyAlignment="1" applyProtection="1">
      <alignment horizontal="right" vertical="center" shrinkToFit="1"/>
      <protection locked="0"/>
    </xf>
    <xf numFmtId="187" fontId="34" fillId="0" borderId="134" xfId="12" applyNumberFormat="1" applyFont="1" applyBorder="1" applyAlignment="1" applyProtection="1">
      <alignment horizontal="right" vertical="center" shrinkToFit="1"/>
      <protection locked="0"/>
    </xf>
    <xf numFmtId="0" fontId="34" fillId="0" borderId="134" xfId="12" applyFont="1" applyBorder="1" applyAlignment="1" applyProtection="1">
      <alignment horizontal="left" vertical="center" shrinkToFit="1"/>
      <protection locked="0"/>
    </xf>
    <xf numFmtId="0" fontId="34" fillId="0" borderId="137"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3" xfId="14" applyNumberFormat="1" applyFont="1" applyBorder="1" applyAlignment="1" applyProtection="1">
      <alignment horizontal="right" vertical="center" shrinkToFit="1"/>
      <protection locked="0"/>
    </xf>
    <xf numFmtId="177" fontId="34" fillId="0" borderId="134" xfId="14" applyNumberFormat="1" applyFont="1" applyBorder="1" applyAlignment="1" applyProtection="1">
      <alignment horizontal="righ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6" xfId="15" applyNumberFormat="1" applyFont="1" applyFill="1" applyBorder="1" applyAlignment="1" applyProtection="1">
      <alignment horizontal="right" vertical="center" shrinkToFit="1"/>
      <protection locked="0"/>
    </xf>
    <xf numFmtId="0" fontId="34" fillId="8" borderId="126" xfId="15" applyFont="1" applyFill="1" applyBorder="1" applyAlignment="1" applyProtection="1">
      <alignment horizontal="left" vertical="center" shrinkToFit="1"/>
      <protection locked="0"/>
    </xf>
    <xf numFmtId="0" fontId="34" fillId="8" borderId="129"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5" xfId="15" applyNumberFormat="1" applyFont="1" applyFill="1" applyBorder="1" applyAlignment="1" applyProtection="1">
      <alignment horizontal="righ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21" xfId="14" applyNumberFormat="1" applyFont="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177" fontId="34" fillId="0" borderId="121" xfId="15" applyNumberFormat="1" applyFont="1" applyBorder="1" applyAlignment="1" applyProtection="1">
      <alignment horizontal="right" vertical="center" shrinkToFit="1"/>
      <protection locked="0"/>
    </xf>
    <xf numFmtId="0" fontId="34" fillId="0" borderId="121" xfId="15" applyFont="1" applyBorder="1" applyAlignment="1" applyProtection="1">
      <alignment horizontal="left" vertical="center" shrinkToFit="1"/>
      <protection locked="0"/>
    </xf>
    <xf numFmtId="0" fontId="34" fillId="0" borderId="124" xfId="15" applyFont="1" applyBorder="1" applyAlignment="1" applyProtection="1">
      <alignment horizontal="left" vertical="center" shrinkToFit="1"/>
      <protection locked="0"/>
    </xf>
    <xf numFmtId="177" fontId="34" fillId="0" borderId="117"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3" xfId="15" applyFont="1" applyBorder="1" applyAlignment="1" applyProtection="1">
      <alignment horizontal="left" vertical="center" shrinkToFit="1"/>
      <protection locked="0"/>
    </xf>
    <xf numFmtId="0" fontId="34" fillId="0" borderId="118"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7" xfId="15"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85" xfId="14" applyNumberFormat="1" applyFont="1" applyBorder="1" applyAlignment="1" applyProtection="1">
      <alignment horizontal="right" vertical="center" shrinkToFit="1"/>
      <protection locked="0"/>
    </xf>
    <xf numFmtId="177" fontId="34" fillId="0" borderId="185" xfId="15" applyNumberFormat="1" applyFont="1" applyBorder="1" applyAlignment="1" applyProtection="1">
      <alignment horizontal="right" vertical="center" shrinkToFit="1"/>
      <protection locked="0"/>
    </xf>
    <xf numFmtId="177" fontId="34" fillId="0" borderId="104" xfId="15" applyNumberFormat="1" applyFont="1" applyBorder="1" applyAlignment="1" applyProtection="1">
      <alignment horizontal="right" vertical="center" shrinkToFit="1"/>
      <protection locked="0"/>
    </xf>
    <xf numFmtId="177" fontId="34" fillId="0" borderId="103"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5"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83774</c:v>
                </c:pt>
                <c:pt idx="1">
                  <c:v>132981</c:v>
                </c:pt>
                <c:pt idx="2">
                  <c:v>128523</c:v>
                </c:pt>
                <c:pt idx="3">
                  <c:v>92919</c:v>
                </c:pt>
                <c:pt idx="4">
                  <c:v>103663</c:v>
                </c:pt>
              </c:numCache>
            </c:numRef>
          </c:val>
          <c:smooth val="0"/>
          <c:extLst>
            <c:ext xmlns:c16="http://schemas.microsoft.com/office/drawing/2014/chart" uri="{C3380CC4-5D6E-409C-BE32-E72D297353CC}">
              <c16:uniqueId val="{00000000-3244-4860-B9FC-36FFBCBAC4B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107429</c:v>
                </c:pt>
                <c:pt idx="1">
                  <c:v>146711</c:v>
                </c:pt>
                <c:pt idx="2">
                  <c:v>181217</c:v>
                </c:pt>
                <c:pt idx="3">
                  <c:v>133473</c:v>
                </c:pt>
                <c:pt idx="4">
                  <c:v>231389</c:v>
                </c:pt>
              </c:numCache>
            </c:numRef>
          </c:val>
          <c:smooth val="0"/>
          <c:extLst>
            <c:ext xmlns:c16="http://schemas.microsoft.com/office/drawing/2014/chart" uri="{C3380CC4-5D6E-409C-BE32-E72D297353CC}">
              <c16:uniqueId val="{00000001-3244-4860-B9FC-36FFBCBAC4B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2.76</c:v>
                </c:pt>
                <c:pt idx="1">
                  <c:v>2.3199999999999998</c:v>
                </c:pt>
                <c:pt idx="2">
                  <c:v>4.5999999999999996</c:v>
                </c:pt>
                <c:pt idx="3">
                  <c:v>4.72</c:v>
                </c:pt>
                <c:pt idx="4">
                  <c:v>4.17</c:v>
                </c:pt>
              </c:numCache>
            </c:numRef>
          </c:val>
          <c:extLst>
            <c:ext xmlns:c16="http://schemas.microsoft.com/office/drawing/2014/chart" uri="{C3380CC4-5D6E-409C-BE32-E72D297353CC}">
              <c16:uniqueId val="{00000000-6520-4EF5-9540-66310DA4820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18.97</c:v>
                </c:pt>
                <c:pt idx="1">
                  <c:v>17.63</c:v>
                </c:pt>
                <c:pt idx="2">
                  <c:v>17.16</c:v>
                </c:pt>
                <c:pt idx="3">
                  <c:v>20.53</c:v>
                </c:pt>
                <c:pt idx="4">
                  <c:v>19.440000000000001</c:v>
                </c:pt>
              </c:numCache>
            </c:numRef>
          </c:val>
          <c:extLst>
            <c:ext xmlns:c16="http://schemas.microsoft.com/office/drawing/2014/chart" uri="{C3380CC4-5D6E-409C-BE32-E72D297353CC}">
              <c16:uniqueId val="{00000001-6520-4EF5-9540-66310DA4820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2.86</c:v>
                </c:pt>
                <c:pt idx="1">
                  <c:v>-2.17</c:v>
                </c:pt>
                <c:pt idx="2">
                  <c:v>2.14</c:v>
                </c:pt>
                <c:pt idx="3">
                  <c:v>4.3600000000000003</c:v>
                </c:pt>
                <c:pt idx="4">
                  <c:v>-2.0099999999999998</c:v>
                </c:pt>
              </c:numCache>
            </c:numRef>
          </c:val>
          <c:smooth val="0"/>
          <c:extLst>
            <c:ext xmlns:c16="http://schemas.microsoft.com/office/drawing/2014/chart" uri="{C3380CC4-5D6E-409C-BE32-E72D297353CC}">
              <c16:uniqueId val="{00000002-6520-4EF5-9540-66310DA4820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0.42</c:v>
                </c:pt>
                <c:pt idx="4">
                  <c:v>0</c:v>
                </c:pt>
                <c:pt idx="5">
                  <c:v>0</c:v>
                </c:pt>
                <c:pt idx="6">
                  <c:v>0</c:v>
                </c:pt>
                <c:pt idx="7">
                  <c:v>0</c:v>
                </c:pt>
                <c:pt idx="8">
                  <c:v>0</c:v>
                </c:pt>
                <c:pt idx="9">
                  <c:v>0</c:v>
                </c:pt>
              </c:numCache>
            </c:numRef>
          </c:val>
          <c:extLst>
            <c:ext xmlns:c16="http://schemas.microsoft.com/office/drawing/2014/chart" uri="{C3380CC4-5D6E-409C-BE32-E72D297353CC}">
              <c16:uniqueId val="{00000000-E99B-4BFE-97FA-182539E7FBC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99B-4BFE-97FA-182539E7FBC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99B-4BFE-97FA-182539E7FBC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99B-4BFE-97FA-182539E7FBC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99B-4BFE-97FA-182539E7FBC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0.05</c:v>
                </c:pt>
                <c:pt idx="2">
                  <c:v>#N/A</c:v>
                </c:pt>
                <c:pt idx="3">
                  <c:v>0.1</c:v>
                </c:pt>
                <c:pt idx="4">
                  <c:v>#N/A</c:v>
                </c:pt>
                <c:pt idx="5">
                  <c:v>7.0000000000000007E-2</c:v>
                </c:pt>
                <c:pt idx="6">
                  <c:v>#N/A</c:v>
                </c:pt>
                <c:pt idx="7">
                  <c:v>0.11</c:v>
                </c:pt>
                <c:pt idx="8">
                  <c:v>#N/A</c:v>
                </c:pt>
                <c:pt idx="9">
                  <c:v>0.06</c:v>
                </c:pt>
              </c:numCache>
            </c:numRef>
          </c:val>
          <c:extLst>
            <c:ext xmlns:c16="http://schemas.microsoft.com/office/drawing/2014/chart" uri="{C3380CC4-5D6E-409C-BE32-E72D297353CC}">
              <c16:uniqueId val="{00000005-E99B-4BFE-97FA-182539E7FBC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0.39</c:v>
                </c:pt>
                <c:pt idx="2">
                  <c:v>#N/A</c:v>
                </c:pt>
                <c:pt idx="3">
                  <c:v>0.01</c:v>
                </c:pt>
                <c:pt idx="4">
                  <c:v>#N/A</c:v>
                </c:pt>
                <c:pt idx="5">
                  <c:v>0.22</c:v>
                </c:pt>
                <c:pt idx="6">
                  <c:v>#N/A</c:v>
                </c:pt>
                <c:pt idx="7">
                  <c:v>0.11</c:v>
                </c:pt>
                <c:pt idx="8">
                  <c:v>#N/A</c:v>
                </c:pt>
                <c:pt idx="9">
                  <c:v>0.12</c:v>
                </c:pt>
              </c:numCache>
            </c:numRef>
          </c:val>
          <c:extLst>
            <c:ext xmlns:c16="http://schemas.microsoft.com/office/drawing/2014/chart" uri="{C3380CC4-5D6E-409C-BE32-E72D297353CC}">
              <c16:uniqueId val="{00000006-E99B-4BFE-97FA-182539E7FBC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0.94</c:v>
                </c:pt>
                <c:pt idx="2">
                  <c:v>#N/A</c:v>
                </c:pt>
                <c:pt idx="3">
                  <c:v>0.65</c:v>
                </c:pt>
                <c:pt idx="4">
                  <c:v>#N/A</c:v>
                </c:pt>
                <c:pt idx="5">
                  <c:v>0.8</c:v>
                </c:pt>
                <c:pt idx="6">
                  <c:v>#N/A</c:v>
                </c:pt>
                <c:pt idx="7">
                  <c:v>0.87</c:v>
                </c:pt>
                <c:pt idx="8">
                  <c:v>#N/A</c:v>
                </c:pt>
                <c:pt idx="9">
                  <c:v>0.25</c:v>
                </c:pt>
              </c:numCache>
            </c:numRef>
          </c:val>
          <c:extLst>
            <c:ext xmlns:c16="http://schemas.microsoft.com/office/drawing/2014/chart" uri="{C3380CC4-5D6E-409C-BE32-E72D297353CC}">
              <c16:uniqueId val="{00000007-E99B-4BFE-97FA-182539E7FBC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0.93</c:v>
                </c:pt>
                <c:pt idx="6">
                  <c:v>#N/A</c:v>
                </c:pt>
                <c:pt idx="7">
                  <c:v>1.47</c:v>
                </c:pt>
                <c:pt idx="8">
                  <c:v>#N/A</c:v>
                </c:pt>
                <c:pt idx="9">
                  <c:v>2.2999999999999998</c:v>
                </c:pt>
              </c:numCache>
            </c:numRef>
          </c:val>
          <c:extLst>
            <c:ext xmlns:c16="http://schemas.microsoft.com/office/drawing/2014/chart" uri="{C3380CC4-5D6E-409C-BE32-E72D297353CC}">
              <c16:uniqueId val="{00000008-E99B-4BFE-97FA-182539E7FBC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2.76</c:v>
                </c:pt>
                <c:pt idx="2">
                  <c:v>#N/A</c:v>
                </c:pt>
                <c:pt idx="3">
                  <c:v>2.31</c:v>
                </c:pt>
                <c:pt idx="4">
                  <c:v>#N/A</c:v>
                </c:pt>
                <c:pt idx="5">
                  <c:v>4.5999999999999996</c:v>
                </c:pt>
                <c:pt idx="6">
                  <c:v>#N/A</c:v>
                </c:pt>
                <c:pt idx="7">
                  <c:v>4.72</c:v>
                </c:pt>
                <c:pt idx="8">
                  <c:v>#N/A</c:v>
                </c:pt>
                <c:pt idx="9">
                  <c:v>4.17</c:v>
                </c:pt>
              </c:numCache>
            </c:numRef>
          </c:val>
          <c:extLst>
            <c:ext xmlns:c16="http://schemas.microsoft.com/office/drawing/2014/chart" uri="{C3380CC4-5D6E-409C-BE32-E72D297353CC}">
              <c16:uniqueId val="{00000009-E99B-4BFE-97FA-182539E7FBC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2838</c:v>
                </c:pt>
                <c:pt idx="5">
                  <c:v>2900</c:v>
                </c:pt>
                <c:pt idx="8">
                  <c:v>2998</c:v>
                </c:pt>
                <c:pt idx="11">
                  <c:v>2993</c:v>
                </c:pt>
                <c:pt idx="14">
                  <c:v>3058</c:v>
                </c:pt>
              </c:numCache>
            </c:numRef>
          </c:val>
          <c:extLst>
            <c:ext xmlns:c16="http://schemas.microsoft.com/office/drawing/2014/chart" uri="{C3380CC4-5D6E-409C-BE32-E72D297353CC}">
              <c16:uniqueId val="{00000000-209C-4CD6-A3E0-8EC2CB6883B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09C-4CD6-A3E0-8EC2CB6883B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c:v>
                </c:pt>
                <c:pt idx="3">
                  <c:v>5</c:v>
                </c:pt>
                <c:pt idx="6">
                  <c:v>3</c:v>
                </c:pt>
                <c:pt idx="9">
                  <c:v>0</c:v>
                </c:pt>
                <c:pt idx="12">
                  <c:v>0</c:v>
                </c:pt>
              </c:numCache>
            </c:numRef>
          </c:val>
          <c:extLst>
            <c:ext xmlns:c16="http://schemas.microsoft.com/office/drawing/2014/chart" uri="{C3380CC4-5D6E-409C-BE32-E72D297353CC}">
              <c16:uniqueId val="{00000002-209C-4CD6-A3E0-8EC2CB6883B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143</c:v>
                </c:pt>
                <c:pt idx="3">
                  <c:v>137</c:v>
                </c:pt>
                <c:pt idx="6">
                  <c:v>152</c:v>
                </c:pt>
                <c:pt idx="9">
                  <c:v>176</c:v>
                </c:pt>
                <c:pt idx="12">
                  <c:v>190</c:v>
                </c:pt>
              </c:numCache>
            </c:numRef>
          </c:val>
          <c:extLst>
            <c:ext xmlns:c16="http://schemas.microsoft.com/office/drawing/2014/chart" uri="{C3380CC4-5D6E-409C-BE32-E72D297353CC}">
              <c16:uniqueId val="{00000003-209C-4CD6-A3E0-8EC2CB6883B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624</c:v>
                </c:pt>
                <c:pt idx="3">
                  <c:v>620</c:v>
                </c:pt>
                <c:pt idx="6">
                  <c:v>611</c:v>
                </c:pt>
                <c:pt idx="9">
                  <c:v>560</c:v>
                </c:pt>
                <c:pt idx="12">
                  <c:v>498</c:v>
                </c:pt>
              </c:numCache>
            </c:numRef>
          </c:val>
          <c:extLst>
            <c:ext xmlns:c16="http://schemas.microsoft.com/office/drawing/2014/chart" uri="{C3380CC4-5D6E-409C-BE32-E72D297353CC}">
              <c16:uniqueId val="{00000004-209C-4CD6-A3E0-8EC2CB6883B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09C-4CD6-A3E0-8EC2CB6883B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09C-4CD6-A3E0-8EC2CB6883B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3293</c:v>
                </c:pt>
                <c:pt idx="3">
                  <c:v>3367</c:v>
                </c:pt>
                <c:pt idx="6">
                  <c:v>3517</c:v>
                </c:pt>
                <c:pt idx="9">
                  <c:v>3484</c:v>
                </c:pt>
                <c:pt idx="12">
                  <c:v>3582</c:v>
                </c:pt>
              </c:numCache>
            </c:numRef>
          </c:val>
          <c:extLst>
            <c:ext xmlns:c16="http://schemas.microsoft.com/office/drawing/2014/chart" uri="{C3380CC4-5D6E-409C-BE32-E72D297353CC}">
              <c16:uniqueId val="{00000007-209C-4CD6-A3E0-8EC2CB6883B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1228</c:v>
                </c:pt>
                <c:pt idx="2">
                  <c:v>#N/A</c:v>
                </c:pt>
                <c:pt idx="3">
                  <c:v>#N/A</c:v>
                </c:pt>
                <c:pt idx="4">
                  <c:v>1229</c:v>
                </c:pt>
                <c:pt idx="5">
                  <c:v>#N/A</c:v>
                </c:pt>
                <c:pt idx="6">
                  <c:v>#N/A</c:v>
                </c:pt>
                <c:pt idx="7">
                  <c:v>1285</c:v>
                </c:pt>
                <c:pt idx="8">
                  <c:v>#N/A</c:v>
                </c:pt>
                <c:pt idx="9">
                  <c:v>#N/A</c:v>
                </c:pt>
                <c:pt idx="10">
                  <c:v>1227</c:v>
                </c:pt>
                <c:pt idx="11">
                  <c:v>#N/A</c:v>
                </c:pt>
                <c:pt idx="12">
                  <c:v>#N/A</c:v>
                </c:pt>
                <c:pt idx="13">
                  <c:v>1212</c:v>
                </c:pt>
                <c:pt idx="14">
                  <c:v>#N/A</c:v>
                </c:pt>
              </c:numCache>
            </c:numRef>
          </c:val>
          <c:smooth val="0"/>
          <c:extLst>
            <c:ext xmlns:c16="http://schemas.microsoft.com/office/drawing/2014/chart" uri="{C3380CC4-5D6E-409C-BE32-E72D297353CC}">
              <c16:uniqueId val="{00000008-209C-4CD6-A3E0-8EC2CB6883B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29308</c:v>
                </c:pt>
                <c:pt idx="5">
                  <c:v>30000</c:v>
                </c:pt>
                <c:pt idx="8">
                  <c:v>30636</c:v>
                </c:pt>
                <c:pt idx="11">
                  <c:v>30735</c:v>
                </c:pt>
                <c:pt idx="14">
                  <c:v>32413</c:v>
                </c:pt>
              </c:numCache>
            </c:numRef>
          </c:val>
          <c:extLst>
            <c:ext xmlns:c16="http://schemas.microsoft.com/office/drawing/2014/chart" uri="{C3380CC4-5D6E-409C-BE32-E72D297353CC}">
              <c16:uniqueId val="{00000000-4902-42D3-A600-D719D270AF2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2782</c:v>
                </c:pt>
                <c:pt idx="5">
                  <c:v>2741</c:v>
                </c:pt>
                <c:pt idx="8">
                  <c:v>2960</c:v>
                </c:pt>
                <c:pt idx="11">
                  <c:v>2880</c:v>
                </c:pt>
                <c:pt idx="14">
                  <c:v>2650</c:v>
                </c:pt>
              </c:numCache>
            </c:numRef>
          </c:val>
          <c:extLst>
            <c:ext xmlns:c16="http://schemas.microsoft.com/office/drawing/2014/chart" uri="{C3380CC4-5D6E-409C-BE32-E72D297353CC}">
              <c16:uniqueId val="{00000001-4902-42D3-A600-D719D270AF2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7434</c:v>
                </c:pt>
                <c:pt idx="5">
                  <c:v>7223</c:v>
                </c:pt>
                <c:pt idx="8">
                  <c:v>7143</c:v>
                </c:pt>
                <c:pt idx="11">
                  <c:v>7976</c:v>
                </c:pt>
                <c:pt idx="14">
                  <c:v>7927</c:v>
                </c:pt>
              </c:numCache>
            </c:numRef>
          </c:val>
          <c:extLst>
            <c:ext xmlns:c16="http://schemas.microsoft.com/office/drawing/2014/chart" uri="{C3380CC4-5D6E-409C-BE32-E72D297353CC}">
              <c16:uniqueId val="{00000002-4902-42D3-A600-D719D270AF2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902-42D3-A600-D719D270AF2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902-42D3-A600-D719D270AF2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902-42D3-A600-D719D270AF2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3813</c:v>
                </c:pt>
                <c:pt idx="3">
                  <c:v>3663</c:v>
                </c:pt>
                <c:pt idx="6">
                  <c:v>3520</c:v>
                </c:pt>
                <c:pt idx="9">
                  <c:v>3401</c:v>
                </c:pt>
                <c:pt idx="12">
                  <c:v>3299</c:v>
                </c:pt>
              </c:numCache>
            </c:numRef>
          </c:val>
          <c:extLst>
            <c:ext xmlns:c16="http://schemas.microsoft.com/office/drawing/2014/chart" uri="{C3380CC4-5D6E-409C-BE32-E72D297353CC}">
              <c16:uniqueId val="{00000006-4902-42D3-A600-D719D270AF2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2197</c:v>
                </c:pt>
                <c:pt idx="3">
                  <c:v>2511</c:v>
                </c:pt>
                <c:pt idx="6">
                  <c:v>2882</c:v>
                </c:pt>
                <c:pt idx="9">
                  <c:v>2987</c:v>
                </c:pt>
                <c:pt idx="12">
                  <c:v>3077</c:v>
                </c:pt>
              </c:numCache>
            </c:numRef>
          </c:val>
          <c:extLst>
            <c:ext xmlns:c16="http://schemas.microsoft.com/office/drawing/2014/chart" uri="{C3380CC4-5D6E-409C-BE32-E72D297353CC}">
              <c16:uniqueId val="{00000007-4902-42D3-A600-D719D270AF2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9216</c:v>
                </c:pt>
                <c:pt idx="3">
                  <c:v>8953</c:v>
                </c:pt>
                <c:pt idx="6">
                  <c:v>8657</c:v>
                </c:pt>
                <c:pt idx="9">
                  <c:v>8087</c:v>
                </c:pt>
                <c:pt idx="12">
                  <c:v>7287</c:v>
                </c:pt>
              </c:numCache>
            </c:numRef>
          </c:val>
          <c:extLst>
            <c:ext xmlns:c16="http://schemas.microsoft.com/office/drawing/2014/chart" uri="{C3380CC4-5D6E-409C-BE32-E72D297353CC}">
              <c16:uniqueId val="{00000008-4902-42D3-A600-D719D270AF2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191</c:v>
                </c:pt>
                <c:pt idx="3">
                  <c:v>187</c:v>
                </c:pt>
                <c:pt idx="6">
                  <c:v>0</c:v>
                </c:pt>
                <c:pt idx="9">
                  <c:v>0</c:v>
                </c:pt>
                <c:pt idx="12">
                  <c:v>0</c:v>
                </c:pt>
              </c:numCache>
            </c:numRef>
          </c:val>
          <c:extLst>
            <c:ext xmlns:c16="http://schemas.microsoft.com/office/drawing/2014/chart" uri="{C3380CC4-5D6E-409C-BE32-E72D297353CC}">
              <c16:uniqueId val="{00000009-4902-42D3-A600-D719D270AF2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36223</c:v>
                </c:pt>
                <c:pt idx="3">
                  <c:v>37427</c:v>
                </c:pt>
                <c:pt idx="6">
                  <c:v>39052</c:v>
                </c:pt>
                <c:pt idx="9">
                  <c:v>39567</c:v>
                </c:pt>
                <c:pt idx="12">
                  <c:v>42178</c:v>
                </c:pt>
              </c:numCache>
            </c:numRef>
          </c:val>
          <c:extLst>
            <c:ext xmlns:c16="http://schemas.microsoft.com/office/drawing/2014/chart" uri="{C3380CC4-5D6E-409C-BE32-E72D297353CC}">
              <c16:uniqueId val="{0000000A-4902-42D3-A600-D719D270AF2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12116</c:v>
                </c:pt>
                <c:pt idx="2">
                  <c:v>#N/A</c:v>
                </c:pt>
                <c:pt idx="3">
                  <c:v>#N/A</c:v>
                </c:pt>
                <c:pt idx="4">
                  <c:v>12777</c:v>
                </c:pt>
                <c:pt idx="5">
                  <c:v>#N/A</c:v>
                </c:pt>
                <c:pt idx="6">
                  <c:v>#N/A</c:v>
                </c:pt>
                <c:pt idx="7">
                  <c:v>13371</c:v>
                </c:pt>
                <c:pt idx="8">
                  <c:v>#N/A</c:v>
                </c:pt>
                <c:pt idx="9">
                  <c:v>#N/A</c:v>
                </c:pt>
                <c:pt idx="10">
                  <c:v>12451</c:v>
                </c:pt>
                <c:pt idx="11">
                  <c:v>#N/A</c:v>
                </c:pt>
                <c:pt idx="12">
                  <c:v>#N/A</c:v>
                </c:pt>
                <c:pt idx="13">
                  <c:v>12853</c:v>
                </c:pt>
                <c:pt idx="14">
                  <c:v>#N/A</c:v>
                </c:pt>
              </c:numCache>
            </c:numRef>
          </c:val>
          <c:smooth val="0"/>
          <c:extLst>
            <c:ext xmlns:c16="http://schemas.microsoft.com/office/drawing/2014/chart" uri="{C3380CC4-5D6E-409C-BE32-E72D297353CC}">
              <c16:uniqueId val="{0000000B-4902-42D3-A600-D719D270AF2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2176</c:v>
                </c:pt>
                <c:pt idx="1">
                  <c:v>2712</c:v>
                </c:pt>
                <c:pt idx="2">
                  <c:v>2531</c:v>
                </c:pt>
              </c:numCache>
            </c:numRef>
          </c:val>
          <c:extLst>
            <c:ext xmlns:c16="http://schemas.microsoft.com/office/drawing/2014/chart" uri="{C3380CC4-5D6E-409C-BE32-E72D297353CC}">
              <c16:uniqueId val="{00000000-7108-4F02-9390-9896021460D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2964</c:v>
                </c:pt>
                <c:pt idx="1">
                  <c:v>3270</c:v>
                </c:pt>
                <c:pt idx="2">
                  <c:v>3347</c:v>
                </c:pt>
              </c:numCache>
            </c:numRef>
          </c:val>
          <c:extLst>
            <c:ext xmlns:c16="http://schemas.microsoft.com/office/drawing/2014/chart" uri="{C3380CC4-5D6E-409C-BE32-E72D297353CC}">
              <c16:uniqueId val="{00000001-7108-4F02-9390-9896021460D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3971</c:v>
                </c:pt>
                <c:pt idx="1">
                  <c:v>3811</c:v>
                </c:pt>
                <c:pt idx="2">
                  <c:v>3357</c:v>
                </c:pt>
              </c:numCache>
            </c:numRef>
          </c:val>
          <c:extLst>
            <c:ext xmlns:c16="http://schemas.microsoft.com/office/drawing/2014/chart" uri="{C3380CC4-5D6E-409C-BE32-E72D297353CC}">
              <c16:uniqueId val="{00000002-7108-4F02-9390-9896021460D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一般会計の元利償還金は、令和４年度においては微増となっているが、今後も大規模建設事業の償還が控えているため、増加傾向となる。一方、これらの元利償還金等から控除する算入公債費等は、交付税算入率が高い地方債の活用により前年度から増加している。令和４年度においては、公営企業債の元利償還金に対する繰入金が大幅に減少したため、分子は</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1.2</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％の減となった。</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分母となる標準財政規模を意図的に調整することは難しいため、制御が可能である分子の縮減を課題として、建設事業の抑制や繰上償還の実施により、実質公債費比率の上昇を抑える必要がある。</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該当なし</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将来負担額は、一般会計の地方債現在高が高い水準にあること、また上水道事業の地方債現在高に対する負担が増加していることにより、平成</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30</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年度より高い水準を維持しながら推移している。</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充当可能財源は、平成</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30</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年度以降は財政調整基金及び減債基金の取崩しにより減少しており、将来負担率の分子である実質的な将来負担額も令和４年度においては、</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3.2</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％増加している。</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今後は近年の将来負担額の増加が顕著であることを踏まえ、建設事業の抑制や公営企業会計における建設費負担の適正化のための使用料見直しを視野にいれる等、将来負担を軽減する方策が必要である。</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青森県つがる市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（増減理由）</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基金全体としては、特定目的基金を事業の実施に合わせて取崩しているが、継続的な財政調整基金と減債基金の積増しに</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より、平成</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29</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年度までは残高が総額</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10,000</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百万超の水準にあり、過去最大の基金残高を保有している状況であった。</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平成</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30</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年度以降は、財政調整基金、減債基金、合併振興基金等の取崩しにより、総額は</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10,000</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百万円を下回ったが、令和４年</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度末残高においては前年度から</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5.7</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％減の</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9,236</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百万円となった。</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（今後の方針）</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使途特定の基金については、事業の進捗に合わせて取崩していくこととし、一方で随時、有効な財源を活用した積立てを</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検討する。</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財政調整基金や減債基金については、財源不足の補填や公債費低減のために、機動的に取崩していくこととし、一方で残</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高の減少を緩やかにするためにも、経費節減等によりその原資を捻出し、積増しを実施する。</a:t>
          </a:r>
          <a:endParaRPr lang="ja-JP" altLang="ja-JP" sz="1300">
            <a:effectLst/>
            <a:latin typeface="ＭＳ 明朝" panose="02020609040205080304" pitchFamily="17" charset="-128"/>
            <a:ea typeface="ＭＳ 明朝" panose="02020609040205080304"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（基金の使途）　公共施設等整備保全基金－公共施設等の整備及び保全に要する経費</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合併振興基金－新市建設計画に定められた事業に要する経費</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農山漁村活性化事業基金－再生可能エネルギー発電設備の整備と併せて促進する農林水産業へ寄与する地域振興事業</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に要する経費</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胃がん撲滅健診事業基金－市民の健康増進を図ることを目的とした胃がん撲滅健診事業に要する経費　　　　</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学校建設基金－学校建設事業に要する経費　　　　</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（増減理由）</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令和２年度　各事業の実施に合わせた取崩しに加えて、平成</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29</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年度に設置した公共施設等整備保全基金の活用が新たに始まったため、</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総額で</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383</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百万円を取崩ししている。一方、新設した農山漁村活性化事業基金に積立てを実施しているため、年度末残高は</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295</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百万円減の</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3,971</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百万円となっている。</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令和３年度　各事業の実施に合わせて</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263</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百万円を取崩ししているが、農山漁村活性化事業基金に積立てにより、</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160</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百万円の</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3,811</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百万円</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となっている。また当年度末において基金残高を処分し尽くした、地域福祉基金、農業振興基金、市営住宅建設基金は廃止</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としている。</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令和４年度　各事業の実施に合わせて</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525</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百万円を取崩ししているが、農山漁村活性化事業基金等への積立てにより、年度末残高は</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454</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百</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万円減の</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3,357</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百万円となっている。また当年度末において基金残高を処分し尽くした、市民特別健診事業基金は廃止とし</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ている。</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（今後の方針）</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今後も事業の進捗に合わせて、随時取崩しを行い最大限の活用を図る。また、公共施設等整備保全基金については、中長期的に公共施設</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の更新整備・維持改修・統合廃止に要する費用を補填するための財源として積極的に活用し、農山漁村活性化事業基金については、今後</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も一定額での積立てが見込まれるため、計画的に活用して事業を推進する。</a:t>
          </a:r>
          <a:endParaRPr lang="ja-JP" altLang="ja-JP" sz="1300">
            <a:effectLst/>
            <a:latin typeface="ＭＳ 明朝" panose="02020609040205080304" pitchFamily="17" charset="-128"/>
            <a:ea typeface="ＭＳ 明朝" panose="02020609040205080304"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（増減理由）</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令和２年度　財源不足対応として</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24</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百万円を取崩ししたため、年度末残高は前年度より</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1.0</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％減の</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2,176</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百万円となっている。</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令和３年度　剰余金及び普通交付税の再算定により、</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536</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百万円の積立てを実現しており、年度末残高は前年度より</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24.6</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％増の</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2,712</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百万円となっている。</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令和４年度　財源不足対応として</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181</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百万円を取崩ししたため、年度末残高は前年度より</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6.7</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％減の</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2,531</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百万円となっている。</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（今後の方針）</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今後も歳入においては厳しい状況が続くことが予想され、慢性的な財源不足を補填するために更なる取崩しが見込まれて</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おり、以前の積立て局面からの転換で取崩し局面が続く見通しである。行政改革や施設統廃合を進めることで、経費を節減</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して取崩し額の縮減を図り、残高の維持若しくは緩やかな減少となるよう努める。</a:t>
          </a:r>
          <a:endParaRPr lang="ja-JP" altLang="ja-JP" sz="1300">
            <a:effectLst/>
            <a:latin typeface="ＭＳ 明朝" panose="02020609040205080304" pitchFamily="17" charset="-128"/>
            <a:ea typeface="ＭＳ 明朝" panose="02020609040205080304"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（増減理由）</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令和２年度　基金運用収入により</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6</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百万円を積立てし、取崩しを実施していないため、年度末残高は</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6</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百万円増の</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2,964</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百万円</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となっている。</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令和３年度　剰余金等により</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306</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百万円を積立てし、取崩しを実施していないため、年度末残高は</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306</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百万円増の</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3,270</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百万円</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となっている。</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令和４年度　剰余金等により</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77</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百万円を積立てし、取崩しを実施していないため、年度末残高は</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77</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百万円増の</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3,347</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百万円</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となっている。</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（今後の方針）</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これまで同様、繰上償還の原資とするほか、地方債残高の増加による世代間の公債費負担の平準化を図るため、適宜必要に</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応じて取崩しを行う。</a:t>
          </a:r>
          <a:endParaRPr lang="ja-JP" altLang="ja-JP" sz="1300">
            <a:effectLst/>
            <a:latin typeface="ＭＳ 明朝" panose="02020609040205080304" pitchFamily="17" charset="-128"/>
            <a:ea typeface="ＭＳ 明朝" panose="02020609040205080304" pitchFamily="17" charset="-128"/>
          </a:endParaRPr>
        </a:p>
        <a:p>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30,185
30,096
253.55
28,417,524
27,845,478
543,340
13,019,001
42,178,342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人口減少や全国平均を上回る高齢化率に加え、中心となる産業の乏しさなどにより、財政基盤が脆弱であり、類似団体平均を大きく下回っている。</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職員定員適正化計画の遂行及び給与体系の適正化、事業の取捨選択の徹底、投資的経費の抑制等、歳出の見直しを実施するとともに、税収の底上げに結びつく施策を展開するなど、抜本的な取り組みにより自主財源確保に努める必要がある。</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130628</xdr:rowOff>
    </xdr:from>
    <xdr:to>
      <xdr:col>23</xdr:col>
      <xdr:colOff>133350</xdr:colOff>
      <xdr:row>44</xdr:row>
      <xdr:rowOff>165100</xdr:rowOff>
    </xdr:to>
    <xdr:cxnSp macro="">
      <xdr:nvCxnSpPr>
        <xdr:cNvPr id="71" name="直線コネクタ 70"/>
        <xdr:cNvCxnSpPr/>
      </xdr:nvCxnSpPr>
      <xdr:spPr>
        <a:xfrm flipV="1">
          <a:off x="4114800" y="76744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2"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44</xdr:row>
      <xdr:rowOff>165100</xdr:rowOff>
    </xdr:to>
    <xdr:cxnSp macro="">
      <xdr:nvCxnSpPr>
        <xdr:cNvPr id="74" name="直線コネクタ 73"/>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45</xdr:row>
      <xdr:rowOff>28122</xdr:rowOff>
    </xdr:to>
    <xdr:cxnSp macro="">
      <xdr:nvCxnSpPr>
        <xdr:cNvPr id="77" name="直線コネクタ 76"/>
        <xdr:cNvCxnSpPr/>
      </xdr:nvCxnSpPr>
      <xdr:spPr>
        <a:xfrm flipV="1">
          <a:off x="2336800" y="77089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28122</xdr:rowOff>
    </xdr:from>
    <xdr:to>
      <xdr:col>11</xdr:col>
      <xdr:colOff>31750</xdr:colOff>
      <xdr:row>45</xdr:row>
      <xdr:rowOff>28122</xdr:rowOff>
    </xdr:to>
    <xdr:cxnSp macro="">
      <xdr:nvCxnSpPr>
        <xdr:cNvPr id="80" name="直線コネクタ 79"/>
        <xdr:cNvCxnSpPr/>
      </xdr:nvCxnSpPr>
      <xdr:spPr>
        <a:xfrm>
          <a:off x="1447800" y="7743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2" name="テキスト ボックス 81"/>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84" name="テキスト ボックス 83"/>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79828</xdr:rowOff>
    </xdr:from>
    <xdr:to>
      <xdr:col>23</xdr:col>
      <xdr:colOff>184150</xdr:colOff>
      <xdr:row>45</xdr:row>
      <xdr:rowOff>9978</xdr:rowOff>
    </xdr:to>
    <xdr:sp macro="" textlink="">
      <xdr:nvSpPr>
        <xdr:cNvPr id="90" name="楕円 89"/>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147155</xdr:rowOff>
    </xdr:from>
    <xdr:ext cx="762000" cy="259045"/>
    <xdr:sp macro="" textlink="">
      <xdr:nvSpPr>
        <xdr:cNvPr id="91" name="財政力該当値テキスト"/>
        <xdr:cNvSpPr txBox="1"/>
      </xdr:nvSpPr>
      <xdr:spPr>
        <a:xfrm>
          <a:off x="5041900" y="75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2" name="楕円 91"/>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3" name="テキスト ボックス 92"/>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4" name="楕円 93"/>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5" name="テキスト ボックス 94"/>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148772</xdr:rowOff>
    </xdr:from>
    <xdr:to>
      <xdr:col>11</xdr:col>
      <xdr:colOff>82550</xdr:colOff>
      <xdr:row>45</xdr:row>
      <xdr:rowOff>78922</xdr:rowOff>
    </xdr:to>
    <xdr:sp macro="" textlink="">
      <xdr:nvSpPr>
        <xdr:cNvPr id="96" name="楕円 95"/>
        <xdr:cNvSpPr/>
      </xdr:nvSpPr>
      <xdr:spPr>
        <a:xfrm>
          <a:off x="2286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63699</xdr:rowOff>
    </xdr:from>
    <xdr:ext cx="762000" cy="259045"/>
    <xdr:sp macro="" textlink="">
      <xdr:nvSpPr>
        <xdr:cNvPr id="97" name="テキスト ボックス 96"/>
        <xdr:cNvSpPr txBox="1"/>
      </xdr:nvSpPr>
      <xdr:spPr>
        <a:xfrm>
          <a:off x="1955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148772</xdr:rowOff>
    </xdr:from>
    <xdr:to>
      <xdr:col>7</xdr:col>
      <xdr:colOff>31750</xdr:colOff>
      <xdr:row>45</xdr:row>
      <xdr:rowOff>78922</xdr:rowOff>
    </xdr:to>
    <xdr:sp macro="" textlink="">
      <xdr:nvSpPr>
        <xdr:cNvPr id="98" name="楕円 97"/>
        <xdr:cNvSpPr/>
      </xdr:nvSpPr>
      <xdr:spPr>
        <a:xfrm>
          <a:off x="1397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63699</xdr:rowOff>
    </xdr:from>
    <xdr:ext cx="762000" cy="259045"/>
    <xdr:sp macro="" textlink="">
      <xdr:nvSpPr>
        <xdr:cNvPr id="99" name="テキスト ボックス 98"/>
        <xdr:cNvSpPr txBox="1"/>
      </xdr:nvSpPr>
      <xdr:spPr>
        <a:xfrm>
          <a:off x="1066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前年度より</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2.4</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％増の</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92.7</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％となり、類似団体平均の</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90.9</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％を</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1.8</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％上回っている。</a:t>
          </a:r>
          <a:endParaRPr lang="ja-JP" altLang="ja-JP" sz="130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上昇の主たる要因は、地方債の元利償還の増による公債費の増と物価高騰による物件費の増などが挙げられる。</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近年は社会福祉関係経費の増嵩により、扶助費が増加傾向にあることから、引き続き人件費の抑制や既発債の繰上償還による公債費負担の低減等を図り、義務的経費の削減に努めるとともに、さらなる行財政改革の取り組みを進め、財政の硬直化を回避する必要がある。</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2794</xdr:rowOff>
    </xdr:to>
    <xdr:cxnSp macro="">
      <xdr:nvCxnSpPr>
        <xdr:cNvPr id="127" name="直線コネクタ 126"/>
        <xdr:cNvCxnSpPr/>
      </xdr:nvCxnSpPr>
      <xdr:spPr>
        <a:xfrm flipV="1">
          <a:off x="4953000" y="9984232"/>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8"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9" name="直線コネクタ 128"/>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30" name="財政構造の弾力性最大値テキスト"/>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31" name="直線コネクタ 130"/>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124206</xdr:rowOff>
    </xdr:from>
    <xdr:to>
      <xdr:col>23</xdr:col>
      <xdr:colOff>133350</xdr:colOff>
      <xdr:row>63</xdr:row>
      <xdr:rowOff>12954</xdr:rowOff>
    </xdr:to>
    <xdr:cxnSp macro="">
      <xdr:nvCxnSpPr>
        <xdr:cNvPr id="132" name="直線コネクタ 131"/>
        <xdr:cNvCxnSpPr/>
      </xdr:nvCxnSpPr>
      <xdr:spPr>
        <a:xfrm>
          <a:off x="4114800" y="10582656"/>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147845</xdr:rowOff>
    </xdr:from>
    <xdr:ext cx="762000" cy="259045"/>
    <xdr:sp macro="" textlink="">
      <xdr:nvSpPr>
        <xdr:cNvPr id="133" name="財政構造の弾力性平均値テキスト"/>
        <xdr:cNvSpPr txBox="1"/>
      </xdr:nvSpPr>
      <xdr:spPr>
        <a:xfrm>
          <a:off x="5041900" y="1043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4" name="フローチャート: 判断 133"/>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124206</xdr:rowOff>
    </xdr:from>
    <xdr:to>
      <xdr:col>19</xdr:col>
      <xdr:colOff>133350</xdr:colOff>
      <xdr:row>63</xdr:row>
      <xdr:rowOff>90170</xdr:rowOff>
    </xdr:to>
    <xdr:cxnSp macro="">
      <xdr:nvCxnSpPr>
        <xdr:cNvPr id="135" name="直線コネクタ 134"/>
        <xdr:cNvCxnSpPr/>
      </xdr:nvCxnSpPr>
      <xdr:spPr>
        <a:xfrm flipV="1">
          <a:off x="3225800" y="10582656"/>
          <a:ext cx="8890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97790</xdr:rowOff>
    </xdr:from>
    <xdr:to>
      <xdr:col>19</xdr:col>
      <xdr:colOff>184150</xdr:colOff>
      <xdr:row>60</xdr:row>
      <xdr:rowOff>27940</xdr:rowOff>
    </xdr:to>
    <xdr:sp macro="" textlink="">
      <xdr:nvSpPr>
        <xdr:cNvPr id="136" name="フローチャート: 判断 135"/>
        <xdr:cNvSpPr/>
      </xdr:nvSpPr>
      <xdr:spPr>
        <a:xfrm>
          <a:off x="4064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38117</xdr:rowOff>
    </xdr:from>
    <xdr:ext cx="736600" cy="259045"/>
    <xdr:sp macro="" textlink="">
      <xdr:nvSpPr>
        <xdr:cNvPr id="137" name="テキスト ボックス 136"/>
        <xdr:cNvSpPr txBox="1"/>
      </xdr:nvSpPr>
      <xdr:spPr>
        <a:xfrm>
          <a:off x="3733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63</xdr:row>
      <xdr:rowOff>90170</xdr:rowOff>
    </xdr:to>
    <xdr:cxnSp macro="">
      <xdr:nvCxnSpPr>
        <xdr:cNvPr id="138" name="直線コネクタ 137"/>
        <xdr:cNvCxnSpPr/>
      </xdr:nvCxnSpPr>
      <xdr:spPr>
        <a:xfrm>
          <a:off x="2336800" y="107950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169926</xdr:rowOff>
    </xdr:from>
    <xdr:to>
      <xdr:col>15</xdr:col>
      <xdr:colOff>133350</xdr:colOff>
      <xdr:row>62</xdr:row>
      <xdr:rowOff>100076</xdr:rowOff>
    </xdr:to>
    <xdr:sp macro="" textlink="">
      <xdr:nvSpPr>
        <xdr:cNvPr id="139" name="フローチャート: 判断 138"/>
        <xdr:cNvSpPr/>
      </xdr:nvSpPr>
      <xdr:spPr>
        <a:xfrm>
          <a:off x="3175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110253</xdr:rowOff>
    </xdr:from>
    <xdr:ext cx="762000" cy="259045"/>
    <xdr:sp macro="" textlink="">
      <xdr:nvSpPr>
        <xdr:cNvPr id="140" name="テキスト ボックス 139"/>
        <xdr:cNvSpPr txBox="1"/>
      </xdr:nvSpPr>
      <xdr:spPr>
        <a:xfrm>
          <a:off x="2844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133858</xdr:rowOff>
    </xdr:from>
    <xdr:to>
      <xdr:col>11</xdr:col>
      <xdr:colOff>31750</xdr:colOff>
      <xdr:row>62</xdr:row>
      <xdr:rowOff>165100</xdr:rowOff>
    </xdr:to>
    <xdr:cxnSp macro="">
      <xdr:nvCxnSpPr>
        <xdr:cNvPr id="141" name="直線コネクタ 140"/>
        <xdr:cNvCxnSpPr/>
      </xdr:nvCxnSpPr>
      <xdr:spPr>
        <a:xfrm>
          <a:off x="1447800" y="10592308"/>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104648</xdr:rowOff>
    </xdr:from>
    <xdr:to>
      <xdr:col>11</xdr:col>
      <xdr:colOff>82550</xdr:colOff>
      <xdr:row>63</xdr:row>
      <xdr:rowOff>34798</xdr:rowOff>
    </xdr:to>
    <xdr:sp macro="" textlink="">
      <xdr:nvSpPr>
        <xdr:cNvPr id="142" name="フローチャート: 判断 141"/>
        <xdr:cNvSpPr/>
      </xdr:nvSpPr>
      <xdr:spPr>
        <a:xfrm>
          <a:off x="2286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44975</xdr:rowOff>
    </xdr:from>
    <xdr:ext cx="762000" cy="259045"/>
    <xdr:sp macro="" textlink="">
      <xdr:nvSpPr>
        <xdr:cNvPr id="143" name="テキスト ボックス 142"/>
        <xdr:cNvSpPr txBox="1"/>
      </xdr:nvSpPr>
      <xdr:spPr>
        <a:xfrm>
          <a:off x="1955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37084</xdr:rowOff>
    </xdr:from>
    <xdr:to>
      <xdr:col>7</xdr:col>
      <xdr:colOff>31750</xdr:colOff>
      <xdr:row>62</xdr:row>
      <xdr:rowOff>138684</xdr:rowOff>
    </xdr:to>
    <xdr:sp macro="" textlink="">
      <xdr:nvSpPr>
        <xdr:cNvPr id="144" name="フローチャート: 判断 143"/>
        <xdr:cNvSpPr/>
      </xdr:nvSpPr>
      <xdr:spPr>
        <a:xfrm>
          <a:off x="1397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123461</xdr:rowOff>
    </xdr:from>
    <xdr:ext cx="762000" cy="259045"/>
    <xdr:sp macro="" textlink="">
      <xdr:nvSpPr>
        <xdr:cNvPr id="145" name="テキスト ボックス 144"/>
        <xdr:cNvSpPr txBox="1"/>
      </xdr:nvSpPr>
      <xdr:spPr>
        <a:xfrm>
          <a:off x="1066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133604</xdr:rowOff>
    </xdr:from>
    <xdr:to>
      <xdr:col>23</xdr:col>
      <xdr:colOff>184150</xdr:colOff>
      <xdr:row>63</xdr:row>
      <xdr:rowOff>63754</xdr:rowOff>
    </xdr:to>
    <xdr:sp macro="" textlink="">
      <xdr:nvSpPr>
        <xdr:cNvPr id="151" name="楕円 150"/>
        <xdr:cNvSpPr/>
      </xdr:nvSpPr>
      <xdr:spPr>
        <a:xfrm>
          <a:off x="49022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105681</xdr:rowOff>
    </xdr:from>
    <xdr:ext cx="762000" cy="259045"/>
    <xdr:sp macro="" textlink="">
      <xdr:nvSpPr>
        <xdr:cNvPr id="152" name="財政構造の弾力性該当値テキスト"/>
        <xdr:cNvSpPr txBox="1"/>
      </xdr:nvSpPr>
      <xdr:spPr>
        <a:xfrm>
          <a:off x="5041900" y="1073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73406</xdr:rowOff>
    </xdr:from>
    <xdr:to>
      <xdr:col>19</xdr:col>
      <xdr:colOff>184150</xdr:colOff>
      <xdr:row>62</xdr:row>
      <xdr:rowOff>3556</xdr:rowOff>
    </xdr:to>
    <xdr:sp macro="" textlink="">
      <xdr:nvSpPr>
        <xdr:cNvPr id="153" name="楕円 152"/>
        <xdr:cNvSpPr/>
      </xdr:nvSpPr>
      <xdr:spPr>
        <a:xfrm>
          <a:off x="4064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159783</xdr:rowOff>
    </xdr:from>
    <xdr:ext cx="736600" cy="259045"/>
    <xdr:sp macro="" textlink="">
      <xdr:nvSpPr>
        <xdr:cNvPr id="154" name="テキスト ボックス 153"/>
        <xdr:cNvSpPr txBox="1"/>
      </xdr:nvSpPr>
      <xdr:spPr>
        <a:xfrm>
          <a:off x="3733800" y="10618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55" name="楕円 154"/>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125747</xdr:rowOff>
    </xdr:from>
    <xdr:ext cx="762000" cy="259045"/>
    <xdr:sp macro="" textlink="">
      <xdr:nvSpPr>
        <xdr:cNvPr id="156" name="テキスト ボックス 155"/>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114300</xdr:rowOff>
    </xdr:from>
    <xdr:to>
      <xdr:col>11</xdr:col>
      <xdr:colOff>82550</xdr:colOff>
      <xdr:row>63</xdr:row>
      <xdr:rowOff>44450</xdr:rowOff>
    </xdr:to>
    <xdr:sp macro="" textlink="">
      <xdr:nvSpPr>
        <xdr:cNvPr id="157" name="楕円 156"/>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29227</xdr:rowOff>
    </xdr:from>
    <xdr:ext cx="762000" cy="259045"/>
    <xdr:sp macro="" textlink="">
      <xdr:nvSpPr>
        <xdr:cNvPr id="158" name="テキスト ボックス 157"/>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59" name="楕円 158"/>
        <xdr:cNvSpPr/>
      </xdr:nvSpPr>
      <xdr:spPr>
        <a:xfrm>
          <a:off x="1397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23385</xdr:rowOff>
    </xdr:from>
    <xdr:ext cx="762000" cy="259045"/>
    <xdr:sp macro="" textlink="">
      <xdr:nvSpPr>
        <xdr:cNvPr id="160" name="テキスト ボックス 159"/>
        <xdr:cNvSpPr txBox="1"/>
      </xdr:nvSpPr>
      <xdr:spPr>
        <a:xfrm>
          <a:off x="1066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[225,365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類似団体平均を上回っている要因としては、５町村合併の影響により、職員数、各種施設数が依然として多いためである。</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今後も引き続き、人件費では職員数の適正化に努め、物件費では施設の民営化や指定管理者制度の導入、さらには施設統廃合を進め、コスト削減を図っていく必要がある。</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118151</xdr:rowOff>
    </xdr:from>
    <xdr:to>
      <xdr:col>23</xdr:col>
      <xdr:colOff>133350</xdr:colOff>
      <xdr:row>87</xdr:row>
      <xdr:rowOff>58527</xdr:rowOff>
    </xdr:to>
    <xdr:cxnSp macro="">
      <xdr:nvCxnSpPr>
        <xdr:cNvPr id="188" name="直線コネクタ 187"/>
        <xdr:cNvCxnSpPr/>
      </xdr:nvCxnSpPr>
      <xdr:spPr>
        <a:xfrm flipV="1">
          <a:off x="4953000" y="14005601"/>
          <a:ext cx="0" cy="969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30604</xdr:rowOff>
    </xdr:from>
    <xdr:ext cx="762000" cy="259045"/>
    <xdr:sp macro="" textlink="">
      <xdr:nvSpPr>
        <xdr:cNvPr id="189" name="人件費・物件費等の状況最小値テキスト"/>
        <xdr:cNvSpPr txBox="1"/>
      </xdr:nvSpPr>
      <xdr:spPr>
        <a:xfrm>
          <a:off x="5041900" y="1494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58527</xdr:rowOff>
    </xdr:from>
    <xdr:to>
      <xdr:col>24</xdr:col>
      <xdr:colOff>12700</xdr:colOff>
      <xdr:row>87</xdr:row>
      <xdr:rowOff>58527</xdr:rowOff>
    </xdr:to>
    <xdr:cxnSp macro="">
      <xdr:nvCxnSpPr>
        <xdr:cNvPr id="190" name="直線コネクタ 189"/>
        <xdr:cNvCxnSpPr/>
      </xdr:nvCxnSpPr>
      <xdr:spPr>
        <a:xfrm>
          <a:off x="4864100" y="1497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33078</xdr:rowOff>
    </xdr:from>
    <xdr:ext cx="762000" cy="259045"/>
    <xdr:sp macro="" textlink="">
      <xdr:nvSpPr>
        <xdr:cNvPr id="191" name="人件費・物件費等の状況最大値テキスト"/>
        <xdr:cNvSpPr txBox="1"/>
      </xdr:nvSpPr>
      <xdr:spPr>
        <a:xfrm>
          <a:off x="5041900" y="1374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118151</xdr:rowOff>
    </xdr:from>
    <xdr:to>
      <xdr:col>24</xdr:col>
      <xdr:colOff>12700</xdr:colOff>
      <xdr:row>81</xdr:row>
      <xdr:rowOff>118151</xdr:rowOff>
    </xdr:to>
    <xdr:cxnSp macro="">
      <xdr:nvCxnSpPr>
        <xdr:cNvPr id="192" name="直線コネクタ 191"/>
        <xdr:cNvCxnSpPr/>
      </xdr:nvCxnSpPr>
      <xdr:spPr>
        <a:xfrm>
          <a:off x="4864100" y="14005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34358</xdr:rowOff>
    </xdr:from>
    <xdr:to>
      <xdr:col>23</xdr:col>
      <xdr:colOff>133350</xdr:colOff>
      <xdr:row>84</xdr:row>
      <xdr:rowOff>84311</xdr:rowOff>
    </xdr:to>
    <xdr:cxnSp macro="">
      <xdr:nvCxnSpPr>
        <xdr:cNvPr id="193" name="直線コネクタ 192"/>
        <xdr:cNvCxnSpPr/>
      </xdr:nvCxnSpPr>
      <xdr:spPr>
        <a:xfrm>
          <a:off x="4114800" y="14436158"/>
          <a:ext cx="838200" cy="4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102576</xdr:rowOff>
    </xdr:from>
    <xdr:ext cx="762000" cy="259045"/>
    <xdr:sp macro="" textlink="">
      <xdr:nvSpPr>
        <xdr:cNvPr id="194" name="人件費・物件費等の状況平均値テキスト"/>
        <xdr:cNvSpPr txBox="1"/>
      </xdr:nvSpPr>
      <xdr:spPr>
        <a:xfrm>
          <a:off x="5041900" y="14161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86049</xdr:rowOff>
    </xdr:from>
    <xdr:to>
      <xdr:col>23</xdr:col>
      <xdr:colOff>184150</xdr:colOff>
      <xdr:row>84</xdr:row>
      <xdr:rowOff>16199</xdr:rowOff>
    </xdr:to>
    <xdr:sp macro="" textlink="">
      <xdr:nvSpPr>
        <xdr:cNvPr id="195" name="フローチャート: 判断 194"/>
        <xdr:cNvSpPr/>
      </xdr:nvSpPr>
      <xdr:spPr>
        <a:xfrm>
          <a:off x="4902200" y="1431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124634</xdr:rowOff>
    </xdr:from>
    <xdr:to>
      <xdr:col>19</xdr:col>
      <xdr:colOff>133350</xdr:colOff>
      <xdr:row>84</xdr:row>
      <xdr:rowOff>34358</xdr:rowOff>
    </xdr:to>
    <xdr:cxnSp macro="">
      <xdr:nvCxnSpPr>
        <xdr:cNvPr id="196" name="直線コネクタ 195"/>
        <xdr:cNvCxnSpPr/>
      </xdr:nvCxnSpPr>
      <xdr:spPr>
        <a:xfrm>
          <a:off x="3225800" y="14354984"/>
          <a:ext cx="889000" cy="8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51794</xdr:rowOff>
    </xdr:from>
    <xdr:to>
      <xdr:col>19</xdr:col>
      <xdr:colOff>184150</xdr:colOff>
      <xdr:row>83</xdr:row>
      <xdr:rowOff>153394</xdr:rowOff>
    </xdr:to>
    <xdr:sp macro="" textlink="">
      <xdr:nvSpPr>
        <xdr:cNvPr id="197" name="フローチャート: 判断 196"/>
        <xdr:cNvSpPr/>
      </xdr:nvSpPr>
      <xdr:spPr>
        <a:xfrm>
          <a:off x="4064000" y="1428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163571</xdr:rowOff>
    </xdr:from>
    <xdr:ext cx="736600" cy="259045"/>
    <xdr:sp macro="" textlink="">
      <xdr:nvSpPr>
        <xdr:cNvPr id="198" name="テキスト ボックス 197"/>
        <xdr:cNvSpPr txBox="1"/>
      </xdr:nvSpPr>
      <xdr:spPr>
        <a:xfrm>
          <a:off x="3733800" y="14051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69169</xdr:rowOff>
    </xdr:from>
    <xdr:to>
      <xdr:col>15</xdr:col>
      <xdr:colOff>82550</xdr:colOff>
      <xdr:row>83</xdr:row>
      <xdr:rowOff>124634</xdr:rowOff>
    </xdr:to>
    <xdr:cxnSp macro="">
      <xdr:nvCxnSpPr>
        <xdr:cNvPr id="199" name="直線コネクタ 198"/>
        <xdr:cNvCxnSpPr/>
      </xdr:nvCxnSpPr>
      <xdr:spPr>
        <a:xfrm>
          <a:off x="2336800" y="14299519"/>
          <a:ext cx="889000" cy="5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21197</xdr:rowOff>
    </xdr:from>
    <xdr:to>
      <xdr:col>15</xdr:col>
      <xdr:colOff>133350</xdr:colOff>
      <xdr:row>83</xdr:row>
      <xdr:rowOff>122797</xdr:rowOff>
    </xdr:to>
    <xdr:sp macro="" textlink="">
      <xdr:nvSpPr>
        <xdr:cNvPr id="200" name="フローチャート: 判断 199"/>
        <xdr:cNvSpPr/>
      </xdr:nvSpPr>
      <xdr:spPr>
        <a:xfrm>
          <a:off x="3175000" y="1425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132974</xdr:rowOff>
    </xdr:from>
    <xdr:ext cx="762000" cy="259045"/>
    <xdr:sp macro="" textlink="">
      <xdr:nvSpPr>
        <xdr:cNvPr id="201" name="テキスト ボックス 200"/>
        <xdr:cNvSpPr txBox="1"/>
      </xdr:nvSpPr>
      <xdr:spPr>
        <a:xfrm>
          <a:off x="2844800" y="14020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44470</xdr:rowOff>
    </xdr:from>
    <xdr:to>
      <xdr:col>11</xdr:col>
      <xdr:colOff>31750</xdr:colOff>
      <xdr:row>83</xdr:row>
      <xdr:rowOff>69169</xdr:rowOff>
    </xdr:to>
    <xdr:cxnSp macro="">
      <xdr:nvCxnSpPr>
        <xdr:cNvPr id="202" name="直線コネクタ 201"/>
        <xdr:cNvCxnSpPr/>
      </xdr:nvCxnSpPr>
      <xdr:spPr>
        <a:xfrm>
          <a:off x="1447800" y="14274820"/>
          <a:ext cx="889000" cy="2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131294</xdr:rowOff>
    </xdr:from>
    <xdr:to>
      <xdr:col>11</xdr:col>
      <xdr:colOff>82550</xdr:colOff>
      <xdr:row>83</xdr:row>
      <xdr:rowOff>61444</xdr:rowOff>
    </xdr:to>
    <xdr:sp macro="" textlink="">
      <xdr:nvSpPr>
        <xdr:cNvPr id="203" name="フローチャート: 判断 202"/>
        <xdr:cNvSpPr/>
      </xdr:nvSpPr>
      <xdr:spPr>
        <a:xfrm>
          <a:off x="2286000" y="1419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71621</xdr:rowOff>
    </xdr:from>
    <xdr:ext cx="762000" cy="259045"/>
    <xdr:sp macro="" textlink="">
      <xdr:nvSpPr>
        <xdr:cNvPr id="204" name="テキスト ボックス 203"/>
        <xdr:cNvSpPr txBox="1"/>
      </xdr:nvSpPr>
      <xdr:spPr>
        <a:xfrm>
          <a:off x="1955800" y="1395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91861</xdr:rowOff>
    </xdr:from>
    <xdr:to>
      <xdr:col>7</xdr:col>
      <xdr:colOff>31750</xdr:colOff>
      <xdr:row>83</xdr:row>
      <xdr:rowOff>22011</xdr:rowOff>
    </xdr:to>
    <xdr:sp macro="" textlink="">
      <xdr:nvSpPr>
        <xdr:cNvPr id="205" name="フローチャート: 判断 204"/>
        <xdr:cNvSpPr/>
      </xdr:nvSpPr>
      <xdr:spPr>
        <a:xfrm>
          <a:off x="1397000" y="1415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32188</xdr:rowOff>
    </xdr:from>
    <xdr:ext cx="762000" cy="259045"/>
    <xdr:sp macro="" textlink="">
      <xdr:nvSpPr>
        <xdr:cNvPr id="206" name="テキスト ボックス 205"/>
        <xdr:cNvSpPr txBox="1"/>
      </xdr:nvSpPr>
      <xdr:spPr>
        <a:xfrm>
          <a:off x="1066800" y="1391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33511</xdr:rowOff>
    </xdr:from>
    <xdr:to>
      <xdr:col>23</xdr:col>
      <xdr:colOff>184150</xdr:colOff>
      <xdr:row>84</xdr:row>
      <xdr:rowOff>135111</xdr:rowOff>
    </xdr:to>
    <xdr:sp macro="" textlink="">
      <xdr:nvSpPr>
        <xdr:cNvPr id="212" name="楕円 211"/>
        <xdr:cNvSpPr/>
      </xdr:nvSpPr>
      <xdr:spPr>
        <a:xfrm>
          <a:off x="4902200" y="1443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5588</xdr:rowOff>
    </xdr:from>
    <xdr:ext cx="762000" cy="259045"/>
    <xdr:sp macro="" textlink="">
      <xdr:nvSpPr>
        <xdr:cNvPr id="213" name="人件費・物件費等の状況該当値テキスト"/>
        <xdr:cNvSpPr txBox="1"/>
      </xdr:nvSpPr>
      <xdr:spPr>
        <a:xfrm>
          <a:off x="5041900" y="1440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155008</xdr:rowOff>
    </xdr:from>
    <xdr:to>
      <xdr:col>19</xdr:col>
      <xdr:colOff>184150</xdr:colOff>
      <xdr:row>84</xdr:row>
      <xdr:rowOff>85158</xdr:rowOff>
    </xdr:to>
    <xdr:sp macro="" textlink="">
      <xdr:nvSpPr>
        <xdr:cNvPr id="214" name="楕円 213"/>
        <xdr:cNvSpPr/>
      </xdr:nvSpPr>
      <xdr:spPr>
        <a:xfrm>
          <a:off x="4064000" y="1438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69935</xdr:rowOff>
    </xdr:from>
    <xdr:ext cx="736600" cy="259045"/>
    <xdr:sp macro="" textlink="">
      <xdr:nvSpPr>
        <xdr:cNvPr id="215" name="テキスト ボックス 214"/>
        <xdr:cNvSpPr txBox="1"/>
      </xdr:nvSpPr>
      <xdr:spPr>
        <a:xfrm>
          <a:off x="3733800" y="14471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73834</xdr:rowOff>
    </xdr:from>
    <xdr:to>
      <xdr:col>15</xdr:col>
      <xdr:colOff>133350</xdr:colOff>
      <xdr:row>84</xdr:row>
      <xdr:rowOff>3984</xdr:rowOff>
    </xdr:to>
    <xdr:sp macro="" textlink="">
      <xdr:nvSpPr>
        <xdr:cNvPr id="216" name="楕円 215"/>
        <xdr:cNvSpPr/>
      </xdr:nvSpPr>
      <xdr:spPr>
        <a:xfrm>
          <a:off x="3175000" y="1430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160211</xdr:rowOff>
    </xdr:from>
    <xdr:ext cx="762000" cy="259045"/>
    <xdr:sp macro="" textlink="">
      <xdr:nvSpPr>
        <xdr:cNvPr id="217" name="テキスト ボックス 216"/>
        <xdr:cNvSpPr txBox="1"/>
      </xdr:nvSpPr>
      <xdr:spPr>
        <a:xfrm>
          <a:off x="2844800" y="1439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18369</xdr:rowOff>
    </xdr:from>
    <xdr:to>
      <xdr:col>11</xdr:col>
      <xdr:colOff>82550</xdr:colOff>
      <xdr:row>83</xdr:row>
      <xdr:rowOff>119969</xdr:rowOff>
    </xdr:to>
    <xdr:sp macro="" textlink="">
      <xdr:nvSpPr>
        <xdr:cNvPr id="218" name="楕円 217"/>
        <xdr:cNvSpPr/>
      </xdr:nvSpPr>
      <xdr:spPr>
        <a:xfrm>
          <a:off x="2286000" y="1424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104746</xdr:rowOff>
    </xdr:from>
    <xdr:ext cx="762000" cy="259045"/>
    <xdr:sp macro="" textlink="">
      <xdr:nvSpPr>
        <xdr:cNvPr id="219" name="テキスト ボックス 218"/>
        <xdr:cNvSpPr txBox="1"/>
      </xdr:nvSpPr>
      <xdr:spPr>
        <a:xfrm>
          <a:off x="1955800" y="14335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165120</xdr:rowOff>
    </xdr:from>
    <xdr:to>
      <xdr:col>7</xdr:col>
      <xdr:colOff>31750</xdr:colOff>
      <xdr:row>83</xdr:row>
      <xdr:rowOff>95270</xdr:rowOff>
    </xdr:to>
    <xdr:sp macro="" textlink="">
      <xdr:nvSpPr>
        <xdr:cNvPr id="220" name="楕円 219"/>
        <xdr:cNvSpPr/>
      </xdr:nvSpPr>
      <xdr:spPr>
        <a:xfrm>
          <a:off x="1397000" y="1422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80047</xdr:rowOff>
    </xdr:from>
    <xdr:ext cx="762000" cy="259045"/>
    <xdr:sp macro="" textlink="">
      <xdr:nvSpPr>
        <xdr:cNvPr id="221" name="テキスト ボックス 220"/>
        <xdr:cNvSpPr txBox="1"/>
      </xdr:nvSpPr>
      <xdr:spPr>
        <a:xfrm>
          <a:off x="1066800" y="1431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類似団体平均より</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1.8</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下回る</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95.4</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と低い水準にある。</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要因としては、職員の年齢構成の偏在が著しく、中堅職員の昇任が抑制されていることが挙げられる。</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今後も給与の適正化を図るために、給与実態の分析に努める。</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137886</xdr:rowOff>
    </xdr:to>
    <xdr:cxnSp macro="">
      <xdr:nvCxnSpPr>
        <xdr:cNvPr id="252" name="直線コネクタ 251"/>
        <xdr:cNvCxnSpPr/>
      </xdr:nvCxnSpPr>
      <xdr:spPr>
        <a:xfrm flipV="1">
          <a:off x="17018000" y="13794921"/>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84</xdr:row>
      <xdr:rowOff>48079</xdr:rowOff>
    </xdr:to>
    <xdr:cxnSp macro="">
      <xdr:nvCxnSpPr>
        <xdr:cNvPr id="257" name="直線コネクタ 256"/>
        <xdr:cNvCxnSpPr/>
      </xdr:nvCxnSpPr>
      <xdr:spPr>
        <a:xfrm flipV="1">
          <a:off x="16179800" y="14329229"/>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13607</xdr:rowOff>
    </xdr:from>
    <xdr:to>
      <xdr:col>77</xdr:col>
      <xdr:colOff>44450</xdr:colOff>
      <xdr:row>84</xdr:row>
      <xdr:rowOff>48079</xdr:rowOff>
    </xdr:to>
    <xdr:cxnSp macro="">
      <xdr:nvCxnSpPr>
        <xdr:cNvPr id="260" name="直線コネクタ 259"/>
        <xdr:cNvCxnSpPr/>
      </xdr:nvCxnSpPr>
      <xdr:spPr>
        <a:xfrm>
          <a:off x="15290800" y="1441540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1" name="フローチャート: 判断 260"/>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119034</xdr:rowOff>
    </xdr:from>
    <xdr:ext cx="736600" cy="259045"/>
    <xdr:sp macro="" textlink="">
      <xdr:nvSpPr>
        <xdr:cNvPr id="262" name="テキスト ボックス 261"/>
        <xdr:cNvSpPr txBox="1"/>
      </xdr:nvSpPr>
      <xdr:spPr>
        <a:xfrm>
          <a:off x="15798800" y="1469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98879</xdr:rowOff>
    </xdr:from>
    <xdr:to>
      <xdr:col>72</xdr:col>
      <xdr:colOff>203200</xdr:colOff>
      <xdr:row>84</xdr:row>
      <xdr:rowOff>13607</xdr:rowOff>
    </xdr:to>
    <xdr:cxnSp macro="">
      <xdr:nvCxnSpPr>
        <xdr:cNvPr id="263" name="直線コネクタ 262"/>
        <xdr:cNvCxnSpPr/>
      </xdr:nvCxnSpPr>
      <xdr:spPr>
        <a:xfrm>
          <a:off x="14401800" y="143292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4" name="フローチャート: 判断 263"/>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5" name="テキスト ボックス 264"/>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98879</xdr:rowOff>
    </xdr:from>
    <xdr:to>
      <xdr:col>68</xdr:col>
      <xdr:colOff>152400</xdr:colOff>
      <xdr:row>83</xdr:row>
      <xdr:rowOff>133350</xdr:rowOff>
    </xdr:to>
    <xdr:cxnSp macro="">
      <xdr:nvCxnSpPr>
        <xdr:cNvPr id="266" name="直線コネクタ 265"/>
        <xdr:cNvCxnSpPr/>
      </xdr:nvCxnSpPr>
      <xdr:spPr>
        <a:xfrm flipV="1">
          <a:off x="13512800" y="143292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7" name="フローチャート: 判断 266"/>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68" name="テキスト ボックス 267"/>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76" name="楕円 275"/>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77" name="給与水準   （国との比較）該当値テキスト"/>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168729</xdr:rowOff>
    </xdr:from>
    <xdr:to>
      <xdr:col>77</xdr:col>
      <xdr:colOff>95250</xdr:colOff>
      <xdr:row>84</xdr:row>
      <xdr:rowOff>98879</xdr:rowOff>
    </xdr:to>
    <xdr:sp macro="" textlink="">
      <xdr:nvSpPr>
        <xdr:cNvPr id="278" name="楕円 277"/>
        <xdr:cNvSpPr/>
      </xdr:nvSpPr>
      <xdr:spPr>
        <a:xfrm>
          <a:off x="16129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109056</xdr:rowOff>
    </xdr:from>
    <xdr:ext cx="736600" cy="259045"/>
    <xdr:sp macro="" textlink="">
      <xdr:nvSpPr>
        <xdr:cNvPr id="279" name="テキスト ボックス 278"/>
        <xdr:cNvSpPr txBox="1"/>
      </xdr:nvSpPr>
      <xdr:spPr>
        <a:xfrm>
          <a:off x="15798800" y="14167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134257</xdr:rowOff>
    </xdr:from>
    <xdr:to>
      <xdr:col>73</xdr:col>
      <xdr:colOff>44450</xdr:colOff>
      <xdr:row>84</xdr:row>
      <xdr:rowOff>64407</xdr:rowOff>
    </xdr:to>
    <xdr:sp macro="" textlink="">
      <xdr:nvSpPr>
        <xdr:cNvPr id="280" name="楕円 279"/>
        <xdr:cNvSpPr/>
      </xdr:nvSpPr>
      <xdr:spPr>
        <a:xfrm>
          <a:off x="15240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74584</xdr:rowOff>
    </xdr:from>
    <xdr:ext cx="762000" cy="259045"/>
    <xdr:sp macro="" textlink="">
      <xdr:nvSpPr>
        <xdr:cNvPr id="281" name="テキスト ボックス 280"/>
        <xdr:cNvSpPr txBox="1"/>
      </xdr:nvSpPr>
      <xdr:spPr>
        <a:xfrm>
          <a:off x="14909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48079</xdr:rowOff>
    </xdr:from>
    <xdr:to>
      <xdr:col>68</xdr:col>
      <xdr:colOff>203200</xdr:colOff>
      <xdr:row>83</xdr:row>
      <xdr:rowOff>149679</xdr:rowOff>
    </xdr:to>
    <xdr:sp macro="" textlink="">
      <xdr:nvSpPr>
        <xdr:cNvPr id="282" name="楕円 281"/>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83" name="テキスト ボックス 282"/>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4" name="楕円 283"/>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5" name="テキスト ボックス 284"/>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５町村合併という特殊な事情により、類似団体平均を大きく上回っている状況である。定員適正化計画に基づく退職者不補充の原則と新規採用の抑制により、実績として平成</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17</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年度からの第</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次計画では</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110</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人、平成</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22</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年度からの第</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2</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次計画では</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191</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人、平成</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28</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年度からの第</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次計画では</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52</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人の職員を削減している。今後も計画に基づき、定員適正化を図る。</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86904</xdr:rowOff>
    </xdr:to>
    <xdr:cxnSp macro="">
      <xdr:nvCxnSpPr>
        <xdr:cNvPr id="317" name="直線コネクタ 316"/>
        <xdr:cNvCxnSpPr/>
      </xdr:nvCxnSpPr>
      <xdr:spPr>
        <a:xfrm flipV="1">
          <a:off x="17018000" y="10112466"/>
          <a:ext cx="0" cy="14615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58981</xdr:rowOff>
    </xdr:from>
    <xdr:ext cx="762000" cy="259045"/>
    <xdr:sp macro="" textlink="">
      <xdr:nvSpPr>
        <xdr:cNvPr id="318" name="定員管理の状況最小値テキスト"/>
        <xdr:cNvSpPr txBox="1"/>
      </xdr:nvSpPr>
      <xdr:spPr>
        <a:xfrm>
          <a:off x="17106900" y="1154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86904</xdr:rowOff>
    </xdr:from>
    <xdr:to>
      <xdr:col>81</xdr:col>
      <xdr:colOff>133350</xdr:colOff>
      <xdr:row>67</xdr:row>
      <xdr:rowOff>86904</xdr:rowOff>
    </xdr:to>
    <xdr:cxnSp macro="">
      <xdr:nvCxnSpPr>
        <xdr:cNvPr id="319" name="直線コネクタ 318"/>
        <xdr:cNvCxnSpPr/>
      </xdr:nvCxnSpPr>
      <xdr:spPr>
        <a:xfrm>
          <a:off x="16929100" y="11574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90170</xdr:rowOff>
    </xdr:from>
    <xdr:to>
      <xdr:col>81</xdr:col>
      <xdr:colOff>44450</xdr:colOff>
      <xdr:row>63</xdr:row>
      <xdr:rowOff>102235</xdr:rowOff>
    </xdr:to>
    <xdr:cxnSp macro="">
      <xdr:nvCxnSpPr>
        <xdr:cNvPr id="322" name="直線コネクタ 321"/>
        <xdr:cNvCxnSpPr/>
      </xdr:nvCxnSpPr>
      <xdr:spPr>
        <a:xfrm flipV="1">
          <a:off x="16179800" y="1089152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140261</xdr:rowOff>
    </xdr:from>
    <xdr:ext cx="762000" cy="259045"/>
    <xdr:sp macro="" textlink="">
      <xdr:nvSpPr>
        <xdr:cNvPr id="323" name="定員管理の状況平均値テキスト"/>
        <xdr:cNvSpPr txBox="1"/>
      </xdr:nvSpPr>
      <xdr:spPr>
        <a:xfrm>
          <a:off x="17106900" y="10427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62593</xdr:rowOff>
    </xdr:from>
    <xdr:to>
      <xdr:col>77</xdr:col>
      <xdr:colOff>44450</xdr:colOff>
      <xdr:row>63</xdr:row>
      <xdr:rowOff>102235</xdr:rowOff>
    </xdr:to>
    <xdr:cxnSp macro="">
      <xdr:nvCxnSpPr>
        <xdr:cNvPr id="325" name="直線コネクタ 324"/>
        <xdr:cNvCxnSpPr/>
      </xdr:nvCxnSpPr>
      <xdr:spPr>
        <a:xfrm>
          <a:off x="15290800" y="10863943"/>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109946</xdr:rowOff>
    </xdr:from>
    <xdr:to>
      <xdr:col>77</xdr:col>
      <xdr:colOff>95250</xdr:colOff>
      <xdr:row>62</xdr:row>
      <xdr:rowOff>40096</xdr:rowOff>
    </xdr:to>
    <xdr:sp macro="" textlink="">
      <xdr:nvSpPr>
        <xdr:cNvPr id="326" name="フローチャート: 判断 325"/>
        <xdr:cNvSpPr/>
      </xdr:nvSpPr>
      <xdr:spPr>
        <a:xfrm>
          <a:off x="16129000" y="105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50273</xdr:rowOff>
    </xdr:from>
    <xdr:ext cx="736600" cy="259045"/>
    <xdr:sp macro="" textlink="">
      <xdr:nvSpPr>
        <xdr:cNvPr id="327" name="テキスト ボックス 326"/>
        <xdr:cNvSpPr txBox="1"/>
      </xdr:nvSpPr>
      <xdr:spPr>
        <a:xfrm>
          <a:off x="15798800" y="1033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62593</xdr:rowOff>
    </xdr:from>
    <xdr:to>
      <xdr:col>72</xdr:col>
      <xdr:colOff>203200</xdr:colOff>
      <xdr:row>63</xdr:row>
      <xdr:rowOff>69487</xdr:rowOff>
    </xdr:to>
    <xdr:cxnSp macro="">
      <xdr:nvCxnSpPr>
        <xdr:cNvPr id="328" name="直線コネクタ 327"/>
        <xdr:cNvCxnSpPr/>
      </xdr:nvCxnSpPr>
      <xdr:spPr>
        <a:xfrm flipV="1">
          <a:off x="14401800" y="1086394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92710</xdr:rowOff>
    </xdr:from>
    <xdr:to>
      <xdr:col>73</xdr:col>
      <xdr:colOff>44450</xdr:colOff>
      <xdr:row>62</xdr:row>
      <xdr:rowOff>22860</xdr:rowOff>
    </xdr:to>
    <xdr:sp macro="" textlink="">
      <xdr:nvSpPr>
        <xdr:cNvPr id="329" name="フローチャート: 判断 328"/>
        <xdr:cNvSpPr/>
      </xdr:nvSpPr>
      <xdr:spPr>
        <a:xfrm>
          <a:off x="15240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33037</xdr:rowOff>
    </xdr:from>
    <xdr:ext cx="762000" cy="259045"/>
    <xdr:sp macro="" textlink="">
      <xdr:nvSpPr>
        <xdr:cNvPr id="330" name="テキスト ボックス 329"/>
        <xdr:cNvSpPr txBox="1"/>
      </xdr:nvSpPr>
      <xdr:spPr>
        <a:xfrm>
          <a:off x="14909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69487</xdr:rowOff>
    </xdr:from>
    <xdr:to>
      <xdr:col>68</xdr:col>
      <xdr:colOff>152400</xdr:colOff>
      <xdr:row>63</xdr:row>
      <xdr:rowOff>95341</xdr:rowOff>
    </xdr:to>
    <xdr:cxnSp macro="">
      <xdr:nvCxnSpPr>
        <xdr:cNvPr id="331" name="直線コネクタ 330"/>
        <xdr:cNvCxnSpPr/>
      </xdr:nvCxnSpPr>
      <xdr:spPr>
        <a:xfrm flipV="1">
          <a:off x="13512800" y="10870837"/>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85816</xdr:rowOff>
    </xdr:from>
    <xdr:to>
      <xdr:col>68</xdr:col>
      <xdr:colOff>203200</xdr:colOff>
      <xdr:row>62</xdr:row>
      <xdr:rowOff>15966</xdr:rowOff>
    </xdr:to>
    <xdr:sp macro="" textlink="">
      <xdr:nvSpPr>
        <xdr:cNvPr id="332" name="フローチャート: 判断 331"/>
        <xdr:cNvSpPr/>
      </xdr:nvSpPr>
      <xdr:spPr>
        <a:xfrm>
          <a:off x="14351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26143</xdr:rowOff>
    </xdr:from>
    <xdr:ext cx="762000" cy="259045"/>
    <xdr:sp macro="" textlink="">
      <xdr:nvSpPr>
        <xdr:cNvPr id="333" name="テキスト ボックス 332"/>
        <xdr:cNvSpPr txBox="1"/>
      </xdr:nvSpPr>
      <xdr:spPr>
        <a:xfrm>
          <a:off x="14020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34109</xdr:rowOff>
    </xdr:from>
    <xdr:to>
      <xdr:col>64</xdr:col>
      <xdr:colOff>152400</xdr:colOff>
      <xdr:row>61</xdr:row>
      <xdr:rowOff>135709</xdr:rowOff>
    </xdr:to>
    <xdr:sp macro="" textlink="">
      <xdr:nvSpPr>
        <xdr:cNvPr id="334" name="フローチャート: 判断 333"/>
        <xdr:cNvSpPr/>
      </xdr:nvSpPr>
      <xdr:spPr>
        <a:xfrm>
          <a:off x="13462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145886</xdr:rowOff>
    </xdr:from>
    <xdr:ext cx="762000" cy="259045"/>
    <xdr:sp macro="" textlink="">
      <xdr:nvSpPr>
        <xdr:cNvPr id="335" name="テキスト ボックス 334"/>
        <xdr:cNvSpPr txBox="1"/>
      </xdr:nvSpPr>
      <xdr:spPr>
        <a:xfrm>
          <a:off x="13131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39370</xdr:rowOff>
    </xdr:from>
    <xdr:to>
      <xdr:col>81</xdr:col>
      <xdr:colOff>95250</xdr:colOff>
      <xdr:row>63</xdr:row>
      <xdr:rowOff>140970</xdr:rowOff>
    </xdr:to>
    <xdr:sp macro="" textlink="">
      <xdr:nvSpPr>
        <xdr:cNvPr id="341" name="楕円 340"/>
        <xdr:cNvSpPr/>
      </xdr:nvSpPr>
      <xdr:spPr>
        <a:xfrm>
          <a:off x="16967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11447</xdr:rowOff>
    </xdr:from>
    <xdr:ext cx="762000" cy="259045"/>
    <xdr:sp macro="" textlink="">
      <xdr:nvSpPr>
        <xdr:cNvPr id="342" name="定員管理の状況該当値テキスト"/>
        <xdr:cNvSpPr txBox="1"/>
      </xdr:nvSpPr>
      <xdr:spPr>
        <a:xfrm>
          <a:off x="17106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51435</xdr:rowOff>
    </xdr:from>
    <xdr:to>
      <xdr:col>77</xdr:col>
      <xdr:colOff>95250</xdr:colOff>
      <xdr:row>63</xdr:row>
      <xdr:rowOff>153035</xdr:rowOff>
    </xdr:to>
    <xdr:sp macro="" textlink="">
      <xdr:nvSpPr>
        <xdr:cNvPr id="343" name="楕円 342"/>
        <xdr:cNvSpPr/>
      </xdr:nvSpPr>
      <xdr:spPr>
        <a:xfrm>
          <a:off x="16129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137812</xdr:rowOff>
    </xdr:from>
    <xdr:ext cx="736600" cy="259045"/>
    <xdr:sp macro="" textlink="">
      <xdr:nvSpPr>
        <xdr:cNvPr id="344" name="テキスト ボックス 343"/>
        <xdr:cNvSpPr txBox="1"/>
      </xdr:nvSpPr>
      <xdr:spPr>
        <a:xfrm>
          <a:off x="15798800" y="1093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11793</xdr:rowOff>
    </xdr:from>
    <xdr:to>
      <xdr:col>73</xdr:col>
      <xdr:colOff>44450</xdr:colOff>
      <xdr:row>63</xdr:row>
      <xdr:rowOff>113393</xdr:rowOff>
    </xdr:to>
    <xdr:sp macro="" textlink="">
      <xdr:nvSpPr>
        <xdr:cNvPr id="345" name="楕円 344"/>
        <xdr:cNvSpPr/>
      </xdr:nvSpPr>
      <xdr:spPr>
        <a:xfrm>
          <a:off x="15240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98170</xdr:rowOff>
    </xdr:from>
    <xdr:ext cx="762000" cy="259045"/>
    <xdr:sp macro="" textlink="">
      <xdr:nvSpPr>
        <xdr:cNvPr id="346" name="テキスト ボックス 345"/>
        <xdr:cNvSpPr txBox="1"/>
      </xdr:nvSpPr>
      <xdr:spPr>
        <a:xfrm>
          <a:off x="14909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18687</xdr:rowOff>
    </xdr:from>
    <xdr:to>
      <xdr:col>68</xdr:col>
      <xdr:colOff>203200</xdr:colOff>
      <xdr:row>63</xdr:row>
      <xdr:rowOff>120287</xdr:rowOff>
    </xdr:to>
    <xdr:sp macro="" textlink="">
      <xdr:nvSpPr>
        <xdr:cNvPr id="347" name="楕円 346"/>
        <xdr:cNvSpPr/>
      </xdr:nvSpPr>
      <xdr:spPr>
        <a:xfrm>
          <a:off x="14351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105064</xdr:rowOff>
    </xdr:from>
    <xdr:ext cx="762000" cy="259045"/>
    <xdr:sp macro="" textlink="">
      <xdr:nvSpPr>
        <xdr:cNvPr id="348" name="テキスト ボックス 347"/>
        <xdr:cNvSpPr txBox="1"/>
      </xdr:nvSpPr>
      <xdr:spPr>
        <a:xfrm>
          <a:off x="14020800" y="1090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44541</xdr:rowOff>
    </xdr:from>
    <xdr:to>
      <xdr:col>64</xdr:col>
      <xdr:colOff>152400</xdr:colOff>
      <xdr:row>63</xdr:row>
      <xdr:rowOff>146141</xdr:rowOff>
    </xdr:to>
    <xdr:sp macro="" textlink="">
      <xdr:nvSpPr>
        <xdr:cNvPr id="349" name="楕円 348"/>
        <xdr:cNvSpPr/>
      </xdr:nvSpPr>
      <xdr:spPr>
        <a:xfrm>
          <a:off x="13462000" y="1084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130918</xdr:rowOff>
    </xdr:from>
    <xdr:ext cx="762000" cy="259045"/>
    <xdr:sp macro="" textlink="">
      <xdr:nvSpPr>
        <xdr:cNvPr id="350" name="テキスト ボックス 349"/>
        <xdr:cNvSpPr txBox="1"/>
      </xdr:nvSpPr>
      <xdr:spPr>
        <a:xfrm>
          <a:off x="13131800" y="10932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令和４年度の単年度実質公債費比率は、元利償還金の増加に伴う実質的な公債費負担の増加で</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0.2</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％上昇の</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11.9</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％となった。３ヵ年平均の実質公債費比率は高い水準を推移しながら、令和４年度は</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0.2</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％減少の</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12.1%</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で、依然として類似団体平均を</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3.7</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％上回っている状況である。</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今後も緊急度・住民ニーズを的確に把握した事業を厳選、大規模な事業計画の整理・縮小等の見直しを行うことで新発債の発行を抑制し、さらには繰上償還を積極的に実施して、公債費負担を低減する必要がある。</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107527</xdr:rowOff>
    </xdr:from>
    <xdr:to>
      <xdr:col>81</xdr:col>
      <xdr:colOff>44450</xdr:colOff>
      <xdr:row>43</xdr:row>
      <xdr:rowOff>119380</xdr:rowOff>
    </xdr:to>
    <xdr:cxnSp macro="">
      <xdr:nvCxnSpPr>
        <xdr:cNvPr id="379" name="直線コネクタ 378"/>
        <xdr:cNvCxnSpPr/>
      </xdr:nvCxnSpPr>
      <xdr:spPr>
        <a:xfrm flipV="1">
          <a:off x="17018000" y="61082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80"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81" name="直線コネクタ 380"/>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22454</xdr:rowOff>
    </xdr:from>
    <xdr:ext cx="762000" cy="259045"/>
    <xdr:sp macro="" textlink="">
      <xdr:nvSpPr>
        <xdr:cNvPr id="382" name="公債費負担の状況最大値テキスト"/>
        <xdr:cNvSpPr txBox="1"/>
      </xdr:nvSpPr>
      <xdr:spPr>
        <a:xfrm>
          <a:off x="17106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107527</xdr:rowOff>
    </xdr:from>
    <xdr:to>
      <xdr:col>81</xdr:col>
      <xdr:colOff>133350</xdr:colOff>
      <xdr:row>35</xdr:row>
      <xdr:rowOff>107527</xdr:rowOff>
    </xdr:to>
    <xdr:cxnSp macro="">
      <xdr:nvCxnSpPr>
        <xdr:cNvPr id="383" name="直線コネクタ 382"/>
        <xdr:cNvCxnSpPr/>
      </xdr:nvCxnSpPr>
      <xdr:spPr>
        <a:xfrm>
          <a:off x="16929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124460</xdr:rowOff>
    </xdr:from>
    <xdr:to>
      <xdr:col>81</xdr:col>
      <xdr:colOff>44450</xdr:colOff>
      <xdr:row>41</xdr:row>
      <xdr:rowOff>140546</xdr:rowOff>
    </xdr:to>
    <xdr:cxnSp macro="">
      <xdr:nvCxnSpPr>
        <xdr:cNvPr id="384" name="直線コネクタ 383"/>
        <xdr:cNvCxnSpPr/>
      </xdr:nvCxnSpPr>
      <xdr:spPr>
        <a:xfrm flipV="1">
          <a:off x="16179800" y="715391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135483</xdr:rowOff>
    </xdr:from>
    <xdr:ext cx="762000" cy="259045"/>
    <xdr:sp macro="" textlink="">
      <xdr:nvSpPr>
        <xdr:cNvPr id="385" name="公債費負担の状況平均値テキスト"/>
        <xdr:cNvSpPr txBox="1"/>
      </xdr:nvSpPr>
      <xdr:spPr>
        <a:xfrm>
          <a:off x="17106900" y="6650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386" name="フローチャート: 判断 385"/>
        <xdr:cNvSpPr/>
      </xdr:nvSpPr>
      <xdr:spPr>
        <a:xfrm>
          <a:off x="169672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140546</xdr:rowOff>
    </xdr:from>
    <xdr:to>
      <xdr:col>77</xdr:col>
      <xdr:colOff>44450</xdr:colOff>
      <xdr:row>41</xdr:row>
      <xdr:rowOff>148590</xdr:rowOff>
    </xdr:to>
    <xdr:cxnSp macro="">
      <xdr:nvCxnSpPr>
        <xdr:cNvPr id="387" name="直線コネクタ 386"/>
        <xdr:cNvCxnSpPr/>
      </xdr:nvCxnSpPr>
      <xdr:spPr>
        <a:xfrm flipV="1">
          <a:off x="15290800" y="71699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118956</xdr:rowOff>
    </xdr:from>
    <xdr:to>
      <xdr:col>77</xdr:col>
      <xdr:colOff>95250</xdr:colOff>
      <xdr:row>40</xdr:row>
      <xdr:rowOff>49106</xdr:rowOff>
    </xdr:to>
    <xdr:sp macro="" textlink="">
      <xdr:nvSpPr>
        <xdr:cNvPr id="388" name="フローチャート: 判断 387"/>
        <xdr:cNvSpPr/>
      </xdr:nvSpPr>
      <xdr:spPr>
        <a:xfrm>
          <a:off x="161290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389" name="テキスト ボックス 388"/>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132504</xdr:rowOff>
    </xdr:from>
    <xdr:to>
      <xdr:col>72</xdr:col>
      <xdr:colOff>203200</xdr:colOff>
      <xdr:row>41</xdr:row>
      <xdr:rowOff>148590</xdr:rowOff>
    </xdr:to>
    <xdr:cxnSp macro="">
      <xdr:nvCxnSpPr>
        <xdr:cNvPr id="390" name="直線コネクタ 389"/>
        <xdr:cNvCxnSpPr/>
      </xdr:nvCxnSpPr>
      <xdr:spPr>
        <a:xfrm>
          <a:off x="14401800" y="71619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118956</xdr:rowOff>
    </xdr:from>
    <xdr:to>
      <xdr:col>73</xdr:col>
      <xdr:colOff>44450</xdr:colOff>
      <xdr:row>40</xdr:row>
      <xdr:rowOff>49106</xdr:rowOff>
    </xdr:to>
    <xdr:sp macro="" textlink="">
      <xdr:nvSpPr>
        <xdr:cNvPr id="391" name="フローチャート: 判断 390"/>
        <xdr:cNvSpPr/>
      </xdr:nvSpPr>
      <xdr:spPr>
        <a:xfrm>
          <a:off x="152400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59283</xdr:rowOff>
    </xdr:from>
    <xdr:ext cx="762000" cy="259045"/>
    <xdr:sp macro="" textlink="">
      <xdr:nvSpPr>
        <xdr:cNvPr id="392" name="テキスト ボックス 391"/>
        <xdr:cNvSpPr txBox="1"/>
      </xdr:nvSpPr>
      <xdr:spPr>
        <a:xfrm>
          <a:off x="14909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41</xdr:row>
      <xdr:rowOff>132504</xdr:rowOff>
    </xdr:to>
    <xdr:cxnSp macro="">
      <xdr:nvCxnSpPr>
        <xdr:cNvPr id="393" name="直線コネクタ 392"/>
        <xdr:cNvCxnSpPr/>
      </xdr:nvCxnSpPr>
      <xdr:spPr>
        <a:xfrm>
          <a:off x="13512800" y="71458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4" name="フローチャート: 判断 393"/>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5" name="テキスト ボックス 394"/>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96" name="フローチャート: 判断 395"/>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397" name="テキスト ボックス 396"/>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403" name="楕円 402"/>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45737</xdr:rowOff>
    </xdr:from>
    <xdr:ext cx="762000" cy="259045"/>
    <xdr:sp macro="" textlink="">
      <xdr:nvSpPr>
        <xdr:cNvPr id="404" name="公債費負担の状況該当値テキスト"/>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89746</xdr:rowOff>
    </xdr:from>
    <xdr:to>
      <xdr:col>77</xdr:col>
      <xdr:colOff>95250</xdr:colOff>
      <xdr:row>42</xdr:row>
      <xdr:rowOff>19896</xdr:rowOff>
    </xdr:to>
    <xdr:sp macro="" textlink="">
      <xdr:nvSpPr>
        <xdr:cNvPr id="405" name="楕円 404"/>
        <xdr:cNvSpPr/>
      </xdr:nvSpPr>
      <xdr:spPr>
        <a:xfrm>
          <a:off x="16129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406" name="テキスト ボックス 405"/>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407" name="楕円 406"/>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408" name="テキスト ボックス 407"/>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81704</xdr:rowOff>
    </xdr:from>
    <xdr:to>
      <xdr:col>68</xdr:col>
      <xdr:colOff>203200</xdr:colOff>
      <xdr:row>42</xdr:row>
      <xdr:rowOff>11854</xdr:rowOff>
    </xdr:to>
    <xdr:sp macro="" textlink="">
      <xdr:nvSpPr>
        <xdr:cNvPr id="409" name="楕円 408"/>
        <xdr:cNvSpPr/>
      </xdr:nvSpPr>
      <xdr:spPr>
        <a:xfrm>
          <a:off x="14351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410" name="テキスト ボックス 409"/>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11" name="楕円 410"/>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12" name="テキスト ボックス 411"/>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公</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営企業会計の地方債現在高や退職手当負担額が減少する一方で、一般会計地方債現在高の増加と一部事務組合の地方債残高に対する負担の増加で将来負担額は増加している。</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また、充当可能基金である財政調整基金等の取崩しにより、実質的な将来負担額が増加しているため、比率は前年度より</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7.1</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％上昇している。</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依然として、類似団体平均と比較し大きく上回っていることから、新たな負担を伴う地方債の抑制、歳出削減による基金取崩しの低減を図り、将来負担の軽減に努める。</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21</xdr:row>
      <xdr:rowOff>157117</xdr:rowOff>
    </xdr:to>
    <xdr:cxnSp macro="">
      <xdr:nvCxnSpPr>
        <xdr:cNvPr id="443" name="直線コネクタ 442"/>
        <xdr:cNvCxnSpPr/>
      </xdr:nvCxnSpPr>
      <xdr:spPr>
        <a:xfrm flipV="1">
          <a:off x="17018000" y="2313214"/>
          <a:ext cx="0" cy="14443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129194</xdr:rowOff>
    </xdr:from>
    <xdr:ext cx="762000" cy="259045"/>
    <xdr:sp macro="" textlink="">
      <xdr:nvSpPr>
        <xdr:cNvPr id="444" name="将来負担の状況最小値テキスト"/>
        <xdr:cNvSpPr txBox="1"/>
      </xdr:nvSpPr>
      <xdr:spPr>
        <a:xfrm>
          <a:off x="17106900" y="372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157117</xdr:rowOff>
    </xdr:from>
    <xdr:to>
      <xdr:col>81</xdr:col>
      <xdr:colOff>133350</xdr:colOff>
      <xdr:row>21</xdr:row>
      <xdr:rowOff>157117</xdr:rowOff>
    </xdr:to>
    <xdr:cxnSp macro="">
      <xdr:nvCxnSpPr>
        <xdr:cNvPr id="445" name="直線コネクタ 444"/>
        <xdr:cNvCxnSpPr/>
      </xdr:nvCxnSpPr>
      <xdr:spPr>
        <a:xfrm>
          <a:off x="16929100" y="3757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75535</xdr:rowOff>
    </xdr:from>
    <xdr:to>
      <xdr:col>81</xdr:col>
      <xdr:colOff>44450</xdr:colOff>
      <xdr:row>21</xdr:row>
      <xdr:rowOff>157117</xdr:rowOff>
    </xdr:to>
    <xdr:cxnSp macro="">
      <xdr:nvCxnSpPr>
        <xdr:cNvPr id="448" name="直線コネクタ 447"/>
        <xdr:cNvCxnSpPr/>
      </xdr:nvCxnSpPr>
      <xdr:spPr>
        <a:xfrm>
          <a:off x="16179800" y="3675985"/>
          <a:ext cx="838200" cy="8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9" name="将来負担の状況平均値テキスト"/>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95613</xdr:rowOff>
    </xdr:from>
    <xdr:to>
      <xdr:col>81</xdr:col>
      <xdr:colOff>95250</xdr:colOff>
      <xdr:row>14</xdr:row>
      <xdr:rowOff>25763</xdr:rowOff>
    </xdr:to>
    <xdr:sp macro="" textlink="">
      <xdr:nvSpPr>
        <xdr:cNvPr id="450" name="フローチャート: 判断 449"/>
        <xdr:cNvSpPr/>
      </xdr:nvSpPr>
      <xdr:spPr>
        <a:xfrm>
          <a:off x="16967200" y="232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75535</xdr:rowOff>
    </xdr:from>
    <xdr:to>
      <xdr:col>77</xdr:col>
      <xdr:colOff>44450</xdr:colOff>
      <xdr:row>22</xdr:row>
      <xdr:rowOff>83336</xdr:rowOff>
    </xdr:to>
    <xdr:cxnSp macro="">
      <xdr:nvCxnSpPr>
        <xdr:cNvPr id="451" name="直線コネクタ 450"/>
        <xdr:cNvCxnSpPr/>
      </xdr:nvCxnSpPr>
      <xdr:spPr>
        <a:xfrm flipV="1">
          <a:off x="15290800" y="3675985"/>
          <a:ext cx="8890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14938</xdr:rowOff>
    </xdr:from>
    <xdr:to>
      <xdr:col>77</xdr:col>
      <xdr:colOff>95250</xdr:colOff>
      <xdr:row>14</xdr:row>
      <xdr:rowOff>116538</xdr:rowOff>
    </xdr:to>
    <xdr:sp macro="" textlink="">
      <xdr:nvSpPr>
        <xdr:cNvPr id="452" name="フローチャート: 判断 451"/>
        <xdr:cNvSpPr/>
      </xdr:nvSpPr>
      <xdr:spPr>
        <a:xfrm>
          <a:off x="16129000" y="24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126715</xdr:rowOff>
    </xdr:from>
    <xdr:ext cx="736600" cy="259045"/>
    <xdr:sp macro="" textlink="">
      <xdr:nvSpPr>
        <xdr:cNvPr id="453" name="テキスト ボックス 452"/>
        <xdr:cNvSpPr txBox="1"/>
      </xdr:nvSpPr>
      <xdr:spPr>
        <a:xfrm>
          <a:off x="15798800" y="2184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31629</xdr:rowOff>
    </xdr:from>
    <xdr:to>
      <xdr:col>72</xdr:col>
      <xdr:colOff>203200</xdr:colOff>
      <xdr:row>22</xdr:row>
      <xdr:rowOff>83336</xdr:rowOff>
    </xdr:to>
    <xdr:cxnSp macro="">
      <xdr:nvCxnSpPr>
        <xdr:cNvPr id="454" name="直線コネクタ 453"/>
        <xdr:cNvCxnSpPr/>
      </xdr:nvCxnSpPr>
      <xdr:spPr>
        <a:xfrm>
          <a:off x="14401800" y="38035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28726</xdr:rowOff>
    </xdr:from>
    <xdr:to>
      <xdr:col>73</xdr:col>
      <xdr:colOff>44450</xdr:colOff>
      <xdr:row>14</xdr:row>
      <xdr:rowOff>130326</xdr:rowOff>
    </xdr:to>
    <xdr:sp macro="" textlink="">
      <xdr:nvSpPr>
        <xdr:cNvPr id="455" name="フローチャート: 判断 454"/>
        <xdr:cNvSpPr/>
      </xdr:nvSpPr>
      <xdr:spPr>
        <a:xfrm>
          <a:off x="15240000" y="242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140503</xdr:rowOff>
    </xdr:from>
    <xdr:ext cx="762000" cy="259045"/>
    <xdr:sp macro="" textlink="">
      <xdr:nvSpPr>
        <xdr:cNvPr id="456" name="テキスト ボックス 455"/>
        <xdr:cNvSpPr txBox="1"/>
      </xdr:nvSpPr>
      <xdr:spPr>
        <a:xfrm>
          <a:off x="14909800" y="219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87025</xdr:rowOff>
    </xdr:from>
    <xdr:to>
      <xdr:col>68</xdr:col>
      <xdr:colOff>152400</xdr:colOff>
      <xdr:row>22</xdr:row>
      <xdr:rowOff>31629</xdr:rowOff>
    </xdr:to>
    <xdr:cxnSp macro="">
      <xdr:nvCxnSpPr>
        <xdr:cNvPr id="457" name="直線コネクタ 456"/>
        <xdr:cNvCxnSpPr/>
      </xdr:nvCxnSpPr>
      <xdr:spPr>
        <a:xfrm>
          <a:off x="13512800" y="3687475"/>
          <a:ext cx="889000" cy="11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33322</xdr:rowOff>
    </xdr:from>
    <xdr:to>
      <xdr:col>68</xdr:col>
      <xdr:colOff>203200</xdr:colOff>
      <xdr:row>14</xdr:row>
      <xdr:rowOff>134922</xdr:rowOff>
    </xdr:to>
    <xdr:sp macro="" textlink="">
      <xdr:nvSpPr>
        <xdr:cNvPr id="458" name="フローチャート: 判断 457"/>
        <xdr:cNvSpPr/>
      </xdr:nvSpPr>
      <xdr:spPr>
        <a:xfrm>
          <a:off x="14351000" y="243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145099</xdr:rowOff>
    </xdr:from>
    <xdr:ext cx="762000" cy="259045"/>
    <xdr:sp macro="" textlink="">
      <xdr:nvSpPr>
        <xdr:cNvPr id="459" name="テキスト ボックス 458"/>
        <xdr:cNvSpPr txBox="1"/>
      </xdr:nvSpPr>
      <xdr:spPr>
        <a:xfrm>
          <a:off x="14020800" y="220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37919</xdr:rowOff>
    </xdr:from>
    <xdr:to>
      <xdr:col>64</xdr:col>
      <xdr:colOff>152400</xdr:colOff>
      <xdr:row>14</xdr:row>
      <xdr:rowOff>139519</xdr:rowOff>
    </xdr:to>
    <xdr:sp macro="" textlink="">
      <xdr:nvSpPr>
        <xdr:cNvPr id="460" name="フローチャート: 判断 459"/>
        <xdr:cNvSpPr/>
      </xdr:nvSpPr>
      <xdr:spPr>
        <a:xfrm>
          <a:off x="13462000" y="243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149696</xdr:rowOff>
    </xdr:from>
    <xdr:ext cx="762000" cy="259045"/>
    <xdr:sp macro="" textlink="">
      <xdr:nvSpPr>
        <xdr:cNvPr id="461" name="テキスト ボックス 460"/>
        <xdr:cNvSpPr txBox="1"/>
      </xdr:nvSpPr>
      <xdr:spPr>
        <a:xfrm>
          <a:off x="13131800" y="220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106317</xdr:rowOff>
    </xdr:from>
    <xdr:to>
      <xdr:col>81</xdr:col>
      <xdr:colOff>95250</xdr:colOff>
      <xdr:row>22</xdr:row>
      <xdr:rowOff>36467</xdr:rowOff>
    </xdr:to>
    <xdr:sp macro="" textlink="">
      <xdr:nvSpPr>
        <xdr:cNvPr id="467" name="楕円 466"/>
        <xdr:cNvSpPr/>
      </xdr:nvSpPr>
      <xdr:spPr>
        <a:xfrm>
          <a:off x="16967200" y="370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2194</xdr:rowOff>
    </xdr:from>
    <xdr:ext cx="762000" cy="259045"/>
    <xdr:sp macro="" textlink="">
      <xdr:nvSpPr>
        <xdr:cNvPr id="468" name="将来負担の状況該当値テキスト"/>
        <xdr:cNvSpPr txBox="1"/>
      </xdr:nvSpPr>
      <xdr:spPr>
        <a:xfrm>
          <a:off x="17106900" y="360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24735</xdr:rowOff>
    </xdr:from>
    <xdr:to>
      <xdr:col>77</xdr:col>
      <xdr:colOff>95250</xdr:colOff>
      <xdr:row>21</xdr:row>
      <xdr:rowOff>126335</xdr:rowOff>
    </xdr:to>
    <xdr:sp macro="" textlink="">
      <xdr:nvSpPr>
        <xdr:cNvPr id="469" name="楕円 468"/>
        <xdr:cNvSpPr/>
      </xdr:nvSpPr>
      <xdr:spPr>
        <a:xfrm>
          <a:off x="16129000" y="36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111112</xdr:rowOff>
    </xdr:from>
    <xdr:ext cx="736600" cy="259045"/>
    <xdr:sp macro="" textlink="">
      <xdr:nvSpPr>
        <xdr:cNvPr id="470" name="テキスト ボックス 469"/>
        <xdr:cNvSpPr txBox="1"/>
      </xdr:nvSpPr>
      <xdr:spPr>
        <a:xfrm>
          <a:off x="15798800" y="3711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32536</xdr:rowOff>
    </xdr:from>
    <xdr:to>
      <xdr:col>73</xdr:col>
      <xdr:colOff>44450</xdr:colOff>
      <xdr:row>22</xdr:row>
      <xdr:rowOff>134136</xdr:rowOff>
    </xdr:to>
    <xdr:sp macro="" textlink="">
      <xdr:nvSpPr>
        <xdr:cNvPr id="471" name="楕円 470"/>
        <xdr:cNvSpPr/>
      </xdr:nvSpPr>
      <xdr:spPr>
        <a:xfrm>
          <a:off x="15240000" y="380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118913</xdr:rowOff>
    </xdr:from>
    <xdr:ext cx="762000" cy="259045"/>
    <xdr:sp macro="" textlink="">
      <xdr:nvSpPr>
        <xdr:cNvPr id="472" name="テキスト ボックス 471"/>
        <xdr:cNvSpPr txBox="1"/>
      </xdr:nvSpPr>
      <xdr:spPr>
        <a:xfrm>
          <a:off x="14909800" y="3890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152279</xdr:rowOff>
    </xdr:from>
    <xdr:to>
      <xdr:col>68</xdr:col>
      <xdr:colOff>203200</xdr:colOff>
      <xdr:row>22</xdr:row>
      <xdr:rowOff>82429</xdr:rowOff>
    </xdr:to>
    <xdr:sp macro="" textlink="">
      <xdr:nvSpPr>
        <xdr:cNvPr id="473" name="楕円 472"/>
        <xdr:cNvSpPr/>
      </xdr:nvSpPr>
      <xdr:spPr>
        <a:xfrm>
          <a:off x="14351000" y="375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67206</xdr:rowOff>
    </xdr:from>
    <xdr:ext cx="762000" cy="259045"/>
    <xdr:sp macro="" textlink="">
      <xdr:nvSpPr>
        <xdr:cNvPr id="474" name="テキスト ボックス 473"/>
        <xdr:cNvSpPr txBox="1"/>
      </xdr:nvSpPr>
      <xdr:spPr>
        <a:xfrm>
          <a:off x="14020800" y="383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36225</xdr:rowOff>
    </xdr:from>
    <xdr:to>
      <xdr:col>64</xdr:col>
      <xdr:colOff>152400</xdr:colOff>
      <xdr:row>21</xdr:row>
      <xdr:rowOff>137825</xdr:rowOff>
    </xdr:to>
    <xdr:sp macro="" textlink="">
      <xdr:nvSpPr>
        <xdr:cNvPr id="475" name="楕円 474"/>
        <xdr:cNvSpPr/>
      </xdr:nvSpPr>
      <xdr:spPr>
        <a:xfrm>
          <a:off x="13462000" y="36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122602</xdr:rowOff>
    </xdr:from>
    <xdr:ext cx="762000" cy="259045"/>
    <xdr:sp macro="" textlink="">
      <xdr:nvSpPr>
        <xdr:cNvPr id="476" name="テキスト ボックス 475"/>
        <xdr:cNvSpPr txBox="1"/>
      </xdr:nvSpPr>
      <xdr:spPr>
        <a:xfrm>
          <a:off x="13131800" y="3723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30,185
30,096
253.55
28,417,524
27,845,478
543,340
13,019,001
42,178,342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令和４年度においては類似団体平均を</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0.7</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％下回っている。合併以降、類似団体、全国平均及び青森県平均を上回る状況が続いていたが、定員適正化計画による退職者不補充と新規採用の抑制や組織体系見直しなどにより減少した。</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今後も計画に基づき、定員適正化を図る。</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41</xdr:row>
      <xdr:rowOff>58965</xdr:rowOff>
    </xdr:to>
    <xdr:cxnSp macro="">
      <xdr:nvCxnSpPr>
        <xdr:cNvPr id="63" name="直線コネクタ 62"/>
        <xdr:cNvCxnSpPr/>
      </xdr:nvCxnSpPr>
      <xdr:spPr>
        <a:xfrm flipV="1">
          <a:off x="4826000" y="56515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31042</xdr:rowOff>
    </xdr:from>
    <xdr:ext cx="762000" cy="259045"/>
    <xdr:sp macro="" textlink="">
      <xdr:nvSpPr>
        <xdr:cNvPr id="64" name="人件費最小値テキスト"/>
        <xdr:cNvSpPr txBox="1"/>
      </xdr:nvSpPr>
      <xdr:spPr>
        <a:xfrm>
          <a:off x="4914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58965</xdr:rowOff>
    </xdr:from>
    <xdr:to>
      <xdr:col>24</xdr:col>
      <xdr:colOff>114300</xdr:colOff>
      <xdr:row>41</xdr:row>
      <xdr:rowOff>58965</xdr:rowOff>
    </xdr:to>
    <xdr:cxnSp macro="">
      <xdr:nvCxnSpPr>
        <xdr:cNvPr id="65" name="直線コネクタ 64"/>
        <xdr:cNvCxnSpPr/>
      </xdr:nvCxnSpPr>
      <xdr:spPr>
        <a:xfrm>
          <a:off x="4737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6"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118836</xdr:rowOff>
    </xdr:from>
    <xdr:to>
      <xdr:col>24</xdr:col>
      <xdr:colOff>25400</xdr:colOff>
      <xdr:row>36</xdr:row>
      <xdr:rowOff>1814</xdr:rowOff>
    </xdr:to>
    <xdr:cxnSp macro="">
      <xdr:nvCxnSpPr>
        <xdr:cNvPr id="68" name="直線コネクタ 67"/>
        <xdr:cNvCxnSpPr/>
      </xdr:nvCxnSpPr>
      <xdr:spPr>
        <a:xfrm>
          <a:off x="3987800" y="6119586"/>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170741</xdr:rowOff>
    </xdr:from>
    <xdr:ext cx="762000" cy="259045"/>
    <xdr:sp macro="" textlink="">
      <xdr:nvSpPr>
        <xdr:cNvPr id="69" name="人件費平均値テキスト"/>
        <xdr:cNvSpPr txBox="1"/>
      </xdr:nvSpPr>
      <xdr:spPr>
        <a:xfrm>
          <a:off x="4914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118836</xdr:rowOff>
    </xdr:from>
    <xdr:to>
      <xdr:col>19</xdr:col>
      <xdr:colOff>187325</xdr:colOff>
      <xdr:row>36</xdr:row>
      <xdr:rowOff>154214</xdr:rowOff>
    </xdr:to>
    <xdr:cxnSp macro="">
      <xdr:nvCxnSpPr>
        <xdr:cNvPr id="71" name="直線コネクタ 70"/>
        <xdr:cNvCxnSpPr/>
      </xdr:nvCxnSpPr>
      <xdr:spPr>
        <a:xfrm flipV="1">
          <a:off x="3098800" y="6119586"/>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100693</xdr:rowOff>
    </xdr:from>
    <xdr:to>
      <xdr:col>20</xdr:col>
      <xdr:colOff>38100</xdr:colOff>
      <xdr:row>36</xdr:row>
      <xdr:rowOff>30843</xdr:rowOff>
    </xdr:to>
    <xdr:sp macro="" textlink="">
      <xdr:nvSpPr>
        <xdr:cNvPr id="72" name="フローチャート: 判断 71"/>
        <xdr:cNvSpPr/>
      </xdr:nvSpPr>
      <xdr:spPr>
        <a:xfrm>
          <a:off x="3937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15620</xdr:rowOff>
    </xdr:from>
    <xdr:ext cx="736600" cy="259045"/>
    <xdr:sp macro="" textlink="">
      <xdr:nvSpPr>
        <xdr:cNvPr id="73" name="テキスト ボックス 72"/>
        <xdr:cNvSpPr txBox="1"/>
      </xdr:nvSpPr>
      <xdr:spPr>
        <a:xfrm>
          <a:off x="3606800" y="618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154214</xdr:rowOff>
    </xdr:from>
    <xdr:to>
      <xdr:col>15</xdr:col>
      <xdr:colOff>98425</xdr:colOff>
      <xdr:row>37</xdr:row>
      <xdr:rowOff>146050</xdr:rowOff>
    </xdr:to>
    <xdr:cxnSp macro="">
      <xdr:nvCxnSpPr>
        <xdr:cNvPr id="74" name="直線コネクタ 73"/>
        <xdr:cNvCxnSpPr/>
      </xdr:nvCxnSpPr>
      <xdr:spPr>
        <a:xfrm flipV="1">
          <a:off x="2209800" y="632641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103414</xdr:rowOff>
    </xdr:from>
    <xdr:to>
      <xdr:col>15</xdr:col>
      <xdr:colOff>149225</xdr:colOff>
      <xdr:row>37</xdr:row>
      <xdr:rowOff>33564</xdr:rowOff>
    </xdr:to>
    <xdr:sp macro="" textlink="">
      <xdr:nvSpPr>
        <xdr:cNvPr id="75" name="フローチャート: 判断 74"/>
        <xdr:cNvSpPr/>
      </xdr:nvSpPr>
      <xdr:spPr>
        <a:xfrm>
          <a:off x="3048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43741</xdr:rowOff>
    </xdr:from>
    <xdr:ext cx="762000" cy="259045"/>
    <xdr:sp macro="" textlink="">
      <xdr:nvSpPr>
        <xdr:cNvPr id="76" name="テキスト ボックス 75"/>
        <xdr:cNvSpPr txBox="1"/>
      </xdr:nvSpPr>
      <xdr:spPr>
        <a:xfrm>
          <a:off x="2717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146050</xdr:rowOff>
    </xdr:from>
    <xdr:to>
      <xdr:col>11</xdr:col>
      <xdr:colOff>9525</xdr:colOff>
      <xdr:row>37</xdr:row>
      <xdr:rowOff>167822</xdr:rowOff>
    </xdr:to>
    <xdr:cxnSp macro="">
      <xdr:nvCxnSpPr>
        <xdr:cNvPr id="77" name="直線コネクタ 76"/>
        <xdr:cNvCxnSpPr/>
      </xdr:nvCxnSpPr>
      <xdr:spPr>
        <a:xfrm flipV="1">
          <a:off x="1320800" y="64897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5443</xdr:rowOff>
    </xdr:from>
    <xdr:to>
      <xdr:col>11</xdr:col>
      <xdr:colOff>60325</xdr:colOff>
      <xdr:row>36</xdr:row>
      <xdr:rowOff>107043</xdr:rowOff>
    </xdr:to>
    <xdr:sp macro="" textlink="">
      <xdr:nvSpPr>
        <xdr:cNvPr id="78" name="フローチャート: 判断 77"/>
        <xdr:cNvSpPr/>
      </xdr:nvSpPr>
      <xdr:spPr>
        <a:xfrm>
          <a:off x="2159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117220</xdr:rowOff>
    </xdr:from>
    <xdr:ext cx="762000" cy="259045"/>
    <xdr:sp macro="" textlink="">
      <xdr:nvSpPr>
        <xdr:cNvPr id="79" name="テキスト ボックス 78"/>
        <xdr:cNvSpPr txBox="1"/>
      </xdr:nvSpPr>
      <xdr:spPr>
        <a:xfrm>
          <a:off x="1828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51905</xdr:rowOff>
    </xdr:from>
    <xdr:ext cx="762000" cy="259045"/>
    <xdr:sp macro="" textlink="">
      <xdr:nvSpPr>
        <xdr:cNvPr id="81" name="テキスト ボックス 80"/>
        <xdr:cNvSpPr txBox="1"/>
      </xdr:nvSpPr>
      <xdr:spPr>
        <a:xfrm>
          <a:off x="939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87" name="楕円 86"/>
        <xdr:cNvSpPr/>
      </xdr:nvSpPr>
      <xdr:spPr>
        <a:xfrm>
          <a:off x="47752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138991</xdr:rowOff>
    </xdr:from>
    <xdr:ext cx="762000" cy="259045"/>
    <xdr:sp macro="" textlink="">
      <xdr:nvSpPr>
        <xdr:cNvPr id="88" name="人件費該当値テキスト"/>
        <xdr:cNvSpPr txBox="1"/>
      </xdr:nvSpPr>
      <xdr:spPr>
        <a:xfrm>
          <a:off x="49149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68036</xdr:rowOff>
    </xdr:from>
    <xdr:to>
      <xdr:col>20</xdr:col>
      <xdr:colOff>38100</xdr:colOff>
      <xdr:row>35</xdr:row>
      <xdr:rowOff>169636</xdr:rowOff>
    </xdr:to>
    <xdr:sp macro="" textlink="">
      <xdr:nvSpPr>
        <xdr:cNvPr id="89" name="楕円 88"/>
        <xdr:cNvSpPr/>
      </xdr:nvSpPr>
      <xdr:spPr>
        <a:xfrm>
          <a:off x="3937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8363</xdr:rowOff>
    </xdr:from>
    <xdr:ext cx="736600" cy="259045"/>
    <xdr:sp macro="" textlink="">
      <xdr:nvSpPr>
        <xdr:cNvPr id="90" name="テキスト ボックス 89"/>
        <xdr:cNvSpPr txBox="1"/>
      </xdr:nvSpPr>
      <xdr:spPr>
        <a:xfrm>
          <a:off x="3606800" y="583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103414</xdr:rowOff>
    </xdr:from>
    <xdr:to>
      <xdr:col>15</xdr:col>
      <xdr:colOff>149225</xdr:colOff>
      <xdr:row>37</xdr:row>
      <xdr:rowOff>33564</xdr:rowOff>
    </xdr:to>
    <xdr:sp macro="" textlink="">
      <xdr:nvSpPr>
        <xdr:cNvPr id="91" name="楕円 90"/>
        <xdr:cNvSpPr/>
      </xdr:nvSpPr>
      <xdr:spPr>
        <a:xfrm>
          <a:off x="3048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18341</xdr:rowOff>
    </xdr:from>
    <xdr:ext cx="762000" cy="259045"/>
    <xdr:sp macro="" textlink="">
      <xdr:nvSpPr>
        <xdr:cNvPr id="92" name="テキスト ボックス 91"/>
        <xdr:cNvSpPr txBox="1"/>
      </xdr:nvSpPr>
      <xdr:spPr>
        <a:xfrm>
          <a:off x="2717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95250</xdr:rowOff>
    </xdr:from>
    <xdr:to>
      <xdr:col>11</xdr:col>
      <xdr:colOff>60325</xdr:colOff>
      <xdr:row>38</xdr:row>
      <xdr:rowOff>25400</xdr:rowOff>
    </xdr:to>
    <xdr:sp macro="" textlink="">
      <xdr:nvSpPr>
        <xdr:cNvPr id="93" name="楕円 92"/>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10177</xdr:rowOff>
    </xdr:from>
    <xdr:ext cx="762000" cy="259045"/>
    <xdr:sp macro="" textlink="">
      <xdr:nvSpPr>
        <xdr:cNvPr id="94" name="テキスト ボックス 93"/>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117022</xdr:rowOff>
    </xdr:from>
    <xdr:to>
      <xdr:col>6</xdr:col>
      <xdr:colOff>171450</xdr:colOff>
      <xdr:row>38</xdr:row>
      <xdr:rowOff>47172</xdr:rowOff>
    </xdr:to>
    <xdr:sp macro="" textlink="">
      <xdr:nvSpPr>
        <xdr:cNvPr id="95" name="楕円 94"/>
        <xdr:cNvSpPr/>
      </xdr:nvSpPr>
      <xdr:spPr>
        <a:xfrm>
          <a:off x="1270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31949</xdr:rowOff>
    </xdr:from>
    <xdr:ext cx="762000" cy="259045"/>
    <xdr:sp macro="" textlink="">
      <xdr:nvSpPr>
        <xdr:cNvPr id="96" name="テキスト ボックス 95"/>
        <xdr:cNvSpPr txBox="1"/>
      </xdr:nvSpPr>
      <xdr:spPr>
        <a:xfrm>
          <a:off x="939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物件費に係る経常収支比率は類似団体の中では最も低い水準にある。今後も事務事業の見直しを進め、より一層の経費削減を図る。</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20864</xdr:rowOff>
    </xdr:from>
    <xdr:to>
      <xdr:col>82</xdr:col>
      <xdr:colOff>107950</xdr:colOff>
      <xdr:row>22</xdr:row>
      <xdr:rowOff>72572</xdr:rowOff>
    </xdr:to>
    <xdr:cxnSp macro="">
      <xdr:nvCxnSpPr>
        <xdr:cNvPr id="126" name="直線コネクタ 125"/>
        <xdr:cNvCxnSpPr/>
      </xdr:nvCxnSpPr>
      <xdr:spPr>
        <a:xfrm flipV="1">
          <a:off x="16510000" y="2592614"/>
          <a:ext cx="0" cy="1251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7"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8" name="直線コネクタ 127"/>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107241</xdr:rowOff>
    </xdr:from>
    <xdr:ext cx="762000" cy="259045"/>
    <xdr:sp macro="" textlink="">
      <xdr:nvSpPr>
        <xdr:cNvPr id="129" name="物件費最大値テキスト"/>
        <xdr:cNvSpPr txBox="1"/>
      </xdr:nvSpPr>
      <xdr:spPr>
        <a:xfrm>
          <a:off x="16598900" y="233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20864</xdr:rowOff>
    </xdr:from>
    <xdr:to>
      <xdr:col>82</xdr:col>
      <xdr:colOff>196850</xdr:colOff>
      <xdr:row>15</xdr:row>
      <xdr:rowOff>20864</xdr:rowOff>
    </xdr:to>
    <xdr:cxnSp macro="">
      <xdr:nvCxnSpPr>
        <xdr:cNvPr id="130" name="直線コネクタ 129"/>
        <xdr:cNvCxnSpPr/>
      </xdr:nvCxnSpPr>
      <xdr:spPr>
        <a:xfrm>
          <a:off x="16421100" y="25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116114</xdr:rowOff>
    </xdr:from>
    <xdr:to>
      <xdr:col>82</xdr:col>
      <xdr:colOff>107950</xdr:colOff>
      <xdr:row>15</xdr:row>
      <xdr:rowOff>20864</xdr:rowOff>
    </xdr:to>
    <xdr:cxnSp macro="">
      <xdr:nvCxnSpPr>
        <xdr:cNvPr id="131" name="直線コネクタ 130"/>
        <xdr:cNvCxnSpPr/>
      </xdr:nvCxnSpPr>
      <xdr:spPr>
        <a:xfrm>
          <a:off x="15671800" y="25164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78213</xdr:rowOff>
    </xdr:from>
    <xdr:ext cx="762000" cy="259045"/>
    <xdr:sp macro="" textlink="">
      <xdr:nvSpPr>
        <xdr:cNvPr id="132" name="物件費平均値テキスト"/>
        <xdr:cNvSpPr txBox="1"/>
      </xdr:nvSpPr>
      <xdr:spPr>
        <a:xfrm>
          <a:off x="16598900" y="2992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106136</xdr:rowOff>
    </xdr:from>
    <xdr:to>
      <xdr:col>82</xdr:col>
      <xdr:colOff>158750</xdr:colOff>
      <xdr:row>18</xdr:row>
      <xdr:rowOff>36286</xdr:rowOff>
    </xdr:to>
    <xdr:sp macro="" textlink="">
      <xdr:nvSpPr>
        <xdr:cNvPr id="133" name="フローチャート: 判断 132"/>
        <xdr:cNvSpPr/>
      </xdr:nvSpPr>
      <xdr:spPr>
        <a:xfrm>
          <a:off x="16459200" y="302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72571</xdr:rowOff>
    </xdr:from>
    <xdr:to>
      <xdr:col>78</xdr:col>
      <xdr:colOff>69850</xdr:colOff>
      <xdr:row>14</xdr:row>
      <xdr:rowOff>116114</xdr:rowOff>
    </xdr:to>
    <xdr:cxnSp macro="">
      <xdr:nvCxnSpPr>
        <xdr:cNvPr id="134" name="直線コネクタ 133"/>
        <xdr:cNvCxnSpPr/>
      </xdr:nvCxnSpPr>
      <xdr:spPr>
        <a:xfrm>
          <a:off x="14782800" y="24728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5" name="フローチャート: 判断 134"/>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36" name="テキスト ボックス 135"/>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7257</xdr:rowOff>
    </xdr:from>
    <xdr:to>
      <xdr:col>73</xdr:col>
      <xdr:colOff>180975</xdr:colOff>
      <xdr:row>14</xdr:row>
      <xdr:rowOff>72571</xdr:rowOff>
    </xdr:to>
    <xdr:cxnSp macro="">
      <xdr:nvCxnSpPr>
        <xdr:cNvPr id="137" name="直線コネクタ 136"/>
        <xdr:cNvCxnSpPr/>
      </xdr:nvCxnSpPr>
      <xdr:spPr>
        <a:xfrm>
          <a:off x="13893800" y="24075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168729</xdr:rowOff>
    </xdr:from>
    <xdr:to>
      <xdr:col>74</xdr:col>
      <xdr:colOff>31750</xdr:colOff>
      <xdr:row>17</xdr:row>
      <xdr:rowOff>98879</xdr:rowOff>
    </xdr:to>
    <xdr:sp macro="" textlink="">
      <xdr:nvSpPr>
        <xdr:cNvPr id="138" name="フローチャート: 判断 137"/>
        <xdr:cNvSpPr/>
      </xdr:nvSpPr>
      <xdr:spPr>
        <a:xfrm>
          <a:off x="14732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83656</xdr:rowOff>
    </xdr:from>
    <xdr:ext cx="762000" cy="259045"/>
    <xdr:sp macro="" textlink="">
      <xdr:nvSpPr>
        <xdr:cNvPr id="139" name="テキスト ボックス 138"/>
        <xdr:cNvSpPr txBox="1"/>
      </xdr:nvSpPr>
      <xdr:spPr>
        <a:xfrm>
          <a:off x="14401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124279</xdr:rowOff>
    </xdr:from>
    <xdr:to>
      <xdr:col>69</xdr:col>
      <xdr:colOff>92075</xdr:colOff>
      <xdr:row>14</xdr:row>
      <xdr:rowOff>7257</xdr:rowOff>
    </xdr:to>
    <xdr:cxnSp macro="">
      <xdr:nvCxnSpPr>
        <xdr:cNvPr id="140" name="直線コネクタ 139"/>
        <xdr:cNvCxnSpPr/>
      </xdr:nvCxnSpPr>
      <xdr:spPr>
        <a:xfrm>
          <a:off x="13004800" y="23531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41" name="フローチャート: 判断 140"/>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42" name="テキスト ボックス 141"/>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73479</xdr:rowOff>
    </xdr:from>
    <xdr:to>
      <xdr:col>65</xdr:col>
      <xdr:colOff>53975</xdr:colOff>
      <xdr:row>18</xdr:row>
      <xdr:rowOff>3629</xdr:rowOff>
    </xdr:to>
    <xdr:sp macro="" textlink="">
      <xdr:nvSpPr>
        <xdr:cNvPr id="143" name="フローチャート: 判断 142"/>
        <xdr:cNvSpPr/>
      </xdr:nvSpPr>
      <xdr:spPr>
        <a:xfrm>
          <a:off x="12954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159856</xdr:rowOff>
    </xdr:from>
    <xdr:ext cx="762000" cy="259045"/>
    <xdr:sp macro="" textlink="">
      <xdr:nvSpPr>
        <xdr:cNvPr id="144" name="テキスト ボックス 143"/>
        <xdr:cNvSpPr txBox="1"/>
      </xdr:nvSpPr>
      <xdr:spPr>
        <a:xfrm>
          <a:off x="12623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50" name="楕円 149"/>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50091</xdr:rowOff>
    </xdr:from>
    <xdr:ext cx="762000" cy="259045"/>
    <xdr:sp macro="" textlink="">
      <xdr:nvSpPr>
        <xdr:cNvPr id="151" name="物件費該当値テキスト"/>
        <xdr:cNvSpPr txBox="1"/>
      </xdr:nvSpPr>
      <xdr:spPr>
        <a:xfrm>
          <a:off x="16598900" y="245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65314</xdr:rowOff>
    </xdr:from>
    <xdr:to>
      <xdr:col>78</xdr:col>
      <xdr:colOff>120650</xdr:colOff>
      <xdr:row>14</xdr:row>
      <xdr:rowOff>166914</xdr:rowOff>
    </xdr:to>
    <xdr:sp macro="" textlink="">
      <xdr:nvSpPr>
        <xdr:cNvPr id="152" name="楕円 151"/>
        <xdr:cNvSpPr/>
      </xdr:nvSpPr>
      <xdr:spPr>
        <a:xfrm>
          <a:off x="15621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5641</xdr:rowOff>
    </xdr:from>
    <xdr:ext cx="736600" cy="259045"/>
    <xdr:sp macro="" textlink="">
      <xdr:nvSpPr>
        <xdr:cNvPr id="153" name="テキスト ボックス 152"/>
        <xdr:cNvSpPr txBox="1"/>
      </xdr:nvSpPr>
      <xdr:spPr>
        <a:xfrm>
          <a:off x="15290800" y="223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21771</xdr:rowOff>
    </xdr:from>
    <xdr:to>
      <xdr:col>74</xdr:col>
      <xdr:colOff>31750</xdr:colOff>
      <xdr:row>14</xdr:row>
      <xdr:rowOff>123371</xdr:rowOff>
    </xdr:to>
    <xdr:sp macro="" textlink="">
      <xdr:nvSpPr>
        <xdr:cNvPr id="154" name="楕円 153"/>
        <xdr:cNvSpPr/>
      </xdr:nvSpPr>
      <xdr:spPr>
        <a:xfrm>
          <a:off x="14732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133548</xdr:rowOff>
    </xdr:from>
    <xdr:ext cx="762000" cy="259045"/>
    <xdr:sp macro="" textlink="">
      <xdr:nvSpPr>
        <xdr:cNvPr id="155" name="テキスト ボックス 154"/>
        <xdr:cNvSpPr txBox="1"/>
      </xdr:nvSpPr>
      <xdr:spPr>
        <a:xfrm>
          <a:off x="14401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127907</xdr:rowOff>
    </xdr:from>
    <xdr:to>
      <xdr:col>69</xdr:col>
      <xdr:colOff>142875</xdr:colOff>
      <xdr:row>14</xdr:row>
      <xdr:rowOff>58057</xdr:rowOff>
    </xdr:to>
    <xdr:sp macro="" textlink="">
      <xdr:nvSpPr>
        <xdr:cNvPr id="156" name="楕円 155"/>
        <xdr:cNvSpPr/>
      </xdr:nvSpPr>
      <xdr:spPr>
        <a:xfrm>
          <a:off x="13843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68234</xdr:rowOff>
    </xdr:from>
    <xdr:ext cx="762000" cy="259045"/>
    <xdr:sp macro="" textlink="">
      <xdr:nvSpPr>
        <xdr:cNvPr id="157" name="テキスト ボックス 156"/>
        <xdr:cNvSpPr txBox="1"/>
      </xdr:nvSpPr>
      <xdr:spPr>
        <a:xfrm>
          <a:off x="13512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58" name="楕円 157"/>
        <xdr:cNvSpPr/>
      </xdr:nvSpPr>
      <xdr:spPr>
        <a:xfrm>
          <a:off x="12954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13806</xdr:rowOff>
    </xdr:from>
    <xdr:ext cx="762000" cy="259045"/>
    <xdr:sp macro="" textlink="">
      <xdr:nvSpPr>
        <xdr:cNvPr id="159" name="テキスト ボックス 158"/>
        <xdr:cNvSpPr txBox="1"/>
      </xdr:nvSpPr>
      <xdr:spPr>
        <a:xfrm>
          <a:off x="12623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扶助費に係る経常収支比率は全国平均及び青森県平均を下回るものの類似団体平均を</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1.3</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上回り、かつ上昇高止まり傾向にある。要因としては障害者福祉費や児童福祉費（施設型給付）が増加傾向にあることに加え、生活保護費が高止まりしているためである。増加する扶助費抑制のために、資格審査による給付の適正化等に努める。</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165100</xdr:rowOff>
    </xdr:to>
    <xdr:cxnSp macro="">
      <xdr:nvCxnSpPr>
        <xdr:cNvPr id="187" name="直線コネクタ 186"/>
        <xdr:cNvCxnSpPr/>
      </xdr:nvCxnSpPr>
      <xdr:spPr>
        <a:xfrm flipV="1">
          <a:off x="4826000" y="93281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8"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9" name="直線コネクタ 188"/>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156227</xdr:rowOff>
    </xdr:from>
    <xdr:ext cx="762000" cy="259045"/>
    <xdr:sp macro="" textlink="">
      <xdr:nvSpPr>
        <xdr:cNvPr id="190" name="扶助費最大値テキスト"/>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91" name="直線コネクタ 190"/>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88900</xdr:rowOff>
    </xdr:from>
    <xdr:to>
      <xdr:col>24</xdr:col>
      <xdr:colOff>25400</xdr:colOff>
      <xdr:row>59</xdr:row>
      <xdr:rowOff>50800</xdr:rowOff>
    </xdr:to>
    <xdr:cxnSp macro="">
      <xdr:nvCxnSpPr>
        <xdr:cNvPr id="192" name="直線コネクタ 191"/>
        <xdr:cNvCxnSpPr/>
      </xdr:nvCxnSpPr>
      <xdr:spPr>
        <a:xfrm flipV="1">
          <a:off x="3987800" y="100330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93"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4" name="フローチャート: 判断 193"/>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50800</xdr:rowOff>
    </xdr:from>
    <xdr:to>
      <xdr:col>19</xdr:col>
      <xdr:colOff>187325</xdr:colOff>
      <xdr:row>59</xdr:row>
      <xdr:rowOff>127000</xdr:rowOff>
    </xdr:to>
    <xdr:cxnSp macro="">
      <xdr:nvCxnSpPr>
        <xdr:cNvPr id="195" name="直線コネクタ 194"/>
        <xdr:cNvCxnSpPr/>
      </xdr:nvCxnSpPr>
      <xdr:spPr>
        <a:xfrm flipV="1">
          <a:off x="3098800" y="10166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6" name="フローチャート: 判断 195"/>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7" name="テキスト ボックス 196"/>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127000</xdr:rowOff>
    </xdr:from>
    <xdr:to>
      <xdr:col>15</xdr:col>
      <xdr:colOff>98425</xdr:colOff>
      <xdr:row>60</xdr:row>
      <xdr:rowOff>107950</xdr:rowOff>
    </xdr:to>
    <xdr:cxnSp macro="">
      <xdr:nvCxnSpPr>
        <xdr:cNvPr id="198" name="直線コネクタ 197"/>
        <xdr:cNvCxnSpPr/>
      </xdr:nvCxnSpPr>
      <xdr:spPr>
        <a:xfrm flipV="1">
          <a:off x="2209800" y="102425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9" name="フローチャート: 判断 198"/>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200" name="テキスト ボックス 199"/>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50800</xdr:rowOff>
    </xdr:from>
    <xdr:to>
      <xdr:col>11</xdr:col>
      <xdr:colOff>9525</xdr:colOff>
      <xdr:row>60</xdr:row>
      <xdr:rowOff>107950</xdr:rowOff>
    </xdr:to>
    <xdr:cxnSp macro="">
      <xdr:nvCxnSpPr>
        <xdr:cNvPr id="201" name="直線コネクタ 200"/>
        <xdr:cNvCxnSpPr/>
      </xdr:nvCxnSpPr>
      <xdr:spPr>
        <a:xfrm>
          <a:off x="1320800" y="10337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19050</xdr:rowOff>
    </xdr:from>
    <xdr:to>
      <xdr:col>11</xdr:col>
      <xdr:colOff>60325</xdr:colOff>
      <xdr:row>58</xdr:row>
      <xdr:rowOff>120650</xdr:rowOff>
    </xdr:to>
    <xdr:sp macro="" textlink="">
      <xdr:nvSpPr>
        <xdr:cNvPr id="202" name="フローチャート: 判断 201"/>
        <xdr:cNvSpPr/>
      </xdr:nvSpPr>
      <xdr:spPr>
        <a:xfrm>
          <a:off x="2159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130827</xdr:rowOff>
    </xdr:from>
    <xdr:ext cx="762000" cy="259045"/>
    <xdr:sp macro="" textlink="">
      <xdr:nvSpPr>
        <xdr:cNvPr id="203" name="テキスト ボックス 202"/>
        <xdr:cNvSpPr txBox="1"/>
      </xdr:nvSpPr>
      <xdr:spPr>
        <a:xfrm>
          <a:off x="1828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114300</xdr:rowOff>
    </xdr:from>
    <xdr:to>
      <xdr:col>6</xdr:col>
      <xdr:colOff>171450</xdr:colOff>
      <xdr:row>58</xdr:row>
      <xdr:rowOff>44450</xdr:rowOff>
    </xdr:to>
    <xdr:sp macro="" textlink="">
      <xdr:nvSpPr>
        <xdr:cNvPr id="204" name="フローチャート: 判断 203"/>
        <xdr:cNvSpPr/>
      </xdr:nvSpPr>
      <xdr:spPr>
        <a:xfrm>
          <a:off x="1270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54627</xdr:rowOff>
    </xdr:from>
    <xdr:ext cx="762000" cy="259045"/>
    <xdr:sp macro="" textlink="">
      <xdr:nvSpPr>
        <xdr:cNvPr id="205" name="テキスト ボックス 204"/>
        <xdr:cNvSpPr txBox="1"/>
      </xdr:nvSpPr>
      <xdr:spPr>
        <a:xfrm>
          <a:off x="939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38100</xdr:rowOff>
    </xdr:from>
    <xdr:to>
      <xdr:col>24</xdr:col>
      <xdr:colOff>76200</xdr:colOff>
      <xdr:row>58</xdr:row>
      <xdr:rowOff>139700</xdr:rowOff>
    </xdr:to>
    <xdr:sp macro="" textlink="">
      <xdr:nvSpPr>
        <xdr:cNvPr id="211" name="楕円 210"/>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10177</xdr:rowOff>
    </xdr:from>
    <xdr:ext cx="762000" cy="259045"/>
    <xdr:sp macro="" textlink="">
      <xdr:nvSpPr>
        <xdr:cNvPr id="212" name="扶助費該当値テキスト"/>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0</xdr:rowOff>
    </xdr:from>
    <xdr:to>
      <xdr:col>20</xdr:col>
      <xdr:colOff>38100</xdr:colOff>
      <xdr:row>59</xdr:row>
      <xdr:rowOff>101600</xdr:rowOff>
    </xdr:to>
    <xdr:sp macro="" textlink="">
      <xdr:nvSpPr>
        <xdr:cNvPr id="213" name="楕円 212"/>
        <xdr:cNvSpPr/>
      </xdr:nvSpPr>
      <xdr:spPr>
        <a:xfrm>
          <a:off x="3937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86377</xdr:rowOff>
    </xdr:from>
    <xdr:ext cx="736600" cy="259045"/>
    <xdr:sp macro="" textlink="">
      <xdr:nvSpPr>
        <xdr:cNvPr id="214" name="テキスト ボックス 213"/>
        <xdr:cNvSpPr txBox="1"/>
      </xdr:nvSpPr>
      <xdr:spPr>
        <a:xfrm>
          <a:off x="3606800" y="1020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76200</xdr:rowOff>
    </xdr:from>
    <xdr:to>
      <xdr:col>15</xdr:col>
      <xdr:colOff>149225</xdr:colOff>
      <xdr:row>60</xdr:row>
      <xdr:rowOff>6350</xdr:rowOff>
    </xdr:to>
    <xdr:sp macro="" textlink="">
      <xdr:nvSpPr>
        <xdr:cNvPr id="215" name="楕円 214"/>
        <xdr:cNvSpPr/>
      </xdr:nvSpPr>
      <xdr:spPr>
        <a:xfrm>
          <a:off x="3048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162577</xdr:rowOff>
    </xdr:from>
    <xdr:ext cx="762000" cy="259045"/>
    <xdr:sp macro="" textlink="">
      <xdr:nvSpPr>
        <xdr:cNvPr id="216" name="テキスト ボックス 215"/>
        <xdr:cNvSpPr txBox="1"/>
      </xdr:nvSpPr>
      <xdr:spPr>
        <a:xfrm>
          <a:off x="2717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57150</xdr:rowOff>
    </xdr:from>
    <xdr:to>
      <xdr:col>11</xdr:col>
      <xdr:colOff>60325</xdr:colOff>
      <xdr:row>60</xdr:row>
      <xdr:rowOff>158750</xdr:rowOff>
    </xdr:to>
    <xdr:sp macro="" textlink="">
      <xdr:nvSpPr>
        <xdr:cNvPr id="217" name="楕円 216"/>
        <xdr:cNvSpPr/>
      </xdr:nvSpPr>
      <xdr:spPr>
        <a:xfrm>
          <a:off x="2159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143527</xdr:rowOff>
    </xdr:from>
    <xdr:ext cx="762000" cy="259045"/>
    <xdr:sp macro="" textlink="">
      <xdr:nvSpPr>
        <xdr:cNvPr id="218" name="テキスト ボックス 217"/>
        <xdr:cNvSpPr txBox="1"/>
      </xdr:nvSpPr>
      <xdr:spPr>
        <a:xfrm>
          <a:off x="1828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0</xdr:rowOff>
    </xdr:from>
    <xdr:to>
      <xdr:col>6</xdr:col>
      <xdr:colOff>171450</xdr:colOff>
      <xdr:row>60</xdr:row>
      <xdr:rowOff>101600</xdr:rowOff>
    </xdr:to>
    <xdr:sp macro="" textlink="">
      <xdr:nvSpPr>
        <xdr:cNvPr id="219" name="楕円 218"/>
        <xdr:cNvSpPr/>
      </xdr:nvSpPr>
      <xdr:spPr>
        <a:xfrm>
          <a:off x="1270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86377</xdr:rowOff>
    </xdr:from>
    <xdr:ext cx="762000" cy="259045"/>
    <xdr:sp macro="" textlink="">
      <xdr:nvSpPr>
        <xdr:cNvPr id="220" name="テキスト ボックス 219"/>
        <xdr:cNvSpPr txBox="1"/>
      </xdr:nvSpPr>
      <xdr:spPr>
        <a:xfrm>
          <a:off x="939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その他の経常収支比率は上昇傾向にあったが、令和２年度では減少し、類似団体と同水準となっている。これまでの上昇傾向は、公営企業会計（下水道事業）及び特別会計（介護保険事業）への繰出金が増加傾向にあったためであり、令和２年度の減少要因は、下水道事業会計の法適用による補助費への計上移行によるものである。今後も事業の精査・適正化等に取り組み、普通会計の負担額を低減していく必要がある。</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61</xdr:row>
      <xdr:rowOff>91622</xdr:rowOff>
    </xdr:to>
    <xdr:cxnSp macro="">
      <xdr:nvCxnSpPr>
        <xdr:cNvPr id="250" name="直線コネクタ 249"/>
        <xdr:cNvCxnSpPr/>
      </xdr:nvCxnSpPr>
      <xdr:spPr>
        <a:xfrm flipV="1">
          <a:off x="16510000" y="9124043"/>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63699</xdr:rowOff>
    </xdr:from>
    <xdr:ext cx="762000" cy="259045"/>
    <xdr:sp macro="" textlink="">
      <xdr:nvSpPr>
        <xdr:cNvPr id="251" name="その他最小値テキスト"/>
        <xdr:cNvSpPr txBox="1"/>
      </xdr:nvSpPr>
      <xdr:spPr>
        <a:xfrm>
          <a:off x="16598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91622</xdr:rowOff>
    </xdr:from>
    <xdr:to>
      <xdr:col>82</xdr:col>
      <xdr:colOff>196850</xdr:colOff>
      <xdr:row>61</xdr:row>
      <xdr:rowOff>91622</xdr:rowOff>
    </xdr:to>
    <xdr:cxnSp macro="">
      <xdr:nvCxnSpPr>
        <xdr:cNvPr id="252" name="直線コネクタ 251"/>
        <xdr:cNvCxnSpPr/>
      </xdr:nvCxnSpPr>
      <xdr:spPr>
        <a:xfrm>
          <a:off x="16421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3"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4" name="直線コネクタ 253"/>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26307</xdr:rowOff>
    </xdr:from>
    <xdr:to>
      <xdr:col>82</xdr:col>
      <xdr:colOff>107950</xdr:colOff>
      <xdr:row>57</xdr:row>
      <xdr:rowOff>113393</xdr:rowOff>
    </xdr:to>
    <xdr:cxnSp macro="">
      <xdr:nvCxnSpPr>
        <xdr:cNvPr id="255" name="直線コネクタ 254"/>
        <xdr:cNvCxnSpPr/>
      </xdr:nvCxnSpPr>
      <xdr:spPr>
        <a:xfrm>
          <a:off x="15671800" y="97989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6"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7" name="フローチャート: 判断 256"/>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26307</xdr:rowOff>
    </xdr:from>
    <xdr:to>
      <xdr:col>78</xdr:col>
      <xdr:colOff>69850</xdr:colOff>
      <xdr:row>57</xdr:row>
      <xdr:rowOff>37193</xdr:rowOff>
    </xdr:to>
    <xdr:cxnSp macro="">
      <xdr:nvCxnSpPr>
        <xdr:cNvPr id="258" name="直線コネクタ 257"/>
        <xdr:cNvCxnSpPr/>
      </xdr:nvCxnSpPr>
      <xdr:spPr>
        <a:xfrm flipV="1">
          <a:off x="14782800" y="9798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9" name="フローチャート: 判断 258"/>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117220</xdr:rowOff>
    </xdr:from>
    <xdr:ext cx="736600" cy="259045"/>
    <xdr:sp macro="" textlink="">
      <xdr:nvSpPr>
        <xdr:cNvPr id="260" name="テキスト ボックス 259"/>
        <xdr:cNvSpPr txBox="1"/>
      </xdr:nvSpPr>
      <xdr:spPr>
        <a:xfrm>
          <a:off x="15290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37193</xdr:rowOff>
    </xdr:from>
    <xdr:to>
      <xdr:col>73</xdr:col>
      <xdr:colOff>180975</xdr:colOff>
      <xdr:row>60</xdr:row>
      <xdr:rowOff>23585</xdr:rowOff>
    </xdr:to>
    <xdr:cxnSp macro="">
      <xdr:nvCxnSpPr>
        <xdr:cNvPr id="261" name="直線コネクタ 260"/>
        <xdr:cNvCxnSpPr/>
      </xdr:nvCxnSpPr>
      <xdr:spPr>
        <a:xfrm flipV="1">
          <a:off x="13893800" y="9809843"/>
          <a:ext cx="889000" cy="50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62" name="フローチャート: 判断 261"/>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63" name="テキスト ボックス 262"/>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151493</xdr:rowOff>
    </xdr:from>
    <xdr:to>
      <xdr:col>69</xdr:col>
      <xdr:colOff>92075</xdr:colOff>
      <xdr:row>60</xdr:row>
      <xdr:rowOff>23585</xdr:rowOff>
    </xdr:to>
    <xdr:cxnSp macro="">
      <xdr:nvCxnSpPr>
        <xdr:cNvPr id="264" name="直線コネクタ 263"/>
        <xdr:cNvCxnSpPr/>
      </xdr:nvCxnSpPr>
      <xdr:spPr>
        <a:xfrm>
          <a:off x="13004800" y="102670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73478</xdr:rowOff>
    </xdr:from>
    <xdr:to>
      <xdr:col>69</xdr:col>
      <xdr:colOff>142875</xdr:colOff>
      <xdr:row>58</xdr:row>
      <xdr:rowOff>3628</xdr:rowOff>
    </xdr:to>
    <xdr:sp macro="" textlink="">
      <xdr:nvSpPr>
        <xdr:cNvPr id="265" name="フローチャート: 判断 264"/>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13805</xdr:rowOff>
    </xdr:from>
    <xdr:ext cx="762000" cy="259045"/>
    <xdr:sp macro="" textlink="">
      <xdr:nvSpPr>
        <xdr:cNvPr id="266" name="テキスト ボックス 265"/>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7" name="フローチャート: 判断 266"/>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8" name="テキスト ボックス 267"/>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62593</xdr:rowOff>
    </xdr:from>
    <xdr:to>
      <xdr:col>82</xdr:col>
      <xdr:colOff>158750</xdr:colOff>
      <xdr:row>57</xdr:row>
      <xdr:rowOff>164193</xdr:rowOff>
    </xdr:to>
    <xdr:sp macro="" textlink="">
      <xdr:nvSpPr>
        <xdr:cNvPr id="274" name="楕円 273"/>
        <xdr:cNvSpPr/>
      </xdr:nvSpPr>
      <xdr:spPr>
        <a:xfrm>
          <a:off x="164592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34670</xdr:rowOff>
    </xdr:from>
    <xdr:ext cx="762000" cy="259045"/>
    <xdr:sp macro="" textlink="">
      <xdr:nvSpPr>
        <xdr:cNvPr id="275" name="その他該当値テキスト"/>
        <xdr:cNvSpPr txBox="1"/>
      </xdr:nvSpPr>
      <xdr:spPr>
        <a:xfrm>
          <a:off x="16598900" y="98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146957</xdr:rowOff>
    </xdr:from>
    <xdr:to>
      <xdr:col>78</xdr:col>
      <xdr:colOff>120650</xdr:colOff>
      <xdr:row>57</xdr:row>
      <xdr:rowOff>77107</xdr:rowOff>
    </xdr:to>
    <xdr:sp macro="" textlink="">
      <xdr:nvSpPr>
        <xdr:cNvPr id="276" name="楕円 275"/>
        <xdr:cNvSpPr/>
      </xdr:nvSpPr>
      <xdr:spPr>
        <a:xfrm>
          <a:off x="15621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61884</xdr:rowOff>
    </xdr:from>
    <xdr:ext cx="736600" cy="259045"/>
    <xdr:sp macro="" textlink="">
      <xdr:nvSpPr>
        <xdr:cNvPr id="277" name="テキスト ボックス 276"/>
        <xdr:cNvSpPr txBox="1"/>
      </xdr:nvSpPr>
      <xdr:spPr>
        <a:xfrm>
          <a:off x="15290800" y="9834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157843</xdr:rowOff>
    </xdr:from>
    <xdr:to>
      <xdr:col>74</xdr:col>
      <xdr:colOff>31750</xdr:colOff>
      <xdr:row>57</xdr:row>
      <xdr:rowOff>87993</xdr:rowOff>
    </xdr:to>
    <xdr:sp macro="" textlink="">
      <xdr:nvSpPr>
        <xdr:cNvPr id="278" name="楕円 277"/>
        <xdr:cNvSpPr/>
      </xdr:nvSpPr>
      <xdr:spPr>
        <a:xfrm>
          <a:off x="14732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72770</xdr:rowOff>
    </xdr:from>
    <xdr:ext cx="762000" cy="259045"/>
    <xdr:sp macro="" textlink="">
      <xdr:nvSpPr>
        <xdr:cNvPr id="279" name="テキスト ボックス 278"/>
        <xdr:cNvSpPr txBox="1"/>
      </xdr:nvSpPr>
      <xdr:spPr>
        <a:xfrm>
          <a:off x="14401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144235</xdr:rowOff>
    </xdr:from>
    <xdr:to>
      <xdr:col>69</xdr:col>
      <xdr:colOff>142875</xdr:colOff>
      <xdr:row>60</xdr:row>
      <xdr:rowOff>74385</xdr:rowOff>
    </xdr:to>
    <xdr:sp macro="" textlink="">
      <xdr:nvSpPr>
        <xdr:cNvPr id="280" name="楕円 279"/>
        <xdr:cNvSpPr/>
      </xdr:nvSpPr>
      <xdr:spPr>
        <a:xfrm>
          <a:off x="138430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59162</xdr:rowOff>
    </xdr:from>
    <xdr:ext cx="762000" cy="259045"/>
    <xdr:sp macro="" textlink="">
      <xdr:nvSpPr>
        <xdr:cNvPr id="281" name="テキスト ボックス 280"/>
        <xdr:cNvSpPr txBox="1"/>
      </xdr:nvSpPr>
      <xdr:spPr>
        <a:xfrm>
          <a:off x="13512800" y="1034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82" name="楕円 281"/>
        <xdr:cNvSpPr/>
      </xdr:nvSpPr>
      <xdr:spPr>
        <a:xfrm>
          <a:off x="12954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15620</xdr:rowOff>
    </xdr:from>
    <xdr:ext cx="762000" cy="259045"/>
    <xdr:sp macro="" textlink="">
      <xdr:nvSpPr>
        <xdr:cNvPr id="283" name="テキスト ボックス 282"/>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補助費等に係る経常収支比率は類似団体の中でも低い水準にある。</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令和２年度において上昇した要因は、下水道事業会計の法適用により繰出金の計上が補助費へ移行したためである。</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今後も市単独事業の補助金の見直しや廃止などにより抑制に努める。</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54610</xdr:rowOff>
    </xdr:from>
    <xdr:to>
      <xdr:col>82</xdr:col>
      <xdr:colOff>107950</xdr:colOff>
      <xdr:row>40</xdr:row>
      <xdr:rowOff>104140</xdr:rowOff>
    </xdr:to>
    <xdr:cxnSp macro="">
      <xdr:nvCxnSpPr>
        <xdr:cNvPr id="311" name="直線コネクタ 310"/>
        <xdr:cNvCxnSpPr/>
      </xdr:nvCxnSpPr>
      <xdr:spPr>
        <a:xfrm flipV="1">
          <a:off x="16510000" y="571246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12"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13" name="直線コネクタ 312"/>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140987</xdr:rowOff>
    </xdr:from>
    <xdr:ext cx="762000" cy="259045"/>
    <xdr:sp macro="" textlink="">
      <xdr:nvSpPr>
        <xdr:cNvPr id="314" name="補助費等最大値テキスト"/>
        <xdr:cNvSpPr txBox="1"/>
      </xdr:nvSpPr>
      <xdr:spPr>
        <a:xfrm>
          <a:off x="16598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54610</xdr:rowOff>
    </xdr:from>
    <xdr:to>
      <xdr:col>82</xdr:col>
      <xdr:colOff>196850</xdr:colOff>
      <xdr:row>33</xdr:row>
      <xdr:rowOff>54610</xdr:rowOff>
    </xdr:to>
    <xdr:cxnSp macro="">
      <xdr:nvCxnSpPr>
        <xdr:cNvPr id="315" name="直線コネクタ 314"/>
        <xdr:cNvCxnSpPr/>
      </xdr:nvCxnSpPr>
      <xdr:spPr>
        <a:xfrm>
          <a:off x="16421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130810</xdr:rowOff>
    </xdr:from>
    <xdr:to>
      <xdr:col>82</xdr:col>
      <xdr:colOff>107950</xdr:colOff>
      <xdr:row>35</xdr:row>
      <xdr:rowOff>138430</xdr:rowOff>
    </xdr:to>
    <xdr:cxnSp macro="">
      <xdr:nvCxnSpPr>
        <xdr:cNvPr id="316" name="直線コネクタ 315"/>
        <xdr:cNvCxnSpPr/>
      </xdr:nvCxnSpPr>
      <xdr:spPr>
        <a:xfrm flipV="1">
          <a:off x="15671800" y="61315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78757</xdr:rowOff>
    </xdr:from>
    <xdr:ext cx="762000" cy="259045"/>
    <xdr:sp macro="" textlink="">
      <xdr:nvSpPr>
        <xdr:cNvPr id="317" name="補助費等平均値テキスト"/>
        <xdr:cNvSpPr txBox="1"/>
      </xdr:nvSpPr>
      <xdr:spPr>
        <a:xfrm>
          <a:off x="16598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18" name="フローチャート: 判断 317"/>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130810</xdr:rowOff>
    </xdr:from>
    <xdr:to>
      <xdr:col>78</xdr:col>
      <xdr:colOff>69850</xdr:colOff>
      <xdr:row>35</xdr:row>
      <xdr:rowOff>138430</xdr:rowOff>
    </xdr:to>
    <xdr:cxnSp macro="">
      <xdr:nvCxnSpPr>
        <xdr:cNvPr id="319" name="直線コネクタ 318"/>
        <xdr:cNvCxnSpPr/>
      </xdr:nvCxnSpPr>
      <xdr:spPr>
        <a:xfrm>
          <a:off x="14782800" y="6131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20" name="フローチャート: 判断 319"/>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21" name="テキスト ボックス 320"/>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157480</xdr:rowOff>
    </xdr:from>
    <xdr:to>
      <xdr:col>73</xdr:col>
      <xdr:colOff>180975</xdr:colOff>
      <xdr:row>35</xdr:row>
      <xdr:rowOff>130810</xdr:rowOff>
    </xdr:to>
    <xdr:cxnSp macro="">
      <xdr:nvCxnSpPr>
        <xdr:cNvPr id="322" name="直線コネクタ 321"/>
        <xdr:cNvCxnSpPr/>
      </xdr:nvCxnSpPr>
      <xdr:spPr>
        <a:xfrm>
          <a:off x="13893800" y="5643880"/>
          <a:ext cx="889000" cy="4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3" name="フローチャート: 判断 322"/>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29227</xdr:rowOff>
    </xdr:from>
    <xdr:ext cx="762000" cy="259045"/>
    <xdr:sp macro="" textlink="">
      <xdr:nvSpPr>
        <xdr:cNvPr id="324" name="テキスト ボックス 323"/>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142240</xdr:rowOff>
    </xdr:from>
    <xdr:to>
      <xdr:col>69</xdr:col>
      <xdr:colOff>92075</xdr:colOff>
      <xdr:row>32</xdr:row>
      <xdr:rowOff>157480</xdr:rowOff>
    </xdr:to>
    <xdr:cxnSp macro="">
      <xdr:nvCxnSpPr>
        <xdr:cNvPr id="325" name="直線コネクタ 324"/>
        <xdr:cNvCxnSpPr/>
      </xdr:nvCxnSpPr>
      <xdr:spPr>
        <a:xfrm>
          <a:off x="13004800" y="5628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xdr:rowOff>
    </xdr:from>
    <xdr:to>
      <xdr:col>69</xdr:col>
      <xdr:colOff>142875</xdr:colOff>
      <xdr:row>36</xdr:row>
      <xdr:rowOff>116840</xdr:rowOff>
    </xdr:to>
    <xdr:sp macro="" textlink="">
      <xdr:nvSpPr>
        <xdr:cNvPr id="326" name="フローチャート: 判断 325"/>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101617</xdr:rowOff>
    </xdr:from>
    <xdr:ext cx="762000" cy="259045"/>
    <xdr:sp macro="" textlink="">
      <xdr:nvSpPr>
        <xdr:cNvPr id="327" name="テキスト ボックス 326"/>
        <xdr:cNvSpPr txBox="1"/>
      </xdr:nvSpPr>
      <xdr:spPr>
        <a:xfrm>
          <a:off x="13512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28" name="フローチャート: 判断 327"/>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109237</xdr:rowOff>
    </xdr:from>
    <xdr:ext cx="762000" cy="259045"/>
    <xdr:sp macro="" textlink="">
      <xdr:nvSpPr>
        <xdr:cNvPr id="329" name="テキスト ボックス 328"/>
        <xdr:cNvSpPr txBox="1"/>
      </xdr:nvSpPr>
      <xdr:spPr>
        <a:xfrm>
          <a:off x="12623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80010</xdr:rowOff>
    </xdr:from>
    <xdr:to>
      <xdr:col>82</xdr:col>
      <xdr:colOff>158750</xdr:colOff>
      <xdr:row>36</xdr:row>
      <xdr:rowOff>10160</xdr:rowOff>
    </xdr:to>
    <xdr:sp macro="" textlink="">
      <xdr:nvSpPr>
        <xdr:cNvPr id="335" name="楕円 334"/>
        <xdr:cNvSpPr/>
      </xdr:nvSpPr>
      <xdr:spPr>
        <a:xfrm>
          <a:off x="16459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96537</xdr:rowOff>
    </xdr:from>
    <xdr:ext cx="762000" cy="259045"/>
    <xdr:sp macro="" textlink="">
      <xdr:nvSpPr>
        <xdr:cNvPr id="336" name="補助費等該当値テキスト"/>
        <xdr:cNvSpPr txBox="1"/>
      </xdr:nvSpPr>
      <xdr:spPr>
        <a:xfrm>
          <a:off x="16598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37" name="楕円 336"/>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38" name="テキスト ボックス 337"/>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80010</xdr:rowOff>
    </xdr:from>
    <xdr:to>
      <xdr:col>74</xdr:col>
      <xdr:colOff>31750</xdr:colOff>
      <xdr:row>36</xdr:row>
      <xdr:rowOff>10160</xdr:rowOff>
    </xdr:to>
    <xdr:sp macro="" textlink="">
      <xdr:nvSpPr>
        <xdr:cNvPr id="339" name="楕円 338"/>
        <xdr:cNvSpPr/>
      </xdr:nvSpPr>
      <xdr:spPr>
        <a:xfrm>
          <a:off x="14732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20337</xdr:rowOff>
    </xdr:from>
    <xdr:ext cx="762000" cy="259045"/>
    <xdr:sp macro="" textlink="">
      <xdr:nvSpPr>
        <xdr:cNvPr id="340" name="テキスト ボックス 339"/>
        <xdr:cNvSpPr txBox="1"/>
      </xdr:nvSpPr>
      <xdr:spPr>
        <a:xfrm>
          <a:off x="14401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106680</xdr:rowOff>
    </xdr:from>
    <xdr:to>
      <xdr:col>69</xdr:col>
      <xdr:colOff>142875</xdr:colOff>
      <xdr:row>33</xdr:row>
      <xdr:rowOff>36830</xdr:rowOff>
    </xdr:to>
    <xdr:sp macro="" textlink="">
      <xdr:nvSpPr>
        <xdr:cNvPr id="341" name="楕円 340"/>
        <xdr:cNvSpPr/>
      </xdr:nvSpPr>
      <xdr:spPr>
        <a:xfrm>
          <a:off x="138430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47007</xdr:rowOff>
    </xdr:from>
    <xdr:ext cx="762000" cy="259045"/>
    <xdr:sp macro="" textlink="">
      <xdr:nvSpPr>
        <xdr:cNvPr id="342" name="テキスト ボックス 341"/>
        <xdr:cNvSpPr txBox="1"/>
      </xdr:nvSpPr>
      <xdr:spPr>
        <a:xfrm>
          <a:off x="13512800" y="536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91440</xdr:rowOff>
    </xdr:from>
    <xdr:to>
      <xdr:col>65</xdr:col>
      <xdr:colOff>53975</xdr:colOff>
      <xdr:row>33</xdr:row>
      <xdr:rowOff>21590</xdr:rowOff>
    </xdr:to>
    <xdr:sp macro="" textlink="">
      <xdr:nvSpPr>
        <xdr:cNvPr id="343" name="楕円 342"/>
        <xdr:cNvSpPr/>
      </xdr:nvSpPr>
      <xdr:spPr>
        <a:xfrm>
          <a:off x="12954000" y="55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31767</xdr:rowOff>
    </xdr:from>
    <xdr:ext cx="762000" cy="259045"/>
    <xdr:sp macro="" textlink="">
      <xdr:nvSpPr>
        <xdr:cNvPr id="344" name="テキスト ボックス 343"/>
        <xdr:cNvSpPr txBox="1"/>
      </xdr:nvSpPr>
      <xdr:spPr>
        <a:xfrm>
          <a:off x="12623800" y="534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建設事業による地方債発行により公債費は高い水準にあり、類似団体平均を</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6.6</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％上回っている。今後、一般廃棄物最終処分場建設事業（</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R1-3</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）、消防再編庁舎建設事業（</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R1-2</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）等の償還が本格化し、さらには、総合体育館建設事業（</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H30-R5</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）等の償還も控えており、より厳しい財政運営となることが予想されることから、これまで以上に地方債の新規発行を伴う建設事業の抑制を図ることが必要となる。</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168148</xdr:rowOff>
    </xdr:from>
    <xdr:to>
      <xdr:col>24</xdr:col>
      <xdr:colOff>25400</xdr:colOff>
      <xdr:row>81</xdr:row>
      <xdr:rowOff>97282</xdr:rowOff>
    </xdr:to>
    <xdr:cxnSp macro="">
      <xdr:nvCxnSpPr>
        <xdr:cNvPr id="370" name="直線コネクタ 369"/>
        <xdr:cNvCxnSpPr/>
      </xdr:nvCxnSpPr>
      <xdr:spPr>
        <a:xfrm flipV="1">
          <a:off x="4826000" y="1251254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69359</xdr:rowOff>
    </xdr:from>
    <xdr:ext cx="762000" cy="259045"/>
    <xdr:sp macro="" textlink="">
      <xdr:nvSpPr>
        <xdr:cNvPr id="371" name="公債費最小値テキスト"/>
        <xdr:cNvSpPr txBox="1"/>
      </xdr:nvSpPr>
      <xdr:spPr>
        <a:xfrm>
          <a:off x="4914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97282</xdr:rowOff>
    </xdr:from>
    <xdr:to>
      <xdr:col>24</xdr:col>
      <xdr:colOff>114300</xdr:colOff>
      <xdr:row>81</xdr:row>
      <xdr:rowOff>97282</xdr:rowOff>
    </xdr:to>
    <xdr:cxnSp macro="">
      <xdr:nvCxnSpPr>
        <xdr:cNvPr id="372" name="直線コネクタ 371"/>
        <xdr:cNvCxnSpPr/>
      </xdr:nvCxnSpPr>
      <xdr:spPr>
        <a:xfrm>
          <a:off x="4737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83075</xdr:rowOff>
    </xdr:from>
    <xdr:ext cx="762000" cy="259045"/>
    <xdr:sp macro="" textlink="">
      <xdr:nvSpPr>
        <xdr:cNvPr id="373" name="公債費最大値テキスト"/>
        <xdr:cNvSpPr txBox="1"/>
      </xdr:nvSpPr>
      <xdr:spPr>
        <a:xfrm>
          <a:off x="4914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168148</xdr:rowOff>
    </xdr:from>
    <xdr:to>
      <xdr:col>24</xdr:col>
      <xdr:colOff>114300</xdr:colOff>
      <xdr:row>72</xdr:row>
      <xdr:rowOff>168148</xdr:rowOff>
    </xdr:to>
    <xdr:cxnSp macro="">
      <xdr:nvCxnSpPr>
        <xdr:cNvPr id="374" name="直線コネクタ 373"/>
        <xdr:cNvCxnSpPr/>
      </xdr:nvCxnSpPr>
      <xdr:spPr>
        <a:xfrm>
          <a:off x="4737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159004</xdr:rowOff>
    </xdr:from>
    <xdr:to>
      <xdr:col>24</xdr:col>
      <xdr:colOff>25400</xdr:colOff>
      <xdr:row>81</xdr:row>
      <xdr:rowOff>97282</xdr:rowOff>
    </xdr:to>
    <xdr:cxnSp macro="">
      <xdr:nvCxnSpPr>
        <xdr:cNvPr id="375" name="直線コネクタ 374"/>
        <xdr:cNvCxnSpPr/>
      </xdr:nvCxnSpPr>
      <xdr:spPr>
        <a:xfrm>
          <a:off x="3987800" y="1387500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145305</xdr:rowOff>
    </xdr:from>
    <xdr:ext cx="762000" cy="259045"/>
    <xdr:sp macro="" textlink="">
      <xdr:nvSpPr>
        <xdr:cNvPr id="376" name="公債費平均値テキスト"/>
        <xdr:cNvSpPr txBox="1"/>
      </xdr:nvSpPr>
      <xdr:spPr>
        <a:xfrm>
          <a:off x="4914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128778</xdr:rowOff>
    </xdr:from>
    <xdr:to>
      <xdr:col>24</xdr:col>
      <xdr:colOff>76200</xdr:colOff>
      <xdr:row>78</xdr:row>
      <xdr:rowOff>58928</xdr:rowOff>
    </xdr:to>
    <xdr:sp macro="" textlink="">
      <xdr:nvSpPr>
        <xdr:cNvPr id="377" name="フローチャート: 判断 376"/>
        <xdr:cNvSpPr/>
      </xdr:nvSpPr>
      <xdr:spPr>
        <a:xfrm>
          <a:off x="4775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159004</xdr:rowOff>
    </xdr:from>
    <xdr:to>
      <xdr:col>19</xdr:col>
      <xdr:colOff>187325</xdr:colOff>
      <xdr:row>81</xdr:row>
      <xdr:rowOff>106426</xdr:rowOff>
    </xdr:to>
    <xdr:cxnSp macro="">
      <xdr:nvCxnSpPr>
        <xdr:cNvPr id="378" name="直線コネクタ 377"/>
        <xdr:cNvCxnSpPr/>
      </xdr:nvCxnSpPr>
      <xdr:spPr>
        <a:xfrm flipV="1">
          <a:off x="3098800" y="1387500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9" name="フローチャート: 判断 37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80" name="テキスト ボックス 379"/>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24130</xdr:rowOff>
    </xdr:from>
    <xdr:to>
      <xdr:col>15</xdr:col>
      <xdr:colOff>98425</xdr:colOff>
      <xdr:row>81</xdr:row>
      <xdr:rowOff>106426</xdr:rowOff>
    </xdr:to>
    <xdr:cxnSp macro="">
      <xdr:nvCxnSpPr>
        <xdr:cNvPr id="381" name="直線コネクタ 380"/>
        <xdr:cNvCxnSpPr/>
      </xdr:nvCxnSpPr>
      <xdr:spPr>
        <a:xfrm>
          <a:off x="2209800" y="139115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82" name="フローチャート: 判断 381"/>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59962</xdr:rowOff>
    </xdr:from>
    <xdr:ext cx="762000" cy="259045"/>
    <xdr:sp macro="" textlink="">
      <xdr:nvSpPr>
        <xdr:cNvPr id="383" name="テキスト ボックス 382"/>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113285</xdr:rowOff>
    </xdr:from>
    <xdr:to>
      <xdr:col>11</xdr:col>
      <xdr:colOff>9525</xdr:colOff>
      <xdr:row>81</xdr:row>
      <xdr:rowOff>24130</xdr:rowOff>
    </xdr:to>
    <xdr:cxnSp macro="">
      <xdr:nvCxnSpPr>
        <xdr:cNvPr id="384" name="直線コネクタ 383"/>
        <xdr:cNvCxnSpPr/>
      </xdr:nvCxnSpPr>
      <xdr:spPr>
        <a:xfrm>
          <a:off x="1320800" y="13829285"/>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137922</xdr:rowOff>
    </xdr:from>
    <xdr:to>
      <xdr:col>11</xdr:col>
      <xdr:colOff>60325</xdr:colOff>
      <xdr:row>78</xdr:row>
      <xdr:rowOff>68072</xdr:rowOff>
    </xdr:to>
    <xdr:sp macro="" textlink="">
      <xdr:nvSpPr>
        <xdr:cNvPr id="385" name="フローチャート: 判断 384"/>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78249</xdr:rowOff>
    </xdr:from>
    <xdr:ext cx="762000" cy="259045"/>
    <xdr:sp macro="" textlink="">
      <xdr:nvSpPr>
        <xdr:cNvPr id="386" name="テキスト ボックス 385"/>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7" name="フローチャート: 判断 386"/>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69105</xdr:rowOff>
    </xdr:from>
    <xdr:ext cx="762000" cy="259045"/>
    <xdr:sp macro="" textlink="">
      <xdr:nvSpPr>
        <xdr:cNvPr id="388" name="テキスト ボックス 387"/>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46482</xdr:rowOff>
    </xdr:from>
    <xdr:to>
      <xdr:col>24</xdr:col>
      <xdr:colOff>76200</xdr:colOff>
      <xdr:row>81</xdr:row>
      <xdr:rowOff>148082</xdr:rowOff>
    </xdr:to>
    <xdr:sp macro="" textlink="">
      <xdr:nvSpPr>
        <xdr:cNvPr id="394" name="楕円 393"/>
        <xdr:cNvSpPr/>
      </xdr:nvSpPr>
      <xdr:spPr>
        <a:xfrm>
          <a:off x="4775200" y="1393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126509</xdr:rowOff>
    </xdr:from>
    <xdr:ext cx="762000" cy="259045"/>
    <xdr:sp macro="" textlink="">
      <xdr:nvSpPr>
        <xdr:cNvPr id="395" name="公債費該当値テキスト"/>
        <xdr:cNvSpPr txBox="1"/>
      </xdr:nvSpPr>
      <xdr:spPr>
        <a:xfrm>
          <a:off x="4914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108204</xdr:rowOff>
    </xdr:from>
    <xdr:to>
      <xdr:col>20</xdr:col>
      <xdr:colOff>38100</xdr:colOff>
      <xdr:row>81</xdr:row>
      <xdr:rowOff>38354</xdr:rowOff>
    </xdr:to>
    <xdr:sp macro="" textlink="">
      <xdr:nvSpPr>
        <xdr:cNvPr id="396" name="楕円 395"/>
        <xdr:cNvSpPr/>
      </xdr:nvSpPr>
      <xdr:spPr>
        <a:xfrm>
          <a:off x="3937000" y="1382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23131</xdr:rowOff>
    </xdr:from>
    <xdr:ext cx="736600" cy="259045"/>
    <xdr:sp macro="" textlink="">
      <xdr:nvSpPr>
        <xdr:cNvPr id="397" name="テキスト ボックス 396"/>
        <xdr:cNvSpPr txBox="1"/>
      </xdr:nvSpPr>
      <xdr:spPr>
        <a:xfrm>
          <a:off x="3606800" y="13910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55626</xdr:rowOff>
    </xdr:from>
    <xdr:to>
      <xdr:col>15</xdr:col>
      <xdr:colOff>149225</xdr:colOff>
      <xdr:row>81</xdr:row>
      <xdr:rowOff>157226</xdr:rowOff>
    </xdr:to>
    <xdr:sp macro="" textlink="">
      <xdr:nvSpPr>
        <xdr:cNvPr id="398" name="楕円 397"/>
        <xdr:cNvSpPr/>
      </xdr:nvSpPr>
      <xdr:spPr>
        <a:xfrm>
          <a:off x="3048000" y="1394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142003</xdr:rowOff>
    </xdr:from>
    <xdr:ext cx="762000" cy="259045"/>
    <xdr:sp macro="" textlink="">
      <xdr:nvSpPr>
        <xdr:cNvPr id="399" name="テキスト ボックス 398"/>
        <xdr:cNvSpPr txBox="1"/>
      </xdr:nvSpPr>
      <xdr:spPr>
        <a:xfrm>
          <a:off x="2717800" y="1402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144780</xdr:rowOff>
    </xdr:from>
    <xdr:to>
      <xdr:col>11</xdr:col>
      <xdr:colOff>60325</xdr:colOff>
      <xdr:row>81</xdr:row>
      <xdr:rowOff>74930</xdr:rowOff>
    </xdr:to>
    <xdr:sp macro="" textlink="">
      <xdr:nvSpPr>
        <xdr:cNvPr id="400" name="楕円 399"/>
        <xdr:cNvSpPr/>
      </xdr:nvSpPr>
      <xdr:spPr>
        <a:xfrm>
          <a:off x="2159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59707</xdr:rowOff>
    </xdr:from>
    <xdr:ext cx="762000" cy="259045"/>
    <xdr:sp macro="" textlink="">
      <xdr:nvSpPr>
        <xdr:cNvPr id="401" name="テキスト ボックス 400"/>
        <xdr:cNvSpPr txBox="1"/>
      </xdr:nvSpPr>
      <xdr:spPr>
        <a:xfrm>
          <a:off x="1828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62485</xdr:rowOff>
    </xdr:from>
    <xdr:to>
      <xdr:col>6</xdr:col>
      <xdr:colOff>171450</xdr:colOff>
      <xdr:row>80</xdr:row>
      <xdr:rowOff>164085</xdr:rowOff>
    </xdr:to>
    <xdr:sp macro="" textlink="">
      <xdr:nvSpPr>
        <xdr:cNvPr id="402" name="楕円 401"/>
        <xdr:cNvSpPr/>
      </xdr:nvSpPr>
      <xdr:spPr>
        <a:xfrm>
          <a:off x="1270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148862</xdr:rowOff>
    </xdr:from>
    <xdr:ext cx="762000" cy="259045"/>
    <xdr:sp macro="" textlink="">
      <xdr:nvSpPr>
        <xdr:cNvPr id="403" name="テキスト ボックス 402"/>
        <xdr:cNvSpPr txBox="1"/>
      </xdr:nvSpPr>
      <xdr:spPr>
        <a:xfrm>
          <a:off x="939800" y="138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公債費以外に係る経常収支比率は平成</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29</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年度以降、類似団体平均以下の水準を推移し令和４年度は</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4.8</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％下回っている。今後も引き続き、高い傾向にある人件費を職員数の適正化により削減すること、また、上昇傾向にある扶助費の抑制を図ること等により経常経費の削減に努める。</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107950</xdr:rowOff>
    </xdr:from>
    <xdr:to>
      <xdr:col>82</xdr:col>
      <xdr:colOff>107950</xdr:colOff>
      <xdr:row>81</xdr:row>
      <xdr:rowOff>16511</xdr:rowOff>
    </xdr:to>
    <xdr:cxnSp macro="">
      <xdr:nvCxnSpPr>
        <xdr:cNvPr id="431" name="直線コネクタ 430"/>
        <xdr:cNvCxnSpPr/>
      </xdr:nvCxnSpPr>
      <xdr:spPr>
        <a:xfrm flipV="1">
          <a:off x="16510000" y="126238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160038</xdr:rowOff>
    </xdr:from>
    <xdr:ext cx="762000" cy="259045"/>
    <xdr:sp macro="" textlink="">
      <xdr:nvSpPr>
        <xdr:cNvPr id="432" name="公債費以外最小値テキスト"/>
        <xdr:cNvSpPr txBox="1"/>
      </xdr:nvSpPr>
      <xdr:spPr>
        <a:xfrm>
          <a:off x="16598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16511</xdr:rowOff>
    </xdr:from>
    <xdr:to>
      <xdr:col>82</xdr:col>
      <xdr:colOff>196850</xdr:colOff>
      <xdr:row>81</xdr:row>
      <xdr:rowOff>16511</xdr:rowOff>
    </xdr:to>
    <xdr:cxnSp macro="">
      <xdr:nvCxnSpPr>
        <xdr:cNvPr id="433" name="直線コネクタ 432"/>
        <xdr:cNvCxnSpPr/>
      </xdr:nvCxnSpPr>
      <xdr:spPr>
        <a:xfrm>
          <a:off x="16421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22877</xdr:rowOff>
    </xdr:from>
    <xdr:ext cx="762000" cy="259045"/>
    <xdr:sp macro="" textlink="">
      <xdr:nvSpPr>
        <xdr:cNvPr id="434"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107950</xdr:rowOff>
    </xdr:from>
    <xdr:to>
      <xdr:col>82</xdr:col>
      <xdr:colOff>196850</xdr:colOff>
      <xdr:row>73</xdr:row>
      <xdr:rowOff>107950</xdr:rowOff>
    </xdr:to>
    <xdr:cxnSp macro="">
      <xdr:nvCxnSpPr>
        <xdr:cNvPr id="435" name="直線コネクタ 434"/>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85090</xdr:rowOff>
    </xdr:from>
    <xdr:to>
      <xdr:col>82</xdr:col>
      <xdr:colOff>107950</xdr:colOff>
      <xdr:row>74</xdr:row>
      <xdr:rowOff>5080</xdr:rowOff>
    </xdr:to>
    <xdr:cxnSp macro="">
      <xdr:nvCxnSpPr>
        <xdr:cNvPr id="436" name="直線コネクタ 435"/>
        <xdr:cNvCxnSpPr/>
      </xdr:nvCxnSpPr>
      <xdr:spPr>
        <a:xfrm>
          <a:off x="15671800" y="126009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120666</xdr:rowOff>
    </xdr:from>
    <xdr:ext cx="762000" cy="259045"/>
    <xdr:sp macro="" textlink="">
      <xdr:nvSpPr>
        <xdr:cNvPr id="437" name="公債費以外平均値テキスト"/>
        <xdr:cNvSpPr txBox="1"/>
      </xdr:nvSpPr>
      <xdr:spPr>
        <a:xfrm>
          <a:off x="16598900" y="12979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148589</xdr:rowOff>
    </xdr:from>
    <xdr:to>
      <xdr:col>82</xdr:col>
      <xdr:colOff>158750</xdr:colOff>
      <xdr:row>76</xdr:row>
      <xdr:rowOff>78739</xdr:rowOff>
    </xdr:to>
    <xdr:sp macro="" textlink="">
      <xdr:nvSpPr>
        <xdr:cNvPr id="438" name="フローチャート: 判断 437"/>
        <xdr:cNvSpPr/>
      </xdr:nvSpPr>
      <xdr:spPr>
        <a:xfrm>
          <a:off x="164592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85090</xdr:rowOff>
    </xdr:from>
    <xdr:to>
      <xdr:col>78</xdr:col>
      <xdr:colOff>69850</xdr:colOff>
      <xdr:row>74</xdr:row>
      <xdr:rowOff>58420</xdr:rowOff>
    </xdr:to>
    <xdr:cxnSp macro="">
      <xdr:nvCxnSpPr>
        <xdr:cNvPr id="439" name="直線コネクタ 438"/>
        <xdr:cNvCxnSpPr/>
      </xdr:nvCxnSpPr>
      <xdr:spPr>
        <a:xfrm flipV="1">
          <a:off x="14782800" y="126009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40" name="フローチャート: 判断 439"/>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162577</xdr:rowOff>
    </xdr:from>
    <xdr:ext cx="736600" cy="259045"/>
    <xdr:sp macro="" textlink="">
      <xdr:nvSpPr>
        <xdr:cNvPr id="441" name="テキスト ボックス 440"/>
        <xdr:cNvSpPr txBox="1"/>
      </xdr:nvSpPr>
      <xdr:spPr>
        <a:xfrm>
          <a:off x="15290800" y="1284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50800</xdr:rowOff>
    </xdr:from>
    <xdr:to>
      <xdr:col>73</xdr:col>
      <xdr:colOff>180975</xdr:colOff>
      <xdr:row>74</xdr:row>
      <xdr:rowOff>58420</xdr:rowOff>
    </xdr:to>
    <xdr:cxnSp macro="">
      <xdr:nvCxnSpPr>
        <xdr:cNvPr id="442" name="直線コネクタ 441"/>
        <xdr:cNvCxnSpPr/>
      </xdr:nvCxnSpPr>
      <xdr:spPr>
        <a:xfrm>
          <a:off x="13893800" y="12738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15239</xdr:rowOff>
    </xdr:from>
    <xdr:to>
      <xdr:col>74</xdr:col>
      <xdr:colOff>31750</xdr:colOff>
      <xdr:row>76</xdr:row>
      <xdr:rowOff>116839</xdr:rowOff>
    </xdr:to>
    <xdr:sp macro="" textlink="">
      <xdr:nvSpPr>
        <xdr:cNvPr id="443" name="フローチャート: 判断 442"/>
        <xdr:cNvSpPr/>
      </xdr:nvSpPr>
      <xdr:spPr>
        <a:xfrm>
          <a:off x="14732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101616</xdr:rowOff>
    </xdr:from>
    <xdr:ext cx="762000" cy="259045"/>
    <xdr:sp macro="" textlink="">
      <xdr:nvSpPr>
        <xdr:cNvPr id="444" name="テキスト ボックス 443"/>
        <xdr:cNvSpPr txBox="1"/>
      </xdr:nvSpPr>
      <xdr:spPr>
        <a:xfrm>
          <a:off x="14401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130810</xdr:rowOff>
    </xdr:from>
    <xdr:to>
      <xdr:col>69</xdr:col>
      <xdr:colOff>92075</xdr:colOff>
      <xdr:row>74</xdr:row>
      <xdr:rowOff>50800</xdr:rowOff>
    </xdr:to>
    <xdr:cxnSp macro="">
      <xdr:nvCxnSpPr>
        <xdr:cNvPr id="445" name="直線コネクタ 444"/>
        <xdr:cNvCxnSpPr/>
      </xdr:nvCxnSpPr>
      <xdr:spPr>
        <a:xfrm>
          <a:off x="13004800" y="12646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83820</xdr:rowOff>
    </xdr:from>
    <xdr:to>
      <xdr:col>69</xdr:col>
      <xdr:colOff>142875</xdr:colOff>
      <xdr:row>77</xdr:row>
      <xdr:rowOff>13970</xdr:rowOff>
    </xdr:to>
    <xdr:sp macro="" textlink="">
      <xdr:nvSpPr>
        <xdr:cNvPr id="446" name="フローチャート: 判断 445"/>
        <xdr:cNvSpPr/>
      </xdr:nvSpPr>
      <xdr:spPr>
        <a:xfrm>
          <a:off x="13843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170197</xdr:rowOff>
    </xdr:from>
    <xdr:ext cx="762000" cy="259045"/>
    <xdr:sp macro="" textlink="">
      <xdr:nvSpPr>
        <xdr:cNvPr id="447" name="テキスト ボックス 446"/>
        <xdr:cNvSpPr txBox="1"/>
      </xdr:nvSpPr>
      <xdr:spPr>
        <a:xfrm>
          <a:off x="13512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48" name="フローチャート: 判断 447"/>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124477</xdr:rowOff>
    </xdr:from>
    <xdr:ext cx="762000" cy="259045"/>
    <xdr:sp macro="" textlink="">
      <xdr:nvSpPr>
        <xdr:cNvPr id="449" name="テキスト ボックス 448"/>
        <xdr:cNvSpPr txBox="1"/>
      </xdr:nvSpPr>
      <xdr:spPr>
        <a:xfrm>
          <a:off x="12623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125730</xdr:rowOff>
    </xdr:from>
    <xdr:to>
      <xdr:col>82</xdr:col>
      <xdr:colOff>158750</xdr:colOff>
      <xdr:row>74</xdr:row>
      <xdr:rowOff>55880</xdr:rowOff>
    </xdr:to>
    <xdr:sp macro="" textlink="">
      <xdr:nvSpPr>
        <xdr:cNvPr id="455" name="楕円 454"/>
        <xdr:cNvSpPr/>
      </xdr:nvSpPr>
      <xdr:spPr>
        <a:xfrm>
          <a:off x="164592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34307</xdr:rowOff>
    </xdr:from>
    <xdr:ext cx="762000" cy="259045"/>
    <xdr:sp macro="" textlink="">
      <xdr:nvSpPr>
        <xdr:cNvPr id="456" name="公債費以外該当値テキスト"/>
        <xdr:cNvSpPr txBox="1"/>
      </xdr:nvSpPr>
      <xdr:spPr>
        <a:xfrm>
          <a:off x="16598900" y="1255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34290</xdr:rowOff>
    </xdr:from>
    <xdr:to>
      <xdr:col>78</xdr:col>
      <xdr:colOff>120650</xdr:colOff>
      <xdr:row>73</xdr:row>
      <xdr:rowOff>135890</xdr:rowOff>
    </xdr:to>
    <xdr:sp macro="" textlink="">
      <xdr:nvSpPr>
        <xdr:cNvPr id="457" name="楕円 456"/>
        <xdr:cNvSpPr/>
      </xdr:nvSpPr>
      <xdr:spPr>
        <a:xfrm>
          <a:off x="15621000" y="125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146067</xdr:rowOff>
    </xdr:from>
    <xdr:ext cx="736600" cy="259045"/>
    <xdr:sp macro="" textlink="">
      <xdr:nvSpPr>
        <xdr:cNvPr id="458" name="テキスト ボックス 457"/>
        <xdr:cNvSpPr txBox="1"/>
      </xdr:nvSpPr>
      <xdr:spPr>
        <a:xfrm>
          <a:off x="15290800" y="1231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7620</xdr:rowOff>
    </xdr:from>
    <xdr:to>
      <xdr:col>74</xdr:col>
      <xdr:colOff>31750</xdr:colOff>
      <xdr:row>74</xdr:row>
      <xdr:rowOff>109220</xdr:rowOff>
    </xdr:to>
    <xdr:sp macro="" textlink="">
      <xdr:nvSpPr>
        <xdr:cNvPr id="459" name="楕円 458"/>
        <xdr:cNvSpPr/>
      </xdr:nvSpPr>
      <xdr:spPr>
        <a:xfrm>
          <a:off x="14732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119397</xdr:rowOff>
    </xdr:from>
    <xdr:ext cx="762000" cy="259045"/>
    <xdr:sp macro="" textlink="">
      <xdr:nvSpPr>
        <xdr:cNvPr id="460" name="テキスト ボックス 459"/>
        <xdr:cNvSpPr txBox="1"/>
      </xdr:nvSpPr>
      <xdr:spPr>
        <a:xfrm>
          <a:off x="14401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0</xdr:rowOff>
    </xdr:from>
    <xdr:to>
      <xdr:col>69</xdr:col>
      <xdr:colOff>142875</xdr:colOff>
      <xdr:row>74</xdr:row>
      <xdr:rowOff>101600</xdr:rowOff>
    </xdr:to>
    <xdr:sp macro="" textlink="">
      <xdr:nvSpPr>
        <xdr:cNvPr id="461" name="楕円 460"/>
        <xdr:cNvSpPr/>
      </xdr:nvSpPr>
      <xdr:spPr>
        <a:xfrm>
          <a:off x="13843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111777</xdr:rowOff>
    </xdr:from>
    <xdr:ext cx="762000" cy="259045"/>
    <xdr:sp macro="" textlink="">
      <xdr:nvSpPr>
        <xdr:cNvPr id="462" name="テキスト ボックス 461"/>
        <xdr:cNvSpPr txBox="1"/>
      </xdr:nvSpPr>
      <xdr:spPr>
        <a:xfrm>
          <a:off x="13512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80010</xdr:rowOff>
    </xdr:from>
    <xdr:to>
      <xdr:col>65</xdr:col>
      <xdr:colOff>53975</xdr:colOff>
      <xdr:row>74</xdr:row>
      <xdr:rowOff>10160</xdr:rowOff>
    </xdr:to>
    <xdr:sp macro="" textlink="">
      <xdr:nvSpPr>
        <xdr:cNvPr id="463" name="楕円 462"/>
        <xdr:cNvSpPr/>
      </xdr:nvSpPr>
      <xdr:spPr>
        <a:xfrm>
          <a:off x="12954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20337</xdr:rowOff>
    </xdr:from>
    <xdr:ext cx="762000" cy="259045"/>
    <xdr:sp macro="" textlink="">
      <xdr:nvSpPr>
        <xdr:cNvPr id="464" name="テキスト ボックス 463"/>
        <xdr:cNvSpPr txBox="1"/>
      </xdr:nvSpPr>
      <xdr:spPr>
        <a:xfrm>
          <a:off x="12623800" y="1236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166902</xdr:rowOff>
    </xdr:from>
    <xdr:to>
      <xdr:col>29</xdr:col>
      <xdr:colOff>127000</xdr:colOff>
      <xdr:row>19</xdr:row>
      <xdr:rowOff>92264</xdr:rowOff>
    </xdr:to>
    <xdr:cxnSp macro="">
      <xdr:nvCxnSpPr>
        <xdr:cNvPr id="47" name="直線コネクタ 46"/>
        <xdr:cNvCxnSpPr/>
      </xdr:nvCxnSpPr>
      <xdr:spPr bwMode="auto">
        <a:xfrm flipV="1">
          <a:off x="5651500" y="1929027"/>
          <a:ext cx="0" cy="14684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64341</xdr:rowOff>
    </xdr:from>
    <xdr:ext cx="762000" cy="259045"/>
    <xdr:sp macro="" textlink="">
      <xdr:nvSpPr>
        <xdr:cNvPr id="48" name="人口1人当たり決算額の推移最小値テキスト130"/>
        <xdr:cNvSpPr txBox="1"/>
      </xdr:nvSpPr>
      <xdr:spPr>
        <a:xfrm>
          <a:off x="5740400" y="336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92264</xdr:rowOff>
    </xdr:from>
    <xdr:to>
      <xdr:col>30</xdr:col>
      <xdr:colOff>25400</xdr:colOff>
      <xdr:row>19</xdr:row>
      <xdr:rowOff>92264</xdr:rowOff>
    </xdr:to>
    <xdr:cxnSp macro="">
      <xdr:nvCxnSpPr>
        <xdr:cNvPr id="49" name="直線コネクタ 48"/>
        <xdr:cNvCxnSpPr/>
      </xdr:nvCxnSpPr>
      <xdr:spPr bwMode="auto">
        <a:xfrm>
          <a:off x="5562600" y="33974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81829</xdr:rowOff>
    </xdr:from>
    <xdr:ext cx="762000" cy="259045"/>
    <xdr:sp macro="" textlink="">
      <xdr:nvSpPr>
        <xdr:cNvPr id="50" name="人口1人当たり決算額の推移最大値テキスト130"/>
        <xdr:cNvSpPr txBox="1"/>
      </xdr:nvSpPr>
      <xdr:spPr>
        <a:xfrm>
          <a:off x="5740400" y="167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166902</xdr:rowOff>
    </xdr:from>
    <xdr:to>
      <xdr:col>30</xdr:col>
      <xdr:colOff>25400</xdr:colOff>
      <xdr:row>10</xdr:row>
      <xdr:rowOff>166902</xdr:rowOff>
    </xdr:to>
    <xdr:cxnSp macro="">
      <xdr:nvCxnSpPr>
        <xdr:cNvPr id="51" name="直線コネクタ 50"/>
        <xdr:cNvCxnSpPr/>
      </xdr:nvCxnSpPr>
      <xdr:spPr bwMode="auto">
        <a:xfrm>
          <a:off x="5562600" y="1929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21332</xdr:rowOff>
    </xdr:from>
    <xdr:to>
      <xdr:col>29</xdr:col>
      <xdr:colOff>127000</xdr:colOff>
      <xdr:row>16</xdr:row>
      <xdr:rowOff>27407</xdr:rowOff>
    </xdr:to>
    <xdr:cxnSp macro="">
      <xdr:nvCxnSpPr>
        <xdr:cNvPr id="52" name="直線コネクタ 51"/>
        <xdr:cNvCxnSpPr/>
      </xdr:nvCxnSpPr>
      <xdr:spPr bwMode="auto">
        <a:xfrm flipV="1">
          <a:off x="5003800" y="2812157"/>
          <a:ext cx="647700" cy="6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6110</xdr:rowOff>
    </xdr:from>
    <xdr:ext cx="762000" cy="259045"/>
    <xdr:sp macro="" textlink="">
      <xdr:nvSpPr>
        <xdr:cNvPr id="53" name="人口1人当たり決算額の推移平均値テキスト130"/>
        <xdr:cNvSpPr txBox="1"/>
      </xdr:nvSpPr>
      <xdr:spPr>
        <a:xfrm>
          <a:off x="5740400" y="2796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6815</xdr:rowOff>
    </xdr:from>
    <xdr:to>
      <xdr:col>29</xdr:col>
      <xdr:colOff>177800</xdr:colOff>
      <xdr:row>16</xdr:row>
      <xdr:rowOff>108415</xdr:rowOff>
    </xdr:to>
    <xdr:sp macro="" textlink="">
      <xdr:nvSpPr>
        <xdr:cNvPr id="54" name="フローチャート: 判断 53"/>
        <xdr:cNvSpPr/>
      </xdr:nvSpPr>
      <xdr:spPr bwMode="auto">
        <a:xfrm>
          <a:off x="5600700" y="2797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22982</xdr:rowOff>
    </xdr:from>
    <xdr:to>
      <xdr:col>26</xdr:col>
      <xdr:colOff>50800</xdr:colOff>
      <xdr:row>16</xdr:row>
      <xdr:rowOff>27407</xdr:rowOff>
    </xdr:to>
    <xdr:cxnSp macro="">
      <xdr:nvCxnSpPr>
        <xdr:cNvPr id="55" name="直線コネクタ 54"/>
        <xdr:cNvCxnSpPr/>
      </xdr:nvCxnSpPr>
      <xdr:spPr bwMode="auto">
        <a:xfrm>
          <a:off x="4305300" y="2813807"/>
          <a:ext cx="698500" cy="4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31079</xdr:rowOff>
    </xdr:from>
    <xdr:to>
      <xdr:col>26</xdr:col>
      <xdr:colOff>101600</xdr:colOff>
      <xdr:row>16</xdr:row>
      <xdr:rowOff>132679</xdr:rowOff>
    </xdr:to>
    <xdr:sp macro="" textlink="">
      <xdr:nvSpPr>
        <xdr:cNvPr id="56" name="フローチャート: 判断 55"/>
        <xdr:cNvSpPr/>
      </xdr:nvSpPr>
      <xdr:spPr bwMode="auto">
        <a:xfrm>
          <a:off x="4953000" y="2821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117456</xdr:rowOff>
    </xdr:from>
    <xdr:ext cx="736600" cy="259045"/>
    <xdr:sp macro="" textlink="">
      <xdr:nvSpPr>
        <xdr:cNvPr id="57" name="テキスト ボックス 56"/>
        <xdr:cNvSpPr txBox="1"/>
      </xdr:nvSpPr>
      <xdr:spPr>
        <a:xfrm>
          <a:off x="4622800" y="290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5102</xdr:rowOff>
    </xdr:from>
    <xdr:to>
      <xdr:col>22</xdr:col>
      <xdr:colOff>114300</xdr:colOff>
      <xdr:row>16</xdr:row>
      <xdr:rowOff>22982</xdr:rowOff>
    </xdr:to>
    <xdr:cxnSp macro="">
      <xdr:nvCxnSpPr>
        <xdr:cNvPr id="58" name="直線コネクタ 57"/>
        <xdr:cNvCxnSpPr/>
      </xdr:nvCxnSpPr>
      <xdr:spPr bwMode="auto">
        <a:xfrm>
          <a:off x="3606800" y="2795927"/>
          <a:ext cx="698500" cy="17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66495</xdr:rowOff>
    </xdr:from>
    <xdr:to>
      <xdr:col>22</xdr:col>
      <xdr:colOff>165100</xdr:colOff>
      <xdr:row>16</xdr:row>
      <xdr:rowOff>168095</xdr:rowOff>
    </xdr:to>
    <xdr:sp macro="" textlink="">
      <xdr:nvSpPr>
        <xdr:cNvPr id="59" name="フローチャート: 判断 58"/>
        <xdr:cNvSpPr/>
      </xdr:nvSpPr>
      <xdr:spPr bwMode="auto">
        <a:xfrm>
          <a:off x="42545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152872</xdr:rowOff>
    </xdr:from>
    <xdr:ext cx="762000" cy="259045"/>
    <xdr:sp macro="" textlink="">
      <xdr:nvSpPr>
        <xdr:cNvPr id="60" name="テキスト ボックス 59"/>
        <xdr:cNvSpPr txBox="1"/>
      </xdr:nvSpPr>
      <xdr:spPr>
        <a:xfrm>
          <a:off x="3924300" y="294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5102</xdr:rowOff>
    </xdr:from>
    <xdr:to>
      <xdr:col>18</xdr:col>
      <xdr:colOff>177800</xdr:colOff>
      <xdr:row>16</xdr:row>
      <xdr:rowOff>30297</xdr:rowOff>
    </xdr:to>
    <xdr:cxnSp macro="">
      <xdr:nvCxnSpPr>
        <xdr:cNvPr id="61" name="直線コネクタ 60"/>
        <xdr:cNvCxnSpPr/>
      </xdr:nvCxnSpPr>
      <xdr:spPr bwMode="auto">
        <a:xfrm flipV="1">
          <a:off x="2908300" y="2795927"/>
          <a:ext cx="698500" cy="25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93013</xdr:rowOff>
    </xdr:from>
    <xdr:to>
      <xdr:col>19</xdr:col>
      <xdr:colOff>38100</xdr:colOff>
      <xdr:row>17</xdr:row>
      <xdr:rowOff>23163</xdr:rowOff>
    </xdr:to>
    <xdr:sp macro="" textlink="">
      <xdr:nvSpPr>
        <xdr:cNvPr id="62" name="フローチャート: 判断 61"/>
        <xdr:cNvSpPr/>
      </xdr:nvSpPr>
      <xdr:spPr bwMode="auto">
        <a:xfrm>
          <a:off x="3556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7940</xdr:rowOff>
    </xdr:from>
    <xdr:ext cx="762000" cy="259045"/>
    <xdr:sp macro="" textlink="">
      <xdr:nvSpPr>
        <xdr:cNvPr id="63" name="テキスト ボックス 62"/>
        <xdr:cNvSpPr txBox="1"/>
      </xdr:nvSpPr>
      <xdr:spPr>
        <a:xfrm>
          <a:off x="3225800" y="2970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155160</xdr:rowOff>
    </xdr:from>
    <xdr:to>
      <xdr:col>15</xdr:col>
      <xdr:colOff>101600</xdr:colOff>
      <xdr:row>17</xdr:row>
      <xdr:rowOff>85310</xdr:rowOff>
    </xdr:to>
    <xdr:sp macro="" textlink="">
      <xdr:nvSpPr>
        <xdr:cNvPr id="64" name="フローチャート: 判断 63"/>
        <xdr:cNvSpPr/>
      </xdr:nvSpPr>
      <xdr:spPr bwMode="auto">
        <a:xfrm>
          <a:off x="2857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70087</xdr:rowOff>
    </xdr:from>
    <xdr:ext cx="762000" cy="259045"/>
    <xdr:sp macro="" textlink="">
      <xdr:nvSpPr>
        <xdr:cNvPr id="65" name="テキスト ボックス 64"/>
        <xdr:cNvSpPr txBox="1"/>
      </xdr:nvSpPr>
      <xdr:spPr>
        <a:xfrm>
          <a:off x="2527300" y="303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141982</xdr:rowOff>
    </xdr:from>
    <xdr:to>
      <xdr:col>29</xdr:col>
      <xdr:colOff>177800</xdr:colOff>
      <xdr:row>16</xdr:row>
      <xdr:rowOff>72132</xdr:rowOff>
    </xdr:to>
    <xdr:sp macro="" textlink="">
      <xdr:nvSpPr>
        <xdr:cNvPr id="71" name="楕円 70"/>
        <xdr:cNvSpPr/>
      </xdr:nvSpPr>
      <xdr:spPr bwMode="auto">
        <a:xfrm>
          <a:off x="5600700" y="2761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158509</xdr:rowOff>
    </xdr:from>
    <xdr:ext cx="762000" cy="259045"/>
    <xdr:sp macro="" textlink="">
      <xdr:nvSpPr>
        <xdr:cNvPr id="72" name="人口1人当たり決算額の推移該当値テキスト130"/>
        <xdr:cNvSpPr txBox="1"/>
      </xdr:nvSpPr>
      <xdr:spPr>
        <a:xfrm>
          <a:off x="5740400" y="260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148057</xdr:rowOff>
    </xdr:from>
    <xdr:to>
      <xdr:col>26</xdr:col>
      <xdr:colOff>101600</xdr:colOff>
      <xdr:row>16</xdr:row>
      <xdr:rowOff>78207</xdr:rowOff>
    </xdr:to>
    <xdr:sp macro="" textlink="">
      <xdr:nvSpPr>
        <xdr:cNvPr id="73" name="楕円 72"/>
        <xdr:cNvSpPr/>
      </xdr:nvSpPr>
      <xdr:spPr bwMode="auto">
        <a:xfrm>
          <a:off x="4953000" y="2767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88384</xdr:rowOff>
    </xdr:from>
    <xdr:ext cx="736600" cy="259045"/>
    <xdr:sp macro="" textlink="">
      <xdr:nvSpPr>
        <xdr:cNvPr id="74" name="テキスト ボックス 73"/>
        <xdr:cNvSpPr txBox="1"/>
      </xdr:nvSpPr>
      <xdr:spPr>
        <a:xfrm>
          <a:off x="4622800" y="253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143632</xdr:rowOff>
    </xdr:from>
    <xdr:to>
      <xdr:col>22</xdr:col>
      <xdr:colOff>165100</xdr:colOff>
      <xdr:row>16</xdr:row>
      <xdr:rowOff>73782</xdr:rowOff>
    </xdr:to>
    <xdr:sp macro="" textlink="">
      <xdr:nvSpPr>
        <xdr:cNvPr id="75" name="楕円 74"/>
        <xdr:cNvSpPr/>
      </xdr:nvSpPr>
      <xdr:spPr bwMode="auto">
        <a:xfrm>
          <a:off x="4254500" y="2763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83959</xdr:rowOff>
    </xdr:from>
    <xdr:ext cx="762000" cy="259045"/>
    <xdr:sp macro="" textlink="">
      <xdr:nvSpPr>
        <xdr:cNvPr id="76" name="テキスト ボックス 75"/>
        <xdr:cNvSpPr txBox="1"/>
      </xdr:nvSpPr>
      <xdr:spPr>
        <a:xfrm>
          <a:off x="3924300" y="253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125752</xdr:rowOff>
    </xdr:from>
    <xdr:to>
      <xdr:col>19</xdr:col>
      <xdr:colOff>38100</xdr:colOff>
      <xdr:row>16</xdr:row>
      <xdr:rowOff>55902</xdr:rowOff>
    </xdr:to>
    <xdr:sp macro="" textlink="">
      <xdr:nvSpPr>
        <xdr:cNvPr id="77" name="楕円 76"/>
        <xdr:cNvSpPr/>
      </xdr:nvSpPr>
      <xdr:spPr bwMode="auto">
        <a:xfrm>
          <a:off x="3556000" y="2745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66079</xdr:rowOff>
    </xdr:from>
    <xdr:ext cx="762000" cy="259045"/>
    <xdr:sp macro="" textlink="">
      <xdr:nvSpPr>
        <xdr:cNvPr id="78" name="テキスト ボックス 77"/>
        <xdr:cNvSpPr txBox="1"/>
      </xdr:nvSpPr>
      <xdr:spPr>
        <a:xfrm>
          <a:off x="3225800" y="251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150947</xdr:rowOff>
    </xdr:from>
    <xdr:to>
      <xdr:col>15</xdr:col>
      <xdr:colOff>101600</xdr:colOff>
      <xdr:row>16</xdr:row>
      <xdr:rowOff>81097</xdr:rowOff>
    </xdr:to>
    <xdr:sp macro="" textlink="">
      <xdr:nvSpPr>
        <xdr:cNvPr id="79" name="楕円 78"/>
        <xdr:cNvSpPr/>
      </xdr:nvSpPr>
      <xdr:spPr bwMode="auto">
        <a:xfrm>
          <a:off x="2857500" y="2770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91274</xdr:rowOff>
    </xdr:from>
    <xdr:ext cx="762000" cy="259045"/>
    <xdr:sp macro="" textlink="">
      <xdr:nvSpPr>
        <xdr:cNvPr id="80" name="テキスト ボックス 79"/>
        <xdr:cNvSpPr txBox="1"/>
      </xdr:nvSpPr>
      <xdr:spPr>
        <a:xfrm>
          <a:off x="2527300" y="2539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180035</xdr:rowOff>
    </xdr:from>
    <xdr:to>
      <xdr:col>29</xdr:col>
      <xdr:colOff>127000</xdr:colOff>
      <xdr:row>38</xdr:row>
      <xdr:rowOff>20427</xdr:rowOff>
    </xdr:to>
    <xdr:cxnSp macro="">
      <xdr:nvCxnSpPr>
        <xdr:cNvPr id="107" name="直線コネクタ 106"/>
        <xdr:cNvCxnSpPr/>
      </xdr:nvCxnSpPr>
      <xdr:spPr bwMode="auto">
        <a:xfrm flipV="1">
          <a:off x="5651500" y="6104585"/>
          <a:ext cx="0" cy="1383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335404</xdr:rowOff>
    </xdr:from>
    <xdr:ext cx="762000" cy="259045"/>
    <xdr:sp macro="" textlink="">
      <xdr:nvSpPr>
        <xdr:cNvPr id="108" name="人口1人当たり決算額の推移最小値テキスト445"/>
        <xdr:cNvSpPr txBox="1"/>
      </xdr:nvSpPr>
      <xdr:spPr>
        <a:xfrm>
          <a:off x="5740400" y="746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20427</xdr:rowOff>
    </xdr:from>
    <xdr:to>
      <xdr:col>30</xdr:col>
      <xdr:colOff>25400</xdr:colOff>
      <xdr:row>38</xdr:row>
      <xdr:rowOff>20427</xdr:rowOff>
    </xdr:to>
    <xdr:cxnSp macro="">
      <xdr:nvCxnSpPr>
        <xdr:cNvPr id="109" name="直線コネクタ 108"/>
        <xdr:cNvCxnSpPr/>
      </xdr:nvCxnSpPr>
      <xdr:spPr bwMode="auto">
        <a:xfrm>
          <a:off x="5562600" y="7488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94962</xdr:rowOff>
    </xdr:from>
    <xdr:ext cx="762000" cy="259045"/>
    <xdr:sp macro="" textlink="">
      <xdr:nvSpPr>
        <xdr:cNvPr id="110" name="人口1人当たり決算額の推移最大値テキスト445"/>
        <xdr:cNvSpPr txBox="1"/>
      </xdr:nvSpPr>
      <xdr:spPr>
        <a:xfrm>
          <a:off x="5740400" y="5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180035</xdr:rowOff>
    </xdr:from>
    <xdr:to>
      <xdr:col>30</xdr:col>
      <xdr:colOff>25400</xdr:colOff>
      <xdr:row>33</xdr:row>
      <xdr:rowOff>180035</xdr:rowOff>
    </xdr:to>
    <xdr:cxnSp macro="">
      <xdr:nvCxnSpPr>
        <xdr:cNvPr id="111" name="直線コネクタ 110"/>
        <xdr:cNvCxnSpPr/>
      </xdr:nvCxnSpPr>
      <xdr:spPr bwMode="auto">
        <a:xfrm>
          <a:off x="5562600" y="6104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295158</xdr:rowOff>
    </xdr:from>
    <xdr:to>
      <xdr:col>29</xdr:col>
      <xdr:colOff>127000</xdr:colOff>
      <xdr:row>34</xdr:row>
      <xdr:rowOff>300782</xdr:rowOff>
    </xdr:to>
    <xdr:cxnSp macro="">
      <xdr:nvCxnSpPr>
        <xdr:cNvPr id="112" name="直線コネクタ 111"/>
        <xdr:cNvCxnSpPr/>
      </xdr:nvCxnSpPr>
      <xdr:spPr bwMode="auto">
        <a:xfrm flipV="1">
          <a:off x="5003800" y="6562608"/>
          <a:ext cx="647700" cy="5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213258</xdr:rowOff>
    </xdr:from>
    <xdr:ext cx="762000" cy="259045"/>
    <xdr:sp macro="" textlink="">
      <xdr:nvSpPr>
        <xdr:cNvPr id="113" name="人口1人当たり決算額の推移平均値テキスト445"/>
        <xdr:cNvSpPr txBox="1"/>
      </xdr:nvSpPr>
      <xdr:spPr>
        <a:xfrm>
          <a:off x="5740400" y="6823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241181</xdr:rowOff>
    </xdr:from>
    <xdr:to>
      <xdr:col>29</xdr:col>
      <xdr:colOff>177800</xdr:colOff>
      <xdr:row>35</xdr:row>
      <xdr:rowOff>342781</xdr:rowOff>
    </xdr:to>
    <xdr:sp macro="" textlink="">
      <xdr:nvSpPr>
        <xdr:cNvPr id="114" name="フローチャート: 判断 113"/>
        <xdr:cNvSpPr/>
      </xdr:nvSpPr>
      <xdr:spPr bwMode="auto">
        <a:xfrm>
          <a:off x="5600700" y="68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277716</xdr:rowOff>
    </xdr:from>
    <xdr:to>
      <xdr:col>26</xdr:col>
      <xdr:colOff>50800</xdr:colOff>
      <xdr:row>34</xdr:row>
      <xdr:rowOff>300782</xdr:rowOff>
    </xdr:to>
    <xdr:cxnSp macro="">
      <xdr:nvCxnSpPr>
        <xdr:cNvPr id="115" name="直線コネクタ 114"/>
        <xdr:cNvCxnSpPr/>
      </xdr:nvCxnSpPr>
      <xdr:spPr bwMode="auto">
        <a:xfrm>
          <a:off x="4305300" y="6545166"/>
          <a:ext cx="698500" cy="23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256863</xdr:rowOff>
    </xdr:from>
    <xdr:to>
      <xdr:col>26</xdr:col>
      <xdr:colOff>101600</xdr:colOff>
      <xdr:row>36</xdr:row>
      <xdr:rowOff>15563</xdr:rowOff>
    </xdr:to>
    <xdr:sp macro="" textlink="">
      <xdr:nvSpPr>
        <xdr:cNvPr id="116" name="フローチャート: 判断 115"/>
        <xdr:cNvSpPr/>
      </xdr:nvSpPr>
      <xdr:spPr bwMode="auto">
        <a:xfrm>
          <a:off x="4953000" y="6867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340</xdr:rowOff>
    </xdr:from>
    <xdr:ext cx="736600" cy="259045"/>
    <xdr:sp macro="" textlink="">
      <xdr:nvSpPr>
        <xdr:cNvPr id="117" name="テキスト ボックス 116"/>
        <xdr:cNvSpPr txBox="1"/>
      </xdr:nvSpPr>
      <xdr:spPr>
        <a:xfrm>
          <a:off x="4622800" y="6953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277716</xdr:rowOff>
    </xdr:from>
    <xdr:to>
      <xdr:col>22</xdr:col>
      <xdr:colOff>114300</xdr:colOff>
      <xdr:row>34</xdr:row>
      <xdr:rowOff>336032</xdr:rowOff>
    </xdr:to>
    <xdr:cxnSp macro="">
      <xdr:nvCxnSpPr>
        <xdr:cNvPr id="118" name="直線コネクタ 117"/>
        <xdr:cNvCxnSpPr/>
      </xdr:nvCxnSpPr>
      <xdr:spPr bwMode="auto">
        <a:xfrm flipV="1">
          <a:off x="3606800" y="6545166"/>
          <a:ext cx="698500" cy="58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292502</xdr:rowOff>
    </xdr:from>
    <xdr:to>
      <xdr:col>22</xdr:col>
      <xdr:colOff>165100</xdr:colOff>
      <xdr:row>36</xdr:row>
      <xdr:rowOff>51202</xdr:rowOff>
    </xdr:to>
    <xdr:sp macro="" textlink="">
      <xdr:nvSpPr>
        <xdr:cNvPr id="119" name="フローチャート: 判断 118"/>
        <xdr:cNvSpPr/>
      </xdr:nvSpPr>
      <xdr:spPr bwMode="auto">
        <a:xfrm>
          <a:off x="4254500" y="6902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35979</xdr:rowOff>
    </xdr:from>
    <xdr:ext cx="762000" cy="259045"/>
    <xdr:sp macro="" textlink="">
      <xdr:nvSpPr>
        <xdr:cNvPr id="120" name="テキスト ボックス 119"/>
        <xdr:cNvSpPr txBox="1"/>
      </xdr:nvSpPr>
      <xdr:spPr>
        <a:xfrm>
          <a:off x="3924300" y="698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336032</xdr:rowOff>
    </xdr:from>
    <xdr:to>
      <xdr:col>18</xdr:col>
      <xdr:colOff>177800</xdr:colOff>
      <xdr:row>35</xdr:row>
      <xdr:rowOff>10826</xdr:rowOff>
    </xdr:to>
    <xdr:cxnSp macro="">
      <xdr:nvCxnSpPr>
        <xdr:cNvPr id="121" name="直線コネクタ 120"/>
        <xdr:cNvCxnSpPr/>
      </xdr:nvCxnSpPr>
      <xdr:spPr bwMode="auto">
        <a:xfrm flipV="1">
          <a:off x="2908300" y="6603482"/>
          <a:ext cx="698500" cy="17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307315</xdr:rowOff>
    </xdr:from>
    <xdr:to>
      <xdr:col>19</xdr:col>
      <xdr:colOff>38100</xdr:colOff>
      <xdr:row>36</xdr:row>
      <xdr:rowOff>66015</xdr:rowOff>
    </xdr:to>
    <xdr:sp macro="" textlink="">
      <xdr:nvSpPr>
        <xdr:cNvPr id="122" name="フローチャート: 判断 121"/>
        <xdr:cNvSpPr/>
      </xdr:nvSpPr>
      <xdr:spPr bwMode="auto">
        <a:xfrm>
          <a:off x="3556000" y="6917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50792</xdr:rowOff>
    </xdr:from>
    <xdr:ext cx="762000" cy="259045"/>
    <xdr:sp macro="" textlink="">
      <xdr:nvSpPr>
        <xdr:cNvPr id="123" name="テキスト ボックス 122"/>
        <xdr:cNvSpPr txBox="1"/>
      </xdr:nvSpPr>
      <xdr:spPr>
        <a:xfrm>
          <a:off x="3225800" y="7004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304366</xdr:rowOff>
    </xdr:from>
    <xdr:to>
      <xdr:col>15</xdr:col>
      <xdr:colOff>101600</xdr:colOff>
      <xdr:row>36</xdr:row>
      <xdr:rowOff>63066</xdr:rowOff>
    </xdr:to>
    <xdr:sp macro="" textlink="">
      <xdr:nvSpPr>
        <xdr:cNvPr id="124" name="フローチャート: 判断 123"/>
        <xdr:cNvSpPr/>
      </xdr:nvSpPr>
      <xdr:spPr bwMode="auto">
        <a:xfrm>
          <a:off x="2857500" y="6914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47843</xdr:rowOff>
    </xdr:from>
    <xdr:ext cx="762000" cy="259045"/>
    <xdr:sp macro="" textlink="">
      <xdr:nvSpPr>
        <xdr:cNvPr id="125" name="テキスト ボックス 124"/>
        <xdr:cNvSpPr txBox="1"/>
      </xdr:nvSpPr>
      <xdr:spPr>
        <a:xfrm>
          <a:off x="2527300" y="70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244358</xdr:rowOff>
    </xdr:from>
    <xdr:to>
      <xdr:col>29</xdr:col>
      <xdr:colOff>177800</xdr:colOff>
      <xdr:row>35</xdr:row>
      <xdr:rowOff>3058</xdr:rowOff>
    </xdr:to>
    <xdr:sp macro="" textlink="">
      <xdr:nvSpPr>
        <xdr:cNvPr id="131" name="楕円 130"/>
        <xdr:cNvSpPr/>
      </xdr:nvSpPr>
      <xdr:spPr bwMode="auto">
        <a:xfrm>
          <a:off x="5600700" y="6511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89435</xdr:rowOff>
    </xdr:from>
    <xdr:ext cx="762000" cy="259045"/>
    <xdr:sp macro="" textlink="">
      <xdr:nvSpPr>
        <xdr:cNvPr id="132" name="人口1人当たり決算額の推移該当値テキスト445"/>
        <xdr:cNvSpPr txBox="1"/>
      </xdr:nvSpPr>
      <xdr:spPr>
        <a:xfrm>
          <a:off x="5740400" y="635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249982</xdr:rowOff>
    </xdr:from>
    <xdr:to>
      <xdr:col>26</xdr:col>
      <xdr:colOff>101600</xdr:colOff>
      <xdr:row>35</xdr:row>
      <xdr:rowOff>8682</xdr:rowOff>
    </xdr:to>
    <xdr:sp macro="" textlink="">
      <xdr:nvSpPr>
        <xdr:cNvPr id="133" name="楕円 132"/>
        <xdr:cNvSpPr/>
      </xdr:nvSpPr>
      <xdr:spPr bwMode="auto">
        <a:xfrm>
          <a:off x="4953000" y="6517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18859</xdr:rowOff>
    </xdr:from>
    <xdr:ext cx="736600" cy="259045"/>
    <xdr:sp macro="" textlink="">
      <xdr:nvSpPr>
        <xdr:cNvPr id="134" name="テキスト ボックス 133"/>
        <xdr:cNvSpPr txBox="1"/>
      </xdr:nvSpPr>
      <xdr:spPr>
        <a:xfrm>
          <a:off x="4622800" y="628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226916</xdr:rowOff>
    </xdr:from>
    <xdr:to>
      <xdr:col>22</xdr:col>
      <xdr:colOff>165100</xdr:colOff>
      <xdr:row>34</xdr:row>
      <xdr:rowOff>328516</xdr:rowOff>
    </xdr:to>
    <xdr:sp macro="" textlink="">
      <xdr:nvSpPr>
        <xdr:cNvPr id="135" name="楕円 134"/>
        <xdr:cNvSpPr/>
      </xdr:nvSpPr>
      <xdr:spPr bwMode="auto">
        <a:xfrm>
          <a:off x="4254500" y="6494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338693</xdr:rowOff>
    </xdr:from>
    <xdr:ext cx="762000" cy="259045"/>
    <xdr:sp macro="" textlink="">
      <xdr:nvSpPr>
        <xdr:cNvPr id="136" name="テキスト ボックス 135"/>
        <xdr:cNvSpPr txBox="1"/>
      </xdr:nvSpPr>
      <xdr:spPr>
        <a:xfrm>
          <a:off x="3924300" y="626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285232</xdr:rowOff>
    </xdr:from>
    <xdr:to>
      <xdr:col>19</xdr:col>
      <xdr:colOff>38100</xdr:colOff>
      <xdr:row>35</xdr:row>
      <xdr:rowOff>43932</xdr:rowOff>
    </xdr:to>
    <xdr:sp macro="" textlink="">
      <xdr:nvSpPr>
        <xdr:cNvPr id="137" name="楕円 136"/>
        <xdr:cNvSpPr/>
      </xdr:nvSpPr>
      <xdr:spPr bwMode="auto">
        <a:xfrm>
          <a:off x="3556000" y="6552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54109</xdr:rowOff>
    </xdr:from>
    <xdr:ext cx="762000" cy="259045"/>
    <xdr:sp macro="" textlink="">
      <xdr:nvSpPr>
        <xdr:cNvPr id="138" name="テキスト ボックス 137"/>
        <xdr:cNvSpPr txBox="1"/>
      </xdr:nvSpPr>
      <xdr:spPr>
        <a:xfrm>
          <a:off x="3225800" y="632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302926</xdr:rowOff>
    </xdr:from>
    <xdr:to>
      <xdr:col>15</xdr:col>
      <xdr:colOff>101600</xdr:colOff>
      <xdr:row>35</xdr:row>
      <xdr:rowOff>61626</xdr:rowOff>
    </xdr:to>
    <xdr:sp macro="" textlink="">
      <xdr:nvSpPr>
        <xdr:cNvPr id="139" name="楕円 138"/>
        <xdr:cNvSpPr/>
      </xdr:nvSpPr>
      <xdr:spPr bwMode="auto">
        <a:xfrm>
          <a:off x="2857500" y="6570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71802</xdr:rowOff>
    </xdr:from>
    <xdr:ext cx="762000" cy="259045"/>
    <xdr:sp macro="" textlink="">
      <xdr:nvSpPr>
        <xdr:cNvPr id="140" name="テキスト ボックス 139"/>
        <xdr:cNvSpPr txBox="1"/>
      </xdr:nvSpPr>
      <xdr:spPr>
        <a:xfrm>
          <a:off x="2527300" y="633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30,185
30,096
253.55
28,417,524
27,845,478
543,340
13,019,001
42,178,342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37663</xdr:rowOff>
    </xdr:from>
    <xdr:to>
      <xdr:col>24</xdr:col>
      <xdr:colOff>62865</xdr:colOff>
      <xdr:row>39</xdr:row>
      <xdr:rowOff>30674</xdr:rowOff>
    </xdr:to>
    <xdr:cxnSp macro="">
      <xdr:nvCxnSpPr>
        <xdr:cNvPr id="58" name="直線コネクタ 57"/>
        <xdr:cNvCxnSpPr/>
      </xdr:nvCxnSpPr>
      <xdr:spPr>
        <a:xfrm flipV="1">
          <a:off x="4633595" y="5181163"/>
          <a:ext cx="1270" cy="153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34501</xdr:rowOff>
    </xdr:from>
    <xdr:ext cx="534377" cy="259045"/>
    <xdr:sp macro="" textlink="">
      <xdr:nvSpPr>
        <xdr:cNvPr id="59" name="人件費最小値テキスト"/>
        <xdr:cNvSpPr txBox="1"/>
      </xdr:nvSpPr>
      <xdr:spPr>
        <a:xfrm>
          <a:off x="4686300" y="672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30674</xdr:rowOff>
    </xdr:from>
    <xdr:to>
      <xdr:col>24</xdr:col>
      <xdr:colOff>152400</xdr:colOff>
      <xdr:row>39</xdr:row>
      <xdr:rowOff>30674</xdr:rowOff>
    </xdr:to>
    <xdr:cxnSp macro="">
      <xdr:nvCxnSpPr>
        <xdr:cNvPr id="60" name="直線コネクタ 59"/>
        <xdr:cNvCxnSpPr/>
      </xdr:nvCxnSpPr>
      <xdr:spPr>
        <a:xfrm>
          <a:off x="4546600" y="671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155790</xdr:rowOff>
    </xdr:from>
    <xdr:ext cx="599010" cy="259045"/>
    <xdr:sp macro="" textlink="">
      <xdr:nvSpPr>
        <xdr:cNvPr id="61" name="人件費最大値テキスト"/>
        <xdr:cNvSpPr txBox="1"/>
      </xdr:nvSpPr>
      <xdr:spPr>
        <a:xfrm>
          <a:off x="4686300" y="495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37663</xdr:rowOff>
    </xdr:from>
    <xdr:to>
      <xdr:col>24</xdr:col>
      <xdr:colOff>152400</xdr:colOff>
      <xdr:row>30</xdr:row>
      <xdr:rowOff>37663</xdr:rowOff>
    </xdr:to>
    <xdr:cxnSp macro="">
      <xdr:nvCxnSpPr>
        <xdr:cNvPr id="62" name="直線コネクタ 61"/>
        <xdr:cNvCxnSpPr/>
      </xdr:nvCxnSpPr>
      <xdr:spPr>
        <a:xfrm>
          <a:off x="4546600" y="518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167050</xdr:rowOff>
    </xdr:from>
    <xdr:to>
      <xdr:col>24</xdr:col>
      <xdr:colOff>63500</xdr:colOff>
      <xdr:row>35</xdr:row>
      <xdr:rowOff>46611</xdr:rowOff>
    </xdr:to>
    <xdr:cxnSp macro="">
      <xdr:nvCxnSpPr>
        <xdr:cNvPr id="63" name="直線コネクタ 62"/>
        <xdr:cNvCxnSpPr/>
      </xdr:nvCxnSpPr>
      <xdr:spPr>
        <a:xfrm flipV="1">
          <a:off x="3797300" y="5996350"/>
          <a:ext cx="838200" cy="5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119677</xdr:rowOff>
    </xdr:from>
    <xdr:ext cx="534377" cy="259045"/>
    <xdr:sp macro="" textlink="">
      <xdr:nvSpPr>
        <xdr:cNvPr id="64" name="人件費平均値テキスト"/>
        <xdr:cNvSpPr txBox="1"/>
      </xdr:nvSpPr>
      <xdr:spPr>
        <a:xfrm>
          <a:off x="4686300" y="6120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141250</xdr:rowOff>
    </xdr:from>
    <xdr:to>
      <xdr:col>24</xdr:col>
      <xdr:colOff>114300</xdr:colOff>
      <xdr:row>36</xdr:row>
      <xdr:rowOff>71400</xdr:rowOff>
    </xdr:to>
    <xdr:sp macro="" textlink="">
      <xdr:nvSpPr>
        <xdr:cNvPr id="65" name="フローチャート: 判断 64"/>
        <xdr:cNvSpPr/>
      </xdr:nvSpPr>
      <xdr:spPr>
        <a:xfrm>
          <a:off x="4584700" y="61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35932</xdr:rowOff>
    </xdr:from>
    <xdr:to>
      <xdr:col>19</xdr:col>
      <xdr:colOff>177800</xdr:colOff>
      <xdr:row>35</xdr:row>
      <xdr:rowOff>46611</xdr:rowOff>
    </xdr:to>
    <xdr:cxnSp macro="">
      <xdr:nvCxnSpPr>
        <xdr:cNvPr id="66" name="直線コネクタ 65"/>
        <xdr:cNvCxnSpPr/>
      </xdr:nvCxnSpPr>
      <xdr:spPr>
        <a:xfrm>
          <a:off x="2908300" y="6036682"/>
          <a:ext cx="889000" cy="1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159227</xdr:rowOff>
    </xdr:from>
    <xdr:to>
      <xdr:col>20</xdr:col>
      <xdr:colOff>38100</xdr:colOff>
      <xdr:row>36</xdr:row>
      <xdr:rowOff>89377</xdr:rowOff>
    </xdr:to>
    <xdr:sp macro="" textlink="">
      <xdr:nvSpPr>
        <xdr:cNvPr id="67" name="フローチャート: 判断 66"/>
        <xdr:cNvSpPr/>
      </xdr:nvSpPr>
      <xdr:spPr>
        <a:xfrm>
          <a:off x="3746500" y="615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80504</xdr:rowOff>
    </xdr:from>
    <xdr:ext cx="534377" cy="259045"/>
    <xdr:sp macro="" textlink="">
      <xdr:nvSpPr>
        <xdr:cNvPr id="68" name="テキスト ボックス 67"/>
        <xdr:cNvSpPr txBox="1"/>
      </xdr:nvSpPr>
      <xdr:spPr>
        <a:xfrm>
          <a:off x="3530111" y="625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25841</xdr:rowOff>
    </xdr:from>
    <xdr:to>
      <xdr:col>15</xdr:col>
      <xdr:colOff>50800</xdr:colOff>
      <xdr:row>35</xdr:row>
      <xdr:rowOff>35932</xdr:rowOff>
    </xdr:to>
    <xdr:cxnSp macro="">
      <xdr:nvCxnSpPr>
        <xdr:cNvPr id="69" name="直線コネクタ 68"/>
        <xdr:cNvCxnSpPr/>
      </xdr:nvCxnSpPr>
      <xdr:spPr>
        <a:xfrm>
          <a:off x="2019300" y="6026591"/>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1215</xdr:rowOff>
    </xdr:from>
    <xdr:to>
      <xdr:col>15</xdr:col>
      <xdr:colOff>101600</xdr:colOff>
      <xdr:row>36</xdr:row>
      <xdr:rowOff>102815</xdr:rowOff>
    </xdr:to>
    <xdr:sp macro="" textlink="">
      <xdr:nvSpPr>
        <xdr:cNvPr id="70" name="フローチャート: 判断 69"/>
        <xdr:cNvSpPr/>
      </xdr:nvSpPr>
      <xdr:spPr>
        <a:xfrm>
          <a:off x="28575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93942</xdr:rowOff>
    </xdr:from>
    <xdr:ext cx="534377" cy="259045"/>
    <xdr:sp macro="" textlink="">
      <xdr:nvSpPr>
        <xdr:cNvPr id="71" name="テキスト ボックス 70"/>
        <xdr:cNvSpPr txBox="1"/>
      </xdr:nvSpPr>
      <xdr:spPr>
        <a:xfrm>
          <a:off x="2641111" y="62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20403</xdr:rowOff>
    </xdr:from>
    <xdr:to>
      <xdr:col>10</xdr:col>
      <xdr:colOff>114300</xdr:colOff>
      <xdr:row>35</xdr:row>
      <xdr:rowOff>25841</xdr:rowOff>
    </xdr:to>
    <xdr:cxnSp macro="">
      <xdr:nvCxnSpPr>
        <xdr:cNvPr id="72" name="直線コネクタ 71"/>
        <xdr:cNvCxnSpPr/>
      </xdr:nvCxnSpPr>
      <xdr:spPr>
        <a:xfrm>
          <a:off x="1130300" y="6021153"/>
          <a:ext cx="889000" cy="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122978</xdr:rowOff>
    </xdr:from>
    <xdr:to>
      <xdr:col>10</xdr:col>
      <xdr:colOff>165100</xdr:colOff>
      <xdr:row>37</xdr:row>
      <xdr:rowOff>53128</xdr:rowOff>
    </xdr:to>
    <xdr:sp macro="" textlink="">
      <xdr:nvSpPr>
        <xdr:cNvPr id="73" name="フローチャート: 判断 72"/>
        <xdr:cNvSpPr/>
      </xdr:nvSpPr>
      <xdr:spPr>
        <a:xfrm>
          <a:off x="1968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44255</xdr:rowOff>
    </xdr:from>
    <xdr:ext cx="534377" cy="259045"/>
    <xdr:sp macro="" textlink="">
      <xdr:nvSpPr>
        <xdr:cNvPr id="74" name="テキスト ボックス 73"/>
        <xdr:cNvSpPr txBox="1"/>
      </xdr:nvSpPr>
      <xdr:spPr>
        <a:xfrm>
          <a:off x="1752111" y="638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8988</xdr:rowOff>
    </xdr:from>
    <xdr:to>
      <xdr:col>6</xdr:col>
      <xdr:colOff>38100</xdr:colOff>
      <xdr:row>37</xdr:row>
      <xdr:rowOff>110588</xdr:rowOff>
    </xdr:to>
    <xdr:sp macro="" textlink="">
      <xdr:nvSpPr>
        <xdr:cNvPr id="75" name="フローチャート: 判断 74"/>
        <xdr:cNvSpPr/>
      </xdr:nvSpPr>
      <xdr:spPr>
        <a:xfrm>
          <a:off x="1079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101715</xdr:rowOff>
    </xdr:from>
    <xdr:ext cx="534377" cy="259045"/>
    <xdr:sp macro="" textlink="">
      <xdr:nvSpPr>
        <xdr:cNvPr id="76" name="テキスト ボックス 75"/>
        <xdr:cNvSpPr txBox="1"/>
      </xdr:nvSpPr>
      <xdr:spPr>
        <a:xfrm>
          <a:off x="863111" y="644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116250</xdr:rowOff>
    </xdr:from>
    <xdr:to>
      <xdr:col>24</xdr:col>
      <xdr:colOff>114300</xdr:colOff>
      <xdr:row>35</xdr:row>
      <xdr:rowOff>46400</xdr:rowOff>
    </xdr:to>
    <xdr:sp macro="" textlink="">
      <xdr:nvSpPr>
        <xdr:cNvPr id="82" name="楕円 81"/>
        <xdr:cNvSpPr/>
      </xdr:nvSpPr>
      <xdr:spPr>
        <a:xfrm>
          <a:off x="4584700" y="594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139127</xdr:rowOff>
    </xdr:from>
    <xdr:ext cx="599010" cy="259045"/>
    <xdr:sp macro="" textlink="">
      <xdr:nvSpPr>
        <xdr:cNvPr id="83" name="人件費該当値テキスト"/>
        <xdr:cNvSpPr txBox="1"/>
      </xdr:nvSpPr>
      <xdr:spPr>
        <a:xfrm>
          <a:off x="4686300" y="57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167261</xdr:rowOff>
    </xdr:from>
    <xdr:to>
      <xdr:col>20</xdr:col>
      <xdr:colOff>38100</xdr:colOff>
      <xdr:row>35</xdr:row>
      <xdr:rowOff>97411</xdr:rowOff>
    </xdr:to>
    <xdr:sp macro="" textlink="">
      <xdr:nvSpPr>
        <xdr:cNvPr id="84" name="楕円 83"/>
        <xdr:cNvSpPr/>
      </xdr:nvSpPr>
      <xdr:spPr>
        <a:xfrm>
          <a:off x="3746500" y="599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113938</xdr:rowOff>
    </xdr:from>
    <xdr:ext cx="599010" cy="259045"/>
    <xdr:sp macro="" textlink="">
      <xdr:nvSpPr>
        <xdr:cNvPr id="85" name="テキスト ボックス 84"/>
        <xdr:cNvSpPr txBox="1"/>
      </xdr:nvSpPr>
      <xdr:spPr>
        <a:xfrm>
          <a:off x="3497795" y="5771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156582</xdr:rowOff>
    </xdr:from>
    <xdr:to>
      <xdr:col>15</xdr:col>
      <xdr:colOff>101600</xdr:colOff>
      <xdr:row>35</xdr:row>
      <xdr:rowOff>86732</xdr:rowOff>
    </xdr:to>
    <xdr:sp macro="" textlink="">
      <xdr:nvSpPr>
        <xdr:cNvPr id="86" name="楕円 85"/>
        <xdr:cNvSpPr/>
      </xdr:nvSpPr>
      <xdr:spPr>
        <a:xfrm>
          <a:off x="2857500" y="598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103259</xdr:rowOff>
    </xdr:from>
    <xdr:ext cx="599010" cy="259045"/>
    <xdr:sp macro="" textlink="">
      <xdr:nvSpPr>
        <xdr:cNvPr id="87" name="テキスト ボックス 86"/>
        <xdr:cNvSpPr txBox="1"/>
      </xdr:nvSpPr>
      <xdr:spPr>
        <a:xfrm>
          <a:off x="2608795" y="5761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146491</xdr:rowOff>
    </xdr:from>
    <xdr:to>
      <xdr:col>10</xdr:col>
      <xdr:colOff>165100</xdr:colOff>
      <xdr:row>35</xdr:row>
      <xdr:rowOff>76641</xdr:rowOff>
    </xdr:to>
    <xdr:sp macro="" textlink="">
      <xdr:nvSpPr>
        <xdr:cNvPr id="88" name="楕円 87"/>
        <xdr:cNvSpPr/>
      </xdr:nvSpPr>
      <xdr:spPr>
        <a:xfrm>
          <a:off x="1968500" y="597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93168</xdr:rowOff>
    </xdr:from>
    <xdr:ext cx="599010" cy="259045"/>
    <xdr:sp macro="" textlink="">
      <xdr:nvSpPr>
        <xdr:cNvPr id="89" name="テキスト ボックス 88"/>
        <xdr:cNvSpPr txBox="1"/>
      </xdr:nvSpPr>
      <xdr:spPr>
        <a:xfrm>
          <a:off x="1719795" y="575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141053</xdr:rowOff>
    </xdr:from>
    <xdr:to>
      <xdr:col>6</xdr:col>
      <xdr:colOff>38100</xdr:colOff>
      <xdr:row>35</xdr:row>
      <xdr:rowOff>71203</xdr:rowOff>
    </xdr:to>
    <xdr:sp macro="" textlink="">
      <xdr:nvSpPr>
        <xdr:cNvPr id="90" name="楕円 89"/>
        <xdr:cNvSpPr/>
      </xdr:nvSpPr>
      <xdr:spPr>
        <a:xfrm>
          <a:off x="1079500" y="597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87730</xdr:rowOff>
    </xdr:from>
    <xdr:ext cx="599010" cy="259045"/>
    <xdr:sp macro="" textlink="">
      <xdr:nvSpPr>
        <xdr:cNvPr id="91" name="テキスト ボックス 90"/>
        <xdr:cNvSpPr txBox="1"/>
      </xdr:nvSpPr>
      <xdr:spPr>
        <a:xfrm>
          <a:off x="830795" y="5745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15125</xdr:rowOff>
    </xdr:from>
    <xdr:to>
      <xdr:col>24</xdr:col>
      <xdr:colOff>62865</xdr:colOff>
      <xdr:row>59</xdr:row>
      <xdr:rowOff>82868</xdr:rowOff>
    </xdr:to>
    <xdr:cxnSp macro="">
      <xdr:nvCxnSpPr>
        <xdr:cNvPr id="116" name="直線コネクタ 115"/>
        <xdr:cNvCxnSpPr/>
      </xdr:nvCxnSpPr>
      <xdr:spPr>
        <a:xfrm flipV="1">
          <a:off x="4633595" y="8759075"/>
          <a:ext cx="1270" cy="1439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86695</xdr:rowOff>
    </xdr:from>
    <xdr:ext cx="534377" cy="259045"/>
    <xdr:sp macro="" textlink="">
      <xdr:nvSpPr>
        <xdr:cNvPr id="117" name="物件費最小値テキスト"/>
        <xdr:cNvSpPr txBox="1"/>
      </xdr:nvSpPr>
      <xdr:spPr>
        <a:xfrm>
          <a:off x="4686300" y="1020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82868</xdr:rowOff>
    </xdr:from>
    <xdr:to>
      <xdr:col>24</xdr:col>
      <xdr:colOff>152400</xdr:colOff>
      <xdr:row>59</xdr:row>
      <xdr:rowOff>82868</xdr:rowOff>
    </xdr:to>
    <xdr:cxnSp macro="">
      <xdr:nvCxnSpPr>
        <xdr:cNvPr id="118" name="直線コネクタ 117"/>
        <xdr:cNvCxnSpPr/>
      </xdr:nvCxnSpPr>
      <xdr:spPr>
        <a:xfrm>
          <a:off x="4546600" y="10198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133252</xdr:rowOff>
    </xdr:from>
    <xdr:ext cx="599010" cy="259045"/>
    <xdr:sp macro="" textlink="">
      <xdr:nvSpPr>
        <xdr:cNvPr id="119" name="物件費最大値テキスト"/>
        <xdr:cNvSpPr txBox="1"/>
      </xdr:nvSpPr>
      <xdr:spPr>
        <a:xfrm>
          <a:off x="4686300" y="853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15125</xdr:rowOff>
    </xdr:from>
    <xdr:to>
      <xdr:col>24</xdr:col>
      <xdr:colOff>152400</xdr:colOff>
      <xdr:row>51</xdr:row>
      <xdr:rowOff>15125</xdr:rowOff>
    </xdr:to>
    <xdr:cxnSp macro="">
      <xdr:nvCxnSpPr>
        <xdr:cNvPr id="120" name="直線コネクタ 119"/>
        <xdr:cNvCxnSpPr/>
      </xdr:nvCxnSpPr>
      <xdr:spPr>
        <a:xfrm>
          <a:off x="4546600" y="875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41428</xdr:rowOff>
    </xdr:from>
    <xdr:to>
      <xdr:col>24</xdr:col>
      <xdr:colOff>63500</xdr:colOff>
      <xdr:row>56</xdr:row>
      <xdr:rowOff>127698</xdr:rowOff>
    </xdr:to>
    <xdr:cxnSp macro="">
      <xdr:nvCxnSpPr>
        <xdr:cNvPr id="121" name="直線コネクタ 120"/>
        <xdr:cNvCxnSpPr/>
      </xdr:nvCxnSpPr>
      <xdr:spPr>
        <a:xfrm flipV="1">
          <a:off x="3797300" y="9642628"/>
          <a:ext cx="838200" cy="8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158576</xdr:rowOff>
    </xdr:from>
    <xdr:ext cx="534377" cy="259045"/>
    <xdr:sp macro="" textlink="">
      <xdr:nvSpPr>
        <xdr:cNvPr id="122" name="物件費平均値テキスト"/>
        <xdr:cNvSpPr txBox="1"/>
      </xdr:nvSpPr>
      <xdr:spPr>
        <a:xfrm>
          <a:off x="4686300" y="9588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8699</xdr:rowOff>
    </xdr:from>
    <xdr:to>
      <xdr:col>24</xdr:col>
      <xdr:colOff>114300</xdr:colOff>
      <xdr:row>56</xdr:row>
      <xdr:rowOff>110299</xdr:rowOff>
    </xdr:to>
    <xdr:sp macro="" textlink="">
      <xdr:nvSpPr>
        <xdr:cNvPr id="123" name="フローチャート: 判断 122"/>
        <xdr:cNvSpPr/>
      </xdr:nvSpPr>
      <xdr:spPr>
        <a:xfrm>
          <a:off x="4584700" y="96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127698</xdr:rowOff>
    </xdr:from>
    <xdr:to>
      <xdr:col>19</xdr:col>
      <xdr:colOff>177800</xdr:colOff>
      <xdr:row>57</xdr:row>
      <xdr:rowOff>100736</xdr:rowOff>
    </xdr:to>
    <xdr:cxnSp macro="">
      <xdr:nvCxnSpPr>
        <xdr:cNvPr id="124" name="直線コネクタ 123"/>
        <xdr:cNvCxnSpPr/>
      </xdr:nvCxnSpPr>
      <xdr:spPr>
        <a:xfrm flipV="1">
          <a:off x="2908300" y="9728898"/>
          <a:ext cx="889000" cy="14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92481</xdr:rowOff>
    </xdr:from>
    <xdr:to>
      <xdr:col>20</xdr:col>
      <xdr:colOff>38100</xdr:colOff>
      <xdr:row>57</xdr:row>
      <xdr:rowOff>22631</xdr:rowOff>
    </xdr:to>
    <xdr:sp macro="" textlink="">
      <xdr:nvSpPr>
        <xdr:cNvPr id="125" name="フローチャート: 判断 124"/>
        <xdr:cNvSpPr/>
      </xdr:nvSpPr>
      <xdr:spPr>
        <a:xfrm>
          <a:off x="3746500" y="969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13758</xdr:rowOff>
    </xdr:from>
    <xdr:ext cx="534377" cy="259045"/>
    <xdr:sp macro="" textlink="">
      <xdr:nvSpPr>
        <xdr:cNvPr id="126" name="テキスト ボックス 125"/>
        <xdr:cNvSpPr txBox="1"/>
      </xdr:nvSpPr>
      <xdr:spPr>
        <a:xfrm>
          <a:off x="3530111" y="97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100736</xdr:rowOff>
    </xdr:from>
    <xdr:to>
      <xdr:col>15</xdr:col>
      <xdr:colOff>50800</xdr:colOff>
      <xdr:row>57</xdr:row>
      <xdr:rowOff>150864</xdr:rowOff>
    </xdr:to>
    <xdr:cxnSp macro="">
      <xdr:nvCxnSpPr>
        <xdr:cNvPr id="127" name="直線コネクタ 126"/>
        <xdr:cNvCxnSpPr/>
      </xdr:nvCxnSpPr>
      <xdr:spPr>
        <a:xfrm flipV="1">
          <a:off x="2019300" y="9873386"/>
          <a:ext cx="889000" cy="5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142469</xdr:rowOff>
    </xdr:from>
    <xdr:to>
      <xdr:col>15</xdr:col>
      <xdr:colOff>101600</xdr:colOff>
      <xdr:row>57</xdr:row>
      <xdr:rowOff>72619</xdr:rowOff>
    </xdr:to>
    <xdr:sp macro="" textlink="">
      <xdr:nvSpPr>
        <xdr:cNvPr id="128" name="フローチャート: 判断 127"/>
        <xdr:cNvSpPr/>
      </xdr:nvSpPr>
      <xdr:spPr>
        <a:xfrm>
          <a:off x="2857500" y="974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89146</xdr:rowOff>
    </xdr:from>
    <xdr:ext cx="534377" cy="259045"/>
    <xdr:sp macro="" textlink="">
      <xdr:nvSpPr>
        <xdr:cNvPr id="129" name="テキスト ボックス 128"/>
        <xdr:cNvSpPr txBox="1"/>
      </xdr:nvSpPr>
      <xdr:spPr>
        <a:xfrm>
          <a:off x="2641111" y="951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150864</xdr:rowOff>
    </xdr:from>
    <xdr:to>
      <xdr:col>10</xdr:col>
      <xdr:colOff>114300</xdr:colOff>
      <xdr:row>58</xdr:row>
      <xdr:rowOff>34151</xdr:rowOff>
    </xdr:to>
    <xdr:cxnSp macro="">
      <xdr:nvCxnSpPr>
        <xdr:cNvPr id="130" name="直線コネクタ 129"/>
        <xdr:cNvCxnSpPr/>
      </xdr:nvCxnSpPr>
      <xdr:spPr>
        <a:xfrm flipV="1">
          <a:off x="1130300" y="9923514"/>
          <a:ext cx="889000" cy="5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163411</xdr:rowOff>
    </xdr:from>
    <xdr:to>
      <xdr:col>10</xdr:col>
      <xdr:colOff>165100</xdr:colOff>
      <xdr:row>57</xdr:row>
      <xdr:rowOff>93561</xdr:rowOff>
    </xdr:to>
    <xdr:sp macro="" textlink="">
      <xdr:nvSpPr>
        <xdr:cNvPr id="131" name="フローチャート: 判断 130"/>
        <xdr:cNvSpPr/>
      </xdr:nvSpPr>
      <xdr:spPr>
        <a:xfrm>
          <a:off x="19685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110088</xdr:rowOff>
    </xdr:from>
    <xdr:ext cx="534377" cy="259045"/>
    <xdr:sp macro="" textlink="">
      <xdr:nvSpPr>
        <xdr:cNvPr id="132" name="テキスト ボックス 131"/>
        <xdr:cNvSpPr txBox="1"/>
      </xdr:nvSpPr>
      <xdr:spPr>
        <a:xfrm>
          <a:off x="1752111" y="953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65329</xdr:rowOff>
    </xdr:from>
    <xdr:to>
      <xdr:col>6</xdr:col>
      <xdr:colOff>38100</xdr:colOff>
      <xdr:row>57</xdr:row>
      <xdr:rowOff>166929</xdr:rowOff>
    </xdr:to>
    <xdr:sp macro="" textlink="">
      <xdr:nvSpPr>
        <xdr:cNvPr id="133" name="フローチャート: 判断 132"/>
        <xdr:cNvSpPr/>
      </xdr:nvSpPr>
      <xdr:spPr>
        <a:xfrm>
          <a:off x="1079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12006</xdr:rowOff>
    </xdr:from>
    <xdr:ext cx="534377" cy="259045"/>
    <xdr:sp macro="" textlink="">
      <xdr:nvSpPr>
        <xdr:cNvPr id="134" name="テキスト ボックス 133"/>
        <xdr:cNvSpPr txBox="1"/>
      </xdr:nvSpPr>
      <xdr:spPr>
        <a:xfrm>
          <a:off x="863111" y="961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162078</xdr:rowOff>
    </xdr:from>
    <xdr:to>
      <xdr:col>24</xdr:col>
      <xdr:colOff>114300</xdr:colOff>
      <xdr:row>56</xdr:row>
      <xdr:rowOff>92228</xdr:rowOff>
    </xdr:to>
    <xdr:sp macro="" textlink="">
      <xdr:nvSpPr>
        <xdr:cNvPr id="140" name="楕円 139"/>
        <xdr:cNvSpPr/>
      </xdr:nvSpPr>
      <xdr:spPr>
        <a:xfrm>
          <a:off x="4584700" y="959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13505</xdr:rowOff>
    </xdr:from>
    <xdr:ext cx="599010" cy="259045"/>
    <xdr:sp macro="" textlink="">
      <xdr:nvSpPr>
        <xdr:cNvPr id="141" name="物件費該当値テキスト"/>
        <xdr:cNvSpPr txBox="1"/>
      </xdr:nvSpPr>
      <xdr:spPr>
        <a:xfrm>
          <a:off x="4686300" y="944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76898</xdr:rowOff>
    </xdr:from>
    <xdr:to>
      <xdr:col>20</xdr:col>
      <xdr:colOff>38100</xdr:colOff>
      <xdr:row>57</xdr:row>
      <xdr:rowOff>7048</xdr:rowOff>
    </xdr:to>
    <xdr:sp macro="" textlink="">
      <xdr:nvSpPr>
        <xdr:cNvPr id="142" name="楕円 141"/>
        <xdr:cNvSpPr/>
      </xdr:nvSpPr>
      <xdr:spPr>
        <a:xfrm>
          <a:off x="3746500" y="967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23575</xdr:rowOff>
    </xdr:from>
    <xdr:ext cx="534377" cy="259045"/>
    <xdr:sp macro="" textlink="">
      <xdr:nvSpPr>
        <xdr:cNvPr id="143" name="テキスト ボックス 142"/>
        <xdr:cNvSpPr txBox="1"/>
      </xdr:nvSpPr>
      <xdr:spPr>
        <a:xfrm>
          <a:off x="3530111" y="94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49936</xdr:rowOff>
    </xdr:from>
    <xdr:to>
      <xdr:col>15</xdr:col>
      <xdr:colOff>101600</xdr:colOff>
      <xdr:row>57</xdr:row>
      <xdr:rowOff>151536</xdr:rowOff>
    </xdr:to>
    <xdr:sp macro="" textlink="">
      <xdr:nvSpPr>
        <xdr:cNvPr id="144" name="楕円 143"/>
        <xdr:cNvSpPr/>
      </xdr:nvSpPr>
      <xdr:spPr>
        <a:xfrm>
          <a:off x="2857500" y="982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142663</xdr:rowOff>
    </xdr:from>
    <xdr:ext cx="534377" cy="259045"/>
    <xdr:sp macro="" textlink="">
      <xdr:nvSpPr>
        <xdr:cNvPr id="145" name="テキスト ボックス 144"/>
        <xdr:cNvSpPr txBox="1"/>
      </xdr:nvSpPr>
      <xdr:spPr>
        <a:xfrm>
          <a:off x="2641111" y="991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100064</xdr:rowOff>
    </xdr:from>
    <xdr:to>
      <xdr:col>10</xdr:col>
      <xdr:colOff>165100</xdr:colOff>
      <xdr:row>58</xdr:row>
      <xdr:rowOff>30214</xdr:rowOff>
    </xdr:to>
    <xdr:sp macro="" textlink="">
      <xdr:nvSpPr>
        <xdr:cNvPr id="146" name="楕円 145"/>
        <xdr:cNvSpPr/>
      </xdr:nvSpPr>
      <xdr:spPr>
        <a:xfrm>
          <a:off x="1968500" y="987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21341</xdr:rowOff>
    </xdr:from>
    <xdr:ext cx="534377" cy="259045"/>
    <xdr:sp macro="" textlink="">
      <xdr:nvSpPr>
        <xdr:cNvPr id="147" name="テキスト ボックス 146"/>
        <xdr:cNvSpPr txBox="1"/>
      </xdr:nvSpPr>
      <xdr:spPr>
        <a:xfrm>
          <a:off x="1752111" y="996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154801</xdr:rowOff>
    </xdr:from>
    <xdr:to>
      <xdr:col>6</xdr:col>
      <xdr:colOff>38100</xdr:colOff>
      <xdr:row>58</xdr:row>
      <xdr:rowOff>84951</xdr:rowOff>
    </xdr:to>
    <xdr:sp macro="" textlink="">
      <xdr:nvSpPr>
        <xdr:cNvPr id="148" name="楕円 147"/>
        <xdr:cNvSpPr/>
      </xdr:nvSpPr>
      <xdr:spPr>
        <a:xfrm>
          <a:off x="1079500" y="992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76078</xdr:rowOff>
    </xdr:from>
    <xdr:ext cx="534377" cy="259045"/>
    <xdr:sp macro="" textlink="">
      <xdr:nvSpPr>
        <xdr:cNvPr id="149" name="テキスト ボックス 148"/>
        <xdr:cNvSpPr txBox="1"/>
      </xdr:nvSpPr>
      <xdr:spPr>
        <a:xfrm>
          <a:off x="863111" y="1002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108972</xdr:rowOff>
    </xdr:from>
    <xdr:to>
      <xdr:col>24</xdr:col>
      <xdr:colOff>62865</xdr:colOff>
      <xdr:row>79</xdr:row>
      <xdr:rowOff>19323</xdr:rowOff>
    </xdr:to>
    <xdr:cxnSp macro="">
      <xdr:nvCxnSpPr>
        <xdr:cNvPr id="173" name="直線コネクタ 172"/>
        <xdr:cNvCxnSpPr/>
      </xdr:nvCxnSpPr>
      <xdr:spPr>
        <a:xfrm flipV="1">
          <a:off x="4633595" y="12110472"/>
          <a:ext cx="1270" cy="14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23150</xdr:rowOff>
    </xdr:from>
    <xdr:ext cx="469744" cy="259045"/>
    <xdr:sp macro="" textlink="">
      <xdr:nvSpPr>
        <xdr:cNvPr id="174" name="維持補修費最小値テキスト"/>
        <xdr:cNvSpPr txBox="1"/>
      </xdr:nvSpPr>
      <xdr:spPr>
        <a:xfrm>
          <a:off x="4686300" y="1356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19323</xdr:rowOff>
    </xdr:from>
    <xdr:to>
      <xdr:col>24</xdr:col>
      <xdr:colOff>152400</xdr:colOff>
      <xdr:row>79</xdr:row>
      <xdr:rowOff>19323</xdr:rowOff>
    </xdr:to>
    <xdr:cxnSp macro="">
      <xdr:nvCxnSpPr>
        <xdr:cNvPr id="175" name="直線コネクタ 174"/>
        <xdr:cNvCxnSpPr/>
      </xdr:nvCxnSpPr>
      <xdr:spPr>
        <a:xfrm>
          <a:off x="4546600" y="1356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55649</xdr:rowOff>
    </xdr:from>
    <xdr:ext cx="534377" cy="259045"/>
    <xdr:sp macro="" textlink="">
      <xdr:nvSpPr>
        <xdr:cNvPr id="176" name="維持補修費最大値テキスト"/>
        <xdr:cNvSpPr txBox="1"/>
      </xdr:nvSpPr>
      <xdr:spPr>
        <a:xfrm>
          <a:off x="4686300" y="1188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108972</xdr:rowOff>
    </xdr:from>
    <xdr:to>
      <xdr:col>24</xdr:col>
      <xdr:colOff>152400</xdr:colOff>
      <xdr:row>70</xdr:row>
      <xdr:rowOff>108972</xdr:rowOff>
    </xdr:to>
    <xdr:cxnSp macro="">
      <xdr:nvCxnSpPr>
        <xdr:cNvPr id="177" name="直線コネクタ 176"/>
        <xdr:cNvCxnSpPr/>
      </xdr:nvCxnSpPr>
      <xdr:spPr>
        <a:xfrm>
          <a:off x="4546600" y="1211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50546</xdr:rowOff>
    </xdr:from>
    <xdr:to>
      <xdr:col>24</xdr:col>
      <xdr:colOff>63500</xdr:colOff>
      <xdr:row>76</xdr:row>
      <xdr:rowOff>72530</xdr:rowOff>
    </xdr:to>
    <xdr:cxnSp macro="">
      <xdr:nvCxnSpPr>
        <xdr:cNvPr id="178" name="直線コネクタ 177"/>
        <xdr:cNvCxnSpPr/>
      </xdr:nvCxnSpPr>
      <xdr:spPr>
        <a:xfrm flipV="1">
          <a:off x="3797300" y="13080746"/>
          <a:ext cx="838200" cy="2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131278</xdr:rowOff>
    </xdr:from>
    <xdr:ext cx="469744" cy="259045"/>
    <xdr:sp macro="" textlink="">
      <xdr:nvSpPr>
        <xdr:cNvPr id="179" name="維持補修費平均値テキスト"/>
        <xdr:cNvSpPr txBox="1"/>
      </xdr:nvSpPr>
      <xdr:spPr>
        <a:xfrm>
          <a:off x="4686300" y="13332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152851</xdr:rowOff>
    </xdr:from>
    <xdr:to>
      <xdr:col>24</xdr:col>
      <xdr:colOff>114300</xdr:colOff>
      <xdr:row>78</xdr:row>
      <xdr:rowOff>83001</xdr:rowOff>
    </xdr:to>
    <xdr:sp macro="" textlink="">
      <xdr:nvSpPr>
        <xdr:cNvPr id="180" name="フローチャート: 判断 179"/>
        <xdr:cNvSpPr/>
      </xdr:nvSpPr>
      <xdr:spPr>
        <a:xfrm>
          <a:off x="4584700" y="1335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72530</xdr:rowOff>
    </xdr:from>
    <xdr:to>
      <xdr:col>19</xdr:col>
      <xdr:colOff>177800</xdr:colOff>
      <xdr:row>76</xdr:row>
      <xdr:rowOff>170027</xdr:rowOff>
    </xdr:to>
    <xdr:cxnSp macro="">
      <xdr:nvCxnSpPr>
        <xdr:cNvPr id="181" name="直線コネクタ 180"/>
        <xdr:cNvCxnSpPr/>
      </xdr:nvCxnSpPr>
      <xdr:spPr>
        <a:xfrm flipV="1">
          <a:off x="2908300" y="13102730"/>
          <a:ext cx="889000" cy="9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140221</xdr:rowOff>
    </xdr:from>
    <xdr:to>
      <xdr:col>20</xdr:col>
      <xdr:colOff>38100</xdr:colOff>
      <xdr:row>78</xdr:row>
      <xdr:rowOff>70371</xdr:rowOff>
    </xdr:to>
    <xdr:sp macro="" textlink="">
      <xdr:nvSpPr>
        <xdr:cNvPr id="182" name="フローチャート: 判断 181"/>
        <xdr:cNvSpPr/>
      </xdr:nvSpPr>
      <xdr:spPr>
        <a:xfrm>
          <a:off x="3746500" y="133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61498</xdr:rowOff>
    </xdr:from>
    <xdr:ext cx="534377" cy="259045"/>
    <xdr:sp macro="" textlink="">
      <xdr:nvSpPr>
        <xdr:cNvPr id="183" name="テキスト ボックス 182"/>
        <xdr:cNvSpPr txBox="1"/>
      </xdr:nvSpPr>
      <xdr:spPr>
        <a:xfrm>
          <a:off x="3530111" y="1343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170027</xdr:rowOff>
    </xdr:from>
    <xdr:to>
      <xdr:col>15</xdr:col>
      <xdr:colOff>50800</xdr:colOff>
      <xdr:row>77</xdr:row>
      <xdr:rowOff>141109</xdr:rowOff>
    </xdr:to>
    <xdr:cxnSp macro="">
      <xdr:nvCxnSpPr>
        <xdr:cNvPr id="184" name="直線コネクタ 183"/>
        <xdr:cNvCxnSpPr/>
      </xdr:nvCxnSpPr>
      <xdr:spPr>
        <a:xfrm flipV="1">
          <a:off x="2019300" y="13200227"/>
          <a:ext cx="889000" cy="14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149631</xdr:rowOff>
    </xdr:from>
    <xdr:to>
      <xdr:col>15</xdr:col>
      <xdr:colOff>101600</xdr:colOff>
      <xdr:row>78</xdr:row>
      <xdr:rowOff>79781</xdr:rowOff>
    </xdr:to>
    <xdr:sp macro="" textlink="">
      <xdr:nvSpPr>
        <xdr:cNvPr id="185" name="フローチャート: 判断 184"/>
        <xdr:cNvSpPr/>
      </xdr:nvSpPr>
      <xdr:spPr>
        <a:xfrm>
          <a:off x="28575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70908</xdr:rowOff>
    </xdr:from>
    <xdr:ext cx="469744" cy="259045"/>
    <xdr:sp macro="" textlink="">
      <xdr:nvSpPr>
        <xdr:cNvPr id="186" name="テキスト ボックス 185"/>
        <xdr:cNvSpPr txBox="1"/>
      </xdr:nvSpPr>
      <xdr:spPr>
        <a:xfrm>
          <a:off x="2673428" y="13444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141109</xdr:rowOff>
    </xdr:from>
    <xdr:to>
      <xdr:col>10</xdr:col>
      <xdr:colOff>114300</xdr:colOff>
      <xdr:row>77</xdr:row>
      <xdr:rowOff>150121</xdr:rowOff>
    </xdr:to>
    <xdr:cxnSp macro="">
      <xdr:nvCxnSpPr>
        <xdr:cNvPr id="187" name="直線コネクタ 186"/>
        <xdr:cNvCxnSpPr/>
      </xdr:nvCxnSpPr>
      <xdr:spPr>
        <a:xfrm flipV="1">
          <a:off x="1130300" y="13342759"/>
          <a:ext cx="889000" cy="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44608</xdr:rowOff>
    </xdr:from>
    <xdr:to>
      <xdr:col>10</xdr:col>
      <xdr:colOff>165100</xdr:colOff>
      <xdr:row>78</xdr:row>
      <xdr:rowOff>146208</xdr:rowOff>
    </xdr:to>
    <xdr:sp macro="" textlink="">
      <xdr:nvSpPr>
        <xdr:cNvPr id="188" name="フローチャート: 判断 187"/>
        <xdr:cNvSpPr/>
      </xdr:nvSpPr>
      <xdr:spPr>
        <a:xfrm>
          <a:off x="1968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137335</xdr:rowOff>
    </xdr:from>
    <xdr:ext cx="469744" cy="259045"/>
    <xdr:sp macro="" textlink="">
      <xdr:nvSpPr>
        <xdr:cNvPr id="189" name="テキスト ボックス 188"/>
        <xdr:cNvSpPr txBox="1"/>
      </xdr:nvSpPr>
      <xdr:spPr>
        <a:xfrm>
          <a:off x="1784428" y="1351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22968</xdr:rowOff>
    </xdr:from>
    <xdr:to>
      <xdr:col>6</xdr:col>
      <xdr:colOff>38100</xdr:colOff>
      <xdr:row>78</xdr:row>
      <xdr:rowOff>124568</xdr:rowOff>
    </xdr:to>
    <xdr:sp macro="" textlink="">
      <xdr:nvSpPr>
        <xdr:cNvPr id="190" name="フローチャート: 判断 189"/>
        <xdr:cNvSpPr/>
      </xdr:nvSpPr>
      <xdr:spPr>
        <a:xfrm>
          <a:off x="1079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115695</xdr:rowOff>
    </xdr:from>
    <xdr:ext cx="469744" cy="259045"/>
    <xdr:sp macro="" textlink="">
      <xdr:nvSpPr>
        <xdr:cNvPr id="191" name="テキスト ボックス 190"/>
        <xdr:cNvSpPr txBox="1"/>
      </xdr:nvSpPr>
      <xdr:spPr>
        <a:xfrm>
          <a:off x="895428" y="134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171196</xdr:rowOff>
    </xdr:from>
    <xdr:to>
      <xdr:col>24</xdr:col>
      <xdr:colOff>114300</xdr:colOff>
      <xdr:row>76</xdr:row>
      <xdr:rowOff>101346</xdr:rowOff>
    </xdr:to>
    <xdr:sp macro="" textlink="">
      <xdr:nvSpPr>
        <xdr:cNvPr id="197" name="楕円 196"/>
        <xdr:cNvSpPr/>
      </xdr:nvSpPr>
      <xdr:spPr>
        <a:xfrm>
          <a:off x="4584700" y="1302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22623</xdr:rowOff>
    </xdr:from>
    <xdr:ext cx="534377" cy="259045"/>
    <xdr:sp macro="" textlink="">
      <xdr:nvSpPr>
        <xdr:cNvPr id="198" name="維持補修費該当値テキスト"/>
        <xdr:cNvSpPr txBox="1"/>
      </xdr:nvSpPr>
      <xdr:spPr>
        <a:xfrm>
          <a:off x="4686300" y="1288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21730</xdr:rowOff>
    </xdr:from>
    <xdr:to>
      <xdr:col>20</xdr:col>
      <xdr:colOff>38100</xdr:colOff>
      <xdr:row>76</xdr:row>
      <xdr:rowOff>123330</xdr:rowOff>
    </xdr:to>
    <xdr:sp macro="" textlink="">
      <xdr:nvSpPr>
        <xdr:cNvPr id="199" name="楕円 198"/>
        <xdr:cNvSpPr/>
      </xdr:nvSpPr>
      <xdr:spPr>
        <a:xfrm>
          <a:off x="3746500" y="130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139857</xdr:rowOff>
    </xdr:from>
    <xdr:ext cx="534377" cy="259045"/>
    <xdr:sp macro="" textlink="">
      <xdr:nvSpPr>
        <xdr:cNvPr id="200" name="テキスト ボックス 199"/>
        <xdr:cNvSpPr txBox="1"/>
      </xdr:nvSpPr>
      <xdr:spPr>
        <a:xfrm>
          <a:off x="3530111" y="1282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119227</xdr:rowOff>
    </xdr:from>
    <xdr:to>
      <xdr:col>15</xdr:col>
      <xdr:colOff>101600</xdr:colOff>
      <xdr:row>77</xdr:row>
      <xdr:rowOff>49377</xdr:rowOff>
    </xdr:to>
    <xdr:sp macro="" textlink="">
      <xdr:nvSpPr>
        <xdr:cNvPr id="201" name="楕円 200"/>
        <xdr:cNvSpPr/>
      </xdr:nvSpPr>
      <xdr:spPr>
        <a:xfrm>
          <a:off x="2857500" y="1314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65905</xdr:rowOff>
    </xdr:from>
    <xdr:ext cx="534377" cy="259045"/>
    <xdr:sp macro="" textlink="">
      <xdr:nvSpPr>
        <xdr:cNvPr id="202" name="テキスト ボックス 201"/>
        <xdr:cNvSpPr txBox="1"/>
      </xdr:nvSpPr>
      <xdr:spPr>
        <a:xfrm>
          <a:off x="2641111" y="1292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90309</xdr:rowOff>
    </xdr:from>
    <xdr:to>
      <xdr:col>10</xdr:col>
      <xdr:colOff>165100</xdr:colOff>
      <xdr:row>78</xdr:row>
      <xdr:rowOff>20459</xdr:rowOff>
    </xdr:to>
    <xdr:sp macro="" textlink="">
      <xdr:nvSpPr>
        <xdr:cNvPr id="203" name="楕円 202"/>
        <xdr:cNvSpPr/>
      </xdr:nvSpPr>
      <xdr:spPr>
        <a:xfrm>
          <a:off x="1968500" y="1329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36986</xdr:rowOff>
    </xdr:from>
    <xdr:ext cx="534377" cy="259045"/>
    <xdr:sp macro="" textlink="">
      <xdr:nvSpPr>
        <xdr:cNvPr id="204" name="テキスト ボックス 203"/>
        <xdr:cNvSpPr txBox="1"/>
      </xdr:nvSpPr>
      <xdr:spPr>
        <a:xfrm>
          <a:off x="1752111" y="1306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99321</xdr:rowOff>
    </xdr:from>
    <xdr:to>
      <xdr:col>6</xdr:col>
      <xdr:colOff>38100</xdr:colOff>
      <xdr:row>78</xdr:row>
      <xdr:rowOff>29471</xdr:rowOff>
    </xdr:to>
    <xdr:sp macro="" textlink="">
      <xdr:nvSpPr>
        <xdr:cNvPr id="205" name="楕円 204"/>
        <xdr:cNvSpPr/>
      </xdr:nvSpPr>
      <xdr:spPr>
        <a:xfrm>
          <a:off x="1079500" y="1330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45998</xdr:rowOff>
    </xdr:from>
    <xdr:ext cx="534377" cy="259045"/>
    <xdr:sp macro="" textlink="">
      <xdr:nvSpPr>
        <xdr:cNvPr id="206" name="テキスト ボックス 205"/>
        <xdr:cNvSpPr txBox="1"/>
      </xdr:nvSpPr>
      <xdr:spPr>
        <a:xfrm>
          <a:off x="863111" y="1307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159029</xdr:rowOff>
    </xdr:from>
    <xdr:to>
      <xdr:col>24</xdr:col>
      <xdr:colOff>62865</xdr:colOff>
      <xdr:row>98</xdr:row>
      <xdr:rowOff>133908</xdr:rowOff>
    </xdr:to>
    <xdr:cxnSp macro="">
      <xdr:nvCxnSpPr>
        <xdr:cNvPr id="231" name="直線コネクタ 230"/>
        <xdr:cNvCxnSpPr/>
      </xdr:nvCxnSpPr>
      <xdr:spPr>
        <a:xfrm flipV="1">
          <a:off x="4633595" y="15760979"/>
          <a:ext cx="1270" cy="11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137735</xdr:rowOff>
    </xdr:from>
    <xdr:ext cx="534377" cy="259045"/>
    <xdr:sp macro="" textlink="">
      <xdr:nvSpPr>
        <xdr:cNvPr id="232" name="扶助費最小値テキスト"/>
        <xdr:cNvSpPr txBox="1"/>
      </xdr:nvSpPr>
      <xdr:spPr>
        <a:xfrm>
          <a:off x="4686300" y="1693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133908</xdr:rowOff>
    </xdr:from>
    <xdr:to>
      <xdr:col>24</xdr:col>
      <xdr:colOff>152400</xdr:colOff>
      <xdr:row>98</xdr:row>
      <xdr:rowOff>133908</xdr:rowOff>
    </xdr:to>
    <xdr:cxnSp macro="">
      <xdr:nvCxnSpPr>
        <xdr:cNvPr id="233" name="直線コネクタ 232"/>
        <xdr:cNvCxnSpPr/>
      </xdr:nvCxnSpPr>
      <xdr:spPr>
        <a:xfrm>
          <a:off x="4546600" y="1693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105706</xdr:rowOff>
    </xdr:from>
    <xdr:ext cx="599010" cy="259045"/>
    <xdr:sp macro="" textlink="">
      <xdr:nvSpPr>
        <xdr:cNvPr id="234" name="扶助費最大値テキスト"/>
        <xdr:cNvSpPr txBox="1"/>
      </xdr:nvSpPr>
      <xdr:spPr>
        <a:xfrm>
          <a:off x="4686300" y="1553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159029</xdr:rowOff>
    </xdr:from>
    <xdr:to>
      <xdr:col>24</xdr:col>
      <xdr:colOff>152400</xdr:colOff>
      <xdr:row>91</xdr:row>
      <xdr:rowOff>159029</xdr:rowOff>
    </xdr:to>
    <xdr:cxnSp macro="">
      <xdr:nvCxnSpPr>
        <xdr:cNvPr id="235" name="直線コネクタ 234"/>
        <xdr:cNvCxnSpPr/>
      </xdr:nvCxnSpPr>
      <xdr:spPr>
        <a:xfrm>
          <a:off x="4546600" y="1576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22389</xdr:rowOff>
    </xdr:from>
    <xdr:to>
      <xdr:col>24</xdr:col>
      <xdr:colOff>63500</xdr:colOff>
      <xdr:row>92</xdr:row>
      <xdr:rowOff>22988</xdr:rowOff>
    </xdr:to>
    <xdr:cxnSp macro="">
      <xdr:nvCxnSpPr>
        <xdr:cNvPr id="236" name="直線コネクタ 235"/>
        <xdr:cNvCxnSpPr/>
      </xdr:nvCxnSpPr>
      <xdr:spPr>
        <a:xfrm>
          <a:off x="3797300" y="15624339"/>
          <a:ext cx="838200" cy="17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98823</xdr:rowOff>
    </xdr:from>
    <xdr:ext cx="599010" cy="259045"/>
    <xdr:sp macro="" textlink="">
      <xdr:nvSpPr>
        <xdr:cNvPr id="237" name="扶助費平均値テキスト"/>
        <xdr:cNvSpPr txBox="1"/>
      </xdr:nvSpPr>
      <xdr:spPr>
        <a:xfrm>
          <a:off x="4686300" y="16386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120396</xdr:rowOff>
    </xdr:from>
    <xdr:to>
      <xdr:col>24</xdr:col>
      <xdr:colOff>114300</xdr:colOff>
      <xdr:row>96</xdr:row>
      <xdr:rowOff>50546</xdr:rowOff>
    </xdr:to>
    <xdr:sp macro="" textlink="">
      <xdr:nvSpPr>
        <xdr:cNvPr id="238" name="フローチャート: 判断 237"/>
        <xdr:cNvSpPr/>
      </xdr:nvSpPr>
      <xdr:spPr>
        <a:xfrm>
          <a:off x="4584700" y="164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22389</xdr:rowOff>
    </xdr:from>
    <xdr:to>
      <xdr:col>19</xdr:col>
      <xdr:colOff>177800</xdr:colOff>
      <xdr:row>93</xdr:row>
      <xdr:rowOff>5969</xdr:rowOff>
    </xdr:to>
    <xdr:cxnSp macro="">
      <xdr:nvCxnSpPr>
        <xdr:cNvPr id="239" name="直線コネクタ 238"/>
        <xdr:cNvCxnSpPr/>
      </xdr:nvCxnSpPr>
      <xdr:spPr>
        <a:xfrm flipV="1">
          <a:off x="2908300" y="15624339"/>
          <a:ext cx="889000" cy="32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140043</xdr:rowOff>
    </xdr:from>
    <xdr:to>
      <xdr:col>20</xdr:col>
      <xdr:colOff>38100</xdr:colOff>
      <xdr:row>95</xdr:row>
      <xdr:rowOff>70193</xdr:rowOff>
    </xdr:to>
    <xdr:sp macro="" textlink="">
      <xdr:nvSpPr>
        <xdr:cNvPr id="240" name="フローチャート: 判断 239"/>
        <xdr:cNvSpPr/>
      </xdr:nvSpPr>
      <xdr:spPr>
        <a:xfrm>
          <a:off x="3746500" y="1625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61320</xdr:rowOff>
    </xdr:from>
    <xdr:ext cx="599010" cy="259045"/>
    <xdr:sp macro="" textlink="">
      <xdr:nvSpPr>
        <xdr:cNvPr id="241" name="テキスト ボックス 240"/>
        <xdr:cNvSpPr txBox="1"/>
      </xdr:nvSpPr>
      <xdr:spPr>
        <a:xfrm>
          <a:off x="3497795" y="16349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5969</xdr:rowOff>
    </xdr:from>
    <xdr:to>
      <xdr:col>15</xdr:col>
      <xdr:colOff>50800</xdr:colOff>
      <xdr:row>93</xdr:row>
      <xdr:rowOff>58331</xdr:rowOff>
    </xdr:to>
    <xdr:cxnSp macro="">
      <xdr:nvCxnSpPr>
        <xdr:cNvPr id="242" name="直線コネクタ 241"/>
        <xdr:cNvCxnSpPr/>
      </xdr:nvCxnSpPr>
      <xdr:spPr>
        <a:xfrm flipV="1">
          <a:off x="2019300" y="15950819"/>
          <a:ext cx="889000" cy="5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48349</xdr:rowOff>
    </xdr:from>
    <xdr:to>
      <xdr:col>15</xdr:col>
      <xdr:colOff>101600</xdr:colOff>
      <xdr:row>96</xdr:row>
      <xdr:rowOff>149949</xdr:rowOff>
    </xdr:to>
    <xdr:sp macro="" textlink="">
      <xdr:nvSpPr>
        <xdr:cNvPr id="243" name="フローチャート: 判断 242"/>
        <xdr:cNvSpPr/>
      </xdr:nvSpPr>
      <xdr:spPr>
        <a:xfrm>
          <a:off x="2857500" y="1650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141076</xdr:rowOff>
    </xdr:from>
    <xdr:ext cx="534377" cy="259045"/>
    <xdr:sp macro="" textlink="">
      <xdr:nvSpPr>
        <xdr:cNvPr id="244" name="テキスト ボックス 243"/>
        <xdr:cNvSpPr txBox="1"/>
      </xdr:nvSpPr>
      <xdr:spPr>
        <a:xfrm>
          <a:off x="2641111" y="1660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58331</xdr:rowOff>
    </xdr:from>
    <xdr:to>
      <xdr:col>10</xdr:col>
      <xdr:colOff>114300</xdr:colOff>
      <xdr:row>93</xdr:row>
      <xdr:rowOff>120878</xdr:rowOff>
    </xdr:to>
    <xdr:cxnSp macro="">
      <xdr:nvCxnSpPr>
        <xdr:cNvPr id="245" name="直線コネクタ 244"/>
        <xdr:cNvCxnSpPr/>
      </xdr:nvCxnSpPr>
      <xdr:spPr>
        <a:xfrm flipV="1">
          <a:off x="1130300" y="16003181"/>
          <a:ext cx="889000" cy="6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82538</xdr:rowOff>
    </xdr:from>
    <xdr:to>
      <xdr:col>10</xdr:col>
      <xdr:colOff>165100</xdr:colOff>
      <xdr:row>97</xdr:row>
      <xdr:rowOff>12688</xdr:rowOff>
    </xdr:to>
    <xdr:sp macro="" textlink="">
      <xdr:nvSpPr>
        <xdr:cNvPr id="246" name="フローチャート: 判断 245"/>
        <xdr:cNvSpPr/>
      </xdr:nvSpPr>
      <xdr:spPr>
        <a:xfrm>
          <a:off x="1968500" y="1654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3815</xdr:rowOff>
    </xdr:from>
    <xdr:ext cx="534377" cy="259045"/>
    <xdr:sp macro="" textlink="">
      <xdr:nvSpPr>
        <xdr:cNvPr id="247" name="テキスト ボックス 246"/>
        <xdr:cNvSpPr txBox="1"/>
      </xdr:nvSpPr>
      <xdr:spPr>
        <a:xfrm>
          <a:off x="1752111" y="1663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152324</xdr:rowOff>
    </xdr:from>
    <xdr:to>
      <xdr:col>6</xdr:col>
      <xdr:colOff>38100</xdr:colOff>
      <xdr:row>97</xdr:row>
      <xdr:rowOff>82474</xdr:rowOff>
    </xdr:to>
    <xdr:sp macro="" textlink="">
      <xdr:nvSpPr>
        <xdr:cNvPr id="248" name="フローチャート: 判断 247"/>
        <xdr:cNvSpPr/>
      </xdr:nvSpPr>
      <xdr:spPr>
        <a:xfrm>
          <a:off x="1079500" y="166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73601</xdr:rowOff>
    </xdr:from>
    <xdr:ext cx="534377" cy="259045"/>
    <xdr:sp macro="" textlink="">
      <xdr:nvSpPr>
        <xdr:cNvPr id="249" name="テキスト ボックス 248"/>
        <xdr:cNvSpPr txBox="1"/>
      </xdr:nvSpPr>
      <xdr:spPr>
        <a:xfrm>
          <a:off x="863111" y="1670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143638</xdr:rowOff>
    </xdr:from>
    <xdr:to>
      <xdr:col>24</xdr:col>
      <xdr:colOff>114300</xdr:colOff>
      <xdr:row>92</xdr:row>
      <xdr:rowOff>73788</xdr:rowOff>
    </xdr:to>
    <xdr:sp macro="" textlink="">
      <xdr:nvSpPr>
        <xdr:cNvPr id="255" name="楕円 254"/>
        <xdr:cNvSpPr/>
      </xdr:nvSpPr>
      <xdr:spPr>
        <a:xfrm>
          <a:off x="4584700" y="1574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61257</xdr:rowOff>
    </xdr:from>
    <xdr:ext cx="599010" cy="259045"/>
    <xdr:sp macro="" textlink="">
      <xdr:nvSpPr>
        <xdr:cNvPr id="256" name="扶助費該当値テキスト"/>
        <xdr:cNvSpPr txBox="1"/>
      </xdr:nvSpPr>
      <xdr:spPr>
        <a:xfrm>
          <a:off x="4686300" y="1566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143039</xdr:rowOff>
    </xdr:from>
    <xdr:to>
      <xdr:col>20</xdr:col>
      <xdr:colOff>38100</xdr:colOff>
      <xdr:row>91</xdr:row>
      <xdr:rowOff>73189</xdr:rowOff>
    </xdr:to>
    <xdr:sp macro="" textlink="">
      <xdr:nvSpPr>
        <xdr:cNvPr id="257" name="楕円 256"/>
        <xdr:cNvSpPr/>
      </xdr:nvSpPr>
      <xdr:spPr>
        <a:xfrm>
          <a:off x="3746500" y="1557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89716</xdr:rowOff>
    </xdr:from>
    <xdr:ext cx="599010" cy="259045"/>
    <xdr:sp macro="" textlink="">
      <xdr:nvSpPr>
        <xdr:cNvPr id="258" name="テキスト ボックス 257"/>
        <xdr:cNvSpPr txBox="1"/>
      </xdr:nvSpPr>
      <xdr:spPr>
        <a:xfrm>
          <a:off x="3497795" y="15348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126619</xdr:rowOff>
    </xdr:from>
    <xdr:to>
      <xdr:col>15</xdr:col>
      <xdr:colOff>101600</xdr:colOff>
      <xdr:row>93</xdr:row>
      <xdr:rowOff>56769</xdr:rowOff>
    </xdr:to>
    <xdr:sp macro="" textlink="">
      <xdr:nvSpPr>
        <xdr:cNvPr id="259" name="楕円 258"/>
        <xdr:cNvSpPr/>
      </xdr:nvSpPr>
      <xdr:spPr>
        <a:xfrm>
          <a:off x="2857500" y="1590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73296</xdr:rowOff>
    </xdr:from>
    <xdr:ext cx="599010" cy="259045"/>
    <xdr:sp macro="" textlink="">
      <xdr:nvSpPr>
        <xdr:cNvPr id="260" name="テキスト ボックス 259"/>
        <xdr:cNvSpPr txBox="1"/>
      </xdr:nvSpPr>
      <xdr:spPr>
        <a:xfrm>
          <a:off x="2608795" y="1567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7531</xdr:rowOff>
    </xdr:from>
    <xdr:to>
      <xdr:col>10</xdr:col>
      <xdr:colOff>165100</xdr:colOff>
      <xdr:row>93</xdr:row>
      <xdr:rowOff>109131</xdr:rowOff>
    </xdr:to>
    <xdr:sp macro="" textlink="">
      <xdr:nvSpPr>
        <xdr:cNvPr id="261" name="楕円 260"/>
        <xdr:cNvSpPr/>
      </xdr:nvSpPr>
      <xdr:spPr>
        <a:xfrm>
          <a:off x="1968500" y="1595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125658</xdr:rowOff>
    </xdr:from>
    <xdr:ext cx="599010" cy="259045"/>
    <xdr:sp macro="" textlink="">
      <xdr:nvSpPr>
        <xdr:cNvPr id="262" name="テキスト ボックス 261"/>
        <xdr:cNvSpPr txBox="1"/>
      </xdr:nvSpPr>
      <xdr:spPr>
        <a:xfrm>
          <a:off x="1719795" y="15727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70078</xdr:rowOff>
    </xdr:from>
    <xdr:to>
      <xdr:col>6</xdr:col>
      <xdr:colOff>38100</xdr:colOff>
      <xdr:row>94</xdr:row>
      <xdr:rowOff>228</xdr:rowOff>
    </xdr:to>
    <xdr:sp macro="" textlink="">
      <xdr:nvSpPr>
        <xdr:cNvPr id="263" name="楕円 262"/>
        <xdr:cNvSpPr/>
      </xdr:nvSpPr>
      <xdr:spPr>
        <a:xfrm>
          <a:off x="1079500" y="1601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16755</xdr:rowOff>
    </xdr:from>
    <xdr:ext cx="599010" cy="259045"/>
    <xdr:sp macro="" textlink="">
      <xdr:nvSpPr>
        <xdr:cNvPr id="264" name="テキスト ボックス 263"/>
        <xdr:cNvSpPr txBox="1"/>
      </xdr:nvSpPr>
      <xdr:spPr>
        <a:xfrm>
          <a:off x="830795" y="1579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5" name="テキスト ボックス 274"/>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150390</xdr:rowOff>
    </xdr:from>
    <xdr:to>
      <xdr:col>54</xdr:col>
      <xdr:colOff>189865</xdr:colOff>
      <xdr:row>39</xdr:row>
      <xdr:rowOff>134203</xdr:rowOff>
    </xdr:to>
    <xdr:cxnSp macro="">
      <xdr:nvCxnSpPr>
        <xdr:cNvPr id="291" name="直線コネクタ 290"/>
        <xdr:cNvCxnSpPr/>
      </xdr:nvCxnSpPr>
      <xdr:spPr>
        <a:xfrm flipV="1">
          <a:off x="10475595" y="5636790"/>
          <a:ext cx="1270" cy="1183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138030</xdr:rowOff>
    </xdr:from>
    <xdr:ext cx="534377" cy="259045"/>
    <xdr:sp macro="" textlink="">
      <xdr:nvSpPr>
        <xdr:cNvPr id="292" name="補助費等最小値テキスト"/>
        <xdr:cNvSpPr txBox="1"/>
      </xdr:nvSpPr>
      <xdr:spPr>
        <a:xfrm>
          <a:off x="10528300" y="682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134203</xdr:rowOff>
    </xdr:from>
    <xdr:to>
      <xdr:col>55</xdr:col>
      <xdr:colOff>88900</xdr:colOff>
      <xdr:row>39</xdr:row>
      <xdr:rowOff>134203</xdr:rowOff>
    </xdr:to>
    <xdr:cxnSp macro="">
      <xdr:nvCxnSpPr>
        <xdr:cNvPr id="293" name="直線コネクタ 292"/>
        <xdr:cNvCxnSpPr/>
      </xdr:nvCxnSpPr>
      <xdr:spPr>
        <a:xfrm>
          <a:off x="10388600" y="682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97067</xdr:rowOff>
    </xdr:from>
    <xdr:ext cx="599010" cy="259045"/>
    <xdr:sp macro="" textlink="">
      <xdr:nvSpPr>
        <xdr:cNvPr id="294" name="補助費等最大値テキスト"/>
        <xdr:cNvSpPr txBox="1"/>
      </xdr:nvSpPr>
      <xdr:spPr>
        <a:xfrm>
          <a:off x="10528300" y="5412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150390</xdr:rowOff>
    </xdr:from>
    <xdr:to>
      <xdr:col>55</xdr:col>
      <xdr:colOff>88900</xdr:colOff>
      <xdr:row>32</xdr:row>
      <xdr:rowOff>150390</xdr:rowOff>
    </xdr:to>
    <xdr:cxnSp macro="">
      <xdr:nvCxnSpPr>
        <xdr:cNvPr id="295" name="直線コネクタ 294"/>
        <xdr:cNvCxnSpPr/>
      </xdr:nvCxnSpPr>
      <xdr:spPr>
        <a:xfrm>
          <a:off x="10388600" y="5636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71991</xdr:rowOff>
    </xdr:from>
    <xdr:to>
      <xdr:col>55</xdr:col>
      <xdr:colOff>0</xdr:colOff>
      <xdr:row>36</xdr:row>
      <xdr:rowOff>100892</xdr:rowOff>
    </xdr:to>
    <xdr:cxnSp macro="">
      <xdr:nvCxnSpPr>
        <xdr:cNvPr id="296" name="直線コネクタ 295"/>
        <xdr:cNvCxnSpPr/>
      </xdr:nvCxnSpPr>
      <xdr:spPr>
        <a:xfrm flipV="1">
          <a:off x="9639300" y="6244191"/>
          <a:ext cx="838200" cy="2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63887</xdr:rowOff>
    </xdr:from>
    <xdr:ext cx="599010" cy="259045"/>
    <xdr:sp macro="" textlink="">
      <xdr:nvSpPr>
        <xdr:cNvPr id="297" name="補助費等平均値テキスト"/>
        <xdr:cNvSpPr txBox="1"/>
      </xdr:nvSpPr>
      <xdr:spPr>
        <a:xfrm>
          <a:off x="10528300" y="6236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85460</xdr:rowOff>
    </xdr:from>
    <xdr:to>
      <xdr:col>55</xdr:col>
      <xdr:colOff>50800</xdr:colOff>
      <xdr:row>37</xdr:row>
      <xdr:rowOff>15610</xdr:rowOff>
    </xdr:to>
    <xdr:sp macro="" textlink="">
      <xdr:nvSpPr>
        <xdr:cNvPr id="298" name="フローチャート: 判断 297"/>
        <xdr:cNvSpPr/>
      </xdr:nvSpPr>
      <xdr:spPr>
        <a:xfrm>
          <a:off x="10426700" y="625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83998</xdr:rowOff>
    </xdr:from>
    <xdr:to>
      <xdr:col>50</xdr:col>
      <xdr:colOff>114300</xdr:colOff>
      <xdr:row>36</xdr:row>
      <xdr:rowOff>100892</xdr:rowOff>
    </xdr:to>
    <xdr:cxnSp macro="">
      <xdr:nvCxnSpPr>
        <xdr:cNvPr id="299" name="直線コネクタ 298"/>
        <xdr:cNvCxnSpPr/>
      </xdr:nvCxnSpPr>
      <xdr:spPr>
        <a:xfrm>
          <a:off x="8750300" y="5227498"/>
          <a:ext cx="889000" cy="104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158569</xdr:rowOff>
    </xdr:from>
    <xdr:to>
      <xdr:col>50</xdr:col>
      <xdr:colOff>165100</xdr:colOff>
      <xdr:row>37</xdr:row>
      <xdr:rowOff>88719</xdr:rowOff>
    </xdr:to>
    <xdr:sp macro="" textlink="">
      <xdr:nvSpPr>
        <xdr:cNvPr id="300" name="フローチャート: 判断 299"/>
        <xdr:cNvSpPr/>
      </xdr:nvSpPr>
      <xdr:spPr>
        <a:xfrm>
          <a:off x="9588500" y="63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79846</xdr:rowOff>
    </xdr:from>
    <xdr:ext cx="534377" cy="259045"/>
    <xdr:sp macro="" textlink="">
      <xdr:nvSpPr>
        <xdr:cNvPr id="301" name="テキスト ボックス 300"/>
        <xdr:cNvSpPr txBox="1"/>
      </xdr:nvSpPr>
      <xdr:spPr>
        <a:xfrm>
          <a:off x="9372111" y="642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83998</xdr:rowOff>
    </xdr:from>
    <xdr:to>
      <xdr:col>45</xdr:col>
      <xdr:colOff>177800</xdr:colOff>
      <xdr:row>39</xdr:row>
      <xdr:rowOff>77085</xdr:rowOff>
    </xdr:to>
    <xdr:cxnSp macro="">
      <xdr:nvCxnSpPr>
        <xdr:cNvPr id="302" name="直線コネクタ 301"/>
        <xdr:cNvCxnSpPr/>
      </xdr:nvCxnSpPr>
      <xdr:spPr>
        <a:xfrm flipV="1">
          <a:off x="7861300" y="5227498"/>
          <a:ext cx="889000" cy="153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80387</xdr:rowOff>
    </xdr:from>
    <xdr:to>
      <xdr:col>46</xdr:col>
      <xdr:colOff>38100</xdr:colOff>
      <xdr:row>31</xdr:row>
      <xdr:rowOff>10537</xdr:rowOff>
    </xdr:to>
    <xdr:sp macro="" textlink="">
      <xdr:nvSpPr>
        <xdr:cNvPr id="303" name="フローチャート: 判断 302"/>
        <xdr:cNvSpPr/>
      </xdr:nvSpPr>
      <xdr:spPr>
        <a:xfrm>
          <a:off x="8699500" y="52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1664</xdr:rowOff>
    </xdr:from>
    <xdr:ext cx="599010" cy="259045"/>
    <xdr:sp macro="" textlink="">
      <xdr:nvSpPr>
        <xdr:cNvPr id="304" name="テキスト ボックス 303"/>
        <xdr:cNvSpPr txBox="1"/>
      </xdr:nvSpPr>
      <xdr:spPr>
        <a:xfrm>
          <a:off x="8450795" y="531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77085</xdr:rowOff>
    </xdr:from>
    <xdr:to>
      <xdr:col>41</xdr:col>
      <xdr:colOff>50800</xdr:colOff>
      <xdr:row>39</xdr:row>
      <xdr:rowOff>111299</xdr:rowOff>
    </xdr:to>
    <xdr:cxnSp macro="">
      <xdr:nvCxnSpPr>
        <xdr:cNvPr id="305" name="直線コネクタ 304"/>
        <xdr:cNvCxnSpPr/>
      </xdr:nvCxnSpPr>
      <xdr:spPr>
        <a:xfrm flipV="1">
          <a:off x="6972300" y="6763635"/>
          <a:ext cx="889000" cy="3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66563</xdr:rowOff>
    </xdr:from>
    <xdr:to>
      <xdr:col>41</xdr:col>
      <xdr:colOff>101600</xdr:colOff>
      <xdr:row>38</xdr:row>
      <xdr:rowOff>168163</xdr:rowOff>
    </xdr:to>
    <xdr:sp macro="" textlink="">
      <xdr:nvSpPr>
        <xdr:cNvPr id="306" name="フローチャート: 判断 305"/>
        <xdr:cNvSpPr/>
      </xdr:nvSpPr>
      <xdr:spPr>
        <a:xfrm>
          <a:off x="7810500" y="658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13240</xdr:rowOff>
    </xdr:from>
    <xdr:ext cx="534377" cy="259045"/>
    <xdr:sp macro="" textlink="">
      <xdr:nvSpPr>
        <xdr:cNvPr id="307" name="テキスト ボックス 306"/>
        <xdr:cNvSpPr txBox="1"/>
      </xdr:nvSpPr>
      <xdr:spPr>
        <a:xfrm>
          <a:off x="7594111" y="635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156119</xdr:rowOff>
    </xdr:from>
    <xdr:to>
      <xdr:col>36</xdr:col>
      <xdr:colOff>165100</xdr:colOff>
      <xdr:row>39</xdr:row>
      <xdr:rowOff>86269</xdr:rowOff>
    </xdr:to>
    <xdr:sp macro="" textlink="">
      <xdr:nvSpPr>
        <xdr:cNvPr id="308" name="フローチャート: 判断 307"/>
        <xdr:cNvSpPr/>
      </xdr:nvSpPr>
      <xdr:spPr>
        <a:xfrm>
          <a:off x="6921500" y="667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102796</xdr:rowOff>
    </xdr:from>
    <xdr:ext cx="534377" cy="259045"/>
    <xdr:sp macro="" textlink="">
      <xdr:nvSpPr>
        <xdr:cNvPr id="309" name="テキスト ボックス 308"/>
        <xdr:cNvSpPr txBox="1"/>
      </xdr:nvSpPr>
      <xdr:spPr>
        <a:xfrm>
          <a:off x="6705111" y="644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21191</xdr:rowOff>
    </xdr:from>
    <xdr:to>
      <xdr:col>55</xdr:col>
      <xdr:colOff>50800</xdr:colOff>
      <xdr:row>36</xdr:row>
      <xdr:rowOff>122791</xdr:rowOff>
    </xdr:to>
    <xdr:sp macro="" textlink="">
      <xdr:nvSpPr>
        <xdr:cNvPr id="315" name="楕円 314"/>
        <xdr:cNvSpPr/>
      </xdr:nvSpPr>
      <xdr:spPr>
        <a:xfrm>
          <a:off x="10426700" y="619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44068</xdr:rowOff>
    </xdr:from>
    <xdr:ext cx="599010" cy="259045"/>
    <xdr:sp macro="" textlink="">
      <xdr:nvSpPr>
        <xdr:cNvPr id="316" name="補助費等該当値テキスト"/>
        <xdr:cNvSpPr txBox="1"/>
      </xdr:nvSpPr>
      <xdr:spPr>
        <a:xfrm>
          <a:off x="10528300" y="6044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50092</xdr:rowOff>
    </xdr:from>
    <xdr:to>
      <xdr:col>50</xdr:col>
      <xdr:colOff>165100</xdr:colOff>
      <xdr:row>36</xdr:row>
      <xdr:rowOff>151692</xdr:rowOff>
    </xdr:to>
    <xdr:sp macro="" textlink="">
      <xdr:nvSpPr>
        <xdr:cNvPr id="317" name="楕円 316"/>
        <xdr:cNvSpPr/>
      </xdr:nvSpPr>
      <xdr:spPr>
        <a:xfrm>
          <a:off x="9588500" y="622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168219</xdr:rowOff>
    </xdr:from>
    <xdr:ext cx="599010" cy="259045"/>
    <xdr:sp macro="" textlink="">
      <xdr:nvSpPr>
        <xdr:cNvPr id="318" name="テキスト ボックス 317"/>
        <xdr:cNvSpPr txBox="1"/>
      </xdr:nvSpPr>
      <xdr:spPr>
        <a:xfrm>
          <a:off x="9339795" y="599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33198</xdr:rowOff>
    </xdr:from>
    <xdr:to>
      <xdr:col>46</xdr:col>
      <xdr:colOff>38100</xdr:colOff>
      <xdr:row>30</xdr:row>
      <xdr:rowOff>134798</xdr:rowOff>
    </xdr:to>
    <xdr:sp macro="" textlink="">
      <xdr:nvSpPr>
        <xdr:cNvPr id="319" name="楕円 318"/>
        <xdr:cNvSpPr/>
      </xdr:nvSpPr>
      <xdr:spPr>
        <a:xfrm>
          <a:off x="8699500" y="517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151325</xdr:rowOff>
    </xdr:from>
    <xdr:ext cx="599010" cy="259045"/>
    <xdr:sp macro="" textlink="">
      <xdr:nvSpPr>
        <xdr:cNvPr id="320" name="テキスト ボックス 319"/>
        <xdr:cNvSpPr txBox="1"/>
      </xdr:nvSpPr>
      <xdr:spPr>
        <a:xfrm>
          <a:off x="8450795" y="495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26285</xdr:rowOff>
    </xdr:from>
    <xdr:to>
      <xdr:col>41</xdr:col>
      <xdr:colOff>101600</xdr:colOff>
      <xdr:row>39</xdr:row>
      <xdr:rowOff>127885</xdr:rowOff>
    </xdr:to>
    <xdr:sp macro="" textlink="">
      <xdr:nvSpPr>
        <xdr:cNvPr id="321" name="楕円 320"/>
        <xdr:cNvSpPr/>
      </xdr:nvSpPr>
      <xdr:spPr>
        <a:xfrm>
          <a:off x="7810500" y="671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119012</xdr:rowOff>
    </xdr:from>
    <xdr:ext cx="534377" cy="259045"/>
    <xdr:sp macro="" textlink="">
      <xdr:nvSpPr>
        <xdr:cNvPr id="322" name="テキスト ボックス 321"/>
        <xdr:cNvSpPr txBox="1"/>
      </xdr:nvSpPr>
      <xdr:spPr>
        <a:xfrm>
          <a:off x="7594111" y="680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60499</xdr:rowOff>
    </xdr:from>
    <xdr:to>
      <xdr:col>36</xdr:col>
      <xdr:colOff>165100</xdr:colOff>
      <xdr:row>39</xdr:row>
      <xdr:rowOff>162099</xdr:rowOff>
    </xdr:to>
    <xdr:sp macro="" textlink="">
      <xdr:nvSpPr>
        <xdr:cNvPr id="323" name="楕円 322"/>
        <xdr:cNvSpPr/>
      </xdr:nvSpPr>
      <xdr:spPr>
        <a:xfrm>
          <a:off x="6921500" y="674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153226</xdr:rowOff>
    </xdr:from>
    <xdr:ext cx="534377" cy="259045"/>
    <xdr:sp macro="" textlink="">
      <xdr:nvSpPr>
        <xdr:cNvPr id="324" name="テキスト ボックス 323"/>
        <xdr:cNvSpPr txBox="1"/>
      </xdr:nvSpPr>
      <xdr:spPr>
        <a:xfrm>
          <a:off x="6705111" y="68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163451</xdr:rowOff>
    </xdr:from>
    <xdr:to>
      <xdr:col>54</xdr:col>
      <xdr:colOff>189865</xdr:colOff>
      <xdr:row>57</xdr:row>
      <xdr:rowOff>128307</xdr:rowOff>
    </xdr:to>
    <xdr:cxnSp macro="">
      <xdr:nvCxnSpPr>
        <xdr:cNvPr id="346" name="直線コネクタ 345"/>
        <xdr:cNvCxnSpPr/>
      </xdr:nvCxnSpPr>
      <xdr:spPr>
        <a:xfrm flipV="1">
          <a:off x="10475595" y="8735951"/>
          <a:ext cx="1270" cy="116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132134</xdr:rowOff>
    </xdr:from>
    <xdr:ext cx="534377" cy="259045"/>
    <xdr:sp macro="" textlink="">
      <xdr:nvSpPr>
        <xdr:cNvPr id="347" name="普通建設事業費最小値テキスト"/>
        <xdr:cNvSpPr txBox="1"/>
      </xdr:nvSpPr>
      <xdr:spPr>
        <a:xfrm>
          <a:off x="10528300" y="99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128307</xdr:rowOff>
    </xdr:from>
    <xdr:to>
      <xdr:col>55</xdr:col>
      <xdr:colOff>88900</xdr:colOff>
      <xdr:row>57</xdr:row>
      <xdr:rowOff>128307</xdr:rowOff>
    </xdr:to>
    <xdr:cxnSp macro="">
      <xdr:nvCxnSpPr>
        <xdr:cNvPr id="348" name="直線コネクタ 347"/>
        <xdr:cNvCxnSpPr/>
      </xdr:nvCxnSpPr>
      <xdr:spPr>
        <a:xfrm>
          <a:off x="10388600" y="990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110128</xdr:rowOff>
    </xdr:from>
    <xdr:ext cx="599010" cy="259045"/>
    <xdr:sp macro="" textlink="">
      <xdr:nvSpPr>
        <xdr:cNvPr id="349" name="普通建設事業費最大値テキスト"/>
        <xdr:cNvSpPr txBox="1"/>
      </xdr:nvSpPr>
      <xdr:spPr>
        <a:xfrm>
          <a:off x="10528300" y="851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163451</xdr:rowOff>
    </xdr:from>
    <xdr:to>
      <xdr:col>55</xdr:col>
      <xdr:colOff>88900</xdr:colOff>
      <xdr:row>50</xdr:row>
      <xdr:rowOff>163451</xdr:rowOff>
    </xdr:to>
    <xdr:cxnSp macro="">
      <xdr:nvCxnSpPr>
        <xdr:cNvPr id="350" name="直線コネクタ 349"/>
        <xdr:cNvCxnSpPr/>
      </xdr:nvCxnSpPr>
      <xdr:spPr>
        <a:xfrm>
          <a:off x="10388600" y="873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110489</xdr:rowOff>
    </xdr:from>
    <xdr:to>
      <xdr:col>55</xdr:col>
      <xdr:colOff>0</xdr:colOff>
      <xdr:row>55</xdr:row>
      <xdr:rowOff>43811</xdr:rowOff>
    </xdr:to>
    <xdr:cxnSp macro="">
      <xdr:nvCxnSpPr>
        <xdr:cNvPr id="351" name="直線コネクタ 350"/>
        <xdr:cNvCxnSpPr/>
      </xdr:nvCxnSpPr>
      <xdr:spPr>
        <a:xfrm flipV="1">
          <a:off x="9639300" y="9025889"/>
          <a:ext cx="838200" cy="44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107730</xdr:rowOff>
    </xdr:from>
    <xdr:ext cx="599010" cy="259045"/>
    <xdr:sp macro="" textlink="">
      <xdr:nvSpPr>
        <xdr:cNvPr id="352" name="普通建設事業費平均値テキスト"/>
        <xdr:cNvSpPr txBox="1"/>
      </xdr:nvSpPr>
      <xdr:spPr>
        <a:xfrm>
          <a:off x="10528300" y="9537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129303</xdr:rowOff>
    </xdr:from>
    <xdr:to>
      <xdr:col>55</xdr:col>
      <xdr:colOff>50800</xdr:colOff>
      <xdr:row>56</xdr:row>
      <xdr:rowOff>59453</xdr:rowOff>
    </xdr:to>
    <xdr:sp macro="" textlink="">
      <xdr:nvSpPr>
        <xdr:cNvPr id="353" name="フローチャート: 判断 352"/>
        <xdr:cNvSpPr/>
      </xdr:nvSpPr>
      <xdr:spPr>
        <a:xfrm>
          <a:off x="10426700" y="955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168426</xdr:rowOff>
    </xdr:from>
    <xdr:to>
      <xdr:col>50</xdr:col>
      <xdr:colOff>114300</xdr:colOff>
      <xdr:row>55</xdr:row>
      <xdr:rowOff>43811</xdr:rowOff>
    </xdr:to>
    <xdr:cxnSp macro="">
      <xdr:nvCxnSpPr>
        <xdr:cNvPr id="354" name="直線コネクタ 353"/>
        <xdr:cNvCxnSpPr/>
      </xdr:nvCxnSpPr>
      <xdr:spPr>
        <a:xfrm>
          <a:off x="8750300" y="9255276"/>
          <a:ext cx="889000" cy="21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6974</xdr:rowOff>
    </xdr:from>
    <xdr:to>
      <xdr:col>50</xdr:col>
      <xdr:colOff>165100</xdr:colOff>
      <xdr:row>56</xdr:row>
      <xdr:rowOff>108574</xdr:rowOff>
    </xdr:to>
    <xdr:sp macro="" textlink="">
      <xdr:nvSpPr>
        <xdr:cNvPr id="355" name="フローチャート: 判断 354"/>
        <xdr:cNvSpPr/>
      </xdr:nvSpPr>
      <xdr:spPr>
        <a:xfrm>
          <a:off x="9588500" y="960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99701</xdr:rowOff>
    </xdr:from>
    <xdr:ext cx="534377" cy="259045"/>
    <xdr:sp macro="" textlink="">
      <xdr:nvSpPr>
        <xdr:cNvPr id="356" name="テキスト ボックス 355"/>
        <xdr:cNvSpPr txBox="1"/>
      </xdr:nvSpPr>
      <xdr:spPr>
        <a:xfrm>
          <a:off x="9372111" y="970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168426</xdr:rowOff>
    </xdr:from>
    <xdr:to>
      <xdr:col>45</xdr:col>
      <xdr:colOff>177800</xdr:colOff>
      <xdr:row>54</xdr:row>
      <xdr:rowOff>154737</xdr:rowOff>
    </xdr:to>
    <xdr:cxnSp macro="">
      <xdr:nvCxnSpPr>
        <xdr:cNvPr id="357" name="直線コネクタ 356"/>
        <xdr:cNvCxnSpPr/>
      </xdr:nvCxnSpPr>
      <xdr:spPr>
        <a:xfrm flipV="1">
          <a:off x="7861300" y="9255276"/>
          <a:ext cx="889000" cy="15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15643</xdr:rowOff>
    </xdr:from>
    <xdr:to>
      <xdr:col>46</xdr:col>
      <xdr:colOff>38100</xdr:colOff>
      <xdr:row>55</xdr:row>
      <xdr:rowOff>117243</xdr:rowOff>
    </xdr:to>
    <xdr:sp macro="" textlink="">
      <xdr:nvSpPr>
        <xdr:cNvPr id="358" name="フローチャート: 判断 357"/>
        <xdr:cNvSpPr/>
      </xdr:nvSpPr>
      <xdr:spPr>
        <a:xfrm>
          <a:off x="8699500" y="9445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108370</xdr:rowOff>
    </xdr:from>
    <xdr:ext cx="599010" cy="259045"/>
    <xdr:sp macro="" textlink="">
      <xdr:nvSpPr>
        <xdr:cNvPr id="359" name="テキスト ボックス 358"/>
        <xdr:cNvSpPr txBox="1"/>
      </xdr:nvSpPr>
      <xdr:spPr>
        <a:xfrm>
          <a:off x="8450795" y="953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154737</xdr:rowOff>
    </xdr:from>
    <xdr:to>
      <xdr:col>41</xdr:col>
      <xdr:colOff>50800</xdr:colOff>
      <xdr:row>55</xdr:row>
      <xdr:rowOff>162885</xdr:rowOff>
    </xdr:to>
    <xdr:cxnSp macro="">
      <xdr:nvCxnSpPr>
        <xdr:cNvPr id="360" name="直線コネクタ 359"/>
        <xdr:cNvCxnSpPr/>
      </xdr:nvCxnSpPr>
      <xdr:spPr>
        <a:xfrm flipV="1">
          <a:off x="6972300" y="9413037"/>
          <a:ext cx="889000" cy="17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166711</xdr:rowOff>
    </xdr:from>
    <xdr:to>
      <xdr:col>41</xdr:col>
      <xdr:colOff>101600</xdr:colOff>
      <xdr:row>55</xdr:row>
      <xdr:rowOff>96861</xdr:rowOff>
    </xdr:to>
    <xdr:sp macro="" textlink="">
      <xdr:nvSpPr>
        <xdr:cNvPr id="361" name="フローチャート: 判断 360"/>
        <xdr:cNvSpPr/>
      </xdr:nvSpPr>
      <xdr:spPr>
        <a:xfrm>
          <a:off x="7810500" y="942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87988</xdr:rowOff>
    </xdr:from>
    <xdr:ext cx="599010" cy="259045"/>
    <xdr:sp macro="" textlink="">
      <xdr:nvSpPr>
        <xdr:cNvPr id="362" name="テキスト ボックス 361"/>
        <xdr:cNvSpPr txBox="1"/>
      </xdr:nvSpPr>
      <xdr:spPr>
        <a:xfrm>
          <a:off x="7561795" y="951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48785</xdr:rowOff>
    </xdr:from>
    <xdr:to>
      <xdr:col>36</xdr:col>
      <xdr:colOff>165100</xdr:colOff>
      <xdr:row>56</xdr:row>
      <xdr:rowOff>150385</xdr:rowOff>
    </xdr:to>
    <xdr:sp macro="" textlink="">
      <xdr:nvSpPr>
        <xdr:cNvPr id="363" name="フローチャート: 判断 362"/>
        <xdr:cNvSpPr/>
      </xdr:nvSpPr>
      <xdr:spPr>
        <a:xfrm>
          <a:off x="6921500" y="964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141512</xdr:rowOff>
    </xdr:from>
    <xdr:ext cx="534377" cy="259045"/>
    <xdr:sp macro="" textlink="">
      <xdr:nvSpPr>
        <xdr:cNvPr id="364" name="テキスト ボックス 363"/>
        <xdr:cNvSpPr txBox="1"/>
      </xdr:nvSpPr>
      <xdr:spPr>
        <a:xfrm>
          <a:off x="6705111" y="974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59689</xdr:rowOff>
    </xdr:from>
    <xdr:to>
      <xdr:col>55</xdr:col>
      <xdr:colOff>50800</xdr:colOff>
      <xdr:row>52</xdr:row>
      <xdr:rowOff>161289</xdr:rowOff>
    </xdr:to>
    <xdr:sp macro="" textlink="">
      <xdr:nvSpPr>
        <xdr:cNvPr id="370" name="楕円 369"/>
        <xdr:cNvSpPr/>
      </xdr:nvSpPr>
      <xdr:spPr>
        <a:xfrm>
          <a:off x="10426700" y="897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82566</xdr:rowOff>
    </xdr:from>
    <xdr:ext cx="599010" cy="259045"/>
    <xdr:sp macro="" textlink="">
      <xdr:nvSpPr>
        <xdr:cNvPr id="371" name="普通建設事業費該当値テキスト"/>
        <xdr:cNvSpPr txBox="1"/>
      </xdr:nvSpPr>
      <xdr:spPr>
        <a:xfrm>
          <a:off x="10528300" y="882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164461</xdr:rowOff>
    </xdr:from>
    <xdr:to>
      <xdr:col>50</xdr:col>
      <xdr:colOff>165100</xdr:colOff>
      <xdr:row>55</xdr:row>
      <xdr:rowOff>94611</xdr:rowOff>
    </xdr:to>
    <xdr:sp macro="" textlink="">
      <xdr:nvSpPr>
        <xdr:cNvPr id="372" name="楕円 371"/>
        <xdr:cNvSpPr/>
      </xdr:nvSpPr>
      <xdr:spPr>
        <a:xfrm>
          <a:off x="9588500" y="942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111138</xdr:rowOff>
    </xdr:from>
    <xdr:ext cx="599010" cy="259045"/>
    <xdr:sp macro="" textlink="">
      <xdr:nvSpPr>
        <xdr:cNvPr id="373" name="テキスト ボックス 372"/>
        <xdr:cNvSpPr txBox="1"/>
      </xdr:nvSpPr>
      <xdr:spPr>
        <a:xfrm>
          <a:off x="9339795" y="919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117626</xdr:rowOff>
    </xdr:from>
    <xdr:to>
      <xdr:col>46</xdr:col>
      <xdr:colOff>38100</xdr:colOff>
      <xdr:row>54</xdr:row>
      <xdr:rowOff>47776</xdr:rowOff>
    </xdr:to>
    <xdr:sp macro="" textlink="">
      <xdr:nvSpPr>
        <xdr:cNvPr id="374" name="楕円 373"/>
        <xdr:cNvSpPr/>
      </xdr:nvSpPr>
      <xdr:spPr>
        <a:xfrm>
          <a:off x="8699500" y="920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64303</xdr:rowOff>
    </xdr:from>
    <xdr:ext cx="599010" cy="259045"/>
    <xdr:sp macro="" textlink="">
      <xdr:nvSpPr>
        <xdr:cNvPr id="375" name="テキスト ボックス 374"/>
        <xdr:cNvSpPr txBox="1"/>
      </xdr:nvSpPr>
      <xdr:spPr>
        <a:xfrm>
          <a:off x="8450795" y="8979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103937</xdr:rowOff>
    </xdr:from>
    <xdr:to>
      <xdr:col>41</xdr:col>
      <xdr:colOff>101600</xdr:colOff>
      <xdr:row>55</xdr:row>
      <xdr:rowOff>34087</xdr:rowOff>
    </xdr:to>
    <xdr:sp macro="" textlink="">
      <xdr:nvSpPr>
        <xdr:cNvPr id="376" name="楕円 375"/>
        <xdr:cNvSpPr/>
      </xdr:nvSpPr>
      <xdr:spPr>
        <a:xfrm>
          <a:off x="7810500" y="936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50614</xdr:rowOff>
    </xdr:from>
    <xdr:ext cx="599010" cy="259045"/>
    <xdr:sp macro="" textlink="">
      <xdr:nvSpPr>
        <xdr:cNvPr id="377" name="テキスト ボックス 376"/>
        <xdr:cNvSpPr txBox="1"/>
      </xdr:nvSpPr>
      <xdr:spPr>
        <a:xfrm>
          <a:off x="7561795" y="9137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112085</xdr:rowOff>
    </xdr:from>
    <xdr:to>
      <xdr:col>36</xdr:col>
      <xdr:colOff>165100</xdr:colOff>
      <xdr:row>56</xdr:row>
      <xdr:rowOff>42235</xdr:rowOff>
    </xdr:to>
    <xdr:sp macro="" textlink="">
      <xdr:nvSpPr>
        <xdr:cNvPr id="378" name="楕円 377"/>
        <xdr:cNvSpPr/>
      </xdr:nvSpPr>
      <xdr:spPr>
        <a:xfrm>
          <a:off x="6921500" y="954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58762</xdr:rowOff>
    </xdr:from>
    <xdr:ext cx="599010" cy="259045"/>
    <xdr:sp macro="" textlink="">
      <xdr:nvSpPr>
        <xdr:cNvPr id="379" name="テキスト ボックス 378"/>
        <xdr:cNvSpPr txBox="1"/>
      </xdr:nvSpPr>
      <xdr:spPr>
        <a:xfrm>
          <a:off x="6672795" y="9317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146886</xdr:rowOff>
    </xdr:from>
    <xdr:to>
      <xdr:col>54</xdr:col>
      <xdr:colOff>189865</xdr:colOff>
      <xdr:row>79</xdr:row>
      <xdr:rowOff>39946</xdr:rowOff>
    </xdr:to>
    <xdr:cxnSp macro="">
      <xdr:nvCxnSpPr>
        <xdr:cNvPr id="403" name="直線コネクタ 402"/>
        <xdr:cNvCxnSpPr/>
      </xdr:nvCxnSpPr>
      <xdr:spPr>
        <a:xfrm flipV="1">
          <a:off x="10475595" y="12148386"/>
          <a:ext cx="1270" cy="143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43773</xdr:rowOff>
    </xdr:from>
    <xdr:ext cx="378565" cy="259045"/>
    <xdr:sp macro="" textlink="">
      <xdr:nvSpPr>
        <xdr:cNvPr id="404" name="普通建設事業費 （ うち新規整備　）最小値テキスト"/>
        <xdr:cNvSpPr txBox="1"/>
      </xdr:nvSpPr>
      <xdr:spPr>
        <a:xfrm>
          <a:off x="10528300" y="1358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39946</xdr:rowOff>
    </xdr:from>
    <xdr:to>
      <xdr:col>55</xdr:col>
      <xdr:colOff>88900</xdr:colOff>
      <xdr:row>79</xdr:row>
      <xdr:rowOff>39946</xdr:rowOff>
    </xdr:to>
    <xdr:cxnSp macro="">
      <xdr:nvCxnSpPr>
        <xdr:cNvPr id="405" name="直線コネクタ 404"/>
        <xdr:cNvCxnSpPr/>
      </xdr:nvCxnSpPr>
      <xdr:spPr>
        <a:xfrm>
          <a:off x="10388600" y="1358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93563</xdr:rowOff>
    </xdr:from>
    <xdr:ext cx="599010" cy="259045"/>
    <xdr:sp macro="" textlink="">
      <xdr:nvSpPr>
        <xdr:cNvPr id="406" name="普通建設事業費 （ うち新規整備　）最大値テキスト"/>
        <xdr:cNvSpPr txBox="1"/>
      </xdr:nvSpPr>
      <xdr:spPr>
        <a:xfrm>
          <a:off x="10528300" y="11923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146886</xdr:rowOff>
    </xdr:from>
    <xdr:to>
      <xdr:col>55</xdr:col>
      <xdr:colOff>88900</xdr:colOff>
      <xdr:row>70</xdr:row>
      <xdr:rowOff>146886</xdr:rowOff>
    </xdr:to>
    <xdr:cxnSp macro="">
      <xdr:nvCxnSpPr>
        <xdr:cNvPr id="407" name="直線コネクタ 406"/>
        <xdr:cNvCxnSpPr/>
      </xdr:nvCxnSpPr>
      <xdr:spPr>
        <a:xfrm>
          <a:off x="10388600" y="1214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146886</xdr:rowOff>
    </xdr:from>
    <xdr:to>
      <xdr:col>55</xdr:col>
      <xdr:colOff>0</xdr:colOff>
      <xdr:row>75</xdr:row>
      <xdr:rowOff>109479</xdr:rowOff>
    </xdr:to>
    <xdr:cxnSp macro="">
      <xdr:nvCxnSpPr>
        <xdr:cNvPr id="408" name="直線コネクタ 407"/>
        <xdr:cNvCxnSpPr/>
      </xdr:nvCxnSpPr>
      <xdr:spPr>
        <a:xfrm flipV="1">
          <a:off x="9639300" y="12148386"/>
          <a:ext cx="838200" cy="81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70589</xdr:rowOff>
    </xdr:from>
    <xdr:ext cx="534377" cy="259045"/>
    <xdr:sp macro="" textlink="">
      <xdr:nvSpPr>
        <xdr:cNvPr id="409" name="普通建設事業費 （ うち新規整備　）平均値テキスト"/>
        <xdr:cNvSpPr txBox="1"/>
      </xdr:nvSpPr>
      <xdr:spPr>
        <a:xfrm>
          <a:off x="10528300" y="13272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92162</xdr:rowOff>
    </xdr:from>
    <xdr:to>
      <xdr:col>55</xdr:col>
      <xdr:colOff>50800</xdr:colOff>
      <xdr:row>78</xdr:row>
      <xdr:rowOff>22312</xdr:rowOff>
    </xdr:to>
    <xdr:sp macro="" textlink="">
      <xdr:nvSpPr>
        <xdr:cNvPr id="410" name="フローチャート: 判断 409"/>
        <xdr:cNvSpPr/>
      </xdr:nvSpPr>
      <xdr:spPr>
        <a:xfrm>
          <a:off x="10426700" y="132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65344</xdr:rowOff>
    </xdr:from>
    <xdr:to>
      <xdr:col>50</xdr:col>
      <xdr:colOff>114300</xdr:colOff>
      <xdr:row>75</xdr:row>
      <xdr:rowOff>109479</xdr:rowOff>
    </xdr:to>
    <xdr:cxnSp macro="">
      <xdr:nvCxnSpPr>
        <xdr:cNvPr id="411" name="直線コネクタ 410"/>
        <xdr:cNvCxnSpPr/>
      </xdr:nvCxnSpPr>
      <xdr:spPr>
        <a:xfrm>
          <a:off x="8750300" y="12581194"/>
          <a:ext cx="889000" cy="38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128082</xdr:rowOff>
    </xdr:from>
    <xdr:to>
      <xdr:col>50</xdr:col>
      <xdr:colOff>165100</xdr:colOff>
      <xdr:row>78</xdr:row>
      <xdr:rowOff>58232</xdr:rowOff>
    </xdr:to>
    <xdr:sp macro="" textlink="">
      <xdr:nvSpPr>
        <xdr:cNvPr id="412" name="フローチャート: 判断 411"/>
        <xdr:cNvSpPr/>
      </xdr:nvSpPr>
      <xdr:spPr>
        <a:xfrm>
          <a:off x="9588500" y="1332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49359</xdr:rowOff>
    </xdr:from>
    <xdr:ext cx="534377" cy="259045"/>
    <xdr:sp macro="" textlink="">
      <xdr:nvSpPr>
        <xdr:cNvPr id="413" name="テキスト ボックス 412"/>
        <xdr:cNvSpPr txBox="1"/>
      </xdr:nvSpPr>
      <xdr:spPr>
        <a:xfrm>
          <a:off x="9372111" y="1342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65344</xdr:rowOff>
    </xdr:from>
    <xdr:to>
      <xdr:col>45</xdr:col>
      <xdr:colOff>177800</xdr:colOff>
      <xdr:row>77</xdr:row>
      <xdr:rowOff>42751</xdr:rowOff>
    </xdr:to>
    <xdr:cxnSp macro="">
      <xdr:nvCxnSpPr>
        <xdr:cNvPr id="414" name="直線コネクタ 413"/>
        <xdr:cNvCxnSpPr/>
      </xdr:nvCxnSpPr>
      <xdr:spPr>
        <a:xfrm flipV="1">
          <a:off x="7861300" y="12581194"/>
          <a:ext cx="889000" cy="66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29876</xdr:rowOff>
    </xdr:from>
    <xdr:to>
      <xdr:col>46</xdr:col>
      <xdr:colOff>38100</xdr:colOff>
      <xdr:row>76</xdr:row>
      <xdr:rowOff>131476</xdr:rowOff>
    </xdr:to>
    <xdr:sp macro="" textlink="">
      <xdr:nvSpPr>
        <xdr:cNvPr id="415" name="フローチャート: 判断 414"/>
        <xdr:cNvSpPr/>
      </xdr:nvSpPr>
      <xdr:spPr>
        <a:xfrm>
          <a:off x="8699500" y="1306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122603</xdr:rowOff>
    </xdr:from>
    <xdr:ext cx="534377" cy="259045"/>
    <xdr:sp macro="" textlink="">
      <xdr:nvSpPr>
        <xdr:cNvPr id="416" name="テキスト ボックス 415"/>
        <xdr:cNvSpPr txBox="1"/>
      </xdr:nvSpPr>
      <xdr:spPr>
        <a:xfrm>
          <a:off x="8483111" y="1315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147038</xdr:rowOff>
    </xdr:from>
    <xdr:to>
      <xdr:col>41</xdr:col>
      <xdr:colOff>50800</xdr:colOff>
      <xdr:row>77</xdr:row>
      <xdr:rowOff>42751</xdr:rowOff>
    </xdr:to>
    <xdr:cxnSp macro="">
      <xdr:nvCxnSpPr>
        <xdr:cNvPr id="417" name="直線コネクタ 416"/>
        <xdr:cNvCxnSpPr/>
      </xdr:nvCxnSpPr>
      <xdr:spPr>
        <a:xfrm>
          <a:off x="6972300" y="13177238"/>
          <a:ext cx="889000" cy="6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35203</xdr:rowOff>
    </xdr:from>
    <xdr:to>
      <xdr:col>41</xdr:col>
      <xdr:colOff>101600</xdr:colOff>
      <xdr:row>76</xdr:row>
      <xdr:rowOff>136803</xdr:rowOff>
    </xdr:to>
    <xdr:sp macro="" textlink="">
      <xdr:nvSpPr>
        <xdr:cNvPr id="418" name="フローチャート: 判断 417"/>
        <xdr:cNvSpPr/>
      </xdr:nvSpPr>
      <xdr:spPr>
        <a:xfrm>
          <a:off x="7810500" y="1306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153329</xdr:rowOff>
    </xdr:from>
    <xdr:ext cx="534377" cy="259045"/>
    <xdr:sp macro="" textlink="">
      <xdr:nvSpPr>
        <xdr:cNvPr id="419" name="テキスト ボックス 418"/>
        <xdr:cNvSpPr txBox="1"/>
      </xdr:nvSpPr>
      <xdr:spPr>
        <a:xfrm>
          <a:off x="7594111" y="1284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17790</xdr:rowOff>
    </xdr:from>
    <xdr:to>
      <xdr:col>36</xdr:col>
      <xdr:colOff>165100</xdr:colOff>
      <xdr:row>78</xdr:row>
      <xdr:rowOff>119390</xdr:rowOff>
    </xdr:to>
    <xdr:sp macro="" textlink="">
      <xdr:nvSpPr>
        <xdr:cNvPr id="420" name="フローチャート: 判断 419"/>
        <xdr:cNvSpPr/>
      </xdr:nvSpPr>
      <xdr:spPr>
        <a:xfrm>
          <a:off x="6921500" y="1339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110517</xdr:rowOff>
    </xdr:from>
    <xdr:ext cx="534377" cy="259045"/>
    <xdr:sp macro="" textlink="">
      <xdr:nvSpPr>
        <xdr:cNvPr id="421" name="テキスト ボックス 420"/>
        <xdr:cNvSpPr txBox="1"/>
      </xdr:nvSpPr>
      <xdr:spPr>
        <a:xfrm>
          <a:off x="6705111" y="1348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96086</xdr:rowOff>
    </xdr:from>
    <xdr:to>
      <xdr:col>55</xdr:col>
      <xdr:colOff>50800</xdr:colOff>
      <xdr:row>71</xdr:row>
      <xdr:rowOff>26236</xdr:rowOff>
    </xdr:to>
    <xdr:sp macro="" textlink="">
      <xdr:nvSpPr>
        <xdr:cNvPr id="427" name="楕円 426"/>
        <xdr:cNvSpPr/>
      </xdr:nvSpPr>
      <xdr:spPr>
        <a:xfrm>
          <a:off x="10426700" y="1209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49113</xdr:rowOff>
    </xdr:from>
    <xdr:ext cx="599010" cy="259045"/>
    <xdr:sp macro="" textlink="">
      <xdr:nvSpPr>
        <xdr:cNvPr id="428" name="普通建設事業費 （ うち新規整備　）該当値テキスト"/>
        <xdr:cNvSpPr txBox="1"/>
      </xdr:nvSpPr>
      <xdr:spPr>
        <a:xfrm>
          <a:off x="10528300" y="1205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58679</xdr:rowOff>
    </xdr:from>
    <xdr:to>
      <xdr:col>50</xdr:col>
      <xdr:colOff>165100</xdr:colOff>
      <xdr:row>75</xdr:row>
      <xdr:rowOff>160279</xdr:rowOff>
    </xdr:to>
    <xdr:sp macro="" textlink="">
      <xdr:nvSpPr>
        <xdr:cNvPr id="429" name="楕円 428"/>
        <xdr:cNvSpPr/>
      </xdr:nvSpPr>
      <xdr:spPr>
        <a:xfrm>
          <a:off x="9588500" y="1291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5356</xdr:rowOff>
    </xdr:from>
    <xdr:ext cx="534377" cy="259045"/>
    <xdr:sp macro="" textlink="">
      <xdr:nvSpPr>
        <xdr:cNvPr id="430" name="テキスト ボックス 429"/>
        <xdr:cNvSpPr txBox="1"/>
      </xdr:nvSpPr>
      <xdr:spPr>
        <a:xfrm>
          <a:off x="9372111" y="1269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14544</xdr:rowOff>
    </xdr:from>
    <xdr:to>
      <xdr:col>46</xdr:col>
      <xdr:colOff>38100</xdr:colOff>
      <xdr:row>73</xdr:row>
      <xdr:rowOff>116144</xdr:rowOff>
    </xdr:to>
    <xdr:sp macro="" textlink="">
      <xdr:nvSpPr>
        <xdr:cNvPr id="431" name="楕円 430"/>
        <xdr:cNvSpPr/>
      </xdr:nvSpPr>
      <xdr:spPr>
        <a:xfrm>
          <a:off x="8699500" y="1253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132671</xdr:rowOff>
    </xdr:from>
    <xdr:ext cx="599010" cy="259045"/>
    <xdr:sp macro="" textlink="">
      <xdr:nvSpPr>
        <xdr:cNvPr id="432" name="テキスト ボックス 431"/>
        <xdr:cNvSpPr txBox="1"/>
      </xdr:nvSpPr>
      <xdr:spPr>
        <a:xfrm>
          <a:off x="8450795" y="1230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163401</xdr:rowOff>
    </xdr:from>
    <xdr:to>
      <xdr:col>41</xdr:col>
      <xdr:colOff>101600</xdr:colOff>
      <xdr:row>77</xdr:row>
      <xdr:rowOff>93551</xdr:rowOff>
    </xdr:to>
    <xdr:sp macro="" textlink="">
      <xdr:nvSpPr>
        <xdr:cNvPr id="433" name="楕円 432"/>
        <xdr:cNvSpPr/>
      </xdr:nvSpPr>
      <xdr:spPr>
        <a:xfrm>
          <a:off x="7810500" y="1319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84678</xdr:rowOff>
    </xdr:from>
    <xdr:ext cx="534377" cy="259045"/>
    <xdr:sp macro="" textlink="">
      <xdr:nvSpPr>
        <xdr:cNvPr id="434" name="テキスト ボックス 433"/>
        <xdr:cNvSpPr txBox="1"/>
      </xdr:nvSpPr>
      <xdr:spPr>
        <a:xfrm>
          <a:off x="7594111" y="1328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96238</xdr:rowOff>
    </xdr:from>
    <xdr:to>
      <xdr:col>36</xdr:col>
      <xdr:colOff>165100</xdr:colOff>
      <xdr:row>77</xdr:row>
      <xdr:rowOff>26388</xdr:rowOff>
    </xdr:to>
    <xdr:sp macro="" textlink="">
      <xdr:nvSpPr>
        <xdr:cNvPr id="435" name="楕円 434"/>
        <xdr:cNvSpPr/>
      </xdr:nvSpPr>
      <xdr:spPr>
        <a:xfrm>
          <a:off x="6921500" y="1312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42915</xdr:rowOff>
    </xdr:from>
    <xdr:ext cx="534377" cy="259045"/>
    <xdr:sp macro="" textlink="">
      <xdr:nvSpPr>
        <xdr:cNvPr id="436" name="テキスト ボックス 435"/>
        <xdr:cNvSpPr txBox="1"/>
      </xdr:nvSpPr>
      <xdr:spPr>
        <a:xfrm>
          <a:off x="6705111" y="1290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99185</xdr:rowOff>
    </xdr:from>
    <xdr:to>
      <xdr:col>54</xdr:col>
      <xdr:colOff>189865</xdr:colOff>
      <xdr:row>98</xdr:row>
      <xdr:rowOff>70411</xdr:rowOff>
    </xdr:to>
    <xdr:cxnSp macro="">
      <xdr:nvCxnSpPr>
        <xdr:cNvPr id="460" name="直線コネクタ 459"/>
        <xdr:cNvCxnSpPr/>
      </xdr:nvCxnSpPr>
      <xdr:spPr>
        <a:xfrm flipV="1">
          <a:off x="10475595" y="15529685"/>
          <a:ext cx="1270" cy="1342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74238</xdr:rowOff>
    </xdr:from>
    <xdr:ext cx="534377" cy="259045"/>
    <xdr:sp macro="" textlink="">
      <xdr:nvSpPr>
        <xdr:cNvPr id="461" name="普通建設事業費 （ うち更新整備　）最小値テキスト"/>
        <xdr:cNvSpPr txBox="1"/>
      </xdr:nvSpPr>
      <xdr:spPr>
        <a:xfrm>
          <a:off x="10528300" y="1687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70411</xdr:rowOff>
    </xdr:from>
    <xdr:to>
      <xdr:col>55</xdr:col>
      <xdr:colOff>88900</xdr:colOff>
      <xdr:row>98</xdr:row>
      <xdr:rowOff>70411</xdr:rowOff>
    </xdr:to>
    <xdr:cxnSp macro="">
      <xdr:nvCxnSpPr>
        <xdr:cNvPr id="462" name="直線コネクタ 461"/>
        <xdr:cNvCxnSpPr/>
      </xdr:nvCxnSpPr>
      <xdr:spPr>
        <a:xfrm>
          <a:off x="10388600" y="16872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45862</xdr:rowOff>
    </xdr:from>
    <xdr:ext cx="599010" cy="259045"/>
    <xdr:sp macro="" textlink="">
      <xdr:nvSpPr>
        <xdr:cNvPr id="463" name="普通建設事業費 （ うち更新整備　）最大値テキスト"/>
        <xdr:cNvSpPr txBox="1"/>
      </xdr:nvSpPr>
      <xdr:spPr>
        <a:xfrm>
          <a:off x="10528300" y="1530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99185</xdr:rowOff>
    </xdr:from>
    <xdr:to>
      <xdr:col>55</xdr:col>
      <xdr:colOff>88900</xdr:colOff>
      <xdr:row>90</xdr:row>
      <xdr:rowOff>99185</xdr:rowOff>
    </xdr:to>
    <xdr:cxnSp macro="">
      <xdr:nvCxnSpPr>
        <xdr:cNvPr id="464" name="直線コネクタ 463"/>
        <xdr:cNvCxnSpPr/>
      </xdr:nvCxnSpPr>
      <xdr:spPr>
        <a:xfrm>
          <a:off x="10388600" y="155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70038</xdr:rowOff>
    </xdr:from>
    <xdr:to>
      <xdr:col>55</xdr:col>
      <xdr:colOff>0</xdr:colOff>
      <xdr:row>97</xdr:row>
      <xdr:rowOff>167177</xdr:rowOff>
    </xdr:to>
    <xdr:cxnSp macro="">
      <xdr:nvCxnSpPr>
        <xdr:cNvPr id="465" name="直線コネクタ 464"/>
        <xdr:cNvCxnSpPr/>
      </xdr:nvCxnSpPr>
      <xdr:spPr>
        <a:xfrm>
          <a:off x="9639300" y="16700688"/>
          <a:ext cx="838200" cy="9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82052</xdr:rowOff>
    </xdr:from>
    <xdr:ext cx="534377" cy="259045"/>
    <xdr:sp macro="" textlink="">
      <xdr:nvSpPr>
        <xdr:cNvPr id="466" name="普通建設事業費 （ うち更新整備　）平均値テキスト"/>
        <xdr:cNvSpPr txBox="1"/>
      </xdr:nvSpPr>
      <xdr:spPr>
        <a:xfrm>
          <a:off x="10528300" y="16369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59175</xdr:rowOff>
    </xdr:from>
    <xdr:to>
      <xdr:col>55</xdr:col>
      <xdr:colOff>50800</xdr:colOff>
      <xdr:row>96</xdr:row>
      <xdr:rowOff>160775</xdr:rowOff>
    </xdr:to>
    <xdr:sp macro="" textlink="">
      <xdr:nvSpPr>
        <xdr:cNvPr id="467" name="フローチャート: 判断 466"/>
        <xdr:cNvSpPr/>
      </xdr:nvSpPr>
      <xdr:spPr>
        <a:xfrm>
          <a:off x="10426700" y="1651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70038</xdr:rowOff>
    </xdr:from>
    <xdr:to>
      <xdr:col>50</xdr:col>
      <xdr:colOff>114300</xdr:colOff>
      <xdr:row>98</xdr:row>
      <xdr:rowOff>19571</xdr:rowOff>
    </xdr:to>
    <xdr:cxnSp macro="">
      <xdr:nvCxnSpPr>
        <xdr:cNvPr id="468" name="直線コネクタ 467"/>
        <xdr:cNvCxnSpPr/>
      </xdr:nvCxnSpPr>
      <xdr:spPr>
        <a:xfrm flipV="1">
          <a:off x="8750300" y="16700688"/>
          <a:ext cx="889000" cy="12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109024</xdr:rowOff>
    </xdr:from>
    <xdr:to>
      <xdr:col>50</xdr:col>
      <xdr:colOff>165100</xdr:colOff>
      <xdr:row>97</xdr:row>
      <xdr:rowOff>39174</xdr:rowOff>
    </xdr:to>
    <xdr:sp macro="" textlink="">
      <xdr:nvSpPr>
        <xdr:cNvPr id="469" name="フローチャート: 判断 468"/>
        <xdr:cNvSpPr/>
      </xdr:nvSpPr>
      <xdr:spPr>
        <a:xfrm>
          <a:off x="9588500" y="165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55701</xdr:rowOff>
    </xdr:from>
    <xdr:ext cx="534377" cy="259045"/>
    <xdr:sp macro="" textlink="">
      <xdr:nvSpPr>
        <xdr:cNvPr id="470" name="テキスト ボックス 469"/>
        <xdr:cNvSpPr txBox="1"/>
      </xdr:nvSpPr>
      <xdr:spPr>
        <a:xfrm>
          <a:off x="9372111" y="1634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87336</xdr:rowOff>
    </xdr:from>
    <xdr:to>
      <xdr:col>45</xdr:col>
      <xdr:colOff>177800</xdr:colOff>
      <xdr:row>98</xdr:row>
      <xdr:rowOff>19571</xdr:rowOff>
    </xdr:to>
    <xdr:cxnSp macro="">
      <xdr:nvCxnSpPr>
        <xdr:cNvPr id="471" name="直線コネクタ 470"/>
        <xdr:cNvCxnSpPr/>
      </xdr:nvCxnSpPr>
      <xdr:spPr>
        <a:xfrm>
          <a:off x="7861300" y="16375086"/>
          <a:ext cx="889000" cy="44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154882</xdr:rowOff>
    </xdr:from>
    <xdr:to>
      <xdr:col>46</xdr:col>
      <xdr:colOff>38100</xdr:colOff>
      <xdr:row>97</xdr:row>
      <xdr:rowOff>85032</xdr:rowOff>
    </xdr:to>
    <xdr:sp macro="" textlink="">
      <xdr:nvSpPr>
        <xdr:cNvPr id="472" name="フローチャート: 判断 471"/>
        <xdr:cNvSpPr/>
      </xdr:nvSpPr>
      <xdr:spPr>
        <a:xfrm>
          <a:off x="8699500" y="1661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101559</xdr:rowOff>
    </xdr:from>
    <xdr:ext cx="534377" cy="259045"/>
    <xdr:sp macro="" textlink="">
      <xdr:nvSpPr>
        <xdr:cNvPr id="473" name="テキスト ボックス 472"/>
        <xdr:cNvSpPr txBox="1"/>
      </xdr:nvSpPr>
      <xdr:spPr>
        <a:xfrm>
          <a:off x="8483111" y="1638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87336</xdr:rowOff>
    </xdr:from>
    <xdr:to>
      <xdr:col>41</xdr:col>
      <xdr:colOff>50800</xdr:colOff>
      <xdr:row>98</xdr:row>
      <xdr:rowOff>20828</xdr:rowOff>
    </xdr:to>
    <xdr:cxnSp macro="">
      <xdr:nvCxnSpPr>
        <xdr:cNvPr id="474" name="直線コネクタ 473"/>
        <xdr:cNvCxnSpPr/>
      </xdr:nvCxnSpPr>
      <xdr:spPr>
        <a:xfrm flipV="1">
          <a:off x="6972300" y="16375086"/>
          <a:ext cx="889000" cy="44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138475</xdr:rowOff>
    </xdr:from>
    <xdr:to>
      <xdr:col>41</xdr:col>
      <xdr:colOff>101600</xdr:colOff>
      <xdr:row>97</xdr:row>
      <xdr:rowOff>68625</xdr:rowOff>
    </xdr:to>
    <xdr:sp macro="" textlink="">
      <xdr:nvSpPr>
        <xdr:cNvPr id="475" name="フローチャート: 判断 474"/>
        <xdr:cNvSpPr/>
      </xdr:nvSpPr>
      <xdr:spPr>
        <a:xfrm>
          <a:off x="7810500" y="1659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59752</xdr:rowOff>
    </xdr:from>
    <xdr:ext cx="534377" cy="259045"/>
    <xdr:sp macro="" textlink="">
      <xdr:nvSpPr>
        <xdr:cNvPr id="476" name="テキスト ボックス 475"/>
        <xdr:cNvSpPr txBox="1"/>
      </xdr:nvSpPr>
      <xdr:spPr>
        <a:xfrm>
          <a:off x="7594111" y="1669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141394</xdr:rowOff>
    </xdr:from>
    <xdr:to>
      <xdr:col>36</xdr:col>
      <xdr:colOff>165100</xdr:colOff>
      <xdr:row>97</xdr:row>
      <xdr:rowOff>71544</xdr:rowOff>
    </xdr:to>
    <xdr:sp macro="" textlink="">
      <xdr:nvSpPr>
        <xdr:cNvPr id="477" name="フローチャート: 判断 476"/>
        <xdr:cNvSpPr/>
      </xdr:nvSpPr>
      <xdr:spPr>
        <a:xfrm>
          <a:off x="6921500" y="1660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88071</xdr:rowOff>
    </xdr:from>
    <xdr:ext cx="534377" cy="259045"/>
    <xdr:sp macro="" textlink="">
      <xdr:nvSpPr>
        <xdr:cNvPr id="478" name="テキスト ボックス 477"/>
        <xdr:cNvSpPr txBox="1"/>
      </xdr:nvSpPr>
      <xdr:spPr>
        <a:xfrm>
          <a:off x="6705111" y="163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116377</xdr:rowOff>
    </xdr:from>
    <xdr:to>
      <xdr:col>55</xdr:col>
      <xdr:colOff>50800</xdr:colOff>
      <xdr:row>98</xdr:row>
      <xdr:rowOff>46527</xdr:rowOff>
    </xdr:to>
    <xdr:sp macro="" textlink="">
      <xdr:nvSpPr>
        <xdr:cNvPr id="484" name="楕円 483"/>
        <xdr:cNvSpPr/>
      </xdr:nvSpPr>
      <xdr:spPr>
        <a:xfrm>
          <a:off x="10426700" y="1674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31304</xdr:rowOff>
    </xdr:from>
    <xdr:ext cx="534377" cy="259045"/>
    <xdr:sp macro="" textlink="">
      <xdr:nvSpPr>
        <xdr:cNvPr id="485" name="普通建設事業費 （ うち更新整備　）該当値テキスト"/>
        <xdr:cNvSpPr txBox="1"/>
      </xdr:nvSpPr>
      <xdr:spPr>
        <a:xfrm>
          <a:off x="10528300" y="1666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19238</xdr:rowOff>
    </xdr:from>
    <xdr:to>
      <xdr:col>50</xdr:col>
      <xdr:colOff>165100</xdr:colOff>
      <xdr:row>97</xdr:row>
      <xdr:rowOff>120838</xdr:rowOff>
    </xdr:to>
    <xdr:sp macro="" textlink="">
      <xdr:nvSpPr>
        <xdr:cNvPr id="486" name="楕円 485"/>
        <xdr:cNvSpPr/>
      </xdr:nvSpPr>
      <xdr:spPr>
        <a:xfrm>
          <a:off x="9588500" y="1664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111965</xdr:rowOff>
    </xdr:from>
    <xdr:ext cx="534377" cy="259045"/>
    <xdr:sp macro="" textlink="">
      <xdr:nvSpPr>
        <xdr:cNvPr id="487" name="テキスト ボックス 486"/>
        <xdr:cNvSpPr txBox="1"/>
      </xdr:nvSpPr>
      <xdr:spPr>
        <a:xfrm>
          <a:off x="9372111" y="1674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140221</xdr:rowOff>
    </xdr:from>
    <xdr:to>
      <xdr:col>46</xdr:col>
      <xdr:colOff>38100</xdr:colOff>
      <xdr:row>98</xdr:row>
      <xdr:rowOff>70371</xdr:rowOff>
    </xdr:to>
    <xdr:sp macro="" textlink="">
      <xdr:nvSpPr>
        <xdr:cNvPr id="488" name="楕円 487"/>
        <xdr:cNvSpPr/>
      </xdr:nvSpPr>
      <xdr:spPr>
        <a:xfrm>
          <a:off x="8699500" y="1677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61498</xdr:rowOff>
    </xdr:from>
    <xdr:ext cx="534377" cy="259045"/>
    <xdr:sp macro="" textlink="">
      <xdr:nvSpPr>
        <xdr:cNvPr id="489" name="テキスト ボックス 488"/>
        <xdr:cNvSpPr txBox="1"/>
      </xdr:nvSpPr>
      <xdr:spPr>
        <a:xfrm>
          <a:off x="8483111" y="1686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36536</xdr:rowOff>
    </xdr:from>
    <xdr:to>
      <xdr:col>41</xdr:col>
      <xdr:colOff>101600</xdr:colOff>
      <xdr:row>95</xdr:row>
      <xdr:rowOff>138136</xdr:rowOff>
    </xdr:to>
    <xdr:sp macro="" textlink="">
      <xdr:nvSpPr>
        <xdr:cNvPr id="490" name="楕円 489"/>
        <xdr:cNvSpPr/>
      </xdr:nvSpPr>
      <xdr:spPr>
        <a:xfrm>
          <a:off x="7810500" y="1632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154663</xdr:rowOff>
    </xdr:from>
    <xdr:ext cx="534377" cy="259045"/>
    <xdr:sp macro="" textlink="">
      <xdr:nvSpPr>
        <xdr:cNvPr id="491" name="テキスト ボックス 490"/>
        <xdr:cNvSpPr txBox="1"/>
      </xdr:nvSpPr>
      <xdr:spPr>
        <a:xfrm>
          <a:off x="7594111" y="1609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141478</xdr:rowOff>
    </xdr:from>
    <xdr:to>
      <xdr:col>36</xdr:col>
      <xdr:colOff>165100</xdr:colOff>
      <xdr:row>98</xdr:row>
      <xdr:rowOff>71628</xdr:rowOff>
    </xdr:to>
    <xdr:sp macro="" textlink="">
      <xdr:nvSpPr>
        <xdr:cNvPr id="492" name="楕円 491"/>
        <xdr:cNvSpPr/>
      </xdr:nvSpPr>
      <xdr:spPr>
        <a:xfrm>
          <a:off x="6921500" y="1677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62755</xdr:rowOff>
    </xdr:from>
    <xdr:ext cx="534377" cy="259045"/>
    <xdr:sp macro="" textlink="">
      <xdr:nvSpPr>
        <xdr:cNvPr id="493" name="テキスト ボックス 492"/>
        <xdr:cNvSpPr txBox="1"/>
      </xdr:nvSpPr>
      <xdr:spPr>
        <a:xfrm>
          <a:off x="6705111" y="1686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166256</xdr:rowOff>
    </xdr:from>
    <xdr:to>
      <xdr:col>85</xdr:col>
      <xdr:colOff>126364</xdr:colOff>
      <xdr:row>39</xdr:row>
      <xdr:rowOff>44450</xdr:rowOff>
    </xdr:to>
    <xdr:cxnSp macro="">
      <xdr:nvCxnSpPr>
        <xdr:cNvPr id="517" name="直線コネクタ 516"/>
        <xdr:cNvCxnSpPr/>
      </xdr:nvCxnSpPr>
      <xdr:spPr>
        <a:xfrm flipV="1">
          <a:off x="16317595" y="5309756"/>
          <a:ext cx="1269" cy="142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112933</xdr:rowOff>
    </xdr:from>
    <xdr:ext cx="534377" cy="259045"/>
    <xdr:sp macro="" textlink="">
      <xdr:nvSpPr>
        <xdr:cNvPr id="520" name="災害復旧事業費最大値テキスト"/>
        <xdr:cNvSpPr txBox="1"/>
      </xdr:nvSpPr>
      <xdr:spPr>
        <a:xfrm>
          <a:off x="16370300" y="50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166256</xdr:rowOff>
    </xdr:from>
    <xdr:to>
      <xdr:col>86</xdr:col>
      <xdr:colOff>25400</xdr:colOff>
      <xdr:row>30</xdr:row>
      <xdr:rowOff>166256</xdr:rowOff>
    </xdr:to>
    <xdr:cxnSp macro="">
      <xdr:nvCxnSpPr>
        <xdr:cNvPr id="521" name="直線コネクタ 520"/>
        <xdr:cNvCxnSpPr/>
      </xdr:nvCxnSpPr>
      <xdr:spPr>
        <a:xfrm>
          <a:off x="16230600" y="530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129413</xdr:rowOff>
    </xdr:from>
    <xdr:to>
      <xdr:col>85</xdr:col>
      <xdr:colOff>127000</xdr:colOff>
      <xdr:row>39</xdr:row>
      <xdr:rowOff>44450</xdr:rowOff>
    </xdr:to>
    <xdr:cxnSp macro="">
      <xdr:nvCxnSpPr>
        <xdr:cNvPr id="522" name="直線コネクタ 521"/>
        <xdr:cNvCxnSpPr/>
      </xdr:nvCxnSpPr>
      <xdr:spPr>
        <a:xfrm flipV="1">
          <a:off x="15481300" y="6644513"/>
          <a:ext cx="8382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166031</xdr:rowOff>
    </xdr:from>
    <xdr:ext cx="469744" cy="259045"/>
    <xdr:sp macro="" textlink="">
      <xdr:nvSpPr>
        <xdr:cNvPr id="523" name="災害復旧事業費平均値テキスト"/>
        <xdr:cNvSpPr txBox="1"/>
      </xdr:nvSpPr>
      <xdr:spPr>
        <a:xfrm>
          <a:off x="16370300" y="63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143154</xdr:rowOff>
    </xdr:from>
    <xdr:to>
      <xdr:col>85</xdr:col>
      <xdr:colOff>177800</xdr:colOff>
      <xdr:row>38</xdr:row>
      <xdr:rowOff>73304</xdr:rowOff>
    </xdr:to>
    <xdr:sp macro="" textlink="">
      <xdr:nvSpPr>
        <xdr:cNvPr id="524" name="フローチャート: 判断 523"/>
        <xdr:cNvSpPr/>
      </xdr:nvSpPr>
      <xdr:spPr>
        <a:xfrm>
          <a:off x="16268700" y="64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5" name="直線コネクタ 52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138392</xdr:rowOff>
    </xdr:from>
    <xdr:to>
      <xdr:col>81</xdr:col>
      <xdr:colOff>101600</xdr:colOff>
      <xdr:row>38</xdr:row>
      <xdr:rowOff>68542</xdr:rowOff>
    </xdr:to>
    <xdr:sp macro="" textlink="">
      <xdr:nvSpPr>
        <xdr:cNvPr id="526" name="フローチャート: 判断 525"/>
        <xdr:cNvSpPr/>
      </xdr:nvSpPr>
      <xdr:spPr>
        <a:xfrm>
          <a:off x="15430500" y="648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85069</xdr:rowOff>
    </xdr:from>
    <xdr:ext cx="469744" cy="259045"/>
    <xdr:sp macro="" textlink="">
      <xdr:nvSpPr>
        <xdr:cNvPr id="527" name="テキスト ボックス 526"/>
        <xdr:cNvSpPr txBox="1"/>
      </xdr:nvSpPr>
      <xdr:spPr>
        <a:xfrm>
          <a:off x="15246428" y="625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8" name="直線コネクタ 52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105893</xdr:rowOff>
    </xdr:from>
    <xdr:to>
      <xdr:col>76</xdr:col>
      <xdr:colOff>165100</xdr:colOff>
      <xdr:row>35</xdr:row>
      <xdr:rowOff>36043</xdr:rowOff>
    </xdr:to>
    <xdr:sp macro="" textlink="">
      <xdr:nvSpPr>
        <xdr:cNvPr id="529" name="フローチャート: 判断 528"/>
        <xdr:cNvSpPr/>
      </xdr:nvSpPr>
      <xdr:spPr>
        <a:xfrm>
          <a:off x="14541500" y="593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52570</xdr:rowOff>
    </xdr:from>
    <xdr:ext cx="534377" cy="259045"/>
    <xdr:sp macro="" textlink="">
      <xdr:nvSpPr>
        <xdr:cNvPr id="530" name="テキスト ボックス 529"/>
        <xdr:cNvSpPr txBox="1"/>
      </xdr:nvSpPr>
      <xdr:spPr>
        <a:xfrm>
          <a:off x="14325111" y="571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1" name="直線コネクタ 53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60249</xdr:rowOff>
    </xdr:from>
    <xdr:to>
      <xdr:col>72</xdr:col>
      <xdr:colOff>38100</xdr:colOff>
      <xdr:row>35</xdr:row>
      <xdr:rowOff>161849</xdr:rowOff>
    </xdr:to>
    <xdr:sp macro="" textlink="">
      <xdr:nvSpPr>
        <xdr:cNvPr id="532" name="フローチャート: 判断 531"/>
        <xdr:cNvSpPr/>
      </xdr:nvSpPr>
      <xdr:spPr>
        <a:xfrm>
          <a:off x="13652500" y="606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6926</xdr:rowOff>
    </xdr:from>
    <xdr:ext cx="534377" cy="259045"/>
    <xdr:sp macro="" textlink="">
      <xdr:nvSpPr>
        <xdr:cNvPr id="533" name="テキスト ボックス 532"/>
        <xdr:cNvSpPr txBox="1"/>
      </xdr:nvSpPr>
      <xdr:spPr>
        <a:xfrm>
          <a:off x="13436111" y="583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39446</xdr:rowOff>
    </xdr:from>
    <xdr:to>
      <xdr:col>67</xdr:col>
      <xdr:colOff>101600</xdr:colOff>
      <xdr:row>38</xdr:row>
      <xdr:rowOff>141046</xdr:rowOff>
    </xdr:to>
    <xdr:sp macro="" textlink="">
      <xdr:nvSpPr>
        <xdr:cNvPr id="534" name="フローチャート: 判断 533"/>
        <xdr:cNvSpPr/>
      </xdr:nvSpPr>
      <xdr:spPr>
        <a:xfrm>
          <a:off x="12763500" y="65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157573</xdr:rowOff>
    </xdr:from>
    <xdr:ext cx="469744" cy="259045"/>
    <xdr:sp macro="" textlink="">
      <xdr:nvSpPr>
        <xdr:cNvPr id="535" name="テキスト ボックス 534"/>
        <xdr:cNvSpPr txBox="1"/>
      </xdr:nvSpPr>
      <xdr:spPr>
        <a:xfrm>
          <a:off x="12579428" y="632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78613</xdr:rowOff>
    </xdr:from>
    <xdr:to>
      <xdr:col>85</xdr:col>
      <xdr:colOff>177800</xdr:colOff>
      <xdr:row>39</xdr:row>
      <xdr:rowOff>8763</xdr:rowOff>
    </xdr:to>
    <xdr:sp macro="" textlink="">
      <xdr:nvSpPr>
        <xdr:cNvPr id="541" name="楕円 540"/>
        <xdr:cNvSpPr/>
      </xdr:nvSpPr>
      <xdr:spPr>
        <a:xfrm>
          <a:off x="16268700" y="659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164990</xdr:rowOff>
    </xdr:from>
    <xdr:ext cx="469744" cy="259045"/>
    <xdr:sp macro="" textlink="">
      <xdr:nvSpPr>
        <xdr:cNvPr id="542" name="災害復旧事業費該当値テキスト"/>
        <xdr:cNvSpPr txBox="1"/>
      </xdr:nvSpPr>
      <xdr:spPr>
        <a:xfrm>
          <a:off x="16370300" y="650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3" name="楕円 54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4" name="テキスト ボックス 543"/>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6" name="テキスト ボックス 545"/>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8" name="テキスト ボックス 547"/>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2" name="テキスト ボックス 611"/>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164601</xdr:rowOff>
    </xdr:from>
    <xdr:to>
      <xdr:col>85</xdr:col>
      <xdr:colOff>126364</xdr:colOff>
      <xdr:row>78</xdr:row>
      <xdr:rowOff>75136</xdr:rowOff>
    </xdr:to>
    <xdr:cxnSp macro="">
      <xdr:nvCxnSpPr>
        <xdr:cNvPr id="626" name="直線コネクタ 625"/>
        <xdr:cNvCxnSpPr/>
      </xdr:nvCxnSpPr>
      <xdr:spPr>
        <a:xfrm flipV="1">
          <a:off x="16317595" y="11994651"/>
          <a:ext cx="1269" cy="145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78963</xdr:rowOff>
    </xdr:from>
    <xdr:ext cx="534377" cy="259045"/>
    <xdr:sp macro="" textlink="">
      <xdr:nvSpPr>
        <xdr:cNvPr id="627" name="公債費最小値テキスト"/>
        <xdr:cNvSpPr txBox="1"/>
      </xdr:nvSpPr>
      <xdr:spPr>
        <a:xfrm>
          <a:off x="16370300" y="1345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75136</xdr:rowOff>
    </xdr:from>
    <xdr:to>
      <xdr:col>86</xdr:col>
      <xdr:colOff>25400</xdr:colOff>
      <xdr:row>78</xdr:row>
      <xdr:rowOff>75136</xdr:rowOff>
    </xdr:to>
    <xdr:cxnSp macro="">
      <xdr:nvCxnSpPr>
        <xdr:cNvPr id="628" name="直線コネクタ 627"/>
        <xdr:cNvCxnSpPr/>
      </xdr:nvCxnSpPr>
      <xdr:spPr>
        <a:xfrm>
          <a:off x="16230600" y="1344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111278</xdr:rowOff>
    </xdr:from>
    <xdr:ext cx="599010" cy="259045"/>
    <xdr:sp macro="" textlink="">
      <xdr:nvSpPr>
        <xdr:cNvPr id="629" name="公債費最大値テキスト"/>
        <xdr:cNvSpPr txBox="1"/>
      </xdr:nvSpPr>
      <xdr:spPr>
        <a:xfrm>
          <a:off x="16370300" y="1176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164601</xdr:rowOff>
    </xdr:from>
    <xdr:to>
      <xdr:col>86</xdr:col>
      <xdr:colOff>25400</xdr:colOff>
      <xdr:row>69</xdr:row>
      <xdr:rowOff>164601</xdr:rowOff>
    </xdr:to>
    <xdr:cxnSp macro="">
      <xdr:nvCxnSpPr>
        <xdr:cNvPr id="630" name="直線コネクタ 629"/>
        <xdr:cNvCxnSpPr/>
      </xdr:nvCxnSpPr>
      <xdr:spPr>
        <a:xfrm>
          <a:off x="16230600" y="11994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30903</xdr:rowOff>
    </xdr:from>
    <xdr:to>
      <xdr:col>85</xdr:col>
      <xdr:colOff>127000</xdr:colOff>
      <xdr:row>70</xdr:row>
      <xdr:rowOff>120057</xdr:rowOff>
    </xdr:to>
    <xdr:cxnSp macro="">
      <xdr:nvCxnSpPr>
        <xdr:cNvPr id="631" name="直線コネクタ 630"/>
        <xdr:cNvCxnSpPr/>
      </xdr:nvCxnSpPr>
      <xdr:spPr>
        <a:xfrm flipV="1">
          <a:off x="15481300" y="12032403"/>
          <a:ext cx="8382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70054</xdr:rowOff>
    </xdr:from>
    <xdr:ext cx="534377" cy="259045"/>
    <xdr:sp macro="" textlink="">
      <xdr:nvSpPr>
        <xdr:cNvPr id="632" name="公債費平均値テキスト"/>
        <xdr:cNvSpPr txBox="1"/>
      </xdr:nvSpPr>
      <xdr:spPr>
        <a:xfrm>
          <a:off x="16370300" y="12757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91627</xdr:rowOff>
    </xdr:from>
    <xdr:to>
      <xdr:col>85</xdr:col>
      <xdr:colOff>177800</xdr:colOff>
      <xdr:row>75</xdr:row>
      <xdr:rowOff>21777</xdr:rowOff>
    </xdr:to>
    <xdr:sp macro="" textlink="">
      <xdr:nvSpPr>
        <xdr:cNvPr id="633" name="フローチャート: 判断 632"/>
        <xdr:cNvSpPr/>
      </xdr:nvSpPr>
      <xdr:spPr>
        <a:xfrm>
          <a:off x="16268700" y="127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120057</xdr:rowOff>
    </xdr:from>
    <xdr:to>
      <xdr:col>81</xdr:col>
      <xdr:colOff>50800</xdr:colOff>
      <xdr:row>70</xdr:row>
      <xdr:rowOff>140092</xdr:rowOff>
    </xdr:to>
    <xdr:cxnSp macro="">
      <xdr:nvCxnSpPr>
        <xdr:cNvPr id="634" name="直線コネクタ 633"/>
        <xdr:cNvCxnSpPr/>
      </xdr:nvCxnSpPr>
      <xdr:spPr>
        <a:xfrm flipV="1">
          <a:off x="14592300" y="12121557"/>
          <a:ext cx="889000" cy="2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101260</xdr:rowOff>
    </xdr:from>
    <xdr:to>
      <xdr:col>81</xdr:col>
      <xdr:colOff>101600</xdr:colOff>
      <xdr:row>75</xdr:row>
      <xdr:rowOff>31410</xdr:rowOff>
    </xdr:to>
    <xdr:sp macro="" textlink="">
      <xdr:nvSpPr>
        <xdr:cNvPr id="635" name="フローチャート: 判断 634"/>
        <xdr:cNvSpPr/>
      </xdr:nvSpPr>
      <xdr:spPr>
        <a:xfrm>
          <a:off x="15430500" y="1278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22537</xdr:rowOff>
    </xdr:from>
    <xdr:ext cx="534377" cy="259045"/>
    <xdr:sp macro="" textlink="">
      <xdr:nvSpPr>
        <xdr:cNvPr id="636" name="テキスト ボックス 635"/>
        <xdr:cNvSpPr txBox="1"/>
      </xdr:nvSpPr>
      <xdr:spPr>
        <a:xfrm>
          <a:off x="15214111" y="1288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140092</xdr:rowOff>
    </xdr:from>
    <xdr:to>
      <xdr:col>76</xdr:col>
      <xdr:colOff>114300</xdr:colOff>
      <xdr:row>71</xdr:row>
      <xdr:rowOff>78713</xdr:rowOff>
    </xdr:to>
    <xdr:cxnSp macro="">
      <xdr:nvCxnSpPr>
        <xdr:cNvPr id="637" name="直線コネクタ 636"/>
        <xdr:cNvCxnSpPr/>
      </xdr:nvCxnSpPr>
      <xdr:spPr>
        <a:xfrm flipV="1">
          <a:off x="13703300" y="12141592"/>
          <a:ext cx="889000" cy="11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46396</xdr:rowOff>
    </xdr:from>
    <xdr:to>
      <xdr:col>76</xdr:col>
      <xdr:colOff>165100</xdr:colOff>
      <xdr:row>74</xdr:row>
      <xdr:rowOff>147996</xdr:rowOff>
    </xdr:to>
    <xdr:sp macro="" textlink="">
      <xdr:nvSpPr>
        <xdr:cNvPr id="638" name="フローチャート: 判断 637"/>
        <xdr:cNvSpPr/>
      </xdr:nvSpPr>
      <xdr:spPr>
        <a:xfrm>
          <a:off x="14541500" y="1273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139123</xdr:rowOff>
    </xdr:from>
    <xdr:ext cx="534377" cy="259045"/>
    <xdr:sp macro="" textlink="">
      <xdr:nvSpPr>
        <xdr:cNvPr id="639" name="テキスト ボックス 638"/>
        <xdr:cNvSpPr txBox="1"/>
      </xdr:nvSpPr>
      <xdr:spPr>
        <a:xfrm>
          <a:off x="14325111" y="1282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69014</xdr:rowOff>
    </xdr:from>
    <xdr:to>
      <xdr:col>71</xdr:col>
      <xdr:colOff>177800</xdr:colOff>
      <xdr:row>71</xdr:row>
      <xdr:rowOff>78713</xdr:rowOff>
    </xdr:to>
    <xdr:cxnSp macro="">
      <xdr:nvCxnSpPr>
        <xdr:cNvPr id="640" name="直線コネクタ 639"/>
        <xdr:cNvCxnSpPr/>
      </xdr:nvCxnSpPr>
      <xdr:spPr>
        <a:xfrm>
          <a:off x="12814300" y="12070514"/>
          <a:ext cx="889000" cy="18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116610</xdr:rowOff>
    </xdr:from>
    <xdr:to>
      <xdr:col>72</xdr:col>
      <xdr:colOff>38100</xdr:colOff>
      <xdr:row>75</xdr:row>
      <xdr:rowOff>46760</xdr:rowOff>
    </xdr:to>
    <xdr:sp macro="" textlink="">
      <xdr:nvSpPr>
        <xdr:cNvPr id="641" name="フローチャート: 判断 640"/>
        <xdr:cNvSpPr/>
      </xdr:nvSpPr>
      <xdr:spPr>
        <a:xfrm>
          <a:off x="13652500" y="1280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37887</xdr:rowOff>
    </xdr:from>
    <xdr:ext cx="534377" cy="259045"/>
    <xdr:sp macro="" textlink="">
      <xdr:nvSpPr>
        <xdr:cNvPr id="642" name="テキスト ボックス 641"/>
        <xdr:cNvSpPr txBox="1"/>
      </xdr:nvSpPr>
      <xdr:spPr>
        <a:xfrm>
          <a:off x="13436111" y="1289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132906</xdr:rowOff>
    </xdr:from>
    <xdr:to>
      <xdr:col>67</xdr:col>
      <xdr:colOff>101600</xdr:colOff>
      <xdr:row>75</xdr:row>
      <xdr:rowOff>63056</xdr:rowOff>
    </xdr:to>
    <xdr:sp macro="" textlink="">
      <xdr:nvSpPr>
        <xdr:cNvPr id="643" name="フローチャート: 判断 642"/>
        <xdr:cNvSpPr/>
      </xdr:nvSpPr>
      <xdr:spPr>
        <a:xfrm>
          <a:off x="12763500" y="1282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54183</xdr:rowOff>
    </xdr:from>
    <xdr:ext cx="534377" cy="259045"/>
    <xdr:sp macro="" textlink="">
      <xdr:nvSpPr>
        <xdr:cNvPr id="644" name="テキスト ボックス 643"/>
        <xdr:cNvSpPr txBox="1"/>
      </xdr:nvSpPr>
      <xdr:spPr>
        <a:xfrm>
          <a:off x="12547111" y="1291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151553</xdr:rowOff>
    </xdr:from>
    <xdr:to>
      <xdr:col>85</xdr:col>
      <xdr:colOff>177800</xdr:colOff>
      <xdr:row>70</xdr:row>
      <xdr:rowOff>81703</xdr:rowOff>
    </xdr:to>
    <xdr:sp macro="" textlink="">
      <xdr:nvSpPr>
        <xdr:cNvPr id="650" name="楕円 649"/>
        <xdr:cNvSpPr/>
      </xdr:nvSpPr>
      <xdr:spPr>
        <a:xfrm>
          <a:off x="16268700" y="1198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66828</xdr:rowOff>
    </xdr:from>
    <xdr:ext cx="599010" cy="259045"/>
    <xdr:sp macro="" textlink="">
      <xdr:nvSpPr>
        <xdr:cNvPr id="651" name="公債費該当値テキスト"/>
        <xdr:cNvSpPr txBox="1"/>
      </xdr:nvSpPr>
      <xdr:spPr>
        <a:xfrm>
          <a:off x="16370300" y="11896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69257</xdr:rowOff>
    </xdr:from>
    <xdr:to>
      <xdr:col>81</xdr:col>
      <xdr:colOff>101600</xdr:colOff>
      <xdr:row>70</xdr:row>
      <xdr:rowOff>170857</xdr:rowOff>
    </xdr:to>
    <xdr:sp macro="" textlink="">
      <xdr:nvSpPr>
        <xdr:cNvPr id="652" name="楕円 651"/>
        <xdr:cNvSpPr/>
      </xdr:nvSpPr>
      <xdr:spPr>
        <a:xfrm>
          <a:off x="15430500" y="1207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15934</xdr:rowOff>
    </xdr:from>
    <xdr:ext cx="599010" cy="259045"/>
    <xdr:sp macro="" textlink="">
      <xdr:nvSpPr>
        <xdr:cNvPr id="653" name="テキスト ボックス 652"/>
        <xdr:cNvSpPr txBox="1"/>
      </xdr:nvSpPr>
      <xdr:spPr>
        <a:xfrm>
          <a:off x="15181795" y="11845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89292</xdr:rowOff>
    </xdr:from>
    <xdr:to>
      <xdr:col>76</xdr:col>
      <xdr:colOff>165100</xdr:colOff>
      <xdr:row>71</xdr:row>
      <xdr:rowOff>19442</xdr:rowOff>
    </xdr:to>
    <xdr:sp macro="" textlink="">
      <xdr:nvSpPr>
        <xdr:cNvPr id="654" name="楕円 653"/>
        <xdr:cNvSpPr/>
      </xdr:nvSpPr>
      <xdr:spPr>
        <a:xfrm>
          <a:off x="14541500" y="120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35969</xdr:rowOff>
    </xdr:from>
    <xdr:ext cx="599010" cy="259045"/>
    <xdr:sp macro="" textlink="">
      <xdr:nvSpPr>
        <xdr:cNvPr id="655" name="テキスト ボックス 654"/>
        <xdr:cNvSpPr txBox="1"/>
      </xdr:nvSpPr>
      <xdr:spPr>
        <a:xfrm>
          <a:off x="14292795" y="1186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27913</xdr:rowOff>
    </xdr:from>
    <xdr:to>
      <xdr:col>72</xdr:col>
      <xdr:colOff>38100</xdr:colOff>
      <xdr:row>71</xdr:row>
      <xdr:rowOff>129513</xdr:rowOff>
    </xdr:to>
    <xdr:sp macro="" textlink="">
      <xdr:nvSpPr>
        <xdr:cNvPr id="656" name="楕円 655"/>
        <xdr:cNvSpPr/>
      </xdr:nvSpPr>
      <xdr:spPr>
        <a:xfrm>
          <a:off x="13652500" y="1220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146040</xdr:rowOff>
    </xdr:from>
    <xdr:ext cx="599010" cy="259045"/>
    <xdr:sp macro="" textlink="">
      <xdr:nvSpPr>
        <xdr:cNvPr id="657" name="テキスト ボックス 656"/>
        <xdr:cNvSpPr txBox="1"/>
      </xdr:nvSpPr>
      <xdr:spPr>
        <a:xfrm>
          <a:off x="13403795" y="1197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18214</xdr:rowOff>
    </xdr:from>
    <xdr:to>
      <xdr:col>67</xdr:col>
      <xdr:colOff>101600</xdr:colOff>
      <xdr:row>70</xdr:row>
      <xdr:rowOff>119814</xdr:rowOff>
    </xdr:to>
    <xdr:sp macro="" textlink="">
      <xdr:nvSpPr>
        <xdr:cNvPr id="658" name="楕円 657"/>
        <xdr:cNvSpPr/>
      </xdr:nvSpPr>
      <xdr:spPr>
        <a:xfrm>
          <a:off x="12763500" y="1201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136341</xdr:rowOff>
    </xdr:from>
    <xdr:ext cx="599010" cy="259045"/>
    <xdr:sp macro="" textlink="">
      <xdr:nvSpPr>
        <xdr:cNvPr id="659" name="テキスト ボックス 658"/>
        <xdr:cNvSpPr txBox="1"/>
      </xdr:nvSpPr>
      <xdr:spPr>
        <a:xfrm>
          <a:off x="12514795" y="117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7" name="テキスト ボックス 67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9" name="テキスト ボックス 67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1" name="テキスト ボックス 68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27904</xdr:rowOff>
    </xdr:from>
    <xdr:to>
      <xdr:col>85</xdr:col>
      <xdr:colOff>126364</xdr:colOff>
      <xdr:row>99</xdr:row>
      <xdr:rowOff>45256</xdr:rowOff>
    </xdr:to>
    <xdr:cxnSp macro="">
      <xdr:nvCxnSpPr>
        <xdr:cNvPr id="685" name="直線コネクタ 684"/>
        <xdr:cNvCxnSpPr/>
      </xdr:nvCxnSpPr>
      <xdr:spPr>
        <a:xfrm flipV="1">
          <a:off x="16317595" y="15629854"/>
          <a:ext cx="1269" cy="138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49083</xdr:rowOff>
    </xdr:from>
    <xdr:ext cx="469744" cy="259045"/>
    <xdr:sp macro="" textlink="">
      <xdr:nvSpPr>
        <xdr:cNvPr id="686" name="積立金最小値テキスト"/>
        <xdr:cNvSpPr txBox="1"/>
      </xdr:nvSpPr>
      <xdr:spPr>
        <a:xfrm>
          <a:off x="16370300" y="1702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45256</xdr:rowOff>
    </xdr:from>
    <xdr:to>
      <xdr:col>86</xdr:col>
      <xdr:colOff>25400</xdr:colOff>
      <xdr:row>99</xdr:row>
      <xdr:rowOff>45256</xdr:rowOff>
    </xdr:to>
    <xdr:cxnSp macro="">
      <xdr:nvCxnSpPr>
        <xdr:cNvPr id="687" name="直線コネクタ 686"/>
        <xdr:cNvCxnSpPr/>
      </xdr:nvCxnSpPr>
      <xdr:spPr>
        <a:xfrm>
          <a:off x="16230600" y="170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146031</xdr:rowOff>
    </xdr:from>
    <xdr:ext cx="599010" cy="259045"/>
    <xdr:sp macro="" textlink="">
      <xdr:nvSpPr>
        <xdr:cNvPr id="688" name="積立金最大値テキスト"/>
        <xdr:cNvSpPr txBox="1"/>
      </xdr:nvSpPr>
      <xdr:spPr>
        <a:xfrm>
          <a:off x="16370300" y="1540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27904</xdr:rowOff>
    </xdr:from>
    <xdr:to>
      <xdr:col>86</xdr:col>
      <xdr:colOff>25400</xdr:colOff>
      <xdr:row>91</xdr:row>
      <xdr:rowOff>27904</xdr:rowOff>
    </xdr:to>
    <xdr:cxnSp macro="">
      <xdr:nvCxnSpPr>
        <xdr:cNvPr id="689" name="直線コネクタ 688"/>
        <xdr:cNvCxnSpPr/>
      </xdr:nvCxnSpPr>
      <xdr:spPr>
        <a:xfrm>
          <a:off x="16230600" y="1562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127084</xdr:rowOff>
    </xdr:from>
    <xdr:to>
      <xdr:col>85</xdr:col>
      <xdr:colOff>127000</xdr:colOff>
      <xdr:row>99</xdr:row>
      <xdr:rowOff>45213</xdr:rowOff>
    </xdr:to>
    <xdr:cxnSp macro="">
      <xdr:nvCxnSpPr>
        <xdr:cNvPr id="690" name="直線コネクタ 689"/>
        <xdr:cNvCxnSpPr/>
      </xdr:nvCxnSpPr>
      <xdr:spPr>
        <a:xfrm>
          <a:off x="15481300" y="16757734"/>
          <a:ext cx="838200" cy="26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149322</xdr:rowOff>
    </xdr:from>
    <xdr:ext cx="534377" cy="259045"/>
    <xdr:sp macro="" textlink="">
      <xdr:nvSpPr>
        <xdr:cNvPr id="691" name="積立金平均値テキスト"/>
        <xdr:cNvSpPr txBox="1"/>
      </xdr:nvSpPr>
      <xdr:spPr>
        <a:xfrm>
          <a:off x="16370300" y="16437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126445</xdr:rowOff>
    </xdr:from>
    <xdr:to>
      <xdr:col>85</xdr:col>
      <xdr:colOff>177800</xdr:colOff>
      <xdr:row>97</xdr:row>
      <xdr:rowOff>56595</xdr:rowOff>
    </xdr:to>
    <xdr:sp macro="" textlink="">
      <xdr:nvSpPr>
        <xdr:cNvPr id="692" name="フローチャート: 判断 691"/>
        <xdr:cNvSpPr/>
      </xdr:nvSpPr>
      <xdr:spPr>
        <a:xfrm>
          <a:off x="16268700" y="1658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127084</xdr:rowOff>
    </xdr:from>
    <xdr:to>
      <xdr:col>81</xdr:col>
      <xdr:colOff>50800</xdr:colOff>
      <xdr:row>99</xdr:row>
      <xdr:rowOff>66036</xdr:rowOff>
    </xdr:to>
    <xdr:cxnSp macro="">
      <xdr:nvCxnSpPr>
        <xdr:cNvPr id="693" name="直線コネクタ 692"/>
        <xdr:cNvCxnSpPr/>
      </xdr:nvCxnSpPr>
      <xdr:spPr>
        <a:xfrm flipV="1">
          <a:off x="14592300" y="16757734"/>
          <a:ext cx="889000" cy="28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86691</xdr:rowOff>
    </xdr:from>
    <xdr:to>
      <xdr:col>81</xdr:col>
      <xdr:colOff>101600</xdr:colOff>
      <xdr:row>97</xdr:row>
      <xdr:rowOff>16841</xdr:rowOff>
    </xdr:to>
    <xdr:sp macro="" textlink="">
      <xdr:nvSpPr>
        <xdr:cNvPr id="694" name="フローチャート: 判断 693"/>
        <xdr:cNvSpPr/>
      </xdr:nvSpPr>
      <xdr:spPr>
        <a:xfrm>
          <a:off x="15430500" y="16545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33368</xdr:rowOff>
    </xdr:from>
    <xdr:ext cx="534377" cy="259045"/>
    <xdr:sp macro="" textlink="">
      <xdr:nvSpPr>
        <xdr:cNvPr id="695" name="テキスト ボックス 694"/>
        <xdr:cNvSpPr txBox="1"/>
      </xdr:nvSpPr>
      <xdr:spPr>
        <a:xfrm>
          <a:off x="15214111" y="1632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66036</xdr:rowOff>
    </xdr:from>
    <xdr:to>
      <xdr:col>76</xdr:col>
      <xdr:colOff>114300</xdr:colOff>
      <xdr:row>99</xdr:row>
      <xdr:rowOff>85238</xdr:rowOff>
    </xdr:to>
    <xdr:cxnSp macro="">
      <xdr:nvCxnSpPr>
        <xdr:cNvPr id="696" name="直線コネクタ 695"/>
        <xdr:cNvCxnSpPr/>
      </xdr:nvCxnSpPr>
      <xdr:spPr>
        <a:xfrm flipV="1">
          <a:off x="13703300" y="17039586"/>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14300</xdr:rowOff>
    </xdr:from>
    <xdr:to>
      <xdr:col>76</xdr:col>
      <xdr:colOff>165100</xdr:colOff>
      <xdr:row>97</xdr:row>
      <xdr:rowOff>115900</xdr:rowOff>
    </xdr:to>
    <xdr:sp macro="" textlink="">
      <xdr:nvSpPr>
        <xdr:cNvPr id="697" name="フローチャート: 判断 696"/>
        <xdr:cNvSpPr/>
      </xdr:nvSpPr>
      <xdr:spPr>
        <a:xfrm>
          <a:off x="145415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132427</xdr:rowOff>
    </xdr:from>
    <xdr:ext cx="534377" cy="259045"/>
    <xdr:sp macro="" textlink="">
      <xdr:nvSpPr>
        <xdr:cNvPr id="698" name="テキスト ボックス 697"/>
        <xdr:cNvSpPr txBox="1"/>
      </xdr:nvSpPr>
      <xdr:spPr>
        <a:xfrm>
          <a:off x="14325111" y="1642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81755</xdr:rowOff>
    </xdr:from>
    <xdr:to>
      <xdr:col>71</xdr:col>
      <xdr:colOff>177800</xdr:colOff>
      <xdr:row>99</xdr:row>
      <xdr:rowOff>85238</xdr:rowOff>
    </xdr:to>
    <xdr:cxnSp macro="">
      <xdr:nvCxnSpPr>
        <xdr:cNvPr id="699" name="直線コネクタ 698"/>
        <xdr:cNvCxnSpPr/>
      </xdr:nvCxnSpPr>
      <xdr:spPr>
        <a:xfrm>
          <a:off x="12814300" y="17055305"/>
          <a:ext cx="88900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112457</xdr:rowOff>
    </xdr:from>
    <xdr:to>
      <xdr:col>72</xdr:col>
      <xdr:colOff>38100</xdr:colOff>
      <xdr:row>97</xdr:row>
      <xdr:rowOff>42607</xdr:rowOff>
    </xdr:to>
    <xdr:sp macro="" textlink="">
      <xdr:nvSpPr>
        <xdr:cNvPr id="700" name="フローチャート: 判断 699"/>
        <xdr:cNvSpPr/>
      </xdr:nvSpPr>
      <xdr:spPr>
        <a:xfrm>
          <a:off x="13652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59134</xdr:rowOff>
    </xdr:from>
    <xdr:ext cx="534377" cy="259045"/>
    <xdr:sp macro="" textlink="">
      <xdr:nvSpPr>
        <xdr:cNvPr id="701" name="テキスト ボックス 700"/>
        <xdr:cNvSpPr txBox="1"/>
      </xdr:nvSpPr>
      <xdr:spPr>
        <a:xfrm>
          <a:off x="13436111" y="163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113632</xdr:rowOff>
    </xdr:from>
    <xdr:to>
      <xdr:col>67</xdr:col>
      <xdr:colOff>101600</xdr:colOff>
      <xdr:row>98</xdr:row>
      <xdr:rowOff>43782</xdr:rowOff>
    </xdr:to>
    <xdr:sp macro="" textlink="">
      <xdr:nvSpPr>
        <xdr:cNvPr id="702" name="フローチャート: 判断 701"/>
        <xdr:cNvSpPr/>
      </xdr:nvSpPr>
      <xdr:spPr>
        <a:xfrm>
          <a:off x="12763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60309</xdr:rowOff>
    </xdr:from>
    <xdr:ext cx="534377" cy="259045"/>
    <xdr:sp macro="" textlink="">
      <xdr:nvSpPr>
        <xdr:cNvPr id="703" name="テキスト ボックス 702"/>
        <xdr:cNvSpPr txBox="1"/>
      </xdr:nvSpPr>
      <xdr:spPr>
        <a:xfrm>
          <a:off x="12547111" y="165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165863</xdr:rowOff>
    </xdr:from>
    <xdr:to>
      <xdr:col>85</xdr:col>
      <xdr:colOff>177800</xdr:colOff>
      <xdr:row>99</xdr:row>
      <xdr:rowOff>96013</xdr:rowOff>
    </xdr:to>
    <xdr:sp macro="" textlink="">
      <xdr:nvSpPr>
        <xdr:cNvPr id="709" name="楕円 708"/>
        <xdr:cNvSpPr/>
      </xdr:nvSpPr>
      <xdr:spPr>
        <a:xfrm>
          <a:off x="16268700" y="1696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80790</xdr:rowOff>
    </xdr:from>
    <xdr:ext cx="469744" cy="259045"/>
    <xdr:sp macro="" textlink="">
      <xdr:nvSpPr>
        <xdr:cNvPr id="710" name="積立金該当値テキスト"/>
        <xdr:cNvSpPr txBox="1"/>
      </xdr:nvSpPr>
      <xdr:spPr>
        <a:xfrm>
          <a:off x="16370300" y="1688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76284</xdr:rowOff>
    </xdr:from>
    <xdr:to>
      <xdr:col>81</xdr:col>
      <xdr:colOff>101600</xdr:colOff>
      <xdr:row>98</xdr:row>
      <xdr:rowOff>6434</xdr:rowOff>
    </xdr:to>
    <xdr:sp macro="" textlink="">
      <xdr:nvSpPr>
        <xdr:cNvPr id="711" name="楕円 710"/>
        <xdr:cNvSpPr/>
      </xdr:nvSpPr>
      <xdr:spPr>
        <a:xfrm>
          <a:off x="15430500" y="1670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169011</xdr:rowOff>
    </xdr:from>
    <xdr:ext cx="534377" cy="259045"/>
    <xdr:sp macro="" textlink="">
      <xdr:nvSpPr>
        <xdr:cNvPr id="712" name="テキスト ボックス 711"/>
        <xdr:cNvSpPr txBox="1"/>
      </xdr:nvSpPr>
      <xdr:spPr>
        <a:xfrm>
          <a:off x="15214111" y="1679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15236</xdr:rowOff>
    </xdr:from>
    <xdr:to>
      <xdr:col>76</xdr:col>
      <xdr:colOff>165100</xdr:colOff>
      <xdr:row>99</xdr:row>
      <xdr:rowOff>116836</xdr:rowOff>
    </xdr:to>
    <xdr:sp macro="" textlink="">
      <xdr:nvSpPr>
        <xdr:cNvPr id="713" name="楕円 712"/>
        <xdr:cNvSpPr/>
      </xdr:nvSpPr>
      <xdr:spPr>
        <a:xfrm>
          <a:off x="14541500" y="169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107963</xdr:rowOff>
    </xdr:from>
    <xdr:ext cx="469744" cy="259045"/>
    <xdr:sp macro="" textlink="">
      <xdr:nvSpPr>
        <xdr:cNvPr id="714" name="テキスト ボックス 713"/>
        <xdr:cNvSpPr txBox="1"/>
      </xdr:nvSpPr>
      <xdr:spPr>
        <a:xfrm>
          <a:off x="14357428" y="1708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34438</xdr:rowOff>
    </xdr:from>
    <xdr:to>
      <xdr:col>72</xdr:col>
      <xdr:colOff>38100</xdr:colOff>
      <xdr:row>99</xdr:row>
      <xdr:rowOff>136038</xdr:rowOff>
    </xdr:to>
    <xdr:sp macro="" textlink="">
      <xdr:nvSpPr>
        <xdr:cNvPr id="715" name="楕円 714"/>
        <xdr:cNvSpPr/>
      </xdr:nvSpPr>
      <xdr:spPr>
        <a:xfrm>
          <a:off x="13652500" y="170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127165</xdr:rowOff>
    </xdr:from>
    <xdr:ext cx="469744" cy="259045"/>
    <xdr:sp macro="" textlink="">
      <xdr:nvSpPr>
        <xdr:cNvPr id="716" name="テキスト ボックス 715"/>
        <xdr:cNvSpPr txBox="1"/>
      </xdr:nvSpPr>
      <xdr:spPr>
        <a:xfrm>
          <a:off x="13468428" y="1710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30955</xdr:rowOff>
    </xdr:from>
    <xdr:to>
      <xdr:col>67</xdr:col>
      <xdr:colOff>101600</xdr:colOff>
      <xdr:row>99</xdr:row>
      <xdr:rowOff>132555</xdr:rowOff>
    </xdr:to>
    <xdr:sp macro="" textlink="">
      <xdr:nvSpPr>
        <xdr:cNvPr id="717" name="楕円 716"/>
        <xdr:cNvSpPr/>
      </xdr:nvSpPr>
      <xdr:spPr>
        <a:xfrm>
          <a:off x="12763500" y="1700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123682</xdr:rowOff>
    </xdr:from>
    <xdr:ext cx="469744" cy="259045"/>
    <xdr:sp macro="" textlink="">
      <xdr:nvSpPr>
        <xdr:cNvPr id="718" name="テキスト ボックス 717"/>
        <xdr:cNvSpPr txBox="1"/>
      </xdr:nvSpPr>
      <xdr:spPr>
        <a:xfrm>
          <a:off x="12579428" y="1709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66685</xdr:rowOff>
    </xdr:from>
    <xdr:to>
      <xdr:col>116</xdr:col>
      <xdr:colOff>62864</xdr:colOff>
      <xdr:row>38</xdr:row>
      <xdr:rowOff>139700</xdr:rowOff>
    </xdr:to>
    <xdr:cxnSp macro="">
      <xdr:nvCxnSpPr>
        <xdr:cNvPr id="740" name="直線コネクタ 739"/>
        <xdr:cNvCxnSpPr/>
      </xdr:nvCxnSpPr>
      <xdr:spPr>
        <a:xfrm flipV="1">
          <a:off x="22159595" y="5724535"/>
          <a:ext cx="1269" cy="93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13362</xdr:rowOff>
    </xdr:from>
    <xdr:ext cx="534377" cy="259045"/>
    <xdr:sp macro="" textlink="">
      <xdr:nvSpPr>
        <xdr:cNvPr id="743" name="投資及び出資金最大値テキスト"/>
        <xdr:cNvSpPr txBox="1"/>
      </xdr:nvSpPr>
      <xdr:spPr>
        <a:xfrm>
          <a:off x="22212300" y="549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66685</xdr:rowOff>
    </xdr:from>
    <xdr:to>
      <xdr:col>116</xdr:col>
      <xdr:colOff>152400</xdr:colOff>
      <xdr:row>33</xdr:row>
      <xdr:rowOff>66685</xdr:rowOff>
    </xdr:to>
    <xdr:cxnSp macro="">
      <xdr:nvCxnSpPr>
        <xdr:cNvPr id="744" name="直線コネクタ 743"/>
        <xdr:cNvCxnSpPr/>
      </xdr:nvCxnSpPr>
      <xdr:spPr>
        <a:xfrm>
          <a:off x="22072600" y="572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82321</xdr:rowOff>
    </xdr:from>
    <xdr:to>
      <xdr:col>116</xdr:col>
      <xdr:colOff>63500</xdr:colOff>
      <xdr:row>37</xdr:row>
      <xdr:rowOff>37973</xdr:rowOff>
    </xdr:to>
    <xdr:cxnSp macro="">
      <xdr:nvCxnSpPr>
        <xdr:cNvPr id="745" name="直線コネクタ 744"/>
        <xdr:cNvCxnSpPr/>
      </xdr:nvCxnSpPr>
      <xdr:spPr>
        <a:xfrm>
          <a:off x="21323300" y="6254521"/>
          <a:ext cx="838200" cy="1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13560</xdr:rowOff>
    </xdr:from>
    <xdr:ext cx="469744" cy="259045"/>
    <xdr:sp macro="" textlink="">
      <xdr:nvSpPr>
        <xdr:cNvPr id="746" name="投資及び出資金平均値テキスト"/>
        <xdr:cNvSpPr txBox="1"/>
      </xdr:nvSpPr>
      <xdr:spPr>
        <a:xfrm>
          <a:off x="22212300" y="63572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35133</xdr:rowOff>
    </xdr:from>
    <xdr:to>
      <xdr:col>116</xdr:col>
      <xdr:colOff>114300</xdr:colOff>
      <xdr:row>37</xdr:row>
      <xdr:rowOff>136733</xdr:rowOff>
    </xdr:to>
    <xdr:sp macro="" textlink="">
      <xdr:nvSpPr>
        <xdr:cNvPr id="747" name="フローチャート: 判断 746"/>
        <xdr:cNvSpPr/>
      </xdr:nvSpPr>
      <xdr:spPr>
        <a:xfrm>
          <a:off x="22110700" y="63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106187</xdr:rowOff>
    </xdr:from>
    <xdr:to>
      <xdr:col>111</xdr:col>
      <xdr:colOff>177800</xdr:colOff>
      <xdr:row>36</xdr:row>
      <xdr:rowOff>82321</xdr:rowOff>
    </xdr:to>
    <xdr:cxnSp macro="">
      <xdr:nvCxnSpPr>
        <xdr:cNvPr id="748" name="直線コネクタ 747"/>
        <xdr:cNvCxnSpPr/>
      </xdr:nvCxnSpPr>
      <xdr:spPr>
        <a:xfrm>
          <a:off x="20434300" y="5592587"/>
          <a:ext cx="889000" cy="6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27041</xdr:rowOff>
    </xdr:from>
    <xdr:to>
      <xdr:col>112</xdr:col>
      <xdr:colOff>38100</xdr:colOff>
      <xdr:row>37</xdr:row>
      <xdr:rowOff>128641</xdr:rowOff>
    </xdr:to>
    <xdr:sp macro="" textlink="">
      <xdr:nvSpPr>
        <xdr:cNvPr id="749" name="フローチャート: 判断 748"/>
        <xdr:cNvSpPr/>
      </xdr:nvSpPr>
      <xdr:spPr>
        <a:xfrm>
          <a:off x="21272500" y="637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119768</xdr:rowOff>
    </xdr:from>
    <xdr:ext cx="469744" cy="259045"/>
    <xdr:sp macro="" textlink="">
      <xdr:nvSpPr>
        <xdr:cNvPr id="750" name="テキスト ボックス 749"/>
        <xdr:cNvSpPr txBox="1"/>
      </xdr:nvSpPr>
      <xdr:spPr>
        <a:xfrm>
          <a:off x="21088428" y="646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106187</xdr:rowOff>
    </xdr:from>
    <xdr:to>
      <xdr:col>107</xdr:col>
      <xdr:colOff>50800</xdr:colOff>
      <xdr:row>33</xdr:row>
      <xdr:rowOff>140523</xdr:rowOff>
    </xdr:to>
    <xdr:cxnSp macro="">
      <xdr:nvCxnSpPr>
        <xdr:cNvPr id="751" name="直線コネクタ 750"/>
        <xdr:cNvCxnSpPr/>
      </xdr:nvCxnSpPr>
      <xdr:spPr>
        <a:xfrm flipV="1">
          <a:off x="19545300" y="5592587"/>
          <a:ext cx="889000" cy="20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14331</xdr:rowOff>
    </xdr:from>
    <xdr:to>
      <xdr:col>107</xdr:col>
      <xdr:colOff>101600</xdr:colOff>
      <xdr:row>37</xdr:row>
      <xdr:rowOff>115931</xdr:rowOff>
    </xdr:to>
    <xdr:sp macro="" textlink="">
      <xdr:nvSpPr>
        <xdr:cNvPr id="752" name="フローチャート: 判断 751"/>
        <xdr:cNvSpPr/>
      </xdr:nvSpPr>
      <xdr:spPr>
        <a:xfrm>
          <a:off x="20383500" y="635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107058</xdr:rowOff>
    </xdr:from>
    <xdr:ext cx="469744" cy="259045"/>
    <xdr:sp macro="" textlink="">
      <xdr:nvSpPr>
        <xdr:cNvPr id="753" name="テキスト ボックス 752"/>
        <xdr:cNvSpPr txBox="1"/>
      </xdr:nvSpPr>
      <xdr:spPr>
        <a:xfrm>
          <a:off x="20199428" y="645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140523</xdr:rowOff>
    </xdr:from>
    <xdr:to>
      <xdr:col>102</xdr:col>
      <xdr:colOff>114300</xdr:colOff>
      <xdr:row>34</xdr:row>
      <xdr:rowOff>137368</xdr:rowOff>
    </xdr:to>
    <xdr:cxnSp macro="">
      <xdr:nvCxnSpPr>
        <xdr:cNvPr id="754" name="直線コネクタ 753"/>
        <xdr:cNvCxnSpPr/>
      </xdr:nvCxnSpPr>
      <xdr:spPr>
        <a:xfrm flipV="1">
          <a:off x="18656300" y="5798373"/>
          <a:ext cx="889000" cy="16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51364</xdr:rowOff>
    </xdr:from>
    <xdr:to>
      <xdr:col>102</xdr:col>
      <xdr:colOff>165100</xdr:colOff>
      <xdr:row>37</xdr:row>
      <xdr:rowOff>152964</xdr:rowOff>
    </xdr:to>
    <xdr:sp macro="" textlink="">
      <xdr:nvSpPr>
        <xdr:cNvPr id="755" name="フローチャート: 判断 754"/>
        <xdr:cNvSpPr/>
      </xdr:nvSpPr>
      <xdr:spPr>
        <a:xfrm>
          <a:off x="19494500" y="639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144091</xdr:rowOff>
    </xdr:from>
    <xdr:ext cx="469744" cy="259045"/>
    <xdr:sp macro="" textlink="">
      <xdr:nvSpPr>
        <xdr:cNvPr id="756" name="テキスト ボックス 755"/>
        <xdr:cNvSpPr txBox="1"/>
      </xdr:nvSpPr>
      <xdr:spPr>
        <a:xfrm>
          <a:off x="19310428" y="648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123922</xdr:rowOff>
    </xdr:from>
    <xdr:to>
      <xdr:col>98</xdr:col>
      <xdr:colOff>38100</xdr:colOff>
      <xdr:row>38</xdr:row>
      <xdr:rowOff>54071</xdr:rowOff>
    </xdr:to>
    <xdr:sp macro="" textlink="">
      <xdr:nvSpPr>
        <xdr:cNvPr id="757" name="フローチャート: 判断 756"/>
        <xdr:cNvSpPr/>
      </xdr:nvSpPr>
      <xdr:spPr>
        <a:xfrm>
          <a:off x="18605500" y="64675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45199</xdr:rowOff>
    </xdr:from>
    <xdr:ext cx="469744" cy="259045"/>
    <xdr:sp macro="" textlink="">
      <xdr:nvSpPr>
        <xdr:cNvPr id="758" name="テキスト ボックス 757"/>
        <xdr:cNvSpPr txBox="1"/>
      </xdr:nvSpPr>
      <xdr:spPr>
        <a:xfrm>
          <a:off x="18421428" y="656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158623</xdr:rowOff>
    </xdr:from>
    <xdr:to>
      <xdr:col>116</xdr:col>
      <xdr:colOff>114300</xdr:colOff>
      <xdr:row>37</xdr:row>
      <xdr:rowOff>88773</xdr:rowOff>
    </xdr:to>
    <xdr:sp macro="" textlink="">
      <xdr:nvSpPr>
        <xdr:cNvPr id="764" name="楕円 763"/>
        <xdr:cNvSpPr/>
      </xdr:nvSpPr>
      <xdr:spPr>
        <a:xfrm>
          <a:off x="22110700" y="63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10050</xdr:rowOff>
    </xdr:from>
    <xdr:ext cx="469744" cy="259045"/>
    <xdr:sp macro="" textlink="">
      <xdr:nvSpPr>
        <xdr:cNvPr id="765" name="投資及び出資金該当値テキスト"/>
        <xdr:cNvSpPr txBox="1"/>
      </xdr:nvSpPr>
      <xdr:spPr>
        <a:xfrm>
          <a:off x="22212300" y="618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31521</xdr:rowOff>
    </xdr:from>
    <xdr:to>
      <xdr:col>112</xdr:col>
      <xdr:colOff>38100</xdr:colOff>
      <xdr:row>36</xdr:row>
      <xdr:rowOff>133121</xdr:rowOff>
    </xdr:to>
    <xdr:sp macro="" textlink="">
      <xdr:nvSpPr>
        <xdr:cNvPr id="766" name="楕円 765"/>
        <xdr:cNvSpPr/>
      </xdr:nvSpPr>
      <xdr:spPr>
        <a:xfrm>
          <a:off x="21272500" y="620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149648</xdr:rowOff>
    </xdr:from>
    <xdr:ext cx="469744" cy="259045"/>
    <xdr:sp macro="" textlink="">
      <xdr:nvSpPr>
        <xdr:cNvPr id="767" name="テキスト ボックス 766"/>
        <xdr:cNvSpPr txBox="1"/>
      </xdr:nvSpPr>
      <xdr:spPr>
        <a:xfrm>
          <a:off x="21088428" y="597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55387</xdr:rowOff>
    </xdr:from>
    <xdr:to>
      <xdr:col>107</xdr:col>
      <xdr:colOff>101600</xdr:colOff>
      <xdr:row>32</xdr:row>
      <xdr:rowOff>156987</xdr:rowOff>
    </xdr:to>
    <xdr:sp macro="" textlink="">
      <xdr:nvSpPr>
        <xdr:cNvPr id="768" name="楕円 767"/>
        <xdr:cNvSpPr/>
      </xdr:nvSpPr>
      <xdr:spPr>
        <a:xfrm>
          <a:off x="20383500" y="55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2064</xdr:rowOff>
    </xdr:from>
    <xdr:ext cx="534377" cy="259045"/>
    <xdr:sp macro="" textlink="">
      <xdr:nvSpPr>
        <xdr:cNvPr id="769" name="テキスト ボックス 768"/>
        <xdr:cNvSpPr txBox="1"/>
      </xdr:nvSpPr>
      <xdr:spPr>
        <a:xfrm>
          <a:off x="20167111" y="531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89723</xdr:rowOff>
    </xdr:from>
    <xdr:to>
      <xdr:col>102</xdr:col>
      <xdr:colOff>165100</xdr:colOff>
      <xdr:row>34</xdr:row>
      <xdr:rowOff>19873</xdr:rowOff>
    </xdr:to>
    <xdr:sp macro="" textlink="">
      <xdr:nvSpPr>
        <xdr:cNvPr id="770" name="楕円 769"/>
        <xdr:cNvSpPr/>
      </xdr:nvSpPr>
      <xdr:spPr>
        <a:xfrm>
          <a:off x="19494500" y="574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36400</xdr:rowOff>
    </xdr:from>
    <xdr:ext cx="534377" cy="259045"/>
    <xdr:sp macro="" textlink="">
      <xdr:nvSpPr>
        <xdr:cNvPr id="771" name="テキスト ボックス 770"/>
        <xdr:cNvSpPr txBox="1"/>
      </xdr:nvSpPr>
      <xdr:spPr>
        <a:xfrm>
          <a:off x="19278111" y="552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86568</xdr:rowOff>
    </xdr:from>
    <xdr:to>
      <xdr:col>98</xdr:col>
      <xdr:colOff>38100</xdr:colOff>
      <xdr:row>35</xdr:row>
      <xdr:rowOff>16718</xdr:rowOff>
    </xdr:to>
    <xdr:sp macro="" textlink="">
      <xdr:nvSpPr>
        <xdr:cNvPr id="772" name="楕円 771"/>
        <xdr:cNvSpPr/>
      </xdr:nvSpPr>
      <xdr:spPr>
        <a:xfrm>
          <a:off x="18605500" y="591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33245</xdr:rowOff>
    </xdr:from>
    <xdr:ext cx="534377" cy="259045"/>
    <xdr:sp macro="" textlink="">
      <xdr:nvSpPr>
        <xdr:cNvPr id="773" name="テキスト ボックス 772"/>
        <xdr:cNvSpPr txBox="1"/>
      </xdr:nvSpPr>
      <xdr:spPr>
        <a:xfrm>
          <a:off x="18389111" y="569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4" name="直線コネクタ 78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5" name="テキスト ボックス 78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6" name="直線コネクタ 78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7" name="テキスト ボックス 786"/>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8" name="直線コネクタ 78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9" name="テキスト ボックス 788"/>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0" name="直線コネクタ 78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91" name="テキスト ボックス 790"/>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2" name="直線コネクタ 79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3" name="テキスト ボックス 79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4" name="直線コネクタ 79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5" name="テキスト ボックス 79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99096</xdr:rowOff>
    </xdr:from>
    <xdr:to>
      <xdr:col>116</xdr:col>
      <xdr:colOff>62864</xdr:colOff>
      <xdr:row>59</xdr:row>
      <xdr:rowOff>98878</xdr:rowOff>
    </xdr:to>
    <xdr:cxnSp macro="">
      <xdr:nvCxnSpPr>
        <xdr:cNvPr id="799" name="直線コネクタ 798"/>
        <xdr:cNvCxnSpPr/>
      </xdr:nvCxnSpPr>
      <xdr:spPr>
        <a:xfrm flipV="1">
          <a:off x="22159595" y="8671596"/>
          <a:ext cx="1269" cy="154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1" name="直線コネクタ 80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45773</xdr:rowOff>
    </xdr:from>
    <xdr:ext cx="534377" cy="259045"/>
    <xdr:sp macro="" textlink="">
      <xdr:nvSpPr>
        <xdr:cNvPr id="802" name="貸付金最大値テキスト"/>
        <xdr:cNvSpPr txBox="1"/>
      </xdr:nvSpPr>
      <xdr:spPr>
        <a:xfrm>
          <a:off x="22212300" y="844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99096</xdr:rowOff>
    </xdr:from>
    <xdr:to>
      <xdr:col>116</xdr:col>
      <xdr:colOff>152400</xdr:colOff>
      <xdr:row>50</xdr:row>
      <xdr:rowOff>99096</xdr:rowOff>
    </xdr:to>
    <xdr:cxnSp macro="">
      <xdr:nvCxnSpPr>
        <xdr:cNvPr id="803" name="直線コネクタ 802"/>
        <xdr:cNvCxnSpPr/>
      </xdr:nvCxnSpPr>
      <xdr:spPr>
        <a:xfrm>
          <a:off x="22072600" y="86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95613</xdr:rowOff>
    </xdr:from>
    <xdr:to>
      <xdr:col>116</xdr:col>
      <xdr:colOff>63500</xdr:colOff>
      <xdr:row>59</xdr:row>
      <xdr:rowOff>97681</xdr:rowOff>
    </xdr:to>
    <xdr:cxnSp macro="">
      <xdr:nvCxnSpPr>
        <xdr:cNvPr id="804" name="直線コネクタ 803"/>
        <xdr:cNvCxnSpPr/>
      </xdr:nvCxnSpPr>
      <xdr:spPr>
        <a:xfrm flipV="1">
          <a:off x="21323300" y="10211163"/>
          <a:ext cx="8382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12608</xdr:rowOff>
    </xdr:from>
    <xdr:ext cx="469744" cy="259045"/>
    <xdr:sp macro="" textlink="">
      <xdr:nvSpPr>
        <xdr:cNvPr id="805" name="貸付金平均値テキスト"/>
        <xdr:cNvSpPr txBox="1"/>
      </xdr:nvSpPr>
      <xdr:spPr>
        <a:xfrm>
          <a:off x="22212300" y="9613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161181</xdr:rowOff>
    </xdr:from>
    <xdr:to>
      <xdr:col>116</xdr:col>
      <xdr:colOff>114300</xdr:colOff>
      <xdr:row>57</xdr:row>
      <xdr:rowOff>91331</xdr:rowOff>
    </xdr:to>
    <xdr:sp macro="" textlink="">
      <xdr:nvSpPr>
        <xdr:cNvPr id="806" name="フローチャート: 判断 805"/>
        <xdr:cNvSpPr/>
      </xdr:nvSpPr>
      <xdr:spPr>
        <a:xfrm>
          <a:off x="22110700" y="976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97681</xdr:rowOff>
    </xdr:from>
    <xdr:to>
      <xdr:col>111</xdr:col>
      <xdr:colOff>177800</xdr:colOff>
      <xdr:row>59</xdr:row>
      <xdr:rowOff>97681</xdr:rowOff>
    </xdr:to>
    <xdr:cxnSp macro="">
      <xdr:nvCxnSpPr>
        <xdr:cNvPr id="807" name="直線コネクタ 806"/>
        <xdr:cNvCxnSpPr/>
      </xdr:nvCxnSpPr>
      <xdr:spPr>
        <a:xfrm>
          <a:off x="20434300" y="102132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143328</xdr:rowOff>
    </xdr:from>
    <xdr:to>
      <xdr:col>112</xdr:col>
      <xdr:colOff>38100</xdr:colOff>
      <xdr:row>57</xdr:row>
      <xdr:rowOff>73478</xdr:rowOff>
    </xdr:to>
    <xdr:sp macro="" textlink="">
      <xdr:nvSpPr>
        <xdr:cNvPr id="808" name="フローチャート: 判断 807"/>
        <xdr:cNvSpPr/>
      </xdr:nvSpPr>
      <xdr:spPr>
        <a:xfrm>
          <a:off x="21272500" y="974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90005</xdr:rowOff>
    </xdr:from>
    <xdr:ext cx="469744" cy="259045"/>
    <xdr:sp macro="" textlink="">
      <xdr:nvSpPr>
        <xdr:cNvPr id="809" name="テキスト ボックス 808"/>
        <xdr:cNvSpPr txBox="1"/>
      </xdr:nvSpPr>
      <xdr:spPr>
        <a:xfrm>
          <a:off x="21088428" y="951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97681</xdr:rowOff>
    </xdr:from>
    <xdr:to>
      <xdr:col>107</xdr:col>
      <xdr:colOff>50800</xdr:colOff>
      <xdr:row>59</xdr:row>
      <xdr:rowOff>97899</xdr:rowOff>
    </xdr:to>
    <xdr:cxnSp macro="">
      <xdr:nvCxnSpPr>
        <xdr:cNvPr id="810" name="直線コネクタ 809"/>
        <xdr:cNvCxnSpPr/>
      </xdr:nvCxnSpPr>
      <xdr:spPr>
        <a:xfrm flipV="1">
          <a:off x="19545300" y="10213231"/>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45684</xdr:rowOff>
    </xdr:from>
    <xdr:to>
      <xdr:col>107</xdr:col>
      <xdr:colOff>101600</xdr:colOff>
      <xdr:row>56</xdr:row>
      <xdr:rowOff>147284</xdr:rowOff>
    </xdr:to>
    <xdr:sp macro="" textlink="">
      <xdr:nvSpPr>
        <xdr:cNvPr id="811" name="フローチャート: 判断 810"/>
        <xdr:cNvSpPr/>
      </xdr:nvSpPr>
      <xdr:spPr>
        <a:xfrm>
          <a:off x="20383500" y="964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163811</xdr:rowOff>
    </xdr:from>
    <xdr:ext cx="469744" cy="259045"/>
    <xdr:sp macro="" textlink="">
      <xdr:nvSpPr>
        <xdr:cNvPr id="812" name="テキスト ボックス 811"/>
        <xdr:cNvSpPr txBox="1"/>
      </xdr:nvSpPr>
      <xdr:spPr>
        <a:xfrm>
          <a:off x="20199428" y="942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97246</xdr:rowOff>
    </xdr:from>
    <xdr:to>
      <xdr:col>102</xdr:col>
      <xdr:colOff>114300</xdr:colOff>
      <xdr:row>59</xdr:row>
      <xdr:rowOff>97899</xdr:rowOff>
    </xdr:to>
    <xdr:cxnSp macro="">
      <xdr:nvCxnSpPr>
        <xdr:cNvPr id="813" name="直線コネクタ 812"/>
        <xdr:cNvCxnSpPr/>
      </xdr:nvCxnSpPr>
      <xdr:spPr>
        <a:xfrm>
          <a:off x="18656300" y="10212796"/>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76599</xdr:rowOff>
    </xdr:from>
    <xdr:to>
      <xdr:col>102</xdr:col>
      <xdr:colOff>165100</xdr:colOff>
      <xdr:row>57</xdr:row>
      <xdr:rowOff>6749</xdr:rowOff>
    </xdr:to>
    <xdr:sp macro="" textlink="">
      <xdr:nvSpPr>
        <xdr:cNvPr id="814" name="フローチャート: 判断 813"/>
        <xdr:cNvSpPr/>
      </xdr:nvSpPr>
      <xdr:spPr>
        <a:xfrm>
          <a:off x="19494500" y="967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23276</xdr:rowOff>
    </xdr:from>
    <xdr:ext cx="469744" cy="259045"/>
    <xdr:sp macro="" textlink="">
      <xdr:nvSpPr>
        <xdr:cNvPr id="815" name="テキスト ボックス 814"/>
        <xdr:cNvSpPr txBox="1"/>
      </xdr:nvSpPr>
      <xdr:spPr>
        <a:xfrm>
          <a:off x="19310428" y="945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84763</xdr:rowOff>
    </xdr:from>
    <xdr:to>
      <xdr:col>98</xdr:col>
      <xdr:colOff>38100</xdr:colOff>
      <xdr:row>57</xdr:row>
      <xdr:rowOff>14913</xdr:rowOff>
    </xdr:to>
    <xdr:sp macro="" textlink="">
      <xdr:nvSpPr>
        <xdr:cNvPr id="816" name="フローチャート: 判断 815"/>
        <xdr:cNvSpPr/>
      </xdr:nvSpPr>
      <xdr:spPr>
        <a:xfrm>
          <a:off x="18605500" y="968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31440</xdr:rowOff>
    </xdr:from>
    <xdr:ext cx="469744" cy="259045"/>
    <xdr:sp macro="" textlink="">
      <xdr:nvSpPr>
        <xdr:cNvPr id="817" name="テキスト ボックス 816"/>
        <xdr:cNvSpPr txBox="1"/>
      </xdr:nvSpPr>
      <xdr:spPr>
        <a:xfrm>
          <a:off x="18421428" y="946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44813</xdr:rowOff>
    </xdr:from>
    <xdr:to>
      <xdr:col>116</xdr:col>
      <xdr:colOff>114300</xdr:colOff>
      <xdr:row>59</xdr:row>
      <xdr:rowOff>146413</xdr:rowOff>
    </xdr:to>
    <xdr:sp macro="" textlink="">
      <xdr:nvSpPr>
        <xdr:cNvPr id="823" name="楕円 822"/>
        <xdr:cNvSpPr/>
      </xdr:nvSpPr>
      <xdr:spPr>
        <a:xfrm>
          <a:off x="22110700" y="101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131190</xdr:rowOff>
    </xdr:from>
    <xdr:ext cx="313932" cy="259045"/>
    <xdr:sp macro="" textlink="">
      <xdr:nvSpPr>
        <xdr:cNvPr id="824" name="貸付金該当値テキスト"/>
        <xdr:cNvSpPr txBox="1"/>
      </xdr:nvSpPr>
      <xdr:spPr>
        <a:xfrm>
          <a:off x="22212300" y="100752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46881</xdr:rowOff>
    </xdr:from>
    <xdr:to>
      <xdr:col>112</xdr:col>
      <xdr:colOff>38100</xdr:colOff>
      <xdr:row>59</xdr:row>
      <xdr:rowOff>148481</xdr:rowOff>
    </xdr:to>
    <xdr:sp macro="" textlink="">
      <xdr:nvSpPr>
        <xdr:cNvPr id="825" name="楕円 824"/>
        <xdr:cNvSpPr/>
      </xdr:nvSpPr>
      <xdr:spPr>
        <a:xfrm>
          <a:off x="21272500" y="1016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139608</xdr:rowOff>
    </xdr:from>
    <xdr:ext cx="313932" cy="259045"/>
    <xdr:sp macro="" textlink="">
      <xdr:nvSpPr>
        <xdr:cNvPr id="826" name="テキスト ボックス 825"/>
        <xdr:cNvSpPr txBox="1"/>
      </xdr:nvSpPr>
      <xdr:spPr>
        <a:xfrm>
          <a:off x="21166333" y="1025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46881</xdr:rowOff>
    </xdr:from>
    <xdr:to>
      <xdr:col>107</xdr:col>
      <xdr:colOff>101600</xdr:colOff>
      <xdr:row>59</xdr:row>
      <xdr:rowOff>148481</xdr:rowOff>
    </xdr:to>
    <xdr:sp macro="" textlink="">
      <xdr:nvSpPr>
        <xdr:cNvPr id="827" name="楕円 826"/>
        <xdr:cNvSpPr/>
      </xdr:nvSpPr>
      <xdr:spPr>
        <a:xfrm>
          <a:off x="20383500" y="1016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139608</xdr:rowOff>
    </xdr:from>
    <xdr:ext cx="313932" cy="259045"/>
    <xdr:sp macro="" textlink="">
      <xdr:nvSpPr>
        <xdr:cNvPr id="828" name="テキスト ボックス 827"/>
        <xdr:cNvSpPr txBox="1"/>
      </xdr:nvSpPr>
      <xdr:spPr>
        <a:xfrm>
          <a:off x="20277333" y="1025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47099</xdr:rowOff>
    </xdr:from>
    <xdr:to>
      <xdr:col>102</xdr:col>
      <xdr:colOff>165100</xdr:colOff>
      <xdr:row>59</xdr:row>
      <xdr:rowOff>148699</xdr:rowOff>
    </xdr:to>
    <xdr:sp macro="" textlink="">
      <xdr:nvSpPr>
        <xdr:cNvPr id="829" name="楕円 828"/>
        <xdr:cNvSpPr/>
      </xdr:nvSpPr>
      <xdr:spPr>
        <a:xfrm>
          <a:off x="19494500" y="1016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139826</xdr:rowOff>
    </xdr:from>
    <xdr:ext cx="249299" cy="259045"/>
    <xdr:sp macro="" textlink="">
      <xdr:nvSpPr>
        <xdr:cNvPr id="830" name="テキスト ボックス 829"/>
        <xdr:cNvSpPr txBox="1"/>
      </xdr:nvSpPr>
      <xdr:spPr>
        <a:xfrm>
          <a:off x="19420650" y="10255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46446</xdr:rowOff>
    </xdr:from>
    <xdr:to>
      <xdr:col>98</xdr:col>
      <xdr:colOff>38100</xdr:colOff>
      <xdr:row>59</xdr:row>
      <xdr:rowOff>148046</xdr:rowOff>
    </xdr:to>
    <xdr:sp macro="" textlink="">
      <xdr:nvSpPr>
        <xdr:cNvPr id="831" name="楕円 830"/>
        <xdr:cNvSpPr/>
      </xdr:nvSpPr>
      <xdr:spPr>
        <a:xfrm>
          <a:off x="18605500" y="1016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139173</xdr:rowOff>
    </xdr:from>
    <xdr:ext cx="313932" cy="259045"/>
    <xdr:sp macro="" textlink="">
      <xdr:nvSpPr>
        <xdr:cNvPr id="832" name="テキスト ボックス 831"/>
        <xdr:cNvSpPr txBox="1"/>
      </xdr:nvSpPr>
      <xdr:spPr>
        <a:xfrm>
          <a:off x="18499333" y="10254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4" name="直線コネクタ 84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5" name="テキスト ボックス 84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6" name="直線コネクタ 84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7" name="テキスト ボックス 84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8" name="直線コネクタ 84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9" name="テキスト ボックス 84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0" name="直線コネクタ 84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1" name="テキスト ボックス 85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27435</xdr:rowOff>
    </xdr:from>
    <xdr:to>
      <xdr:col>116</xdr:col>
      <xdr:colOff>62864</xdr:colOff>
      <xdr:row>78</xdr:row>
      <xdr:rowOff>33744</xdr:rowOff>
    </xdr:to>
    <xdr:cxnSp macro="">
      <xdr:nvCxnSpPr>
        <xdr:cNvPr id="855" name="直線コネクタ 854"/>
        <xdr:cNvCxnSpPr/>
      </xdr:nvCxnSpPr>
      <xdr:spPr>
        <a:xfrm flipV="1">
          <a:off x="22159595" y="12028935"/>
          <a:ext cx="1269" cy="137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37571</xdr:rowOff>
    </xdr:from>
    <xdr:ext cx="534377" cy="259045"/>
    <xdr:sp macro="" textlink="">
      <xdr:nvSpPr>
        <xdr:cNvPr id="856" name="繰出金最小値テキスト"/>
        <xdr:cNvSpPr txBox="1"/>
      </xdr:nvSpPr>
      <xdr:spPr>
        <a:xfrm>
          <a:off x="22212300" y="134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33744</xdr:rowOff>
    </xdr:from>
    <xdr:to>
      <xdr:col>116</xdr:col>
      <xdr:colOff>152400</xdr:colOff>
      <xdr:row>78</xdr:row>
      <xdr:rowOff>33744</xdr:rowOff>
    </xdr:to>
    <xdr:cxnSp macro="">
      <xdr:nvCxnSpPr>
        <xdr:cNvPr id="857" name="直線コネクタ 856"/>
        <xdr:cNvCxnSpPr/>
      </xdr:nvCxnSpPr>
      <xdr:spPr>
        <a:xfrm>
          <a:off x="22072600" y="1340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145562</xdr:rowOff>
    </xdr:from>
    <xdr:ext cx="534377" cy="259045"/>
    <xdr:sp macro="" textlink="">
      <xdr:nvSpPr>
        <xdr:cNvPr id="858" name="繰出金最大値テキスト"/>
        <xdr:cNvSpPr txBox="1"/>
      </xdr:nvSpPr>
      <xdr:spPr>
        <a:xfrm>
          <a:off x="22212300" y="1180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27435</xdr:rowOff>
    </xdr:from>
    <xdr:to>
      <xdr:col>116</xdr:col>
      <xdr:colOff>152400</xdr:colOff>
      <xdr:row>70</xdr:row>
      <xdr:rowOff>27435</xdr:rowOff>
    </xdr:to>
    <xdr:cxnSp macro="">
      <xdr:nvCxnSpPr>
        <xdr:cNvPr id="859" name="直線コネクタ 858"/>
        <xdr:cNvCxnSpPr/>
      </xdr:nvCxnSpPr>
      <xdr:spPr>
        <a:xfrm>
          <a:off x="22072600" y="1202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137780</xdr:rowOff>
    </xdr:from>
    <xdr:to>
      <xdr:col>116</xdr:col>
      <xdr:colOff>63500</xdr:colOff>
      <xdr:row>73</xdr:row>
      <xdr:rowOff>171064</xdr:rowOff>
    </xdr:to>
    <xdr:cxnSp macro="">
      <xdr:nvCxnSpPr>
        <xdr:cNvPr id="860" name="直線コネクタ 859"/>
        <xdr:cNvCxnSpPr/>
      </xdr:nvCxnSpPr>
      <xdr:spPr>
        <a:xfrm flipV="1">
          <a:off x="21323300" y="12653630"/>
          <a:ext cx="838200" cy="3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105960</xdr:rowOff>
    </xdr:from>
    <xdr:ext cx="534377" cy="259045"/>
    <xdr:sp macro="" textlink="">
      <xdr:nvSpPr>
        <xdr:cNvPr id="861" name="繰出金平均値テキスト"/>
        <xdr:cNvSpPr txBox="1"/>
      </xdr:nvSpPr>
      <xdr:spPr>
        <a:xfrm>
          <a:off x="22212300" y="12793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127533</xdr:rowOff>
    </xdr:from>
    <xdr:to>
      <xdr:col>116</xdr:col>
      <xdr:colOff>114300</xdr:colOff>
      <xdr:row>75</xdr:row>
      <xdr:rowOff>57683</xdr:rowOff>
    </xdr:to>
    <xdr:sp macro="" textlink="">
      <xdr:nvSpPr>
        <xdr:cNvPr id="862" name="フローチャート: 判断 861"/>
        <xdr:cNvSpPr/>
      </xdr:nvSpPr>
      <xdr:spPr>
        <a:xfrm>
          <a:off x="22110700" y="1281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171064</xdr:rowOff>
    </xdr:from>
    <xdr:to>
      <xdr:col>111</xdr:col>
      <xdr:colOff>177800</xdr:colOff>
      <xdr:row>74</xdr:row>
      <xdr:rowOff>17445</xdr:rowOff>
    </xdr:to>
    <xdr:cxnSp macro="">
      <xdr:nvCxnSpPr>
        <xdr:cNvPr id="863" name="直線コネクタ 862"/>
        <xdr:cNvCxnSpPr/>
      </xdr:nvCxnSpPr>
      <xdr:spPr>
        <a:xfrm flipV="1">
          <a:off x="20434300" y="12686914"/>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129888</xdr:rowOff>
    </xdr:from>
    <xdr:to>
      <xdr:col>112</xdr:col>
      <xdr:colOff>38100</xdr:colOff>
      <xdr:row>75</xdr:row>
      <xdr:rowOff>60038</xdr:rowOff>
    </xdr:to>
    <xdr:sp macro="" textlink="">
      <xdr:nvSpPr>
        <xdr:cNvPr id="864" name="フローチャート: 判断 863"/>
        <xdr:cNvSpPr/>
      </xdr:nvSpPr>
      <xdr:spPr>
        <a:xfrm>
          <a:off x="21272500" y="1281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51165</xdr:rowOff>
    </xdr:from>
    <xdr:ext cx="534377" cy="259045"/>
    <xdr:sp macro="" textlink="">
      <xdr:nvSpPr>
        <xdr:cNvPr id="865" name="テキスト ボックス 864"/>
        <xdr:cNvSpPr txBox="1"/>
      </xdr:nvSpPr>
      <xdr:spPr>
        <a:xfrm>
          <a:off x="21056111" y="1290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72446</xdr:rowOff>
    </xdr:from>
    <xdr:to>
      <xdr:col>107</xdr:col>
      <xdr:colOff>50800</xdr:colOff>
      <xdr:row>74</xdr:row>
      <xdr:rowOff>17445</xdr:rowOff>
    </xdr:to>
    <xdr:cxnSp macro="">
      <xdr:nvCxnSpPr>
        <xdr:cNvPr id="866" name="直線コネクタ 865"/>
        <xdr:cNvCxnSpPr/>
      </xdr:nvCxnSpPr>
      <xdr:spPr>
        <a:xfrm>
          <a:off x="19545300" y="12245396"/>
          <a:ext cx="889000" cy="45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110457</xdr:rowOff>
    </xdr:from>
    <xdr:to>
      <xdr:col>107</xdr:col>
      <xdr:colOff>101600</xdr:colOff>
      <xdr:row>75</xdr:row>
      <xdr:rowOff>40607</xdr:rowOff>
    </xdr:to>
    <xdr:sp macro="" textlink="">
      <xdr:nvSpPr>
        <xdr:cNvPr id="867" name="フローチャート: 判断 866"/>
        <xdr:cNvSpPr/>
      </xdr:nvSpPr>
      <xdr:spPr>
        <a:xfrm>
          <a:off x="203835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31734</xdr:rowOff>
    </xdr:from>
    <xdr:ext cx="534377" cy="259045"/>
    <xdr:sp macro="" textlink="">
      <xdr:nvSpPr>
        <xdr:cNvPr id="868" name="テキスト ボックス 867"/>
        <xdr:cNvSpPr txBox="1"/>
      </xdr:nvSpPr>
      <xdr:spPr>
        <a:xfrm>
          <a:off x="20167111" y="128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72446</xdr:rowOff>
    </xdr:from>
    <xdr:to>
      <xdr:col>102</xdr:col>
      <xdr:colOff>114300</xdr:colOff>
      <xdr:row>71</xdr:row>
      <xdr:rowOff>142260</xdr:rowOff>
    </xdr:to>
    <xdr:cxnSp macro="">
      <xdr:nvCxnSpPr>
        <xdr:cNvPr id="869" name="直線コネクタ 868"/>
        <xdr:cNvCxnSpPr/>
      </xdr:nvCxnSpPr>
      <xdr:spPr>
        <a:xfrm flipV="1">
          <a:off x="18656300" y="12245396"/>
          <a:ext cx="889000" cy="6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156108</xdr:rowOff>
    </xdr:from>
    <xdr:to>
      <xdr:col>102</xdr:col>
      <xdr:colOff>165100</xdr:colOff>
      <xdr:row>74</xdr:row>
      <xdr:rowOff>86258</xdr:rowOff>
    </xdr:to>
    <xdr:sp macro="" textlink="">
      <xdr:nvSpPr>
        <xdr:cNvPr id="870" name="フローチャート: 判断 869"/>
        <xdr:cNvSpPr/>
      </xdr:nvSpPr>
      <xdr:spPr>
        <a:xfrm>
          <a:off x="19494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77385</xdr:rowOff>
    </xdr:from>
    <xdr:ext cx="534377" cy="259045"/>
    <xdr:sp macro="" textlink="">
      <xdr:nvSpPr>
        <xdr:cNvPr id="871" name="テキスト ボックス 870"/>
        <xdr:cNvSpPr txBox="1"/>
      </xdr:nvSpPr>
      <xdr:spPr>
        <a:xfrm>
          <a:off x="19278111" y="1276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145662</xdr:rowOff>
    </xdr:from>
    <xdr:to>
      <xdr:col>98</xdr:col>
      <xdr:colOff>38100</xdr:colOff>
      <xdr:row>74</xdr:row>
      <xdr:rowOff>75812</xdr:rowOff>
    </xdr:to>
    <xdr:sp macro="" textlink="">
      <xdr:nvSpPr>
        <xdr:cNvPr id="872" name="フローチャート: 判断 871"/>
        <xdr:cNvSpPr/>
      </xdr:nvSpPr>
      <xdr:spPr>
        <a:xfrm>
          <a:off x="18605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66939</xdr:rowOff>
    </xdr:from>
    <xdr:ext cx="534377" cy="259045"/>
    <xdr:sp macro="" textlink="">
      <xdr:nvSpPr>
        <xdr:cNvPr id="873" name="テキスト ボックス 872"/>
        <xdr:cNvSpPr txBox="1"/>
      </xdr:nvSpPr>
      <xdr:spPr>
        <a:xfrm>
          <a:off x="18389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86980</xdr:rowOff>
    </xdr:from>
    <xdr:to>
      <xdr:col>116</xdr:col>
      <xdr:colOff>114300</xdr:colOff>
      <xdr:row>74</xdr:row>
      <xdr:rowOff>17130</xdr:rowOff>
    </xdr:to>
    <xdr:sp macro="" textlink="">
      <xdr:nvSpPr>
        <xdr:cNvPr id="879" name="楕円 878"/>
        <xdr:cNvSpPr/>
      </xdr:nvSpPr>
      <xdr:spPr>
        <a:xfrm>
          <a:off x="22110700" y="1260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109857</xdr:rowOff>
    </xdr:from>
    <xdr:ext cx="534377" cy="259045"/>
    <xdr:sp macro="" textlink="">
      <xdr:nvSpPr>
        <xdr:cNvPr id="880" name="繰出金該当値テキスト"/>
        <xdr:cNvSpPr txBox="1"/>
      </xdr:nvSpPr>
      <xdr:spPr>
        <a:xfrm>
          <a:off x="22212300" y="1245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120264</xdr:rowOff>
    </xdr:from>
    <xdr:to>
      <xdr:col>112</xdr:col>
      <xdr:colOff>38100</xdr:colOff>
      <xdr:row>74</xdr:row>
      <xdr:rowOff>50414</xdr:rowOff>
    </xdr:to>
    <xdr:sp macro="" textlink="">
      <xdr:nvSpPr>
        <xdr:cNvPr id="881" name="楕円 880"/>
        <xdr:cNvSpPr/>
      </xdr:nvSpPr>
      <xdr:spPr>
        <a:xfrm>
          <a:off x="21272500" y="1263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66941</xdr:rowOff>
    </xdr:from>
    <xdr:ext cx="534377" cy="259045"/>
    <xdr:sp macro="" textlink="">
      <xdr:nvSpPr>
        <xdr:cNvPr id="882" name="テキスト ボックス 881"/>
        <xdr:cNvSpPr txBox="1"/>
      </xdr:nvSpPr>
      <xdr:spPr>
        <a:xfrm>
          <a:off x="21056111" y="1241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138095</xdr:rowOff>
    </xdr:from>
    <xdr:to>
      <xdr:col>107</xdr:col>
      <xdr:colOff>101600</xdr:colOff>
      <xdr:row>74</xdr:row>
      <xdr:rowOff>68245</xdr:rowOff>
    </xdr:to>
    <xdr:sp macro="" textlink="">
      <xdr:nvSpPr>
        <xdr:cNvPr id="883" name="楕円 882"/>
        <xdr:cNvSpPr/>
      </xdr:nvSpPr>
      <xdr:spPr>
        <a:xfrm>
          <a:off x="20383500" y="1265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84772</xdr:rowOff>
    </xdr:from>
    <xdr:ext cx="534377" cy="259045"/>
    <xdr:sp macro="" textlink="">
      <xdr:nvSpPr>
        <xdr:cNvPr id="884" name="テキスト ボックス 883"/>
        <xdr:cNvSpPr txBox="1"/>
      </xdr:nvSpPr>
      <xdr:spPr>
        <a:xfrm>
          <a:off x="20167111" y="1242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21646</xdr:rowOff>
    </xdr:from>
    <xdr:to>
      <xdr:col>102</xdr:col>
      <xdr:colOff>165100</xdr:colOff>
      <xdr:row>71</xdr:row>
      <xdr:rowOff>123246</xdr:rowOff>
    </xdr:to>
    <xdr:sp macro="" textlink="">
      <xdr:nvSpPr>
        <xdr:cNvPr id="885" name="楕円 884"/>
        <xdr:cNvSpPr/>
      </xdr:nvSpPr>
      <xdr:spPr>
        <a:xfrm>
          <a:off x="19494500" y="1219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139773</xdr:rowOff>
    </xdr:from>
    <xdr:ext cx="534377" cy="259045"/>
    <xdr:sp macro="" textlink="">
      <xdr:nvSpPr>
        <xdr:cNvPr id="886" name="テキスト ボックス 885"/>
        <xdr:cNvSpPr txBox="1"/>
      </xdr:nvSpPr>
      <xdr:spPr>
        <a:xfrm>
          <a:off x="19278111" y="1196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91460</xdr:rowOff>
    </xdr:from>
    <xdr:to>
      <xdr:col>98</xdr:col>
      <xdr:colOff>38100</xdr:colOff>
      <xdr:row>72</xdr:row>
      <xdr:rowOff>21610</xdr:rowOff>
    </xdr:to>
    <xdr:sp macro="" textlink="">
      <xdr:nvSpPr>
        <xdr:cNvPr id="887" name="楕円 886"/>
        <xdr:cNvSpPr/>
      </xdr:nvSpPr>
      <xdr:spPr>
        <a:xfrm>
          <a:off x="18605500" y="1226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38137</xdr:rowOff>
    </xdr:from>
    <xdr:ext cx="534377" cy="259045"/>
    <xdr:sp macro="" textlink="">
      <xdr:nvSpPr>
        <xdr:cNvPr id="888" name="テキスト ボックス 887"/>
        <xdr:cNvSpPr txBox="1"/>
      </xdr:nvSpPr>
      <xdr:spPr>
        <a:xfrm>
          <a:off x="18389111" y="1203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歳出決算総額は</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27,845,478</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千円であり、住民一人当たりに換算すると</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922,494</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円となっている。</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人件費：住民一人当たり</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108,325</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円で、類似団体平均と比べて高い水準にある。これは５町村合併という特殊な事情により、未だに職員数が類似団体と比べ多いためである。</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扶助費：住民一人当たり</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156,190</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円で、類似団体平均と比べ非常に高い水準にあるが、要因は障害者福祉事業や生活保護事業等の社会保障関連経費が多いためである。</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公債費：住民一人当たり</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118,663</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円で、類似団体平均の</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1.5</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倍超の水準にあるが、要因はこれまで実施してきた建設事業に係る地方債の償還負担によるものであり、適正化と抑制を図ることが課題である。</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普通建設事業費：住民一人当たり</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231,389</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円で、類似団体と比較して依然一人当たりコストが高い状況にあるが、要因は総合体育館建設事業（</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H30-R5</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）などの大型建設事業の実施によるものである。</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30,185
30,096
253.55
28,417,524
27,845,478
543,340
13,019,001
42,178,342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120650</xdr:rowOff>
    </xdr:from>
    <xdr:to>
      <xdr:col>24</xdr:col>
      <xdr:colOff>62865</xdr:colOff>
      <xdr:row>37</xdr:row>
      <xdr:rowOff>154559</xdr:rowOff>
    </xdr:to>
    <xdr:cxnSp macro="">
      <xdr:nvCxnSpPr>
        <xdr:cNvPr id="56" name="直線コネクタ 55"/>
        <xdr:cNvCxnSpPr/>
      </xdr:nvCxnSpPr>
      <xdr:spPr>
        <a:xfrm flipV="1">
          <a:off x="4633595" y="5264150"/>
          <a:ext cx="1270" cy="1234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158386</xdr:rowOff>
    </xdr:from>
    <xdr:ext cx="469744" cy="259045"/>
    <xdr:sp macro="" textlink="">
      <xdr:nvSpPr>
        <xdr:cNvPr id="57" name="議会費最小値テキスト"/>
        <xdr:cNvSpPr txBox="1"/>
      </xdr:nvSpPr>
      <xdr:spPr>
        <a:xfrm>
          <a:off x="4686300" y="650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154559</xdr:rowOff>
    </xdr:from>
    <xdr:to>
      <xdr:col>24</xdr:col>
      <xdr:colOff>152400</xdr:colOff>
      <xdr:row>37</xdr:row>
      <xdr:rowOff>154559</xdr:rowOff>
    </xdr:to>
    <xdr:cxnSp macro="">
      <xdr:nvCxnSpPr>
        <xdr:cNvPr id="58" name="直線コネクタ 57"/>
        <xdr:cNvCxnSpPr/>
      </xdr:nvCxnSpPr>
      <xdr:spPr>
        <a:xfrm>
          <a:off x="4546600" y="649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67327</xdr:rowOff>
    </xdr:from>
    <xdr:ext cx="469744" cy="259045"/>
    <xdr:sp macro="" textlink="">
      <xdr:nvSpPr>
        <xdr:cNvPr id="59" name="議会費最大値テキスト"/>
        <xdr:cNvSpPr txBox="1"/>
      </xdr:nvSpPr>
      <xdr:spPr>
        <a:xfrm>
          <a:off x="4686300" y="50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120650</xdr:rowOff>
    </xdr:from>
    <xdr:to>
      <xdr:col>24</xdr:col>
      <xdr:colOff>152400</xdr:colOff>
      <xdr:row>30</xdr:row>
      <xdr:rowOff>120650</xdr:rowOff>
    </xdr:to>
    <xdr:cxnSp macro="">
      <xdr:nvCxnSpPr>
        <xdr:cNvPr id="60" name="直線コネクタ 59"/>
        <xdr:cNvCxnSpPr/>
      </xdr:nvCxnSpPr>
      <xdr:spPr>
        <a:xfrm>
          <a:off x="4546600" y="526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81788</xdr:rowOff>
    </xdr:from>
    <xdr:to>
      <xdr:col>24</xdr:col>
      <xdr:colOff>63500</xdr:colOff>
      <xdr:row>34</xdr:row>
      <xdr:rowOff>161989</xdr:rowOff>
    </xdr:to>
    <xdr:cxnSp macro="">
      <xdr:nvCxnSpPr>
        <xdr:cNvPr id="61" name="直線コネクタ 60"/>
        <xdr:cNvCxnSpPr/>
      </xdr:nvCxnSpPr>
      <xdr:spPr>
        <a:xfrm flipV="1">
          <a:off x="3797300" y="5911088"/>
          <a:ext cx="838200" cy="8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78186</xdr:rowOff>
    </xdr:from>
    <xdr:ext cx="469744" cy="259045"/>
    <xdr:sp macro="" textlink="">
      <xdr:nvSpPr>
        <xdr:cNvPr id="62" name="議会費平均値テキスト"/>
        <xdr:cNvSpPr txBox="1"/>
      </xdr:nvSpPr>
      <xdr:spPr>
        <a:xfrm>
          <a:off x="4686300" y="6078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99759</xdr:rowOff>
    </xdr:from>
    <xdr:to>
      <xdr:col>24</xdr:col>
      <xdr:colOff>114300</xdr:colOff>
      <xdr:row>36</xdr:row>
      <xdr:rowOff>29909</xdr:rowOff>
    </xdr:to>
    <xdr:sp macro="" textlink="">
      <xdr:nvSpPr>
        <xdr:cNvPr id="63" name="フローチャート: 判断 62"/>
        <xdr:cNvSpPr/>
      </xdr:nvSpPr>
      <xdr:spPr>
        <a:xfrm>
          <a:off x="4584700" y="6100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161989</xdr:rowOff>
    </xdr:from>
    <xdr:to>
      <xdr:col>19</xdr:col>
      <xdr:colOff>177800</xdr:colOff>
      <xdr:row>34</xdr:row>
      <xdr:rowOff>163132</xdr:rowOff>
    </xdr:to>
    <xdr:cxnSp macro="">
      <xdr:nvCxnSpPr>
        <xdr:cNvPr id="64" name="直線コネクタ 63"/>
        <xdr:cNvCxnSpPr/>
      </xdr:nvCxnSpPr>
      <xdr:spPr>
        <a:xfrm flipV="1">
          <a:off x="2908300" y="599128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123761</xdr:rowOff>
    </xdr:from>
    <xdr:to>
      <xdr:col>20</xdr:col>
      <xdr:colOff>38100</xdr:colOff>
      <xdr:row>36</xdr:row>
      <xdr:rowOff>53911</xdr:rowOff>
    </xdr:to>
    <xdr:sp macro="" textlink="">
      <xdr:nvSpPr>
        <xdr:cNvPr id="65" name="フローチャート: 判断 64"/>
        <xdr:cNvSpPr/>
      </xdr:nvSpPr>
      <xdr:spPr>
        <a:xfrm>
          <a:off x="3746500" y="61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45038</xdr:rowOff>
    </xdr:from>
    <xdr:ext cx="469744" cy="259045"/>
    <xdr:sp macro="" textlink="">
      <xdr:nvSpPr>
        <xdr:cNvPr id="66" name="テキスト ボックス 65"/>
        <xdr:cNvSpPr txBox="1"/>
      </xdr:nvSpPr>
      <xdr:spPr>
        <a:xfrm>
          <a:off x="3562428" y="621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131128</xdr:rowOff>
    </xdr:from>
    <xdr:to>
      <xdr:col>15</xdr:col>
      <xdr:colOff>50800</xdr:colOff>
      <xdr:row>34</xdr:row>
      <xdr:rowOff>163132</xdr:rowOff>
    </xdr:to>
    <xdr:cxnSp macro="">
      <xdr:nvCxnSpPr>
        <xdr:cNvPr id="67" name="直線コネクタ 66"/>
        <xdr:cNvCxnSpPr/>
      </xdr:nvCxnSpPr>
      <xdr:spPr>
        <a:xfrm>
          <a:off x="2019300" y="59604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118237</xdr:rowOff>
    </xdr:from>
    <xdr:to>
      <xdr:col>15</xdr:col>
      <xdr:colOff>101600</xdr:colOff>
      <xdr:row>36</xdr:row>
      <xdr:rowOff>48387</xdr:rowOff>
    </xdr:to>
    <xdr:sp macro="" textlink="">
      <xdr:nvSpPr>
        <xdr:cNvPr id="68" name="フローチャート: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39514</xdr:rowOff>
    </xdr:from>
    <xdr:ext cx="469744" cy="259045"/>
    <xdr:sp macro="" textlink="">
      <xdr:nvSpPr>
        <xdr:cNvPr id="69" name="テキスト ボックス 68"/>
        <xdr:cNvSpPr txBox="1"/>
      </xdr:nvSpPr>
      <xdr:spPr>
        <a:xfrm>
          <a:off x="2673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73216</xdr:rowOff>
    </xdr:from>
    <xdr:to>
      <xdr:col>10</xdr:col>
      <xdr:colOff>114300</xdr:colOff>
      <xdr:row>34</xdr:row>
      <xdr:rowOff>131128</xdr:rowOff>
    </xdr:to>
    <xdr:cxnSp macro="">
      <xdr:nvCxnSpPr>
        <xdr:cNvPr id="70" name="直線コネクタ 69"/>
        <xdr:cNvCxnSpPr/>
      </xdr:nvCxnSpPr>
      <xdr:spPr>
        <a:xfrm>
          <a:off x="1130300" y="590251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98425</xdr:rowOff>
    </xdr:from>
    <xdr:to>
      <xdr:col>10</xdr:col>
      <xdr:colOff>165100</xdr:colOff>
      <xdr:row>36</xdr:row>
      <xdr:rowOff>28575</xdr:rowOff>
    </xdr:to>
    <xdr:sp macro="" textlink="">
      <xdr:nvSpPr>
        <xdr:cNvPr id="71" name="フローチャート: 判断 70"/>
        <xdr:cNvSpPr/>
      </xdr:nvSpPr>
      <xdr:spPr>
        <a:xfrm>
          <a:off x="1968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19702</xdr:rowOff>
    </xdr:from>
    <xdr:ext cx="469744" cy="259045"/>
    <xdr:sp macro="" textlink="">
      <xdr:nvSpPr>
        <xdr:cNvPr id="72" name="テキスト ボックス 71"/>
        <xdr:cNvSpPr txBox="1"/>
      </xdr:nvSpPr>
      <xdr:spPr>
        <a:xfrm>
          <a:off x="1784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115189</xdr:rowOff>
    </xdr:from>
    <xdr:to>
      <xdr:col>6</xdr:col>
      <xdr:colOff>38100</xdr:colOff>
      <xdr:row>36</xdr:row>
      <xdr:rowOff>45339</xdr:rowOff>
    </xdr:to>
    <xdr:sp macro="" textlink="">
      <xdr:nvSpPr>
        <xdr:cNvPr id="73" name="フローチャート: 判断 72"/>
        <xdr:cNvSpPr/>
      </xdr:nvSpPr>
      <xdr:spPr>
        <a:xfrm>
          <a:off x="1079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36466</xdr:rowOff>
    </xdr:from>
    <xdr:ext cx="469744" cy="259045"/>
    <xdr:sp macro="" textlink="">
      <xdr:nvSpPr>
        <xdr:cNvPr id="74" name="テキスト ボックス 73"/>
        <xdr:cNvSpPr txBox="1"/>
      </xdr:nvSpPr>
      <xdr:spPr>
        <a:xfrm>
          <a:off x="895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30988</xdr:rowOff>
    </xdr:from>
    <xdr:to>
      <xdr:col>24</xdr:col>
      <xdr:colOff>114300</xdr:colOff>
      <xdr:row>34</xdr:row>
      <xdr:rowOff>132588</xdr:rowOff>
    </xdr:to>
    <xdr:sp macro="" textlink="">
      <xdr:nvSpPr>
        <xdr:cNvPr id="80" name="楕円 79"/>
        <xdr:cNvSpPr/>
      </xdr:nvSpPr>
      <xdr:spPr>
        <a:xfrm>
          <a:off x="4584700" y="586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53865</xdr:rowOff>
    </xdr:from>
    <xdr:ext cx="469744" cy="259045"/>
    <xdr:sp macro="" textlink="">
      <xdr:nvSpPr>
        <xdr:cNvPr id="81" name="議会費該当値テキスト"/>
        <xdr:cNvSpPr txBox="1"/>
      </xdr:nvSpPr>
      <xdr:spPr>
        <a:xfrm>
          <a:off x="4686300" y="571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111189</xdr:rowOff>
    </xdr:from>
    <xdr:to>
      <xdr:col>20</xdr:col>
      <xdr:colOff>38100</xdr:colOff>
      <xdr:row>35</xdr:row>
      <xdr:rowOff>41339</xdr:rowOff>
    </xdr:to>
    <xdr:sp macro="" textlink="">
      <xdr:nvSpPr>
        <xdr:cNvPr id="82" name="楕円 81"/>
        <xdr:cNvSpPr/>
      </xdr:nvSpPr>
      <xdr:spPr>
        <a:xfrm>
          <a:off x="3746500" y="594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57866</xdr:rowOff>
    </xdr:from>
    <xdr:ext cx="469744" cy="259045"/>
    <xdr:sp macro="" textlink="">
      <xdr:nvSpPr>
        <xdr:cNvPr id="83" name="テキスト ボックス 82"/>
        <xdr:cNvSpPr txBox="1"/>
      </xdr:nvSpPr>
      <xdr:spPr>
        <a:xfrm>
          <a:off x="3562428" y="571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112332</xdr:rowOff>
    </xdr:from>
    <xdr:to>
      <xdr:col>15</xdr:col>
      <xdr:colOff>101600</xdr:colOff>
      <xdr:row>35</xdr:row>
      <xdr:rowOff>42482</xdr:rowOff>
    </xdr:to>
    <xdr:sp macro="" textlink="">
      <xdr:nvSpPr>
        <xdr:cNvPr id="84" name="楕円 83"/>
        <xdr:cNvSpPr/>
      </xdr:nvSpPr>
      <xdr:spPr>
        <a:xfrm>
          <a:off x="2857500" y="594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59009</xdr:rowOff>
    </xdr:from>
    <xdr:ext cx="469744" cy="259045"/>
    <xdr:sp macro="" textlink="">
      <xdr:nvSpPr>
        <xdr:cNvPr id="85" name="テキスト ボックス 84"/>
        <xdr:cNvSpPr txBox="1"/>
      </xdr:nvSpPr>
      <xdr:spPr>
        <a:xfrm>
          <a:off x="2673428" y="571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80328</xdr:rowOff>
    </xdr:from>
    <xdr:to>
      <xdr:col>10</xdr:col>
      <xdr:colOff>165100</xdr:colOff>
      <xdr:row>35</xdr:row>
      <xdr:rowOff>10478</xdr:rowOff>
    </xdr:to>
    <xdr:sp macro="" textlink="">
      <xdr:nvSpPr>
        <xdr:cNvPr id="86" name="楕円 85"/>
        <xdr:cNvSpPr/>
      </xdr:nvSpPr>
      <xdr:spPr>
        <a:xfrm>
          <a:off x="1968500" y="5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27005</xdr:rowOff>
    </xdr:from>
    <xdr:ext cx="469744" cy="259045"/>
    <xdr:sp macro="" textlink="">
      <xdr:nvSpPr>
        <xdr:cNvPr id="87" name="テキスト ボックス 86"/>
        <xdr:cNvSpPr txBox="1"/>
      </xdr:nvSpPr>
      <xdr:spPr>
        <a:xfrm>
          <a:off x="1784428" y="568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22416</xdr:rowOff>
    </xdr:from>
    <xdr:to>
      <xdr:col>6</xdr:col>
      <xdr:colOff>38100</xdr:colOff>
      <xdr:row>34</xdr:row>
      <xdr:rowOff>124016</xdr:rowOff>
    </xdr:to>
    <xdr:sp macro="" textlink="">
      <xdr:nvSpPr>
        <xdr:cNvPr id="88" name="楕円 87"/>
        <xdr:cNvSpPr/>
      </xdr:nvSpPr>
      <xdr:spPr>
        <a:xfrm>
          <a:off x="1079500" y="585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140543</xdr:rowOff>
    </xdr:from>
    <xdr:ext cx="469744" cy="259045"/>
    <xdr:sp macro="" textlink="">
      <xdr:nvSpPr>
        <xdr:cNvPr id="89" name="テキスト ボックス 88"/>
        <xdr:cNvSpPr txBox="1"/>
      </xdr:nvSpPr>
      <xdr:spPr>
        <a:xfrm>
          <a:off x="895428" y="562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84508</xdr:rowOff>
    </xdr:from>
    <xdr:to>
      <xdr:col>24</xdr:col>
      <xdr:colOff>62865</xdr:colOff>
      <xdr:row>59</xdr:row>
      <xdr:rowOff>8926</xdr:rowOff>
    </xdr:to>
    <xdr:cxnSp macro="">
      <xdr:nvCxnSpPr>
        <xdr:cNvPr id="114" name="直線コネクタ 113"/>
        <xdr:cNvCxnSpPr/>
      </xdr:nvCxnSpPr>
      <xdr:spPr>
        <a:xfrm flipV="1">
          <a:off x="4633595" y="8657008"/>
          <a:ext cx="1270" cy="1467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12753</xdr:rowOff>
    </xdr:from>
    <xdr:ext cx="534377" cy="259045"/>
    <xdr:sp macro="" textlink="">
      <xdr:nvSpPr>
        <xdr:cNvPr id="115" name="総務費最小値テキスト"/>
        <xdr:cNvSpPr txBox="1"/>
      </xdr:nvSpPr>
      <xdr:spPr>
        <a:xfrm>
          <a:off x="4686300" y="1012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8926</xdr:rowOff>
    </xdr:from>
    <xdr:to>
      <xdr:col>24</xdr:col>
      <xdr:colOff>152400</xdr:colOff>
      <xdr:row>59</xdr:row>
      <xdr:rowOff>8926</xdr:rowOff>
    </xdr:to>
    <xdr:cxnSp macro="">
      <xdr:nvCxnSpPr>
        <xdr:cNvPr id="116" name="直線コネクタ 115"/>
        <xdr:cNvCxnSpPr/>
      </xdr:nvCxnSpPr>
      <xdr:spPr>
        <a:xfrm>
          <a:off x="4546600" y="1012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31185</xdr:rowOff>
    </xdr:from>
    <xdr:ext cx="599010" cy="259045"/>
    <xdr:sp macro="" textlink="">
      <xdr:nvSpPr>
        <xdr:cNvPr id="117" name="総務費最大値テキスト"/>
        <xdr:cNvSpPr txBox="1"/>
      </xdr:nvSpPr>
      <xdr:spPr>
        <a:xfrm>
          <a:off x="4686300" y="843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247,243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84508</xdr:rowOff>
    </xdr:from>
    <xdr:to>
      <xdr:col>24</xdr:col>
      <xdr:colOff>152400</xdr:colOff>
      <xdr:row>50</xdr:row>
      <xdr:rowOff>84508</xdr:rowOff>
    </xdr:to>
    <xdr:cxnSp macro="">
      <xdr:nvCxnSpPr>
        <xdr:cNvPr id="118" name="直線コネクタ 117"/>
        <xdr:cNvCxnSpPr/>
      </xdr:nvCxnSpPr>
      <xdr:spPr>
        <a:xfrm>
          <a:off x="4546600" y="865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71829</xdr:rowOff>
    </xdr:from>
    <xdr:to>
      <xdr:col>24</xdr:col>
      <xdr:colOff>63500</xdr:colOff>
      <xdr:row>58</xdr:row>
      <xdr:rowOff>47041</xdr:rowOff>
    </xdr:to>
    <xdr:cxnSp macro="">
      <xdr:nvCxnSpPr>
        <xdr:cNvPr id="119" name="直線コネクタ 118"/>
        <xdr:cNvCxnSpPr/>
      </xdr:nvCxnSpPr>
      <xdr:spPr>
        <a:xfrm>
          <a:off x="3797300" y="9844479"/>
          <a:ext cx="838200" cy="14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17273</xdr:rowOff>
    </xdr:from>
    <xdr:ext cx="599010" cy="259045"/>
    <xdr:sp macro="" textlink="">
      <xdr:nvSpPr>
        <xdr:cNvPr id="120" name="総務費平均値テキスト"/>
        <xdr:cNvSpPr txBox="1"/>
      </xdr:nvSpPr>
      <xdr:spPr>
        <a:xfrm>
          <a:off x="4686300" y="9447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165846</xdr:rowOff>
    </xdr:from>
    <xdr:to>
      <xdr:col>24</xdr:col>
      <xdr:colOff>114300</xdr:colOff>
      <xdr:row>56</xdr:row>
      <xdr:rowOff>95996</xdr:rowOff>
    </xdr:to>
    <xdr:sp macro="" textlink="">
      <xdr:nvSpPr>
        <xdr:cNvPr id="121" name="フローチャート: 判断 120"/>
        <xdr:cNvSpPr/>
      </xdr:nvSpPr>
      <xdr:spPr>
        <a:xfrm>
          <a:off x="4584700" y="959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79166</xdr:rowOff>
    </xdr:from>
    <xdr:to>
      <xdr:col>19</xdr:col>
      <xdr:colOff>177800</xdr:colOff>
      <xdr:row>57</xdr:row>
      <xdr:rowOff>71829</xdr:rowOff>
    </xdr:to>
    <xdr:cxnSp macro="">
      <xdr:nvCxnSpPr>
        <xdr:cNvPr id="122" name="直線コネクタ 121"/>
        <xdr:cNvCxnSpPr/>
      </xdr:nvCxnSpPr>
      <xdr:spPr>
        <a:xfrm>
          <a:off x="2908300" y="9337466"/>
          <a:ext cx="889000" cy="50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117453</xdr:rowOff>
    </xdr:from>
    <xdr:to>
      <xdr:col>20</xdr:col>
      <xdr:colOff>38100</xdr:colOff>
      <xdr:row>56</xdr:row>
      <xdr:rowOff>47603</xdr:rowOff>
    </xdr:to>
    <xdr:sp macro="" textlink="">
      <xdr:nvSpPr>
        <xdr:cNvPr id="123" name="フローチャート: 判断 122"/>
        <xdr:cNvSpPr/>
      </xdr:nvSpPr>
      <xdr:spPr>
        <a:xfrm>
          <a:off x="3746500" y="954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64130</xdr:rowOff>
    </xdr:from>
    <xdr:ext cx="599010" cy="259045"/>
    <xdr:sp macro="" textlink="">
      <xdr:nvSpPr>
        <xdr:cNvPr id="124" name="テキスト ボックス 123"/>
        <xdr:cNvSpPr txBox="1"/>
      </xdr:nvSpPr>
      <xdr:spPr>
        <a:xfrm>
          <a:off x="3497795" y="93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79166</xdr:rowOff>
    </xdr:from>
    <xdr:to>
      <xdr:col>15</xdr:col>
      <xdr:colOff>50800</xdr:colOff>
      <xdr:row>58</xdr:row>
      <xdr:rowOff>96403</xdr:rowOff>
    </xdr:to>
    <xdr:cxnSp macro="">
      <xdr:nvCxnSpPr>
        <xdr:cNvPr id="125" name="直線コネクタ 124"/>
        <xdr:cNvCxnSpPr/>
      </xdr:nvCxnSpPr>
      <xdr:spPr>
        <a:xfrm flipV="1">
          <a:off x="2019300" y="9337466"/>
          <a:ext cx="889000" cy="70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164620</xdr:rowOff>
    </xdr:from>
    <xdr:to>
      <xdr:col>15</xdr:col>
      <xdr:colOff>101600</xdr:colOff>
      <xdr:row>52</xdr:row>
      <xdr:rowOff>94770</xdr:rowOff>
    </xdr:to>
    <xdr:sp macro="" textlink="">
      <xdr:nvSpPr>
        <xdr:cNvPr id="126" name="フローチャート: 判断 125"/>
        <xdr:cNvSpPr/>
      </xdr:nvSpPr>
      <xdr:spPr>
        <a:xfrm>
          <a:off x="2857500" y="890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111297</xdr:rowOff>
    </xdr:from>
    <xdr:ext cx="599010" cy="259045"/>
    <xdr:sp macro="" textlink="">
      <xdr:nvSpPr>
        <xdr:cNvPr id="127" name="テキスト ボックス 126"/>
        <xdr:cNvSpPr txBox="1"/>
      </xdr:nvSpPr>
      <xdr:spPr>
        <a:xfrm>
          <a:off x="2608795" y="868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96403</xdr:rowOff>
    </xdr:from>
    <xdr:to>
      <xdr:col>10</xdr:col>
      <xdr:colOff>114300</xdr:colOff>
      <xdr:row>58</xdr:row>
      <xdr:rowOff>139692</xdr:rowOff>
    </xdr:to>
    <xdr:cxnSp macro="">
      <xdr:nvCxnSpPr>
        <xdr:cNvPr id="128" name="直線コネクタ 127"/>
        <xdr:cNvCxnSpPr/>
      </xdr:nvCxnSpPr>
      <xdr:spPr>
        <a:xfrm flipV="1">
          <a:off x="1130300" y="10040503"/>
          <a:ext cx="889000" cy="4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49200</xdr:rowOff>
    </xdr:from>
    <xdr:to>
      <xdr:col>10</xdr:col>
      <xdr:colOff>165100</xdr:colOff>
      <xdr:row>56</xdr:row>
      <xdr:rowOff>150800</xdr:rowOff>
    </xdr:to>
    <xdr:sp macro="" textlink="">
      <xdr:nvSpPr>
        <xdr:cNvPr id="129" name="フローチャート: 判断 128"/>
        <xdr:cNvSpPr/>
      </xdr:nvSpPr>
      <xdr:spPr>
        <a:xfrm>
          <a:off x="1968500" y="96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167327</xdr:rowOff>
    </xdr:from>
    <xdr:ext cx="599010" cy="259045"/>
    <xdr:sp macro="" textlink="">
      <xdr:nvSpPr>
        <xdr:cNvPr id="130" name="テキスト ボックス 129"/>
        <xdr:cNvSpPr txBox="1"/>
      </xdr:nvSpPr>
      <xdr:spPr>
        <a:xfrm>
          <a:off x="1719795" y="942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45238</xdr:rowOff>
    </xdr:from>
    <xdr:to>
      <xdr:col>6</xdr:col>
      <xdr:colOff>38100</xdr:colOff>
      <xdr:row>57</xdr:row>
      <xdr:rowOff>146838</xdr:rowOff>
    </xdr:to>
    <xdr:sp macro="" textlink="">
      <xdr:nvSpPr>
        <xdr:cNvPr id="131" name="フローチャート: 判断 130"/>
        <xdr:cNvSpPr/>
      </xdr:nvSpPr>
      <xdr:spPr>
        <a:xfrm>
          <a:off x="1079500" y="981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163365</xdr:rowOff>
    </xdr:from>
    <xdr:ext cx="534377" cy="259045"/>
    <xdr:sp macro="" textlink="">
      <xdr:nvSpPr>
        <xdr:cNvPr id="132" name="テキスト ボックス 131"/>
        <xdr:cNvSpPr txBox="1"/>
      </xdr:nvSpPr>
      <xdr:spPr>
        <a:xfrm>
          <a:off x="863111" y="959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167691</xdr:rowOff>
    </xdr:from>
    <xdr:to>
      <xdr:col>24</xdr:col>
      <xdr:colOff>114300</xdr:colOff>
      <xdr:row>58</xdr:row>
      <xdr:rowOff>97841</xdr:rowOff>
    </xdr:to>
    <xdr:sp macro="" textlink="">
      <xdr:nvSpPr>
        <xdr:cNvPr id="138" name="楕円 137"/>
        <xdr:cNvSpPr/>
      </xdr:nvSpPr>
      <xdr:spPr>
        <a:xfrm>
          <a:off x="4584700" y="994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146118</xdr:rowOff>
    </xdr:from>
    <xdr:ext cx="534377" cy="259045"/>
    <xdr:sp macro="" textlink="">
      <xdr:nvSpPr>
        <xdr:cNvPr id="139" name="総務費該当値テキスト"/>
        <xdr:cNvSpPr txBox="1"/>
      </xdr:nvSpPr>
      <xdr:spPr>
        <a:xfrm>
          <a:off x="4686300" y="991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21029</xdr:rowOff>
    </xdr:from>
    <xdr:to>
      <xdr:col>20</xdr:col>
      <xdr:colOff>38100</xdr:colOff>
      <xdr:row>57</xdr:row>
      <xdr:rowOff>122629</xdr:rowOff>
    </xdr:to>
    <xdr:sp macro="" textlink="">
      <xdr:nvSpPr>
        <xdr:cNvPr id="140" name="楕円 139"/>
        <xdr:cNvSpPr/>
      </xdr:nvSpPr>
      <xdr:spPr>
        <a:xfrm>
          <a:off x="3746500" y="979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113756</xdr:rowOff>
    </xdr:from>
    <xdr:ext cx="534377" cy="259045"/>
    <xdr:sp macro="" textlink="">
      <xdr:nvSpPr>
        <xdr:cNvPr id="141" name="テキスト ボックス 140"/>
        <xdr:cNvSpPr txBox="1"/>
      </xdr:nvSpPr>
      <xdr:spPr>
        <a:xfrm>
          <a:off x="3530111" y="988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28366</xdr:rowOff>
    </xdr:from>
    <xdr:to>
      <xdr:col>15</xdr:col>
      <xdr:colOff>101600</xdr:colOff>
      <xdr:row>54</xdr:row>
      <xdr:rowOff>129966</xdr:rowOff>
    </xdr:to>
    <xdr:sp macro="" textlink="">
      <xdr:nvSpPr>
        <xdr:cNvPr id="142" name="楕円 141"/>
        <xdr:cNvSpPr/>
      </xdr:nvSpPr>
      <xdr:spPr>
        <a:xfrm>
          <a:off x="2857500" y="928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121093</xdr:rowOff>
    </xdr:from>
    <xdr:ext cx="599010" cy="259045"/>
    <xdr:sp macro="" textlink="">
      <xdr:nvSpPr>
        <xdr:cNvPr id="143" name="テキスト ボックス 142"/>
        <xdr:cNvSpPr txBox="1"/>
      </xdr:nvSpPr>
      <xdr:spPr>
        <a:xfrm>
          <a:off x="2608795" y="9379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45603</xdr:rowOff>
    </xdr:from>
    <xdr:to>
      <xdr:col>10</xdr:col>
      <xdr:colOff>165100</xdr:colOff>
      <xdr:row>58</xdr:row>
      <xdr:rowOff>147203</xdr:rowOff>
    </xdr:to>
    <xdr:sp macro="" textlink="">
      <xdr:nvSpPr>
        <xdr:cNvPr id="144" name="楕円 143"/>
        <xdr:cNvSpPr/>
      </xdr:nvSpPr>
      <xdr:spPr>
        <a:xfrm>
          <a:off x="1968500" y="998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138330</xdr:rowOff>
    </xdr:from>
    <xdr:ext cx="534377" cy="259045"/>
    <xdr:sp macro="" textlink="">
      <xdr:nvSpPr>
        <xdr:cNvPr id="145" name="テキスト ボックス 144"/>
        <xdr:cNvSpPr txBox="1"/>
      </xdr:nvSpPr>
      <xdr:spPr>
        <a:xfrm>
          <a:off x="1752111" y="1008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88892</xdr:rowOff>
    </xdr:from>
    <xdr:to>
      <xdr:col>6</xdr:col>
      <xdr:colOff>38100</xdr:colOff>
      <xdr:row>59</xdr:row>
      <xdr:rowOff>19042</xdr:rowOff>
    </xdr:to>
    <xdr:sp macro="" textlink="">
      <xdr:nvSpPr>
        <xdr:cNvPr id="146" name="楕円 145"/>
        <xdr:cNvSpPr/>
      </xdr:nvSpPr>
      <xdr:spPr>
        <a:xfrm>
          <a:off x="1079500" y="1003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10169</xdr:rowOff>
    </xdr:from>
    <xdr:ext cx="534377" cy="259045"/>
    <xdr:sp macro="" textlink="">
      <xdr:nvSpPr>
        <xdr:cNvPr id="147" name="テキスト ボックス 146"/>
        <xdr:cNvSpPr txBox="1"/>
      </xdr:nvSpPr>
      <xdr:spPr>
        <a:xfrm>
          <a:off x="863111" y="101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89506</xdr:rowOff>
    </xdr:from>
    <xdr:to>
      <xdr:col>24</xdr:col>
      <xdr:colOff>62865</xdr:colOff>
      <xdr:row>79</xdr:row>
      <xdr:rowOff>30245</xdr:rowOff>
    </xdr:to>
    <xdr:cxnSp macro="">
      <xdr:nvCxnSpPr>
        <xdr:cNvPr id="174" name="直線コネクタ 173"/>
        <xdr:cNvCxnSpPr/>
      </xdr:nvCxnSpPr>
      <xdr:spPr>
        <a:xfrm flipV="1">
          <a:off x="4633595" y="12091006"/>
          <a:ext cx="1270" cy="1483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34072</xdr:rowOff>
    </xdr:from>
    <xdr:ext cx="599010" cy="259045"/>
    <xdr:sp macro="" textlink="">
      <xdr:nvSpPr>
        <xdr:cNvPr id="175" name="民生費最小値テキスト"/>
        <xdr:cNvSpPr txBox="1"/>
      </xdr:nvSpPr>
      <xdr:spPr>
        <a:xfrm>
          <a:off x="4686300" y="1357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30245</xdr:rowOff>
    </xdr:from>
    <xdr:to>
      <xdr:col>24</xdr:col>
      <xdr:colOff>152400</xdr:colOff>
      <xdr:row>79</xdr:row>
      <xdr:rowOff>30245</xdr:rowOff>
    </xdr:to>
    <xdr:cxnSp macro="">
      <xdr:nvCxnSpPr>
        <xdr:cNvPr id="176" name="直線コネクタ 175"/>
        <xdr:cNvCxnSpPr/>
      </xdr:nvCxnSpPr>
      <xdr:spPr>
        <a:xfrm>
          <a:off x="4546600" y="1357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36183</xdr:rowOff>
    </xdr:from>
    <xdr:ext cx="599010" cy="259045"/>
    <xdr:sp macro="" textlink="">
      <xdr:nvSpPr>
        <xdr:cNvPr id="177" name="民生費最大値テキスト"/>
        <xdr:cNvSpPr txBox="1"/>
      </xdr:nvSpPr>
      <xdr:spPr>
        <a:xfrm>
          <a:off x="4686300" y="1186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89506</xdr:rowOff>
    </xdr:from>
    <xdr:to>
      <xdr:col>24</xdr:col>
      <xdr:colOff>152400</xdr:colOff>
      <xdr:row>70</xdr:row>
      <xdr:rowOff>89506</xdr:rowOff>
    </xdr:to>
    <xdr:cxnSp macro="">
      <xdr:nvCxnSpPr>
        <xdr:cNvPr id="178" name="直線コネクタ 177"/>
        <xdr:cNvCxnSpPr/>
      </xdr:nvCxnSpPr>
      <xdr:spPr>
        <a:xfrm>
          <a:off x="4546600" y="1209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18444</xdr:rowOff>
    </xdr:from>
    <xdr:to>
      <xdr:col>24</xdr:col>
      <xdr:colOff>63500</xdr:colOff>
      <xdr:row>72</xdr:row>
      <xdr:rowOff>47563</xdr:rowOff>
    </xdr:to>
    <xdr:cxnSp macro="">
      <xdr:nvCxnSpPr>
        <xdr:cNvPr id="179" name="直線コネクタ 178"/>
        <xdr:cNvCxnSpPr/>
      </xdr:nvCxnSpPr>
      <xdr:spPr>
        <a:xfrm>
          <a:off x="3797300" y="12362844"/>
          <a:ext cx="838200" cy="2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166387</xdr:rowOff>
    </xdr:from>
    <xdr:ext cx="599010" cy="259045"/>
    <xdr:sp macro="" textlink="">
      <xdr:nvSpPr>
        <xdr:cNvPr id="180" name="民生費平均値テキスト"/>
        <xdr:cNvSpPr txBox="1"/>
      </xdr:nvSpPr>
      <xdr:spPr>
        <a:xfrm>
          <a:off x="4686300" y="12853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16510</xdr:rowOff>
    </xdr:from>
    <xdr:to>
      <xdr:col>24</xdr:col>
      <xdr:colOff>114300</xdr:colOff>
      <xdr:row>75</xdr:row>
      <xdr:rowOff>118110</xdr:rowOff>
    </xdr:to>
    <xdr:sp macro="" textlink="">
      <xdr:nvSpPr>
        <xdr:cNvPr id="181" name="フローチャート: 判断 180"/>
        <xdr:cNvSpPr/>
      </xdr:nvSpPr>
      <xdr:spPr>
        <a:xfrm>
          <a:off x="4584700" y="1287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18444</xdr:rowOff>
    </xdr:from>
    <xdr:to>
      <xdr:col>19</xdr:col>
      <xdr:colOff>177800</xdr:colOff>
      <xdr:row>73</xdr:row>
      <xdr:rowOff>151543</xdr:rowOff>
    </xdr:to>
    <xdr:cxnSp macro="">
      <xdr:nvCxnSpPr>
        <xdr:cNvPr id="182" name="直線コネクタ 181"/>
        <xdr:cNvCxnSpPr/>
      </xdr:nvCxnSpPr>
      <xdr:spPr>
        <a:xfrm flipV="1">
          <a:off x="2908300" y="12362844"/>
          <a:ext cx="889000" cy="30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77024</xdr:rowOff>
    </xdr:from>
    <xdr:to>
      <xdr:col>20</xdr:col>
      <xdr:colOff>38100</xdr:colOff>
      <xdr:row>75</xdr:row>
      <xdr:rowOff>7174</xdr:rowOff>
    </xdr:to>
    <xdr:sp macro="" textlink="">
      <xdr:nvSpPr>
        <xdr:cNvPr id="183" name="フローチャート: 判断 182"/>
        <xdr:cNvSpPr/>
      </xdr:nvSpPr>
      <xdr:spPr>
        <a:xfrm>
          <a:off x="3746500" y="1276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169751</xdr:rowOff>
    </xdr:from>
    <xdr:ext cx="599010" cy="259045"/>
    <xdr:sp macro="" textlink="">
      <xdr:nvSpPr>
        <xdr:cNvPr id="184" name="テキスト ボックス 183"/>
        <xdr:cNvSpPr txBox="1"/>
      </xdr:nvSpPr>
      <xdr:spPr>
        <a:xfrm>
          <a:off x="3497795" y="12857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151543</xdr:rowOff>
    </xdr:from>
    <xdr:to>
      <xdr:col>15</xdr:col>
      <xdr:colOff>50800</xdr:colOff>
      <xdr:row>74</xdr:row>
      <xdr:rowOff>22396</xdr:rowOff>
    </xdr:to>
    <xdr:cxnSp macro="">
      <xdr:nvCxnSpPr>
        <xdr:cNvPr id="185" name="直線コネクタ 184"/>
        <xdr:cNvCxnSpPr/>
      </xdr:nvCxnSpPr>
      <xdr:spPr>
        <a:xfrm flipV="1">
          <a:off x="2019300" y="12667393"/>
          <a:ext cx="889000" cy="4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78167</xdr:rowOff>
    </xdr:from>
    <xdr:to>
      <xdr:col>15</xdr:col>
      <xdr:colOff>101600</xdr:colOff>
      <xdr:row>76</xdr:row>
      <xdr:rowOff>8316</xdr:rowOff>
    </xdr:to>
    <xdr:sp macro="" textlink="">
      <xdr:nvSpPr>
        <xdr:cNvPr id="186" name="フローチャート: 判断 185"/>
        <xdr:cNvSpPr/>
      </xdr:nvSpPr>
      <xdr:spPr>
        <a:xfrm>
          <a:off x="2857500" y="129369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170894</xdr:rowOff>
    </xdr:from>
    <xdr:ext cx="599010" cy="259045"/>
    <xdr:sp macro="" textlink="">
      <xdr:nvSpPr>
        <xdr:cNvPr id="187" name="テキスト ボックス 186"/>
        <xdr:cNvSpPr txBox="1"/>
      </xdr:nvSpPr>
      <xdr:spPr>
        <a:xfrm>
          <a:off x="2608795" y="13029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22396</xdr:rowOff>
    </xdr:from>
    <xdr:to>
      <xdr:col>10</xdr:col>
      <xdr:colOff>114300</xdr:colOff>
      <xdr:row>74</xdr:row>
      <xdr:rowOff>59690</xdr:rowOff>
    </xdr:to>
    <xdr:cxnSp macro="">
      <xdr:nvCxnSpPr>
        <xdr:cNvPr id="188" name="直線コネクタ 187"/>
        <xdr:cNvCxnSpPr/>
      </xdr:nvCxnSpPr>
      <xdr:spPr>
        <a:xfrm flipV="1">
          <a:off x="1130300" y="12709696"/>
          <a:ext cx="889000" cy="3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150470</xdr:rowOff>
    </xdr:from>
    <xdr:to>
      <xdr:col>10</xdr:col>
      <xdr:colOff>165100</xdr:colOff>
      <xdr:row>76</xdr:row>
      <xdr:rowOff>80620</xdr:rowOff>
    </xdr:to>
    <xdr:sp macro="" textlink="">
      <xdr:nvSpPr>
        <xdr:cNvPr id="189" name="フローチャート: 判断 188"/>
        <xdr:cNvSpPr/>
      </xdr:nvSpPr>
      <xdr:spPr>
        <a:xfrm>
          <a:off x="1968500" y="130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71747</xdr:rowOff>
    </xdr:from>
    <xdr:ext cx="599010" cy="259045"/>
    <xdr:sp macro="" textlink="">
      <xdr:nvSpPr>
        <xdr:cNvPr id="190" name="テキスト ボックス 189"/>
        <xdr:cNvSpPr txBox="1"/>
      </xdr:nvSpPr>
      <xdr:spPr>
        <a:xfrm>
          <a:off x="1719795" y="13101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93276</xdr:rowOff>
    </xdr:from>
    <xdr:to>
      <xdr:col>6</xdr:col>
      <xdr:colOff>38100</xdr:colOff>
      <xdr:row>77</xdr:row>
      <xdr:rowOff>23426</xdr:rowOff>
    </xdr:to>
    <xdr:sp macro="" textlink="">
      <xdr:nvSpPr>
        <xdr:cNvPr id="191" name="フローチャート: 判断 190"/>
        <xdr:cNvSpPr/>
      </xdr:nvSpPr>
      <xdr:spPr>
        <a:xfrm>
          <a:off x="1079500" y="131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14553</xdr:rowOff>
    </xdr:from>
    <xdr:ext cx="599010" cy="259045"/>
    <xdr:sp macro="" textlink="">
      <xdr:nvSpPr>
        <xdr:cNvPr id="192" name="テキスト ボックス 191"/>
        <xdr:cNvSpPr txBox="1"/>
      </xdr:nvSpPr>
      <xdr:spPr>
        <a:xfrm>
          <a:off x="830795" y="1321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168213</xdr:rowOff>
    </xdr:from>
    <xdr:to>
      <xdr:col>24</xdr:col>
      <xdr:colOff>114300</xdr:colOff>
      <xdr:row>72</xdr:row>
      <xdr:rowOff>98363</xdr:rowOff>
    </xdr:to>
    <xdr:sp macro="" textlink="">
      <xdr:nvSpPr>
        <xdr:cNvPr id="198" name="楕円 197"/>
        <xdr:cNvSpPr/>
      </xdr:nvSpPr>
      <xdr:spPr>
        <a:xfrm>
          <a:off x="4584700" y="1234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19640</xdr:rowOff>
    </xdr:from>
    <xdr:ext cx="599010" cy="259045"/>
    <xdr:sp macro="" textlink="">
      <xdr:nvSpPr>
        <xdr:cNvPr id="199" name="民生費該当値テキスト"/>
        <xdr:cNvSpPr txBox="1"/>
      </xdr:nvSpPr>
      <xdr:spPr>
        <a:xfrm>
          <a:off x="4686300" y="1219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139094</xdr:rowOff>
    </xdr:from>
    <xdr:to>
      <xdr:col>20</xdr:col>
      <xdr:colOff>38100</xdr:colOff>
      <xdr:row>72</xdr:row>
      <xdr:rowOff>69244</xdr:rowOff>
    </xdr:to>
    <xdr:sp macro="" textlink="">
      <xdr:nvSpPr>
        <xdr:cNvPr id="200" name="楕円 199"/>
        <xdr:cNvSpPr/>
      </xdr:nvSpPr>
      <xdr:spPr>
        <a:xfrm>
          <a:off x="3746500" y="1231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85771</xdr:rowOff>
    </xdr:from>
    <xdr:ext cx="599010" cy="259045"/>
    <xdr:sp macro="" textlink="">
      <xdr:nvSpPr>
        <xdr:cNvPr id="201" name="テキスト ボックス 200"/>
        <xdr:cNvSpPr txBox="1"/>
      </xdr:nvSpPr>
      <xdr:spPr>
        <a:xfrm>
          <a:off x="3497795" y="12087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100743</xdr:rowOff>
    </xdr:from>
    <xdr:to>
      <xdr:col>15</xdr:col>
      <xdr:colOff>101600</xdr:colOff>
      <xdr:row>74</xdr:row>
      <xdr:rowOff>30893</xdr:rowOff>
    </xdr:to>
    <xdr:sp macro="" textlink="">
      <xdr:nvSpPr>
        <xdr:cNvPr id="202" name="楕円 201"/>
        <xdr:cNvSpPr/>
      </xdr:nvSpPr>
      <xdr:spPr>
        <a:xfrm>
          <a:off x="2857500" y="1261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47420</xdr:rowOff>
    </xdr:from>
    <xdr:ext cx="599010" cy="259045"/>
    <xdr:sp macro="" textlink="">
      <xdr:nvSpPr>
        <xdr:cNvPr id="203" name="テキスト ボックス 202"/>
        <xdr:cNvSpPr txBox="1"/>
      </xdr:nvSpPr>
      <xdr:spPr>
        <a:xfrm>
          <a:off x="2608795" y="1239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143046</xdr:rowOff>
    </xdr:from>
    <xdr:to>
      <xdr:col>10</xdr:col>
      <xdr:colOff>165100</xdr:colOff>
      <xdr:row>74</xdr:row>
      <xdr:rowOff>73196</xdr:rowOff>
    </xdr:to>
    <xdr:sp macro="" textlink="">
      <xdr:nvSpPr>
        <xdr:cNvPr id="204" name="楕円 203"/>
        <xdr:cNvSpPr/>
      </xdr:nvSpPr>
      <xdr:spPr>
        <a:xfrm>
          <a:off x="1968500" y="1265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89723</xdr:rowOff>
    </xdr:from>
    <xdr:ext cx="599010" cy="259045"/>
    <xdr:sp macro="" textlink="">
      <xdr:nvSpPr>
        <xdr:cNvPr id="205" name="テキスト ボックス 204"/>
        <xdr:cNvSpPr txBox="1"/>
      </xdr:nvSpPr>
      <xdr:spPr>
        <a:xfrm>
          <a:off x="1719795" y="12434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8890</xdr:rowOff>
    </xdr:from>
    <xdr:to>
      <xdr:col>6</xdr:col>
      <xdr:colOff>38100</xdr:colOff>
      <xdr:row>74</xdr:row>
      <xdr:rowOff>110490</xdr:rowOff>
    </xdr:to>
    <xdr:sp macro="" textlink="">
      <xdr:nvSpPr>
        <xdr:cNvPr id="206" name="楕円 205"/>
        <xdr:cNvSpPr/>
      </xdr:nvSpPr>
      <xdr:spPr>
        <a:xfrm>
          <a:off x="1079500" y="1269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127017</xdr:rowOff>
    </xdr:from>
    <xdr:ext cx="599010" cy="259045"/>
    <xdr:sp macro="" textlink="">
      <xdr:nvSpPr>
        <xdr:cNvPr id="207" name="テキスト ボックス 206"/>
        <xdr:cNvSpPr txBox="1"/>
      </xdr:nvSpPr>
      <xdr:spPr>
        <a:xfrm>
          <a:off x="830795" y="124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64948</xdr:rowOff>
    </xdr:from>
    <xdr:to>
      <xdr:col>24</xdr:col>
      <xdr:colOff>62865</xdr:colOff>
      <xdr:row>98</xdr:row>
      <xdr:rowOff>86909</xdr:rowOff>
    </xdr:to>
    <xdr:cxnSp macro="">
      <xdr:nvCxnSpPr>
        <xdr:cNvPr id="234" name="直線コネクタ 233"/>
        <xdr:cNvCxnSpPr/>
      </xdr:nvCxnSpPr>
      <xdr:spPr>
        <a:xfrm flipV="1">
          <a:off x="4633595" y="16009798"/>
          <a:ext cx="1270" cy="879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90736</xdr:rowOff>
    </xdr:from>
    <xdr:ext cx="534377" cy="259045"/>
    <xdr:sp macro="" textlink="">
      <xdr:nvSpPr>
        <xdr:cNvPr id="235" name="衛生費最小値テキスト"/>
        <xdr:cNvSpPr txBox="1"/>
      </xdr:nvSpPr>
      <xdr:spPr>
        <a:xfrm>
          <a:off x="4686300" y="1689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86909</xdr:rowOff>
    </xdr:from>
    <xdr:to>
      <xdr:col>24</xdr:col>
      <xdr:colOff>152400</xdr:colOff>
      <xdr:row>98</xdr:row>
      <xdr:rowOff>86909</xdr:rowOff>
    </xdr:to>
    <xdr:cxnSp macro="">
      <xdr:nvCxnSpPr>
        <xdr:cNvPr id="236" name="直線コネクタ 235"/>
        <xdr:cNvCxnSpPr/>
      </xdr:nvCxnSpPr>
      <xdr:spPr>
        <a:xfrm>
          <a:off x="4546600" y="1688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11625</xdr:rowOff>
    </xdr:from>
    <xdr:ext cx="534377" cy="259045"/>
    <xdr:sp macro="" textlink="">
      <xdr:nvSpPr>
        <xdr:cNvPr id="237" name="衛生費最大値テキスト"/>
        <xdr:cNvSpPr txBox="1"/>
      </xdr:nvSpPr>
      <xdr:spPr>
        <a:xfrm>
          <a:off x="4686300" y="1578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93</xdr:row>
      <xdr:rowOff>64948</xdr:rowOff>
    </xdr:from>
    <xdr:to>
      <xdr:col>24</xdr:col>
      <xdr:colOff>152400</xdr:colOff>
      <xdr:row>93</xdr:row>
      <xdr:rowOff>64948</xdr:rowOff>
    </xdr:to>
    <xdr:cxnSp macro="">
      <xdr:nvCxnSpPr>
        <xdr:cNvPr id="238" name="直線コネクタ 237"/>
        <xdr:cNvCxnSpPr/>
      </xdr:nvCxnSpPr>
      <xdr:spPr>
        <a:xfrm>
          <a:off x="4546600" y="16009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58269</xdr:rowOff>
    </xdr:from>
    <xdr:to>
      <xdr:col>24</xdr:col>
      <xdr:colOff>63500</xdr:colOff>
      <xdr:row>95</xdr:row>
      <xdr:rowOff>149758</xdr:rowOff>
    </xdr:to>
    <xdr:cxnSp macro="">
      <xdr:nvCxnSpPr>
        <xdr:cNvPr id="239" name="直線コネクタ 238"/>
        <xdr:cNvCxnSpPr/>
      </xdr:nvCxnSpPr>
      <xdr:spPr>
        <a:xfrm>
          <a:off x="3797300" y="16346019"/>
          <a:ext cx="838200" cy="9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97587</xdr:rowOff>
    </xdr:from>
    <xdr:ext cx="534377" cy="259045"/>
    <xdr:sp macro="" textlink="">
      <xdr:nvSpPr>
        <xdr:cNvPr id="240" name="衛生費平均値テキスト"/>
        <xdr:cNvSpPr txBox="1"/>
      </xdr:nvSpPr>
      <xdr:spPr>
        <a:xfrm>
          <a:off x="4686300" y="16213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74710</xdr:rowOff>
    </xdr:from>
    <xdr:to>
      <xdr:col>24</xdr:col>
      <xdr:colOff>114300</xdr:colOff>
      <xdr:row>96</xdr:row>
      <xdr:rowOff>4860</xdr:rowOff>
    </xdr:to>
    <xdr:sp macro="" textlink="">
      <xdr:nvSpPr>
        <xdr:cNvPr id="241" name="フローチャート: 判断 240"/>
        <xdr:cNvSpPr/>
      </xdr:nvSpPr>
      <xdr:spPr>
        <a:xfrm>
          <a:off x="4584700" y="1636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100447</xdr:rowOff>
    </xdr:from>
    <xdr:to>
      <xdr:col>19</xdr:col>
      <xdr:colOff>177800</xdr:colOff>
      <xdr:row>95</xdr:row>
      <xdr:rowOff>58269</xdr:rowOff>
    </xdr:to>
    <xdr:cxnSp macro="">
      <xdr:nvCxnSpPr>
        <xdr:cNvPr id="242" name="直線コネクタ 241"/>
        <xdr:cNvCxnSpPr/>
      </xdr:nvCxnSpPr>
      <xdr:spPr>
        <a:xfrm>
          <a:off x="2908300" y="15359497"/>
          <a:ext cx="889000" cy="98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60570</xdr:rowOff>
    </xdr:from>
    <xdr:to>
      <xdr:col>20</xdr:col>
      <xdr:colOff>38100</xdr:colOff>
      <xdr:row>95</xdr:row>
      <xdr:rowOff>162170</xdr:rowOff>
    </xdr:to>
    <xdr:sp macro="" textlink="">
      <xdr:nvSpPr>
        <xdr:cNvPr id="243" name="フローチャート: 判断 242"/>
        <xdr:cNvSpPr/>
      </xdr:nvSpPr>
      <xdr:spPr>
        <a:xfrm>
          <a:off x="3746500" y="1634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153297</xdr:rowOff>
    </xdr:from>
    <xdr:ext cx="534377" cy="259045"/>
    <xdr:sp macro="" textlink="">
      <xdr:nvSpPr>
        <xdr:cNvPr id="244" name="テキスト ボックス 243"/>
        <xdr:cNvSpPr txBox="1"/>
      </xdr:nvSpPr>
      <xdr:spPr>
        <a:xfrm>
          <a:off x="3530111" y="1644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89</xdr:row>
      <xdr:rowOff>100447</xdr:rowOff>
    </xdr:from>
    <xdr:to>
      <xdr:col>15</xdr:col>
      <xdr:colOff>50800</xdr:colOff>
      <xdr:row>93</xdr:row>
      <xdr:rowOff>6998</xdr:rowOff>
    </xdr:to>
    <xdr:cxnSp macro="">
      <xdr:nvCxnSpPr>
        <xdr:cNvPr id="245" name="直線コネクタ 244"/>
        <xdr:cNvCxnSpPr/>
      </xdr:nvCxnSpPr>
      <xdr:spPr>
        <a:xfrm flipV="1">
          <a:off x="2019300" y="15359497"/>
          <a:ext cx="889000" cy="59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366</xdr:rowOff>
    </xdr:from>
    <xdr:to>
      <xdr:col>15</xdr:col>
      <xdr:colOff>101600</xdr:colOff>
      <xdr:row>96</xdr:row>
      <xdr:rowOff>101966</xdr:rowOff>
    </xdr:to>
    <xdr:sp macro="" textlink="">
      <xdr:nvSpPr>
        <xdr:cNvPr id="246" name="フローチャート: 判断 245"/>
        <xdr:cNvSpPr/>
      </xdr:nvSpPr>
      <xdr:spPr>
        <a:xfrm>
          <a:off x="2857500" y="1645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93093</xdr:rowOff>
    </xdr:from>
    <xdr:ext cx="534377" cy="259045"/>
    <xdr:sp macro="" textlink="">
      <xdr:nvSpPr>
        <xdr:cNvPr id="247" name="テキスト ボックス 246"/>
        <xdr:cNvSpPr txBox="1"/>
      </xdr:nvSpPr>
      <xdr:spPr>
        <a:xfrm>
          <a:off x="2641111" y="1655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6998</xdr:rowOff>
    </xdr:from>
    <xdr:to>
      <xdr:col>10</xdr:col>
      <xdr:colOff>114300</xdr:colOff>
      <xdr:row>95</xdr:row>
      <xdr:rowOff>76394</xdr:rowOff>
    </xdr:to>
    <xdr:cxnSp macro="">
      <xdr:nvCxnSpPr>
        <xdr:cNvPr id="248" name="直線コネクタ 247"/>
        <xdr:cNvCxnSpPr/>
      </xdr:nvCxnSpPr>
      <xdr:spPr>
        <a:xfrm flipV="1">
          <a:off x="1130300" y="15951848"/>
          <a:ext cx="889000" cy="41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66971</xdr:rowOff>
    </xdr:from>
    <xdr:to>
      <xdr:col>10</xdr:col>
      <xdr:colOff>165100</xdr:colOff>
      <xdr:row>96</xdr:row>
      <xdr:rowOff>168571</xdr:rowOff>
    </xdr:to>
    <xdr:sp macro="" textlink="">
      <xdr:nvSpPr>
        <xdr:cNvPr id="249" name="フローチャート: 判断 248"/>
        <xdr:cNvSpPr/>
      </xdr:nvSpPr>
      <xdr:spPr>
        <a:xfrm>
          <a:off x="1968500" y="1652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159698</xdr:rowOff>
    </xdr:from>
    <xdr:ext cx="534377" cy="259045"/>
    <xdr:sp macro="" textlink="">
      <xdr:nvSpPr>
        <xdr:cNvPr id="250" name="テキスト ボックス 249"/>
        <xdr:cNvSpPr txBox="1"/>
      </xdr:nvSpPr>
      <xdr:spPr>
        <a:xfrm>
          <a:off x="1752111" y="1661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107597</xdr:rowOff>
    </xdr:from>
    <xdr:to>
      <xdr:col>6</xdr:col>
      <xdr:colOff>38100</xdr:colOff>
      <xdr:row>97</xdr:row>
      <xdr:rowOff>37747</xdr:rowOff>
    </xdr:to>
    <xdr:sp macro="" textlink="">
      <xdr:nvSpPr>
        <xdr:cNvPr id="251" name="フローチャート: 判断 250"/>
        <xdr:cNvSpPr/>
      </xdr:nvSpPr>
      <xdr:spPr>
        <a:xfrm>
          <a:off x="1079500" y="16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28874</xdr:rowOff>
    </xdr:from>
    <xdr:ext cx="534377" cy="259045"/>
    <xdr:sp macro="" textlink="">
      <xdr:nvSpPr>
        <xdr:cNvPr id="252" name="テキスト ボックス 251"/>
        <xdr:cNvSpPr txBox="1"/>
      </xdr:nvSpPr>
      <xdr:spPr>
        <a:xfrm>
          <a:off x="863111" y="1665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98958</xdr:rowOff>
    </xdr:from>
    <xdr:to>
      <xdr:col>24</xdr:col>
      <xdr:colOff>114300</xdr:colOff>
      <xdr:row>96</xdr:row>
      <xdr:rowOff>29108</xdr:rowOff>
    </xdr:to>
    <xdr:sp macro="" textlink="">
      <xdr:nvSpPr>
        <xdr:cNvPr id="258" name="楕円 257"/>
        <xdr:cNvSpPr/>
      </xdr:nvSpPr>
      <xdr:spPr>
        <a:xfrm>
          <a:off x="4584700" y="1638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77385</xdr:rowOff>
    </xdr:from>
    <xdr:ext cx="534377" cy="259045"/>
    <xdr:sp macro="" textlink="">
      <xdr:nvSpPr>
        <xdr:cNvPr id="259" name="衛生費該当値テキスト"/>
        <xdr:cNvSpPr txBox="1"/>
      </xdr:nvSpPr>
      <xdr:spPr>
        <a:xfrm>
          <a:off x="4686300" y="1636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7469</xdr:rowOff>
    </xdr:from>
    <xdr:to>
      <xdr:col>20</xdr:col>
      <xdr:colOff>38100</xdr:colOff>
      <xdr:row>95</xdr:row>
      <xdr:rowOff>109069</xdr:rowOff>
    </xdr:to>
    <xdr:sp macro="" textlink="">
      <xdr:nvSpPr>
        <xdr:cNvPr id="260" name="楕円 259"/>
        <xdr:cNvSpPr/>
      </xdr:nvSpPr>
      <xdr:spPr>
        <a:xfrm>
          <a:off x="3746500" y="1629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125596</xdr:rowOff>
    </xdr:from>
    <xdr:ext cx="534377" cy="259045"/>
    <xdr:sp macro="" textlink="">
      <xdr:nvSpPr>
        <xdr:cNvPr id="261" name="テキスト ボックス 260"/>
        <xdr:cNvSpPr txBox="1"/>
      </xdr:nvSpPr>
      <xdr:spPr>
        <a:xfrm>
          <a:off x="3530111" y="1607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89</xdr:row>
      <xdr:rowOff>49647</xdr:rowOff>
    </xdr:from>
    <xdr:to>
      <xdr:col>15</xdr:col>
      <xdr:colOff>101600</xdr:colOff>
      <xdr:row>89</xdr:row>
      <xdr:rowOff>151247</xdr:rowOff>
    </xdr:to>
    <xdr:sp macro="" textlink="">
      <xdr:nvSpPr>
        <xdr:cNvPr id="262" name="楕円 261"/>
        <xdr:cNvSpPr/>
      </xdr:nvSpPr>
      <xdr:spPr>
        <a:xfrm>
          <a:off x="2857500" y="1530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87</xdr:row>
      <xdr:rowOff>167774</xdr:rowOff>
    </xdr:from>
    <xdr:ext cx="599010" cy="259045"/>
    <xdr:sp macro="" textlink="">
      <xdr:nvSpPr>
        <xdr:cNvPr id="263" name="テキスト ボックス 262"/>
        <xdr:cNvSpPr txBox="1"/>
      </xdr:nvSpPr>
      <xdr:spPr>
        <a:xfrm>
          <a:off x="2608795" y="15083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127648</xdr:rowOff>
    </xdr:from>
    <xdr:to>
      <xdr:col>10</xdr:col>
      <xdr:colOff>165100</xdr:colOff>
      <xdr:row>93</xdr:row>
      <xdr:rowOff>57798</xdr:rowOff>
    </xdr:to>
    <xdr:sp macro="" textlink="">
      <xdr:nvSpPr>
        <xdr:cNvPr id="264" name="楕円 263"/>
        <xdr:cNvSpPr/>
      </xdr:nvSpPr>
      <xdr:spPr>
        <a:xfrm>
          <a:off x="1968500" y="1590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74325</xdr:rowOff>
    </xdr:from>
    <xdr:ext cx="534377" cy="259045"/>
    <xdr:sp macro="" textlink="">
      <xdr:nvSpPr>
        <xdr:cNvPr id="265" name="テキスト ボックス 264"/>
        <xdr:cNvSpPr txBox="1"/>
      </xdr:nvSpPr>
      <xdr:spPr>
        <a:xfrm>
          <a:off x="1752111" y="156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25594</xdr:rowOff>
    </xdr:from>
    <xdr:to>
      <xdr:col>6</xdr:col>
      <xdr:colOff>38100</xdr:colOff>
      <xdr:row>95</xdr:row>
      <xdr:rowOff>127194</xdr:rowOff>
    </xdr:to>
    <xdr:sp macro="" textlink="">
      <xdr:nvSpPr>
        <xdr:cNvPr id="266" name="楕円 265"/>
        <xdr:cNvSpPr/>
      </xdr:nvSpPr>
      <xdr:spPr>
        <a:xfrm>
          <a:off x="1079500" y="1631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143721</xdr:rowOff>
    </xdr:from>
    <xdr:ext cx="534377" cy="259045"/>
    <xdr:sp macro="" textlink="">
      <xdr:nvSpPr>
        <xdr:cNvPr id="267" name="テキスト ボックス 266"/>
        <xdr:cNvSpPr txBox="1"/>
      </xdr:nvSpPr>
      <xdr:spPr>
        <a:xfrm>
          <a:off x="863111" y="1608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9" name="テキスト ボックス 28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1" name="テキスト ボックス 29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142313</xdr:rowOff>
    </xdr:from>
    <xdr:to>
      <xdr:col>54</xdr:col>
      <xdr:colOff>189865</xdr:colOff>
      <xdr:row>39</xdr:row>
      <xdr:rowOff>98878</xdr:rowOff>
    </xdr:to>
    <xdr:cxnSp macro="">
      <xdr:nvCxnSpPr>
        <xdr:cNvPr id="293" name="直線コネクタ 292"/>
        <xdr:cNvCxnSpPr/>
      </xdr:nvCxnSpPr>
      <xdr:spPr>
        <a:xfrm flipV="1">
          <a:off x="10475595" y="5285813"/>
          <a:ext cx="1270" cy="149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88990</xdr:rowOff>
    </xdr:from>
    <xdr:ext cx="469744" cy="259045"/>
    <xdr:sp macro="" textlink="">
      <xdr:nvSpPr>
        <xdr:cNvPr id="296" name="労働費最大値テキスト"/>
        <xdr:cNvSpPr txBox="1"/>
      </xdr:nvSpPr>
      <xdr:spPr>
        <a:xfrm>
          <a:off x="10528300" y="506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142313</xdr:rowOff>
    </xdr:from>
    <xdr:to>
      <xdr:col>55</xdr:col>
      <xdr:colOff>88900</xdr:colOff>
      <xdr:row>30</xdr:row>
      <xdr:rowOff>142313</xdr:rowOff>
    </xdr:to>
    <xdr:cxnSp macro="">
      <xdr:nvCxnSpPr>
        <xdr:cNvPr id="297" name="直線コネクタ 296"/>
        <xdr:cNvCxnSpPr/>
      </xdr:nvCxnSpPr>
      <xdr:spPr>
        <a:xfrm>
          <a:off x="10388600" y="528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13153</xdr:rowOff>
    </xdr:from>
    <xdr:to>
      <xdr:col>55</xdr:col>
      <xdr:colOff>0</xdr:colOff>
      <xdr:row>39</xdr:row>
      <xdr:rowOff>23930</xdr:rowOff>
    </xdr:to>
    <xdr:cxnSp macro="">
      <xdr:nvCxnSpPr>
        <xdr:cNvPr id="298" name="直線コネクタ 297"/>
        <xdr:cNvCxnSpPr/>
      </xdr:nvCxnSpPr>
      <xdr:spPr>
        <a:xfrm flipV="1">
          <a:off x="9639300" y="6699703"/>
          <a:ext cx="8382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469744" cy="259045"/>
    <xdr:sp macro="" textlink="">
      <xdr:nvSpPr>
        <xdr:cNvPr id="299" name="労働費平均値テキスト"/>
        <xdr:cNvSpPr txBox="1"/>
      </xdr:nvSpPr>
      <xdr:spPr>
        <a:xfrm>
          <a:off x="10528300" y="6397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300" name="フローチャート: 判断 299"/>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23930</xdr:rowOff>
    </xdr:from>
    <xdr:to>
      <xdr:col>50</xdr:col>
      <xdr:colOff>114300</xdr:colOff>
      <xdr:row>39</xdr:row>
      <xdr:rowOff>23930</xdr:rowOff>
    </xdr:to>
    <xdr:cxnSp macro="">
      <xdr:nvCxnSpPr>
        <xdr:cNvPr id="301" name="直線コネクタ 300"/>
        <xdr:cNvCxnSpPr/>
      </xdr:nvCxnSpPr>
      <xdr:spPr>
        <a:xfrm>
          <a:off x="8750300" y="6710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17381</xdr:rowOff>
    </xdr:from>
    <xdr:to>
      <xdr:col>50</xdr:col>
      <xdr:colOff>165100</xdr:colOff>
      <xdr:row>38</xdr:row>
      <xdr:rowOff>118981</xdr:rowOff>
    </xdr:to>
    <xdr:sp macro="" textlink="">
      <xdr:nvSpPr>
        <xdr:cNvPr id="302" name="フローチャート: 判断 301"/>
        <xdr:cNvSpPr/>
      </xdr:nvSpPr>
      <xdr:spPr>
        <a:xfrm>
          <a:off x="9588500" y="65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135508</xdr:rowOff>
    </xdr:from>
    <xdr:ext cx="469744" cy="259045"/>
    <xdr:sp macro="" textlink="">
      <xdr:nvSpPr>
        <xdr:cNvPr id="303" name="テキスト ボックス 302"/>
        <xdr:cNvSpPr txBox="1"/>
      </xdr:nvSpPr>
      <xdr:spPr>
        <a:xfrm>
          <a:off x="9404428" y="630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23930</xdr:rowOff>
    </xdr:from>
    <xdr:to>
      <xdr:col>45</xdr:col>
      <xdr:colOff>177800</xdr:colOff>
      <xdr:row>39</xdr:row>
      <xdr:rowOff>26706</xdr:rowOff>
    </xdr:to>
    <xdr:cxnSp macro="">
      <xdr:nvCxnSpPr>
        <xdr:cNvPr id="304" name="直線コネクタ 303"/>
        <xdr:cNvCxnSpPr/>
      </xdr:nvCxnSpPr>
      <xdr:spPr>
        <a:xfrm flipV="1">
          <a:off x="7861300" y="6710480"/>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5" name="フローチャート: 判断 304"/>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169145</xdr:rowOff>
    </xdr:from>
    <xdr:ext cx="469744" cy="259045"/>
    <xdr:sp macro="" textlink="">
      <xdr:nvSpPr>
        <xdr:cNvPr id="306" name="テキスト ボックス 305"/>
        <xdr:cNvSpPr txBox="1"/>
      </xdr:nvSpPr>
      <xdr:spPr>
        <a:xfrm>
          <a:off x="8515428" y="634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26706</xdr:rowOff>
    </xdr:from>
    <xdr:to>
      <xdr:col>41</xdr:col>
      <xdr:colOff>50800</xdr:colOff>
      <xdr:row>39</xdr:row>
      <xdr:rowOff>31278</xdr:rowOff>
    </xdr:to>
    <xdr:cxnSp macro="">
      <xdr:nvCxnSpPr>
        <xdr:cNvPr id="307" name="直線コネクタ 306"/>
        <xdr:cNvCxnSpPr/>
      </xdr:nvCxnSpPr>
      <xdr:spPr>
        <a:xfrm flipV="1">
          <a:off x="6972300" y="67132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72898</xdr:rowOff>
    </xdr:from>
    <xdr:to>
      <xdr:col>41</xdr:col>
      <xdr:colOff>101600</xdr:colOff>
      <xdr:row>39</xdr:row>
      <xdr:rowOff>3048</xdr:rowOff>
    </xdr:to>
    <xdr:sp macro="" textlink="">
      <xdr:nvSpPr>
        <xdr:cNvPr id="308" name="フローチャート: 判断 307"/>
        <xdr:cNvSpPr/>
      </xdr:nvSpPr>
      <xdr:spPr>
        <a:xfrm>
          <a:off x="7810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19575</xdr:rowOff>
    </xdr:from>
    <xdr:ext cx="378565" cy="259045"/>
    <xdr:sp macro="" textlink="">
      <xdr:nvSpPr>
        <xdr:cNvPr id="309" name="テキスト ボックス 308"/>
        <xdr:cNvSpPr txBox="1"/>
      </xdr:nvSpPr>
      <xdr:spPr>
        <a:xfrm>
          <a:off x="7672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69469</xdr:rowOff>
    </xdr:from>
    <xdr:to>
      <xdr:col>36</xdr:col>
      <xdr:colOff>165100</xdr:colOff>
      <xdr:row>38</xdr:row>
      <xdr:rowOff>171069</xdr:rowOff>
    </xdr:to>
    <xdr:sp macro="" textlink="">
      <xdr:nvSpPr>
        <xdr:cNvPr id="310" name="フローチャート: 判断 309"/>
        <xdr:cNvSpPr/>
      </xdr:nvSpPr>
      <xdr:spPr>
        <a:xfrm>
          <a:off x="6921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16146</xdr:rowOff>
    </xdr:from>
    <xdr:ext cx="378565" cy="259045"/>
    <xdr:sp macro="" textlink="">
      <xdr:nvSpPr>
        <xdr:cNvPr id="311" name="テキスト ボックス 310"/>
        <xdr:cNvSpPr txBox="1"/>
      </xdr:nvSpPr>
      <xdr:spPr>
        <a:xfrm>
          <a:off x="6783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133803</xdr:rowOff>
    </xdr:from>
    <xdr:to>
      <xdr:col>55</xdr:col>
      <xdr:colOff>50800</xdr:colOff>
      <xdr:row>39</xdr:row>
      <xdr:rowOff>63953</xdr:rowOff>
    </xdr:to>
    <xdr:sp macro="" textlink="">
      <xdr:nvSpPr>
        <xdr:cNvPr id="317" name="楕円 316"/>
        <xdr:cNvSpPr/>
      </xdr:nvSpPr>
      <xdr:spPr>
        <a:xfrm>
          <a:off x="10426700" y="664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48730</xdr:rowOff>
    </xdr:from>
    <xdr:ext cx="378565" cy="259045"/>
    <xdr:sp macro="" textlink="">
      <xdr:nvSpPr>
        <xdr:cNvPr id="318" name="労働費該当値テキスト"/>
        <xdr:cNvSpPr txBox="1"/>
      </xdr:nvSpPr>
      <xdr:spPr>
        <a:xfrm>
          <a:off x="10528300" y="6563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144580</xdr:rowOff>
    </xdr:from>
    <xdr:to>
      <xdr:col>50</xdr:col>
      <xdr:colOff>165100</xdr:colOff>
      <xdr:row>39</xdr:row>
      <xdr:rowOff>74730</xdr:rowOff>
    </xdr:to>
    <xdr:sp macro="" textlink="">
      <xdr:nvSpPr>
        <xdr:cNvPr id="319" name="楕円 318"/>
        <xdr:cNvSpPr/>
      </xdr:nvSpPr>
      <xdr:spPr>
        <a:xfrm>
          <a:off x="9588500" y="665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65857</xdr:rowOff>
    </xdr:from>
    <xdr:ext cx="378565" cy="259045"/>
    <xdr:sp macro="" textlink="">
      <xdr:nvSpPr>
        <xdr:cNvPr id="320" name="テキスト ボックス 319"/>
        <xdr:cNvSpPr txBox="1"/>
      </xdr:nvSpPr>
      <xdr:spPr>
        <a:xfrm>
          <a:off x="9450017" y="6752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144580</xdr:rowOff>
    </xdr:from>
    <xdr:to>
      <xdr:col>46</xdr:col>
      <xdr:colOff>38100</xdr:colOff>
      <xdr:row>39</xdr:row>
      <xdr:rowOff>74730</xdr:rowOff>
    </xdr:to>
    <xdr:sp macro="" textlink="">
      <xdr:nvSpPr>
        <xdr:cNvPr id="321" name="楕円 320"/>
        <xdr:cNvSpPr/>
      </xdr:nvSpPr>
      <xdr:spPr>
        <a:xfrm>
          <a:off x="8699500" y="665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65857</xdr:rowOff>
    </xdr:from>
    <xdr:ext cx="378565" cy="259045"/>
    <xdr:sp macro="" textlink="">
      <xdr:nvSpPr>
        <xdr:cNvPr id="322" name="テキスト ボックス 321"/>
        <xdr:cNvSpPr txBox="1"/>
      </xdr:nvSpPr>
      <xdr:spPr>
        <a:xfrm>
          <a:off x="8561017" y="6752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147356</xdr:rowOff>
    </xdr:from>
    <xdr:to>
      <xdr:col>41</xdr:col>
      <xdr:colOff>101600</xdr:colOff>
      <xdr:row>39</xdr:row>
      <xdr:rowOff>77506</xdr:rowOff>
    </xdr:to>
    <xdr:sp macro="" textlink="">
      <xdr:nvSpPr>
        <xdr:cNvPr id="323" name="楕円 322"/>
        <xdr:cNvSpPr/>
      </xdr:nvSpPr>
      <xdr:spPr>
        <a:xfrm>
          <a:off x="7810500" y="666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68633</xdr:rowOff>
    </xdr:from>
    <xdr:ext cx="378565" cy="259045"/>
    <xdr:sp macro="" textlink="">
      <xdr:nvSpPr>
        <xdr:cNvPr id="324" name="テキスト ボックス 323"/>
        <xdr:cNvSpPr txBox="1"/>
      </xdr:nvSpPr>
      <xdr:spPr>
        <a:xfrm>
          <a:off x="7672017" y="6755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151928</xdr:rowOff>
    </xdr:from>
    <xdr:to>
      <xdr:col>36</xdr:col>
      <xdr:colOff>165100</xdr:colOff>
      <xdr:row>39</xdr:row>
      <xdr:rowOff>82078</xdr:rowOff>
    </xdr:to>
    <xdr:sp macro="" textlink="">
      <xdr:nvSpPr>
        <xdr:cNvPr id="325" name="楕円 324"/>
        <xdr:cNvSpPr/>
      </xdr:nvSpPr>
      <xdr:spPr>
        <a:xfrm>
          <a:off x="6921500" y="666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73205</xdr:rowOff>
    </xdr:from>
    <xdr:ext cx="378565" cy="259045"/>
    <xdr:sp macro="" textlink="">
      <xdr:nvSpPr>
        <xdr:cNvPr id="326" name="テキスト ボックス 325"/>
        <xdr:cNvSpPr txBox="1"/>
      </xdr:nvSpPr>
      <xdr:spPr>
        <a:xfrm>
          <a:off x="6783017" y="6759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6" name="テキスト ボックス 34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80149</xdr:rowOff>
    </xdr:from>
    <xdr:to>
      <xdr:col>54</xdr:col>
      <xdr:colOff>189865</xdr:colOff>
      <xdr:row>58</xdr:row>
      <xdr:rowOff>33839</xdr:rowOff>
    </xdr:to>
    <xdr:cxnSp macro="">
      <xdr:nvCxnSpPr>
        <xdr:cNvPr id="350" name="直線コネクタ 349"/>
        <xdr:cNvCxnSpPr/>
      </xdr:nvCxnSpPr>
      <xdr:spPr>
        <a:xfrm flipV="1">
          <a:off x="10475595" y="8652649"/>
          <a:ext cx="1270" cy="132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37666</xdr:rowOff>
    </xdr:from>
    <xdr:ext cx="469744" cy="259045"/>
    <xdr:sp macro="" textlink="">
      <xdr:nvSpPr>
        <xdr:cNvPr id="351" name="農林水産業費最小値テキスト"/>
        <xdr:cNvSpPr txBox="1"/>
      </xdr:nvSpPr>
      <xdr:spPr>
        <a:xfrm>
          <a:off x="10528300" y="998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33839</xdr:rowOff>
    </xdr:from>
    <xdr:to>
      <xdr:col>55</xdr:col>
      <xdr:colOff>88900</xdr:colOff>
      <xdr:row>58</xdr:row>
      <xdr:rowOff>33839</xdr:rowOff>
    </xdr:to>
    <xdr:cxnSp macro="">
      <xdr:nvCxnSpPr>
        <xdr:cNvPr id="352" name="直線コネクタ 351"/>
        <xdr:cNvCxnSpPr/>
      </xdr:nvCxnSpPr>
      <xdr:spPr>
        <a:xfrm>
          <a:off x="10388600" y="997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26826</xdr:rowOff>
    </xdr:from>
    <xdr:ext cx="534377" cy="259045"/>
    <xdr:sp macro="" textlink="">
      <xdr:nvSpPr>
        <xdr:cNvPr id="353" name="農林水産業費最大値テキスト"/>
        <xdr:cNvSpPr txBox="1"/>
      </xdr:nvSpPr>
      <xdr:spPr>
        <a:xfrm>
          <a:off x="10528300" y="842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80149</xdr:rowOff>
    </xdr:from>
    <xdr:to>
      <xdr:col>55</xdr:col>
      <xdr:colOff>88900</xdr:colOff>
      <xdr:row>50</xdr:row>
      <xdr:rowOff>80149</xdr:rowOff>
    </xdr:to>
    <xdr:cxnSp macro="">
      <xdr:nvCxnSpPr>
        <xdr:cNvPr id="354" name="直線コネクタ 353"/>
        <xdr:cNvCxnSpPr/>
      </xdr:nvCxnSpPr>
      <xdr:spPr>
        <a:xfrm>
          <a:off x="10388600" y="865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35668</xdr:rowOff>
    </xdr:from>
    <xdr:to>
      <xdr:col>55</xdr:col>
      <xdr:colOff>0</xdr:colOff>
      <xdr:row>53</xdr:row>
      <xdr:rowOff>78911</xdr:rowOff>
    </xdr:to>
    <xdr:cxnSp macro="">
      <xdr:nvCxnSpPr>
        <xdr:cNvPr id="355" name="直線コネクタ 354"/>
        <xdr:cNvCxnSpPr/>
      </xdr:nvCxnSpPr>
      <xdr:spPr>
        <a:xfrm>
          <a:off x="9639300" y="9122518"/>
          <a:ext cx="838200" cy="4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75499</xdr:rowOff>
    </xdr:from>
    <xdr:ext cx="534377" cy="259045"/>
    <xdr:sp macro="" textlink="">
      <xdr:nvSpPr>
        <xdr:cNvPr id="356" name="農林水産業費平均値テキスト"/>
        <xdr:cNvSpPr txBox="1"/>
      </xdr:nvSpPr>
      <xdr:spPr>
        <a:xfrm>
          <a:off x="10528300" y="9333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97072</xdr:rowOff>
    </xdr:from>
    <xdr:to>
      <xdr:col>55</xdr:col>
      <xdr:colOff>50800</xdr:colOff>
      <xdr:row>55</xdr:row>
      <xdr:rowOff>27222</xdr:rowOff>
    </xdr:to>
    <xdr:sp macro="" textlink="">
      <xdr:nvSpPr>
        <xdr:cNvPr id="357" name="フローチャート: 判断 356"/>
        <xdr:cNvSpPr/>
      </xdr:nvSpPr>
      <xdr:spPr>
        <a:xfrm>
          <a:off x="10426700" y="935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35668</xdr:rowOff>
    </xdr:from>
    <xdr:to>
      <xdr:col>50</xdr:col>
      <xdr:colOff>114300</xdr:colOff>
      <xdr:row>53</xdr:row>
      <xdr:rowOff>162046</xdr:rowOff>
    </xdr:to>
    <xdr:cxnSp macro="">
      <xdr:nvCxnSpPr>
        <xdr:cNvPr id="358" name="直線コネクタ 357"/>
        <xdr:cNvCxnSpPr/>
      </xdr:nvCxnSpPr>
      <xdr:spPr>
        <a:xfrm flipV="1">
          <a:off x="8750300" y="9122518"/>
          <a:ext cx="889000" cy="12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73013</xdr:rowOff>
    </xdr:from>
    <xdr:to>
      <xdr:col>50</xdr:col>
      <xdr:colOff>165100</xdr:colOff>
      <xdr:row>55</xdr:row>
      <xdr:rowOff>3163</xdr:rowOff>
    </xdr:to>
    <xdr:sp macro="" textlink="">
      <xdr:nvSpPr>
        <xdr:cNvPr id="359" name="フローチャート: 判断 358"/>
        <xdr:cNvSpPr/>
      </xdr:nvSpPr>
      <xdr:spPr>
        <a:xfrm>
          <a:off x="9588500" y="933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165740</xdr:rowOff>
    </xdr:from>
    <xdr:ext cx="534377" cy="259045"/>
    <xdr:sp macro="" textlink="">
      <xdr:nvSpPr>
        <xdr:cNvPr id="360" name="テキスト ボックス 359"/>
        <xdr:cNvSpPr txBox="1"/>
      </xdr:nvSpPr>
      <xdr:spPr>
        <a:xfrm>
          <a:off x="9372111" y="942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33782</xdr:rowOff>
    </xdr:from>
    <xdr:to>
      <xdr:col>45</xdr:col>
      <xdr:colOff>177800</xdr:colOff>
      <xdr:row>53</xdr:row>
      <xdr:rowOff>162046</xdr:rowOff>
    </xdr:to>
    <xdr:cxnSp macro="">
      <xdr:nvCxnSpPr>
        <xdr:cNvPr id="361" name="直線コネクタ 360"/>
        <xdr:cNvCxnSpPr/>
      </xdr:nvCxnSpPr>
      <xdr:spPr>
        <a:xfrm>
          <a:off x="7861300" y="9120632"/>
          <a:ext cx="889000" cy="12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62726</xdr:rowOff>
    </xdr:from>
    <xdr:to>
      <xdr:col>46</xdr:col>
      <xdr:colOff>38100</xdr:colOff>
      <xdr:row>54</xdr:row>
      <xdr:rowOff>164326</xdr:rowOff>
    </xdr:to>
    <xdr:sp macro="" textlink="">
      <xdr:nvSpPr>
        <xdr:cNvPr id="362" name="フローチャート: 判断 361"/>
        <xdr:cNvSpPr/>
      </xdr:nvSpPr>
      <xdr:spPr>
        <a:xfrm>
          <a:off x="8699500" y="932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155453</xdr:rowOff>
    </xdr:from>
    <xdr:ext cx="534377" cy="259045"/>
    <xdr:sp macro="" textlink="">
      <xdr:nvSpPr>
        <xdr:cNvPr id="363" name="テキスト ボックス 362"/>
        <xdr:cNvSpPr txBox="1"/>
      </xdr:nvSpPr>
      <xdr:spPr>
        <a:xfrm>
          <a:off x="8483111" y="941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167875</xdr:rowOff>
    </xdr:from>
    <xdr:to>
      <xdr:col>41</xdr:col>
      <xdr:colOff>50800</xdr:colOff>
      <xdr:row>53</xdr:row>
      <xdr:rowOff>33782</xdr:rowOff>
    </xdr:to>
    <xdr:cxnSp macro="">
      <xdr:nvCxnSpPr>
        <xdr:cNvPr id="364" name="直線コネクタ 363"/>
        <xdr:cNvCxnSpPr/>
      </xdr:nvCxnSpPr>
      <xdr:spPr>
        <a:xfrm>
          <a:off x="6972300" y="9083275"/>
          <a:ext cx="889000" cy="3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82080</xdr:rowOff>
    </xdr:from>
    <xdr:to>
      <xdr:col>41</xdr:col>
      <xdr:colOff>101600</xdr:colOff>
      <xdr:row>55</xdr:row>
      <xdr:rowOff>12230</xdr:rowOff>
    </xdr:to>
    <xdr:sp macro="" textlink="">
      <xdr:nvSpPr>
        <xdr:cNvPr id="365" name="フローチャート: 判断 364"/>
        <xdr:cNvSpPr/>
      </xdr:nvSpPr>
      <xdr:spPr>
        <a:xfrm>
          <a:off x="7810500" y="934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3357</xdr:rowOff>
    </xdr:from>
    <xdr:ext cx="534377" cy="259045"/>
    <xdr:sp macro="" textlink="">
      <xdr:nvSpPr>
        <xdr:cNvPr id="366" name="テキスト ボックス 365"/>
        <xdr:cNvSpPr txBox="1"/>
      </xdr:nvSpPr>
      <xdr:spPr>
        <a:xfrm>
          <a:off x="7594111" y="943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18377</xdr:rowOff>
    </xdr:from>
    <xdr:to>
      <xdr:col>36</xdr:col>
      <xdr:colOff>165100</xdr:colOff>
      <xdr:row>55</xdr:row>
      <xdr:rowOff>119977</xdr:rowOff>
    </xdr:to>
    <xdr:sp macro="" textlink="">
      <xdr:nvSpPr>
        <xdr:cNvPr id="367" name="フローチャート: 判断 366"/>
        <xdr:cNvSpPr/>
      </xdr:nvSpPr>
      <xdr:spPr>
        <a:xfrm>
          <a:off x="6921500" y="944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111104</xdr:rowOff>
    </xdr:from>
    <xdr:ext cx="534377" cy="259045"/>
    <xdr:sp macro="" textlink="">
      <xdr:nvSpPr>
        <xdr:cNvPr id="368" name="テキスト ボックス 367"/>
        <xdr:cNvSpPr txBox="1"/>
      </xdr:nvSpPr>
      <xdr:spPr>
        <a:xfrm>
          <a:off x="6705111" y="954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28111</xdr:rowOff>
    </xdr:from>
    <xdr:to>
      <xdr:col>55</xdr:col>
      <xdr:colOff>50800</xdr:colOff>
      <xdr:row>53</xdr:row>
      <xdr:rowOff>129711</xdr:rowOff>
    </xdr:to>
    <xdr:sp macro="" textlink="">
      <xdr:nvSpPr>
        <xdr:cNvPr id="374" name="楕円 373"/>
        <xdr:cNvSpPr/>
      </xdr:nvSpPr>
      <xdr:spPr>
        <a:xfrm>
          <a:off x="10426700" y="91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50988</xdr:rowOff>
    </xdr:from>
    <xdr:ext cx="534377" cy="259045"/>
    <xdr:sp macro="" textlink="">
      <xdr:nvSpPr>
        <xdr:cNvPr id="375" name="農林水産業費該当値テキスト"/>
        <xdr:cNvSpPr txBox="1"/>
      </xdr:nvSpPr>
      <xdr:spPr>
        <a:xfrm>
          <a:off x="10528300" y="896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156318</xdr:rowOff>
    </xdr:from>
    <xdr:to>
      <xdr:col>50</xdr:col>
      <xdr:colOff>165100</xdr:colOff>
      <xdr:row>53</xdr:row>
      <xdr:rowOff>86468</xdr:rowOff>
    </xdr:to>
    <xdr:sp macro="" textlink="">
      <xdr:nvSpPr>
        <xdr:cNvPr id="376" name="楕円 375"/>
        <xdr:cNvSpPr/>
      </xdr:nvSpPr>
      <xdr:spPr>
        <a:xfrm>
          <a:off x="9588500" y="907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102995</xdr:rowOff>
    </xdr:from>
    <xdr:ext cx="534377" cy="259045"/>
    <xdr:sp macro="" textlink="">
      <xdr:nvSpPr>
        <xdr:cNvPr id="377" name="テキスト ボックス 376"/>
        <xdr:cNvSpPr txBox="1"/>
      </xdr:nvSpPr>
      <xdr:spPr>
        <a:xfrm>
          <a:off x="9372111" y="884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111246</xdr:rowOff>
    </xdr:from>
    <xdr:to>
      <xdr:col>46</xdr:col>
      <xdr:colOff>38100</xdr:colOff>
      <xdr:row>54</xdr:row>
      <xdr:rowOff>41396</xdr:rowOff>
    </xdr:to>
    <xdr:sp macro="" textlink="">
      <xdr:nvSpPr>
        <xdr:cNvPr id="378" name="楕円 377"/>
        <xdr:cNvSpPr/>
      </xdr:nvSpPr>
      <xdr:spPr>
        <a:xfrm>
          <a:off x="8699500" y="919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57923</xdr:rowOff>
    </xdr:from>
    <xdr:ext cx="534377" cy="259045"/>
    <xdr:sp macro="" textlink="">
      <xdr:nvSpPr>
        <xdr:cNvPr id="379" name="テキスト ボックス 378"/>
        <xdr:cNvSpPr txBox="1"/>
      </xdr:nvSpPr>
      <xdr:spPr>
        <a:xfrm>
          <a:off x="8483111" y="897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154432</xdr:rowOff>
    </xdr:from>
    <xdr:to>
      <xdr:col>41</xdr:col>
      <xdr:colOff>101600</xdr:colOff>
      <xdr:row>53</xdr:row>
      <xdr:rowOff>84582</xdr:rowOff>
    </xdr:to>
    <xdr:sp macro="" textlink="">
      <xdr:nvSpPr>
        <xdr:cNvPr id="380" name="楕円 379"/>
        <xdr:cNvSpPr/>
      </xdr:nvSpPr>
      <xdr:spPr>
        <a:xfrm>
          <a:off x="7810500" y="906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101109</xdr:rowOff>
    </xdr:from>
    <xdr:ext cx="534377" cy="259045"/>
    <xdr:sp macro="" textlink="">
      <xdr:nvSpPr>
        <xdr:cNvPr id="381" name="テキスト ボックス 380"/>
        <xdr:cNvSpPr txBox="1"/>
      </xdr:nvSpPr>
      <xdr:spPr>
        <a:xfrm>
          <a:off x="7594111" y="884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117075</xdr:rowOff>
    </xdr:from>
    <xdr:to>
      <xdr:col>36</xdr:col>
      <xdr:colOff>165100</xdr:colOff>
      <xdr:row>53</xdr:row>
      <xdr:rowOff>47225</xdr:rowOff>
    </xdr:to>
    <xdr:sp macro="" textlink="">
      <xdr:nvSpPr>
        <xdr:cNvPr id="382" name="楕円 381"/>
        <xdr:cNvSpPr/>
      </xdr:nvSpPr>
      <xdr:spPr>
        <a:xfrm>
          <a:off x="6921500" y="90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63752</xdr:rowOff>
    </xdr:from>
    <xdr:ext cx="534377" cy="259045"/>
    <xdr:sp macro="" textlink="">
      <xdr:nvSpPr>
        <xdr:cNvPr id="383" name="テキスト ボックス 382"/>
        <xdr:cNvSpPr txBox="1"/>
      </xdr:nvSpPr>
      <xdr:spPr>
        <a:xfrm>
          <a:off x="6705111" y="880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72050</xdr:rowOff>
    </xdr:from>
    <xdr:to>
      <xdr:col>54</xdr:col>
      <xdr:colOff>189865</xdr:colOff>
      <xdr:row>78</xdr:row>
      <xdr:rowOff>164001</xdr:rowOff>
    </xdr:to>
    <xdr:cxnSp macro="">
      <xdr:nvCxnSpPr>
        <xdr:cNvPr id="407" name="直線コネクタ 406"/>
        <xdr:cNvCxnSpPr/>
      </xdr:nvCxnSpPr>
      <xdr:spPr>
        <a:xfrm flipV="1">
          <a:off x="10475595" y="12073550"/>
          <a:ext cx="1270" cy="1463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167828</xdr:rowOff>
    </xdr:from>
    <xdr:ext cx="469744" cy="259045"/>
    <xdr:sp macro="" textlink="">
      <xdr:nvSpPr>
        <xdr:cNvPr id="408" name="商工費最小値テキスト"/>
        <xdr:cNvSpPr txBox="1"/>
      </xdr:nvSpPr>
      <xdr:spPr>
        <a:xfrm>
          <a:off x="10528300" y="1354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164001</xdr:rowOff>
    </xdr:from>
    <xdr:to>
      <xdr:col>55</xdr:col>
      <xdr:colOff>88900</xdr:colOff>
      <xdr:row>78</xdr:row>
      <xdr:rowOff>164001</xdr:rowOff>
    </xdr:to>
    <xdr:cxnSp macro="">
      <xdr:nvCxnSpPr>
        <xdr:cNvPr id="409" name="直線コネクタ 408"/>
        <xdr:cNvCxnSpPr/>
      </xdr:nvCxnSpPr>
      <xdr:spPr>
        <a:xfrm>
          <a:off x="10388600" y="13537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18727</xdr:rowOff>
    </xdr:from>
    <xdr:ext cx="599010" cy="259045"/>
    <xdr:sp macro="" textlink="">
      <xdr:nvSpPr>
        <xdr:cNvPr id="410" name="商工費最大値テキスト"/>
        <xdr:cNvSpPr txBox="1"/>
      </xdr:nvSpPr>
      <xdr:spPr>
        <a:xfrm>
          <a:off x="10528300" y="1184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72050</xdr:rowOff>
    </xdr:from>
    <xdr:to>
      <xdr:col>55</xdr:col>
      <xdr:colOff>88900</xdr:colOff>
      <xdr:row>70</xdr:row>
      <xdr:rowOff>72050</xdr:rowOff>
    </xdr:to>
    <xdr:cxnSp macro="">
      <xdr:nvCxnSpPr>
        <xdr:cNvPr id="411" name="直線コネクタ 410"/>
        <xdr:cNvCxnSpPr/>
      </xdr:nvCxnSpPr>
      <xdr:spPr>
        <a:xfrm>
          <a:off x="10388600" y="1207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113823</xdr:rowOff>
    </xdr:from>
    <xdr:to>
      <xdr:col>55</xdr:col>
      <xdr:colOff>0</xdr:colOff>
      <xdr:row>78</xdr:row>
      <xdr:rowOff>127043</xdr:rowOff>
    </xdr:to>
    <xdr:cxnSp macro="">
      <xdr:nvCxnSpPr>
        <xdr:cNvPr id="412" name="直線コネクタ 411"/>
        <xdr:cNvCxnSpPr/>
      </xdr:nvCxnSpPr>
      <xdr:spPr>
        <a:xfrm flipV="1">
          <a:off x="9639300" y="13486923"/>
          <a:ext cx="838200" cy="1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90868</xdr:rowOff>
    </xdr:from>
    <xdr:ext cx="534377" cy="259045"/>
    <xdr:sp macro="" textlink="">
      <xdr:nvSpPr>
        <xdr:cNvPr id="413" name="商工費平均値テキスト"/>
        <xdr:cNvSpPr txBox="1"/>
      </xdr:nvSpPr>
      <xdr:spPr>
        <a:xfrm>
          <a:off x="10528300" y="1312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67991</xdr:rowOff>
    </xdr:from>
    <xdr:to>
      <xdr:col>55</xdr:col>
      <xdr:colOff>50800</xdr:colOff>
      <xdr:row>77</xdr:row>
      <xdr:rowOff>169591</xdr:rowOff>
    </xdr:to>
    <xdr:sp macro="" textlink="">
      <xdr:nvSpPr>
        <xdr:cNvPr id="414" name="フローチャート: 判断 413"/>
        <xdr:cNvSpPr/>
      </xdr:nvSpPr>
      <xdr:spPr>
        <a:xfrm>
          <a:off x="10426700" y="1326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142253</xdr:rowOff>
    </xdr:from>
    <xdr:to>
      <xdr:col>50</xdr:col>
      <xdr:colOff>114300</xdr:colOff>
      <xdr:row>78</xdr:row>
      <xdr:rowOff>127043</xdr:rowOff>
    </xdr:to>
    <xdr:cxnSp macro="">
      <xdr:nvCxnSpPr>
        <xdr:cNvPr id="415" name="直線コネクタ 414"/>
        <xdr:cNvCxnSpPr/>
      </xdr:nvCxnSpPr>
      <xdr:spPr>
        <a:xfrm>
          <a:off x="8750300" y="13343903"/>
          <a:ext cx="889000" cy="15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155491</xdr:rowOff>
    </xdr:from>
    <xdr:to>
      <xdr:col>50</xdr:col>
      <xdr:colOff>165100</xdr:colOff>
      <xdr:row>78</xdr:row>
      <xdr:rowOff>85641</xdr:rowOff>
    </xdr:to>
    <xdr:sp macro="" textlink="">
      <xdr:nvSpPr>
        <xdr:cNvPr id="416" name="フローチャート: 判断 415"/>
        <xdr:cNvSpPr/>
      </xdr:nvSpPr>
      <xdr:spPr>
        <a:xfrm>
          <a:off x="9588500" y="1335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102168</xdr:rowOff>
    </xdr:from>
    <xdr:ext cx="534377" cy="259045"/>
    <xdr:sp macro="" textlink="">
      <xdr:nvSpPr>
        <xdr:cNvPr id="417" name="テキスト ボックス 416"/>
        <xdr:cNvSpPr txBox="1"/>
      </xdr:nvSpPr>
      <xdr:spPr>
        <a:xfrm>
          <a:off x="9372111" y="1313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142253</xdr:rowOff>
    </xdr:from>
    <xdr:to>
      <xdr:col>45</xdr:col>
      <xdr:colOff>177800</xdr:colOff>
      <xdr:row>78</xdr:row>
      <xdr:rowOff>145087</xdr:rowOff>
    </xdr:to>
    <xdr:cxnSp macro="">
      <xdr:nvCxnSpPr>
        <xdr:cNvPr id="418" name="直線コネクタ 417"/>
        <xdr:cNvCxnSpPr/>
      </xdr:nvCxnSpPr>
      <xdr:spPr>
        <a:xfrm flipV="1">
          <a:off x="7861300" y="13343903"/>
          <a:ext cx="889000" cy="17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110030</xdr:rowOff>
    </xdr:from>
    <xdr:to>
      <xdr:col>46</xdr:col>
      <xdr:colOff>38100</xdr:colOff>
      <xdr:row>78</xdr:row>
      <xdr:rowOff>40180</xdr:rowOff>
    </xdr:to>
    <xdr:sp macro="" textlink="">
      <xdr:nvSpPr>
        <xdr:cNvPr id="419" name="フローチャート: 判断 418"/>
        <xdr:cNvSpPr/>
      </xdr:nvSpPr>
      <xdr:spPr>
        <a:xfrm>
          <a:off x="8699500" y="133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31307</xdr:rowOff>
    </xdr:from>
    <xdr:ext cx="534377" cy="259045"/>
    <xdr:sp macro="" textlink="">
      <xdr:nvSpPr>
        <xdr:cNvPr id="420" name="テキスト ボックス 419"/>
        <xdr:cNvSpPr txBox="1"/>
      </xdr:nvSpPr>
      <xdr:spPr>
        <a:xfrm>
          <a:off x="8483111" y="1340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145087</xdr:rowOff>
    </xdr:from>
    <xdr:to>
      <xdr:col>41</xdr:col>
      <xdr:colOff>50800</xdr:colOff>
      <xdr:row>78</xdr:row>
      <xdr:rowOff>166019</xdr:rowOff>
    </xdr:to>
    <xdr:cxnSp macro="">
      <xdr:nvCxnSpPr>
        <xdr:cNvPr id="421" name="直線コネクタ 420"/>
        <xdr:cNvCxnSpPr/>
      </xdr:nvCxnSpPr>
      <xdr:spPr>
        <a:xfrm flipV="1">
          <a:off x="6972300" y="13518187"/>
          <a:ext cx="889000" cy="2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12517</xdr:rowOff>
    </xdr:from>
    <xdr:to>
      <xdr:col>41</xdr:col>
      <xdr:colOff>101600</xdr:colOff>
      <xdr:row>78</xdr:row>
      <xdr:rowOff>114117</xdr:rowOff>
    </xdr:to>
    <xdr:sp macro="" textlink="">
      <xdr:nvSpPr>
        <xdr:cNvPr id="422" name="フローチャート: 判断 421"/>
        <xdr:cNvSpPr/>
      </xdr:nvSpPr>
      <xdr:spPr>
        <a:xfrm>
          <a:off x="7810500" y="133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130644</xdr:rowOff>
    </xdr:from>
    <xdr:ext cx="534377" cy="259045"/>
    <xdr:sp macro="" textlink="">
      <xdr:nvSpPr>
        <xdr:cNvPr id="423" name="テキスト ボックス 422"/>
        <xdr:cNvSpPr txBox="1"/>
      </xdr:nvSpPr>
      <xdr:spPr>
        <a:xfrm>
          <a:off x="7594111" y="131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170472</xdr:rowOff>
    </xdr:from>
    <xdr:to>
      <xdr:col>36</xdr:col>
      <xdr:colOff>165100</xdr:colOff>
      <xdr:row>78</xdr:row>
      <xdr:rowOff>100622</xdr:rowOff>
    </xdr:to>
    <xdr:sp macro="" textlink="">
      <xdr:nvSpPr>
        <xdr:cNvPr id="424" name="フローチャート: 判断 423"/>
        <xdr:cNvSpPr/>
      </xdr:nvSpPr>
      <xdr:spPr>
        <a:xfrm>
          <a:off x="69215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117149</xdr:rowOff>
    </xdr:from>
    <xdr:ext cx="534377" cy="259045"/>
    <xdr:sp macro="" textlink="">
      <xdr:nvSpPr>
        <xdr:cNvPr id="425" name="テキスト ボックス 424"/>
        <xdr:cNvSpPr txBox="1"/>
      </xdr:nvSpPr>
      <xdr:spPr>
        <a:xfrm>
          <a:off x="6705111" y="131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63023</xdr:rowOff>
    </xdr:from>
    <xdr:to>
      <xdr:col>55</xdr:col>
      <xdr:colOff>50800</xdr:colOff>
      <xdr:row>78</xdr:row>
      <xdr:rowOff>164623</xdr:rowOff>
    </xdr:to>
    <xdr:sp macro="" textlink="">
      <xdr:nvSpPr>
        <xdr:cNvPr id="431" name="楕円 430"/>
        <xdr:cNvSpPr/>
      </xdr:nvSpPr>
      <xdr:spPr>
        <a:xfrm>
          <a:off x="10426700" y="1343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149400</xdr:rowOff>
    </xdr:from>
    <xdr:ext cx="534377" cy="259045"/>
    <xdr:sp macro="" textlink="">
      <xdr:nvSpPr>
        <xdr:cNvPr id="432" name="商工費該当値テキスト"/>
        <xdr:cNvSpPr txBox="1"/>
      </xdr:nvSpPr>
      <xdr:spPr>
        <a:xfrm>
          <a:off x="10528300" y="1335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76243</xdr:rowOff>
    </xdr:from>
    <xdr:to>
      <xdr:col>50</xdr:col>
      <xdr:colOff>165100</xdr:colOff>
      <xdr:row>79</xdr:row>
      <xdr:rowOff>6393</xdr:rowOff>
    </xdr:to>
    <xdr:sp macro="" textlink="">
      <xdr:nvSpPr>
        <xdr:cNvPr id="433" name="楕円 432"/>
        <xdr:cNvSpPr/>
      </xdr:nvSpPr>
      <xdr:spPr>
        <a:xfrm>
          <a:off x="9588500" y="1344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168970</xdr:rowOff>
    </xdr:from>
    <xdr:ext cx="534377" cy="259045"/>
    <xdr:sp macro="" textlink="">
      <xdr:nvSpPr>
        <xdr:cNvPr id="434" name="テキスト ボックス 433"/>
        <xdr:cNvSpPr txBox="1"/>
      </xdr:nvSpPr>
      <xdr:spPr>
        <a:xfrm>
          <a:off x="9372111" y="1354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91453</xdr:rowOff>
    </xdr:from>
    <xdr:to>
      <xdr:col>46</xdr:col>
      <xdr:colOff>38100</xdr:colOff>
      <xdr:row>78</xdr:row>
      <xdr:rowOff>21603</xdr:rowOff>
    </xdr:to>
    <xdr:sp macro="" textlink="">
      <xdr:nvSpPr>
        <xdr:cNvPr id="435" name="楕円 434"/>
        <xdr:cNvSpPr/>
      </xdr:nvSpPr>
      <xdr:spPr>
        <a:xfrm>
          <a:off x="8699500" y="1329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38130</xdr:rowOff>
    </xdr:from>
    <xdr:ext cx="534377" cy="259045"/>
    <xdr:sp macro="" textlink="">
      <xdr:nvSpPr>
        <xdr:cNvPr id="436" name="テキスト ボックス 435"/>
        <xdr:cNvSpPr txBox="1"/>
      </xdr:nvSpPr>
      <xdr:spPr>
        <a:xfrm>
          <a:off x="8483111" y="1306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94287</xdr:rowOff>
    </xdr:from>
    <xdr:to>
      <xdr:col>41</xdr:col>
      <xdr:colOff>101600</xdr:colOff>
      <xdr:row>79</xdr:row>
      <xdr:rowOff>24437</xdr:rowOff>
    </xdr:to>
    <xdr:sp macro="" textlink="">
      <xdr:nvSpPr>
        <xdr:cNvPr id="437" name="楕円 436"/>
        <xdr:cNvSpPr/>
      </xdr:nvSpPr>
      <xdr:spPr>
        <a:xfrm>
          <a:off x="7810500" y="1346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15564</xdr:rowOff>
    </xdr:from>
    <xdr:ext cx="469744" cy="259045"/>
    <xdr:sp macro="" textlink="">
      <xdr:nvSpPr>
        <xdr:cNvPr id="438" name="テキスト ボックス 437"/>
        <xdr:cNvSpPr txBox="1"/>
      </xdr:nvSpPr>
      <xdr:spPr>
        <a:xfrm>
          <a:off x="7626428" y="1356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115219</xdr:rowOff>
    </xdr:from>
    <xdr:to>
      <xdr:col>36</xdr:col>
      <xdr:colOff>165100</xdr:colOff>
      <xdr:row>79</xdr:row>
      <xdr:rowOff>45369</xdr:rowOff>
    </xdr:to>
    <xdr:sp macro="" textlink="">
      <xdr:nvSpPr>
        <xdr:cNvPr id="439" name="楕円 438"/>
        <xdr:cNvSpPr/>
      </xdr:nvSpPr>
      <xdr:spPr>
        <a:xfrm>
          <a:off x="6921500" y="1348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36496</xdr:rowOff>
    </xdr:from>
    <xdr:ext cx="469744" cy="259045"/>
    <xdr:sp macro="" textlink="">
      <xdr:nvSpPr>
        <xdr:cNvPr id="440" name="テキスト ボックス 439"/>
        <xdr:cNvSpPr txBox="1"/>
      </xdr:nvSpPr>
      <xdr:spPr>
        <a:xfrm>
          <a:off x="6737428" y="1358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3" name="テキスト ボックス 45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9" name="テキスト ボックス 45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157327</xdr:rowOff>
    </xdr:from>
    <xdr:to>
      <xdr:col>54</xdr:col>
      <xdr:colOff>189865</xdr:colOff>
      <xdr:row>99</xdr:row>
      <xdr:rowOff>99454</xdr:rowOff>
    </xdr:to>
    <xdr:cxnSp macro="">
      <xdr:nvCxnSpPr>
        <xdr:cNvPr id="465" name="直線コネクタ 464"/>
        <xdr:cNvCxnSpPr/>
      </xdr:nvCxnSpPr>
      <xdr:spPr>
        <a:xfrm flipV="1">
          <a:off x="10475595" y="15587827"/>
          <a:ext cx="1270" cy="148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103281</xdr:rowOff>
    </xdr:from>
    <xdr:ext cx="534377" cy="259045"/>
    <xdr:sp macro="" textlink="">
      <xdr:nvSpPr>
        <xdr:cNvPr id="466" name="土木費最小値テキスト"/>
        <xdr:cNvSpPr txBox="1"/>
      </xdr:nvSpPr>
      <xdr:spPr>
        <a:xfrm>
          <a:off x="10528300" y="1707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99454</xdr:rowOff>
    </xdr:from>
    <xdr:to>
      <xdr:col>55</xdr:col>
      <xdr:colOff>88900</xdr:colOff>
      <xdr:row>99</xdr:row>
      <xdr:rowOff>99454</xdr:rowOff>
    </xdr:to>
    <xdr:cxnSp macro="">
      <xdr:nvCxnSpPr>
        <xdr:cNvPr id="467" name="直線コネクタ 466"/>
        <xdr:cNvCxnSpPr/>
      </xdr:nvCxnSpPr>
      <xdr:spPr>
        <a:xfrm>
          <a:off x="10388600" y="170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104004</xdr:rowOff>
    </xdr:from>
    <xdr:ext cx="599010" cy="259045"/>
    <xdr:sp macro="" textlink="">
      <xdr:nvSpPr>
        <xdr:cNvPr id="468" name="土木費最大値テキスト"/>
        <xdr:cNvSpPr txBox="1"/>
      </xdr:nvSpPr>
      <xdr:spPr>
        <a:xfrm>
          <a:off x="10528300" y="1536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157327</xdr:rowOff>
    </xdr:from>
    <xdr:to>
      <xdr:col>55</xdr:col>
      <xdr:colOff>88900</xdr:colOff>
      <xdr:row>90</xdr:row>
      <xdr:rowOff>157327</xdr:rowOff>
    </xdr:to>
    <xdr:cxnSp macro="">
      <xdr:nvCxnSpPr>
        <xdr:cNvPr id="469" name="直線コネクタ 468"/>
        <xdr:cNvCxnSpPr/>
      </xdr:nvCxnSpPr>
      <xdr:spPr>
        <a:xfrm>
          <a:off x="10388600" y="15587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55321</xdr:rowOff>
    </xdr:from>
    <xdr:to>
      <xdr:col>55</xdr:col>
      <xdr:colOff>0</xdr:colOff>
      <xdr:row>95</xdr:row>
      <xdr:rowOff>86880</xdr:rowOff>
    </xdr:to>
    <xdr:cxnSp macro="">
      <xdr:nvCxnSpPr>
        <xdr:cNvPr id="470" name="直線コネクタ 469"/>
        <xdr:cNvCxnSpPr/>
      </xdr:nvCxnSpPr>
      <xdr:spPr>
        <a:xfrm>
          <a:off x="9639300" y="16171621"/>
          <a:ext cx="838200" cy="20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58208</xdr:rowOff>
    </xdr:from>
    <xdr:ext cx="534377" cy="259045"/>
    <xdr:sp macro="" textlink="">
      <xdr:nvSpPr>
        <xdr:cNvPr id="471" name="土木費平均値テキスト"/>
        <xdr:cNvSpPr txBox="1"/>
      </xdr:nvSpPr>
      <xdr:spPr>
        <a:xfrm>
          <a:off x="10528300" y="16517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79781</xdr:rowOff>
    </xdr:from>
    <xdr:to>
      <xdr:col>55</xdr:col>
      <xdr:colOff>50800</xdr:colOff>
      <xdr:row>97</xdr:row>
      <xdr:rowOff>9931</xdr:rowOff>
    </xdr:to>
    <xdr:sp macro="" textlink="">
      <xdr:nvSpPr>
        <xdr:cNvPr id="472" name="フローチャート: 判断 471"/>
        <xdr:cNvSpPr/>
      </xdr:nvSpPr>
      <xdr:spPr>
        <a:xfrm>
          <a:off x="10426700" y="165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169405</xdr:rowOff>
    </xdr:from>
    <xdr:to>
      <xdr:col>50</xdr:col>
      <xdr:colOff>114300</xdr:colOff>
      <xdr:row>94</xdr:row>
      <xdr:rowOff>55321</xdr:rowOff>
    </xdr:to>
    <xdr:cxnSp macro="">
      <xdr:nvCxnSpPr>
        <xdr:cNvPr id="473" name="直線コネクタ 472"/>
        <xdr:cNvCxnSpPr/>
      </xdr:nvCxnSpPr>
      <xdr:spPr>
        <a:xfrm>
          <a:off x="8750300" y="16114255"/>
          <a:ext cx="889000" cy="5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120371</xdr:rowOff>
    </xdr:from>
    <xdr:to>
      <xdr:col>50</xdr:col>
      <xdr:colOff>165100</xdr:colOff>
      <xdr:row>97</xdr:row>
      <xdr:rowOff>50521</xdr:rowOff>
    </xdr:to>
    <xdr:sp macro="" textlink="">
      <xdr:nvSpPr>
        <xdr:cNvPr id="474" name="フローチャート: 判断 473"/>
        <xdr:cNvSpPr/>
      </xdr:nvSpPr>
      <xdr:spPr>
        <a:xfrm>
          <a:off x="9588500" y="1657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41648</xdr:rowOff>
    </xdr:from>
    <xdr:ext cx="534377" cy="259045"/>
    <xdr:sp macro="" textlink="">
      <xdr:nvSpPr>
        <xdr:cNvPr id="475" name="テキスト ボックス 474"/>
        <xdr:cNvSpPr txBox="1"/>
      </xdr:nvSpPr>
      <xdr:spPr>
        <a:xfrm>
          <a:off x="9372111" y="1667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169405</xdr:rowOff>
    </xdr:from>
    <xdr:to>
      <xdr:col>45</xdr:col>
      <xdr:colOff>177800</xdr:colOff>
      <xdr:row>96</xdr:row>
      <xdr:rowOff>108508</xdr:rowOff>
    </xdr:to>
    <xdr:cxnSp macro="">
      <xdr:nvCxnSpPr>
        <xdr:cNvPr id="476" name="直線コネクタ 475"/>
        <xdr:cNvCxnSpPr/>
      </xdr:nvCxnSpPr>
      <xdr:spPr>
        <a:xfrm flipV="1">
          <a:off x="7861300" y="16114255"/>
          <a:ext cx="889000" cy="45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77636</xdr:rowOff>
    </xdr:from>
    <xdr:to>
      <xdr:col>46</xdr:col>
      <xdr:colOff>38100</xdr:colOff>
      <xdr:row>95</xdr:row>
      <xdr:rowOff>7786</xdr:rowOff>
    </xdr:to>
    <xdr:sp macro="" textlink="">
      <xdr:nvSpPr>
        <xdr:cNvPr id="477" name="フローチャート: 判断 476"/>
        <xdr:cNvSpPr/>
      </xdr:nvSpPr>
      <xdr:spPr>
        <a:xfrm>
          <a:off x="8699500" y="1619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170363</xdr:rowOff>
    </xdr:from>
    <xdr:ext cx="534377" cy="259045"/>
    <xdr:sp macro="" textlink="">
      <xdr:nvSpPr>
        <xdr:cNvPr id="478" name="テキスト ボックス 477"/>
        <xdr:cNvSpPr txBox="1"/>
      </xdr:nvSpPr>
      <xdr:spPr>
        <a:xfrm>
          <a:off x="8483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73253</xdr:rowOff>
    </xdr:from>
    <xdr:to>
      <xdr:col>41</xdr:col>
      <xdr:colOff>50800</xdr:colOff>
      <xdr:row>96</xdr:row>
      <xdr:rowOff>108508</xdr:rowOff>
    </xdr:to>
    <xdr:cxnSp macro="">
      <xdr:nvCxnSpPr>
        <xdr:cNvPr id="479" name="直線コネクタ 478"/>
        <xdr:cNvCxnSpPr/>
      </xdr:nvCxnSpPr>
      <xdr:spPr>
        <a:xfrm>
          <a:off x="6972300" y="16532453"/>
          <a:ext cx="889000" cy="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20993</xdr:rowOff>
    </xdr:from>
    <xdr:to>
      <xdr:col>41</xdr:col>
      <xdr:colOff>101600</xdr:colOff>
      <xdr:row>95</xdr:row>
      <xdr:rowOff>122593</xdr:rowOff>
    </xdr:to>
    <xdr:sp macro="" textlink="">
      <xdr:nvSpPr>
        <xdr:cNvPr id="480" name="フローチャート: 判断 479"/>
        <xdr:cNvSpPr/>
      </xdr:nvSpPr>
      <xdr:spPr>
        <a:xfrm>
          <a:off x="7810500" y="163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139120</xdr:rowOff>
    </xdr:from>
    <xdr:ext cx="534377" cy="259045"/>
    <xdr:sp macro="" textlink="">
      <xdr:nvSpPr>
        <xdr:cNvPr id="481" name="テキスト ボックス 480"/>
        <xdr:cNvSpPr txBox="1"/>
      </xdr:nvSpPr>
      <xdr:spPr>
        <a:xfrm>
          <a:off x="7594111" y="160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56795</xdr:rowOff>
    </xdr:from>
    <xdr:to>
      <xdr:col>36</xdr:col>
      <xdr:colOff>165100</xdr:colOff>
      <xdr:row>97</xdr:row>
      <xdr:rowOff>158395</xdr:rowOff>
    </xdr:to>
    <xdr:sp macro="" textlink="">
      <xdr:nvSpPr>
        <xdr:cNvPr id="482" name="フローチャート: 判断 481"/>
        <xdr:cNvSpPr/>
      </xdr:nvSpPr>
      <xdr:spPr>
        <a:xfrm>
          <a:off x="6921500" y="166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149522</xdr:rowOff>
    </xdr:from>
    <xdr:ext cx="534377" cy="259045"/>
    <xdr:sp macro="" textlink="">
      <xdr:nvSpPr>
        <xdr:cNvPr id="483" name="テキスト ボックス 482"/>
        <xdr:cNvSpPr txBox="1"/>
      </xdr:nvSpPr>
      <xdr:spPr>
        <a:xfrm>
          <a:off x="6705111" y="167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36080</xdr:rowOff>
    </xdr:from>
    <xdr:to>
      <xdr:col>55</xdr:col>
      <xdr:colOff>50800</xdr:colOff>
      <xdr:row>95</xdr:row>
      <xdr:rowOff>137680</xdr:rowOff>
    </xdr:to>
    <xdr:sp macro="" textlink="">
      <xdr:nvSpPr>
        <xdr:cNvPr id="489" name="楕円 488"/>
        <xdr:cNvSpPr/>
      </xdr:nvSpPr>
      <xdr:spPr>
        <a:xfrm>
          <a:off x="10426700" y="16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58957</xdr:rowOff>
    </xdr:from>
    <xdr:ext cx="534377" cy="259045"/>
    <xdr:sp macro="" textlink="">
      <xdr:nvSpPr>
        <xdr:cNvPr id="490" name="土木費該当値テキスト"/>
        <xdr:cNvSpPr txBox="1"/>
      </xdr:nvSpPr>
      <xdr:spPr>
        <a:xfrm>
          <a:off x="10528300" y="161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4521</xdr:rowOff>
    </xdr:from>
    <xdr:to>
      <xdr:col>50</xdr:col>
      <xdr:colOff>165100</xdr:colOff>
      <xdr:row>94</xdr:row>
      <xdr:rowOff>106121</xdr:rowOff>
    </xdr:to>
    <xdr:sp macro="" textlink="">
      <xdr:nvSpPr>
        <xdr:cNvPr id="491" name="楕円 490"/>
        <xdr:cNvSpPr/>
      </xdr:nvSpPr>
      <xdr:spPr>
        <a:xfrm>
          <a:off x="9588500" y="1612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122648</xdr:rowOff>
    </xdr:from>
    <xdr:ext cx="534377" cy="259045"/>
    <xdr:sp macro="" textlink="">
      <xdr:nvSpPr>
        <xdr:cNvPr id="492" name="テキスト ボックス 491"/>
        <xdr:cNvSpPr txBox="1"/>
      </xdr:nvSpPr>
      <xdr:spPr>
        <a:xfrm>
          <a:off x="9372111" y="1589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118605</xdr:rowOff>
    </xdr:from>
    <xdr:to>
      <xdr:col>46</xdr:col>
      <xdr:colOff>38100</xdr:colOff>
      <xdr:row>94</xdr:row>
      <xdr:rowOff>48755</xdr:rowOff>
    </xdr:to>
    <xdr:sp macro="" textlink="">
      <xdr:nvSpPr>
        <xdr:cNvPr id="493" name="楕円 492"/>
        <xdr:cNvSpPr/>
      </xdr:nvSpPr>
      <xdr:spPr>
        <a:xfrm>
          <a:off x="8699500" y="1606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65282</xdr:rowOff>
    </xdr:from>
    <xdr:ext cx="599010" cy="259045"/>
    <xdr:sp macro="" textlink="">
      <xdr:nvSpPr>
        <xdr:cNvPr id="494" name="テキスト ボックス 493"/>
        <xdr:cNvSpPr txBox="1"/>
      </xdr:nvSpPr>
      <xdr:spPr>
        <a:xfrm>
          <a:off x="8450795" y="15838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57708</xdr:rowOff>
    </xdr:from>
    <xdr:to>
      <xdr:col>41</xdr:col>
      <xdr:colOff>101600</xdr:colOff>
      <xdr:row>96</xdr:row>
      <xdr:rowOff>159308</xdr:rowOff>
    </xdr:to>
    <xdr:sp macro="" textlink="">
      <xdr:nvSpPr>
        <xdr:cNvPr id="495" name="楕円 494"/>
        <xdr:cNvSpPr/>
      </xdr:nvSpPr>
      <xdr:spPr>
        <a:xfrm>
          <a:off x="7810500" y="1651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150435</xdr:rowOff>
    </xdr:from>
    <xdr:ext cx="534377" cy="259045"/>
    <xdr:sp macro="" textlink="">
      <xdr:nvSpPr>
        <xdr:cNvPr id="496" name="テキスト ボックス 495"/>
        <xdr:cNvSpPr txBox="1"/>
      </xdr:nvSpPr>
      <xdr:spPr>
        <a:xfrm>
          <a:off x="7594111" y="1660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22453</xdr:rowOff>
    </xdr:from>
    <xdr:to>
      <xdr:col>36</xdr:col>
      <xdr:colOff>165100</xdr:colOff>
      <xdr:row>96</xdr:row>
      <xdr:rowOff>124053</xdr:rowOff>
    </xdr:to>
    <xdr:sp macro="" textlink="">
      <xdr:nvSpPr>
        <xdr:cNvPr id="497" name="楕円 496"/>
        <xdr:cNvSpPr/>
      </xdr:nvSpPr>
      <xdr:spPr>
        <a:xfrm>
          <a:off x="6921500" y="1648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140580</xdr:rowOff>
    </xdr:from>
    <xdr:ext cx="534377" cy="259045"/>
    <xdr:sp macro="" textlink="">
      <xdr:nvSpPr>
        <xdr:cNvPr id="498" name="テキスト ボックス 497"/>
        <xdr:cNvSpPr txBox="1"/>
      </xdr:nvSpPr>
      <xdr:spPr>
        <a:xfrm>
          <a:off x="6705111" y="1625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1" name="テキスト ボックス 510"/>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1" name="テキスト ボックス 52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109786</xdr:rowOff>
    </xdr:from>
    <xdr:to>
      <xdr:col>85</xdr:col>
      <xdr:colOff>126364</xdr:colOff>
      <xdr:row>38</xdr:row>
      <xdr:rowOff>107827</xdr:rowOff>
    </xdr:to>
    <xdr:cxnSp macro="">
      <xdr:nvCxnSpPr>
        <xdr:cNvPr id="525" name="直線コネクタ 524"/>
        <xdr:cNvCxnSpPr/>
      </xdr:nvCxnSpPr>
      <xdr:spPr>
        <a:xfrm flipV="1">
          <a:off x="16317595" y="5596186"/>
          <a:ext cx="1269" cy="102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111654</xdr:rowOff>
    </xdr:from>
    <xdr:ext cx="534377" cy="259045"/>
    <xdr:sp macro="" textlink="">
      <xdr:nvSpPr>
        <xdr:cNvPr id="526" name="消防費最小値テキスト"/>
        <xdr:cNvSpPr txBox="1"/>
      </xdr:nvSpPr>
      <xdr:spPr>
        <a:xfrm>
          <a:off x="16370300" y="662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107827</xdr:rowOff>
    </xdr:from>
    <xdr:to>
      <xdr:col>86</xdr:col>
      <xdr:colOff>25400</xdr:colOff>
      <xdr:row>38</xdr:row>
      <xdr:rowOff>107827</xdr:rowOff>
    </xdr:to>
    <xdr:cxnSp macro="">
      <xdr:nvCxnSpPr>
        <xdr:cNvPr id="527" name="直線コネクタ 526"/>
        <xdr:cNvCxnSpPr/>
      </xdr:nvCxnSpPr>
      <xdr:spPr>
        <a:xfrm>
          <a:off x="16230600" y="662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56463</xdr:rowOff>
    </xdr:from>
    <xdr:ext cx="534377" cy="259045"/>
    <xdr:sp macro="" textlink="">
      <xdr:nvSpPr>
        <xdr:cNvPr id="528" name="消防費最大値テキスト"/>
        <xdr:cNvSpPr txBox="1"/>
      </xdr:nvSpPr>
      <xdr:spPr>
        <a:xfrm>
          <a:off x="16370300" y="537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109786</xdr:rowOff>
    </xdr:from>
    <xdr:to>
      <xdr:col>86</xdr:col>
      <xdr:colOff>25400</xdr:colOff>
      <xdr:row>32</xdr:row>
      <xdr:rowOff>109786</xdr:rowOff>
    </xdr:to>
    <xdr:cxnSp macro="">
      <xdr:nvCxnSpPr>
        <xdr:cNvPr id="529" name="直線コネクタ 528"/>
        <xdr:cNvCxnSpPr/>
      </xdr:nvCxnSpPr>
      <xdr:spPr>
        <a:xfrm>
          <a:off x="16230600" y="559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156290</xdr:rowOff>
    </xdr:from>
    <xdr:to>
      <xdr:col>85</xdr:col>
      <xdr:colOff>127000</xdr:colOff>
      <xdr:row>32</xdr:row>
      <xdr:rowOff>109786</xdr:rowOff>
    </xdr:to>
    <xdr:cxnSp macro="">
      <xdr:nvCxnSpPr>
        <xdr:cNvPr id="530" name="直線コネクタ 529"/>
        <xdr:cNvCxnSpPr/>
      </xdr:nvCxnSpPr>
      <xdr:spPr>
        <a:xfrm>
          <a:off x="15481300" y="5471240"/>
          <a:ext cx="838200" cy="12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41756</xdr:rowOff>
    </xdr:from>
    <xdr:ext cx="534377" cy="259045"/>
    <xdr:sp macro="" textlink="">
      <xdr:nvSpPr>
        <xdr:cNvPr id="531" name="消防費平均値テキスト"/>
        <xdr:cNvSpPr txBox="1"/>
      </xdr:nvSpPr>
      <xdr:spPr>
        <a:xfrm>
          <a:off x="16370300" y="6213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63329</xdr:rowOff>
    </xdr:from>
    <xdr:to>
      <xdr:col>85</xdr:col>
      <xdr:colOff>177800</xdr:colOff>
      <xdr:row>36</xdr:row>
      <xdr:rowOff>164929</xdr:rowOff>
    </xdr:to>
    <xdr:sp macro="" textlink="">
      <xdr:nvSpPr>
        <xdr:cNvPr id="532" name="フローチャート: 判断 531"/>
        <xdr:cNvSpPr/>
      </xdr:nvSpPr>
      <xdr:spPr>
        <a:xfrm>
          <a:off x="16268700" y="623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27947</xdr:rowOff>
    </xdr:from>
    <xdr:to>
      <xdr:col>81</xdr:col>
      <xdr:colOff>50800</xdr:colOff>
      <xdr:row>31</xdr:row>
      <xdr:rowOff>156290</xdr:rowOff>
    </xdr:to>
    <xdr:cxnSp macro="">
      <xdr:nvCxnSpPr>
        <xdr:cNvPr id="533" name="直線コネクタ 532"/>
        <xdr:cNvCxnSpPr/>
      </xdr:nvCxnSpPr>
      <xdr:spPr>
        <a:xfrm>
          <a:off x="14592300" y="5171447"/>
          <a:ext cx="889000" cy="29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32436</xdr:rowOff>
    </xdr:from>
    <xdr:to>
      <xdr:col>81</xdr:col>
      <xdr:colOff>101600</xdr:colOff>
      <xdr:row>36</xdr:row>
      <xdr:rowOff>134036</xdr:rowOff>
    </xdr:to>
    <xdr:sp macro="" textlink="">
      <xdr:nvSpPr>
        <xdr:cNvPr id="534" name="フローチャート: 判断 533"/>
        <xdr:cNvSpPr/>
      </xdr:nvSpPr>
      <xdr:spPr>
        <a:xfrm>
          <a:off x="15430500" y="620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125163</xdr:rowOff>
    </xdr:from>
    <xdr:ext cx="534377" cy="259045"/>
    <xdr:sp macro="" textlink="">
      <xdr:nvSpPr>
        <xdr:cNvPr id="535" name="テキスト ボックス 534"/>
        <xdr:cNvSpPr txBox="1"/>
      </xdr:nvSpPr>
      <xdr:spPr>
        <a:xfrm>
          <a:off x="15214111" y="629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9953</xdr:rowOff>
    </xdr:from>
    <xdr:to>
      <xdr:col>76</xdr:col>
      <xdr:colOff>114300</xdr:colOff>
      <xdr:row>30</xdr:row>
      <xdr:rowOff>27947</xdr:rowOff>
    </xdr:to>
    <xdr:cxnSp macro="">
      <xdr:nvCxnSpPr>
        <xdr:cNvPr id="536" name="直線コネクタ 535"/>
        <xdr:cNvCxnSpPr/>
      </xdr:nvCxnSpPr>
      <xdr:spPr>
        <a:xfrm>
          <a:off x="13703300" y="5153453"/>
          <a:ext cx="889000" cy="1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135992</xdr:rowOff>
    </xdr:from>
    <xdr:to>
      <xdr:col>76</xdr:col>
      <xdr:colOff>165100</xdr:colOff>
      <xdr:row>36</xdr:row>
      <xdr:rowOff>66142</xdr:rowOff>
    </xdr:to>
    <xdr:sp macro="" textlink="">
      <xdr:nvSpPr>
        <xdr:cNvPr id="537" name="フローチャート: 判断 536"/>
        <xdr:cNvSpPr/>
      </xdr:nvSpPr>
      <xdr:spPr>
        <a:xfrm>
          <a:off x="14541500" y="61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57269</xdr:rowOff>
    </xdr:from>
    <xdr:ext cx="534377" cy="259045"/>
    <xdr:sp macro="" textlink="">
      <xdr:nvSpPr>
        <xdr:cNvPr id="538" name="テキスト ボックス 537"/>
        <xdr:cNvSpPr txBox="1"/>
      </xdr:nvSpPr>
      <xdr:spPr>
        <a:xfrm>
          <a:off x="14325111" y="622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9953</xdr:rowOff>
    </xdr:from>
    <xdr:to>
      <xdr:col>71</xdr:col>
      <xdr:colOff>177800</xdr:colOff>
      <xdr:row>33</xdr:row>
      <xdr:rowOff>127323</xdr:rowOff>
    </xdr:to>
    <xdr:cxnSp macro="">
      <xdr:nvCxnSpPr>
        <xdr:cNvPr id="539" name="直線コネクタ 538"/>
        <xdr:cNvCxnSpPr/>
      </xdr:nvCxnSpPr>
      <xdr:spPr>
        <a:xfrm flipV="1">
          <a:off x="12814300" y="5153453"/>
          <a:ext cx="889000" cy="63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25545</xdr:rowOff>
    </xdr:from>
    <xdr:to>
      <xdr:col>72</xdr:col>
      <xdr:colOff>38100</xdr:colOff>
      <xdr:row>36</xdr:row>
      <xdr:rowOff>127145</xdr:rowOff>
    </xdr:to>
    <xdr:sp macro="" textlink="">
      <xdr:nvSpPr>
        <xdr:cNvPr id="540" name="フローチャート: 判断 539"/>
        <xdr:cNvSpPr/>
      </xdr:nvSpPr>
      <xdr:spPr>
        <a:xfrm>
          <a:off x="13652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118272</xdr:rowOff>
    </xdr:from>
    <xdr:ext cx="534377" cy="259045"/>
    <xdr:sp macro="" textlink="">
      <xdr:nvSpPr>
        <xdr:cNvPr id="541" name="テキスト ボックス 540"/>
        <xdr:cNvSpPr txBox="1"/>
      </xdr:nvSpPr>
      <xdr:spPr>
        <a:xfrm>
          <a:off x="13436111" y="62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91708</xdr:rowOff>
    </xdr:from>
    <xdr:to>
      <xdr:col>67</xdr:col>
      <xdr:colOff>101600</xdr:colOff>
      <xdr:row>37</xdr:row>
      <xdr:rowOff>21858</xdr:rowOff>
    </xdr:to>
    <xdr:sp macro="" textlink="">
      <xdr:nvSpPr>
        <xdr:cNvPr id="542" name="フローチャート: 判断 541"/>
        <xdr:cNvSpPr/>
      </xdr:nvSpPr>
      <xdr:spPr>
        <a:xfrm>
          <a:off x="127635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12985</xdr:rowOff>
    </xdr:from>
    <xdr:ext cx="534377" cy="259045"/>
    <xdr:sp macro="" textlink="">
      <xdr:nvSpPr>
        <xdr:cNvPr id="543" name="テキスト ボックス 542"/>
        <xdr:cNvSpPr txBox="1"/>
      </xdr:nvSpPr>
      <xdr:spPr>
        <a:xfrm>
          <a:off x="12547111" y="635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58986</xdr:rowOff>
    </xdr:from>
    <xdr:to>
      <xdr:col>85</xdr:col>
      <xdr:colOff>177800</xdr:colOff>
      <xdr:row>32</xdr:row>
      <xdr:rowOff>160586</xdr:rowOff>
    </xdr:to>
    <xdr:sp macro="" textlink="">
      <xdr:nvSpPr>
        <xdr:cNvPr id="549" name="楕円 548"/>
        <xdr:cNvSpPr/>
      </xdr:nvSpPr>
      <xdr:spPr>
        <a:xfrm>
          <a:off x="16268700" y="554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12013</xdr:rowOff>
    </xdr:from>
    <xdr:ext cx="534377" cy="259045"/>
    <xdr:sp macro="" textlink="">
      <xdr:nvSpPr>
        <xdr:cNvPr id="550" name="消防費該当値テキスト"/>
        <xdr:cNvSpPr txBox="1"/>
      </xdr:nvSpPr>
      <xdr:spPr>
        <a:xfrm>
          <a:off x="16370300" y="549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105490</xdr:rowOff>
    </xdr:from>
    <xdr:to>
      <xdr:col>81</xdr:col>
      <xdr:colOff>101600</xdr:colOff>
      <xdr:row>32</xdr:row>
      <xdr:rowOff>35640</xdr:rowOff>
    </xdr:to>
    <xdr:sp macro="" textlink="">
      <xdr:nvSpPr>
        <xdr:cNvPr id="551" name="楕円 550"/>
        <xdr:cNvSpPr/>
      </xdr:nvSpPr>
      <xdr:spPr>
        <a:xfrm>
          <a:off x="15430500" y="542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52167</xdr:rowOff>
    </xdr:from>
    <xdr:ext cx="534377" cy="259045"/>
    <xdr:sp macro="" textlink="">
      <xdr:nvSpPr>
        <xdr:cNvPr id="552" name="テキスト ボックス 551"/>
        <xdr:cNvSpPr txBox="1"/>
      </xdr:nvSpPr>
      <xdr:spPr>
        <a:xfrm>
          <a:off x="15214111" y="519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29</xdr:row>
      <xdr:rowOff>148597</xdr:rowOff>
    </xdr:from>
    <xdr:to>
      <xdr:col>76</xdr:col>
      <xdr:colOff>165100</xdr:colOff>
      <xdr:row>30</xdr:row>
      <xdr:rowOff>78747</xdr:rowOff>
    </xdr:to>
    <xdr:sp macro="" textlink="">
      <xdr:nvSpPr>
        <xdr:cNvPr id="553" name="楕円 552"/>
        <xdr:cNvSpPr/>
      </xdr:nvSpPr>
      <xdr:spPr>
        <a:xfrm>
          <a:off x="14541500" y="512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95274</xdr:rowOff>
    </xdr:from>
    <xdr:ext cx="534377" cy="259045"/>
    <xdr:sp macro="" textlink="">
      <xdr:nvSpPr>
        <xdr:cNvPr id="554" name="テキスト ボックス 553"/>
        <xdr:cNvSpPr txBox="1"/>
      </xdr:nvSpPr>
      <xdr:spPr>
        <a:xfrm>
          <a:off x="14325111" y="489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29</xdr:row>
      <xdr:rowOff>130603</xdr:rowOff>
    </xdr:from>
    <xdr:to>
      <xdr:col>72</xdr:col>
      <xdr:colOff>38100</xdr:colOff>
      <xdr:row>30</xdr:row>
      <xdr:rowOff>60753</xdr:rowOff>
    </xdr:to>
    <xdr:sp macro="" textlink="">
      <xdr:nvSpPr>
        <xdr:cNvPr id="555" name="楕円 554"/>
        <xdr:cNvSpPr/>
      </xdr:nvSpPr>
      <xdr:spPr>
        <a:xfrm>
          <a:off x="13652500" y="510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77280</xdr:rowOff>
    </xdr:from>
    <xdr:ext cx="534377" cy="259045"/>
    <xdr:sp macro="" textlink="">
      <xdr:nvSpPr>
        <xdr:cNvPr id="556" name="テキスト ボックス 555"/>
        <xdr:cNvSpPr txBox="1"/>
      </xdr:nvSpPr>
      <xdr:spPr>
        <a:xfrm>
          <a:off x="13436111" y="487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76523</xdr:rowOff>
    </xdr:from>
    <xdr:to>
      <xdr:col>67</xdr:col>
      <xdr:colOff>101600</xdr:colOff>
      <xdr:row>34</xdr:row>
      <xdr:rowOff>6673</xdr:rowOff>
    </xdr:to>
    <xdr:sp macro="" textlink="">
      <xdr:nvSpPr>
        <xdr:cNvPr id="557" name="楕円 556"/>
        <xdr:cNvSpPr/>
      </xdr:nvSpPr>
      <xdr:spPr>
        <a:xfrm>
          <a:off x="12763500" y="573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23200</xdr:rowOff>
    </xdr:from>
    <xdr:ext cx="534377" cy="259045"/>
    <xdr:sp macro="" textlink="">
      <xdr:nvSpPr>
        <xdr:cNvPr id="558" name="テキスト ボックス 557"/>
        <xdr:cNvSpPr txBox="1"/>
      </xdr:nvSpPr>
      <xdr:spPr>
        <a:xfrm>
          <a:off x="12547111" y="550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9" name="テキスト ボックス 56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0" name="直線コネクタ 56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1" name="テキスト ボックス 57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2" name="直線コネクタ 57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73" name="テキスト ボックス 572"/>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4" name="直線コネクタ 57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5" name="テキスト ボックス 574"/>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6" name="直線コネクタ 57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7" name="テキスト ボックス 57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8" name="直線コネクタ 57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9" name="テキスト ボックス 57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169707</xdr:rowOff>
    </xdr:from>
    <xdr:to>
      <xdr:col>85</xdr:col>
      <xdr:colOff>126364</xdr:colOff>
      <xdr:row>59</xdr:row>
      <xdr:rowOff>92860</xdr:rowOff>
    </xdr:to>
    <xdr:cxnSp macro="">
      <xdr:nvCxnSpPr>
        <xdr:cNvPr id="583" name="直線コネクタ 582"/>
        <xdr:cNvCxnSpPr/>
      </xdr:nvCxnSpPr>
      <xdr:spPr>
        <a:xfrm flipV="1">
          <a:off x="16317595" y="8742207"/>
          <a:ext cx="1269" cy="1466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96687</xdr:rowOff>
    </xdr:from>
    <xdr:ext cx="534377" cy="259045"/>
    <xdr:sp macro="" textlink="">
      <xdr:nvSpPr>
        <xdr:cNvPr id="584" name="教育費最小値テキスト"/>
        <xdr:cNvSpPr txBox="1"/>
      </xdr:nvSpPr>
      <xdr:spPr>
        <a:xfrm>
          <a:off x="16370300" y="1021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92860</xdr:rowOff>
    </xdr:from>
    <xdr:to>
      <xdr:col>86</xdr:col>
      <xdr:colOff>25400</xdr:colOff>
      <xdr:row>59</xdr:row>
      <xdr:rowOff>92860</xdr:rowOff>
    </xdr:to>
    <xdr:cxnSp macro="">
      <xdr:nvCxnSpPr>
        <xdr:cNvPr id="585" name="直線コネクタ 584"/>
        <xdr:cNvCxnSpPr/>
      </xdr:nvCxnSpPr>
      <xdr:spPr>
        <a:xfrm>
          <a:off x="16230600" y="1020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116384</xdr:rowOff>
    </xdr:from>
    <xdr:ext cx="599010" cy="259045"/>
    <xdr:sp macro="" textlink="">
      <xdr:nvSpPr>
        <xdr:cNvPr id="586" name="教育費最大値テキスト"/>
        <xdr:cNvSpPr txBox="1"/>
      </xdr:nvSpPr>
      <xdr:spPr>
        <a:xfrm>
          <a:off x="16370300" y="85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169707</xdr:rowOff>
    </xdr:from>
    <xdr:to>
      <xdr:col>86</xdr:col>
      <xdr:colOff>25400</xdr:colOff>
      <xdr:row>50</xdr:row>
      <xdr:rowOff>169707</xdr:rowOff>
    </xdr:to>
    <xdr:cxnSp macro="">
      <xdr:nvCxnSpPr>
        <xdr:cNvPr id="587" name="直線コネクタ 586"/>
        <xdr:cNvCxnSpPr/>
      </xdr:nvCxnSpPr>
      <xdr:spPr>
        <a:xfrm>
          <a:off x="16230600" y="8742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169707</xdr:rowOff>
    </xdr:from>
    <xdr:to>
      <xdr:col>85</xdr:col>
      <xdr:colOff>127000</xdr:colOff>
      <xdr:row>56</xdr:row>
      <xdr:rowOff>56886</xdr:rowOff>
    </xdr:to>
    <xdr:cxnSp macro="">
      <xdr:nvCxnSpPr>
        <xdr:cNvPr id="588" name="直線コネクタ 587"/>
        <xdr:cNvCxnSpPr/>
      </xdr:nvCxnSpPr>
      <xdr:spPr>
        <a:xfrm flipV="1">
          <a:off x="15481300" y="8742207"/>
          <a:ext cx="838200" cy="91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86682</xdr:rowOff>
    </xdr:from>
    <xdr:ext cx="534377" cy="259045"/>
    <xdr:sp macro="" textlink="">
      <xdr:nvSpPr>
        <xdr:cNvPr id="589" name="教育費平均値テキスト"/>
        <xdr:cNvSpPr txBox="1"/>
      </xdr:nvSpPr>
      <xdr:spPr>
        <a:xfrm>
          <a:off x="16370300" y="9859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108255</xdr:rowOff>
    </xdr:from>
    <xdr:to>
      <xdr:col>85</xdr:col>
      <xdr:colOff>177800</xdr:colOff>
      <xdr:row>58</xdr:row>
      <xdr:rowOff>38405</xdr:rowOff>
    </xdr:to>
    <xdr:sp macro="" textlink="">
      <xdr:nvSpPr>
        <xdr:cNvPr id="590" name="フローチャート: 判断 589"/>
        <xdr:cNvSpPr/>
      </xdr:nvSpPr>
      <xdr:spPr>
        <a:xfrm>
          <a:off x="16268700" y="98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56886</xdr:rowOff>
    </xdr:from>
    <xdr:to>
      <xdr:col>81</xdr:col>
      <xdr:colOff>50800</xdr:colOff>
      <xdr:row>57</xdr:row>
      <xdr:rowOff>163459</xdr:rowOff>
    </xdr:to>
    <xdr:cxnSp macro="">
      <xdr:nvCxnSpPr>
        <xdr:cNvPr id="591" name="直線コネクタ 590"/>
        <xdr:cNvCxnSpPr/>
      </xdr:nvCxnSpPr>
      <xdr:spPr>
        <a:xfrm flipV="1">
          <a:off x="14592300" y="9658086"/>
          <a:ext cx="889000" cy="27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40223</xdr:rowOff>
    </xdr:from>
    <xdr:to>
      <xdr:col>81</xdr:col>
      <xdr:colOff>101600</xdr:colOff>
      <xdr:row>58</xdr:row>
      <xdr:rowOff>141823</xdr:rowOff>
    </xdr:to>
    <xdr:sp macro="" textlink="">
      <xdr:nvSpPr>
        <xdr:cNvPr id="592" name="フローチャート: 判断 591"/>
        <xdr:cNvSpPr/>
      </xdr:nvSpPr>
      <xdr:spPr>
        <a:xfrm>
          <a:off x="15430500" y="998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132950</xdr:rowOff>
    </xdr:from>
    <xdr:ext cx="534377" cy="259045"/>
    <xdr:sp macro="" textlink="">
      <xdr:nvSpPr>
        <xdr:cNvPr id="593" name="テキスト ボックス 592"/>
        <xdr:cNvSpPr txBox="1"/>
      </xdr:nvSpPr>
      <xdr:spPr>
        <a:xfrm>
          <a:off x="15214111" y="1007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111330</xdr:rowOff>
    </xdr:from>
    <xdr:to>
      <xdr:col>76</xdr:col>
      <xdr:colOff>114300</xdr:colOff>
      <xdr:row>57</xdr:row>
      <xdr:rowOff>163459</xdr:rowOff>
    </xdr:to>
    <xdr:cxnSp macro="">
      <xdr:nvCxnSpPr>
        <xdr:cNvPr id="594" name="直線コネクタ 593"/>
        <xdr:cNvCxnSpPr/>
      </xdr:nvCxnSpPr>
      <xdr:spPr>
        <a:xfrm>
          <a:off x="13703300" y="9883980"/>
          <a:ext cx="889000" cy="5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171074</xdr:rowOff>
    </xdr:from>
    <xdr:to>
      <xdr:col>76</xdr:col>
      <xdr:colOff>165100</xdr:colOff>
      <xdr:row>58</xdr:row>
      <xdr:rowOff>101224</xdr:rowOff>
    </xdr:to>
    <xdr:sp macro="" textlink="">
      <xdr:nvSpPr>
        <xdr:cNvPr id="595" name="フローチャート: 判断 594"/>
        <xdr:cNvSpPr/>
      </xdr:nvSpPr>
      <xdr:spPr>
        <a:xfrm>
          <a:off x="14541500" y="994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92351</xdr:rowOff>
    </xdr:from>
    <xdr:ext cx="534377" cy="259045"/>
    <xdr:sp macro="" textlink="">
      <xdr:nvSpPr>
        <xdr:cNvPr id="596" name="テキスト ボックス 595"/>
        <xdr:cNvSpPr txBox="1"/>
      </xdr:nvSpPr>
      <xdr:spPr>
        <a:xfrm>
          <a:off x="14325111" y="1003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111330</xdr:rowOff>
    </xdr:from>
    <xdr:to>
      <xdr:col>71</xdr:col>
      <xdr:colOff>177800</xdr:colOff>
      <xdr:row>57</xdr:row>
      <xdr:rowOff>162979</xdr:rowOff>
    </xdr:to>
    <xdr:cxnSp macro="">
      <xdr:nvCxnSpPr>
        <xdr:cNvPr id="597" name="直線コネクタ 596"/>
        <xdr:cNvCxnSpPr/>
      </xdr:nvCxnSpPr>
      <xdr:spPr>
        <a:xfrm flipV="1">
          <a:off x="12814300" y="9883980"/>
          <a:ext cx="889000" cy="5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134544</xdr:rowOff>
    </xdr:from>
    <xdr:to>
      <xdr:col>72</xdr:col>
      <xdr:colOff>38100</xdr:colOff>
      <xdr:row>58</xdr:row>
      <xdr:rowOff>64694</xdr:rowOff>
    </xdr:to>
    <xdr:sp macro="" textlink="">
      <xdr:nvSpPr>
        <xdr:cNvPr id="598" name="フローチャート: 判断 597"/>
        <xdr:cNvSpPr/>
      </xdr:nvSpPr>
      <xdr:spPr>
        <a:xfrm>
          <a:off x="13652500" y="99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55821</xdr:rowOff>
    </xdr:from>
    <xdr:ext cx="534377" cy="259045"/>
    <xdr:sp macro="" textlink="">
      <xdr:nvSpPr>
        <xdr:cNvPr id="599" name="テキスト ボックス 598"/>
        <xdr:cNvSpPr txBox="1"/>
      </xdr:nvSpPr>
      <xdr:spPr>
        <a:xfrm>
          <a:off x="13436111" y="999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91628</xdr:rowOff>
    </xdr:from>
    <xdr:to>
      <xdr:col>67</xdr:col>
      <xdr:colOff>101600</xdr:colOff>
      <xdr:row>59</xdr:row>
      <xdr:rowOff>21778</xdr:rowOff>
    </xdr:to>
    <xdr:sp macro="" textlink="">
      <xdr:nvSpPr>
        <xdr:cNvPr id="600" name="フローチャート: 判断 599"/>
        <xdr:cNvSpPr/>
      </xdr:nvSpPr>
      <xdr:spPr>
        <a:xfrm>
          <a:off x="12763500" y="1003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12905</xdr:rowOff>
    </xdr:from>
    <xdr:ext cx="534377" cy="259045"/>
    <xdr:sp macro="" textlink="">
      <xdr:nvSpPr>
        <xdr:cNvPr id="601" name="テキスト ボックス 600"/>
        <xdr:cNvSpPr txBox="1"/>
      </xdr:nvSpPr>
      <xdr:spPr>
        <a:xfrm>
          <a:off x="12547111" y="1012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118907</xdr:rowOff>
    </xdr:from>
    <xdr:to>
      <xdr:col>85</xdr:col>
      <xdr:colOff>177800</xdr:colOff>
      <xdr:row>51</xdr:row>
      <xdr:rowOff>49057</xdr:rowOff>
    </xdr:to>
    <xdr:sp macro="" textlink="">
      <xdr:nvSpPr>
        <xdr:cNvPr id="607" name="楕円 606"/>
        <xdr:cNvSpPr/>
      </xdr:nvSpPr>
      <xdr:spPr>
        <a:xfrm>
          <a:off x="16268700" y="869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71934</xdr:rowOff>
    </xdr:from>
    <xdr:ext cx="599010" cy="259045"/>
    <xdr:sp macro="" textlink="">
      <xdr:nvSpPr>
        <xdr:cNvPr id="608" name="教育費該当値テキスト"/>
        <xdr:cNvSpPr txBox="1"/>
      </xdr:nvSpPr>
      <xdr:spPr>
        <a:xfrm>
          <a:off x="16370300" y="864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6086</xdr:rowOff>
    </xdr:from>
    <xdr:to>
      <xdr:col>81</xdr:col>
      <xdr:colOff>101600</xdr:colOff>
      <xdr:row>56</xdr:row>
      <xdr:rowOff>107686</xdr:rowOff>
    </xdr:to>
    <xdr:sp macro="" textlink="">
      <xdr:nvSpPr>
        <xdr:cNvPr id="609" name="楕円 608"/>
        <xdr:cNvSpPr/>
      </xdr:nvSpPr>
      <xdr:spPr>
        <a:xfrm>
          <a:off x="15430500" y="960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124213</xdr:rowOff>
    </xdr:from>
    <xdr:ext cx="599010" cy="259045"/>
    <xdr:sp macro="" textlink="">
      <xdr:nvSpPr>
        <xdr:cNvPr id="610" name="テキスト ボックス 609"/>
        <xdr:cNvSpPr txBox="1"/>
      </xdr:nvSpPr>
      <xdr:spPr>
        <a:xfrm>
          <a:off x="15181795" y="938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112659</xdr:rowOff>
    </xdr:from>
    <xdr:to>
      <xdr:col>76</xdr:col>
      <xdr:colOff>165100</xdr:colOff>
      <xdr:row>58</xdr:row>
      <xdr:rowOff>42809</xdr:rowOff>
    </xdr:to>
    <xdr:sp macro="" textlink="">
      <xdr:nvSpPr>
        <xdr:cNvPr id="611" name="楕円 610"/>
        <xdr:cNvSpPr/>
      </xdr:nvSpPr>
      <xdr:spPr>
        <a:xfrm>
          <a:off x="14541500" y="988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59336</xdr:rowOff>
    </xdr:from>
    <xdr:ext cx="534377" cy="259045"/>
    <xdr:sp macro="" textlink="">
      <xdr:nvSpPr>
        <xdr:cNvPr id="612" name="テキスト ボックス 611"/>
        <xdr:cNvSpPr txBox="1"/>
      </xdr:nvSpPr>
      <xdr:spPr>
        <a:xfrm>
          <a:off x="14325111" y="966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60530</xdr:rowOff>
    </xdr:from>
    <xdr:to>
      <xdr:col>72</xdr:col>
      <xdr:colOff>38100</xdr:colOff>
      <xdr:row>57</xdr:row>
      <xdr:rowOff>162130</xdr:rowOff>
    </xdr:to>
    <xdr:sp macro="" textlink="">
      <xdr:nvSpPr>
        <xdr:cNvPr id="613" name="楕円 612"/>
        <xdr:cNvSpPr/>
      </xdr:nvSpPr>
      <xdr:spPr>
        <a:xfrm>
          <a:off x="13652500" y="983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7207</xdr:rowOff>
    </xdr:from>
    <xdr:ext cx="534377" cy="259045"/>
    <xdr:sp macro="" textlink="">
      <xdr:nvSpPr>
        <xdr:cNvPr id="614" name="テキスト ボックス 613"/>
        <xdr:cNvSpPr txBox="1"/>
      </xdr:nvSpPr>
      <xdr:spPr>
        <a:xfrm>
          <a:off x="13436111" y="960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112179</xdr:rowOff>
    </xdr:from>
    <xdr:to>
      <xdr:col>67</xdr:col>
      <xdr:colOff>101600</xdr:colOff>
      <xdr:row>58</xdr:row>
      <xdr:rowOff>42329</xdr:rowOff>
    </xdr:to>
    <xdr:sp macro="" textlink="">
      <xdr:nvSpPr>
        <xdr:cNvPr id="615" name="楕円 614"/>
        <xdr:cNvSpPr/>
      </xdr:nvSpPr>
      <xdr:spPr>
        <a:xfrm>
          <a:off x="12763500" y="988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58856</xdr:rowOff>
    </xdr:from>
    <xdr:ext cx="534377" cy="259045"/>
    <xdr:sp macro="" textlink="">
      <xdr:nvSpPr>
        <xdr:cNvPr id="616" name="テキスト ボックス 615"/>
        <xdr:cNvSpPr txBox="1"/>
      </xdr:nvSpPr>
      <xdr:spPr>
        <a:xfrm>
          <a:off x="12547111" y="966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0" name="テキスト ボックス 62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2" name="テキスト ボックス 63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4" name="テキスト ボックス 63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6" name="テキスト ボックス 63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8" name="テキスト ボックス 63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166256</xdr:rowOff>
    </xdr:from>
    <xdr:to>
      <xdr:col>85</xdr:col>
      <xdr:colOff>126364</xdr:colOff>
      <xdr:row>79</xdr:row>
      <xdr:rowOff>44450</xdr:rowOff>
    </xdr:to>
    <xdr:cxnSp macro="">
      <xdr:nvCxnSpPr>
        <xdr:cNvPr id="640" name="直線コネクタ 639"/>
        <xdr:cNvCxnSpPr/>
      </xdr:nvCxnSpPr>
      <xdr:spPr>
        <a:xfrm flipV="1">
          <a:off x="16317595" y="12167756"/>
          <a:ext cx="1269" cy="142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112933</xdr:rowOff>
    </xdr:from>
    <xdr:ext cx="534377" cy="259045"/>
    <xdr:sp macro="" textlink="">
      <xdr:nvSpPr>
        <xdr:cNvPr id="643" name="災害復旧費最大値テキスト"/>
        <xdr:cNvSpPr txBox="1"/>
      </xdr:nvSpPr>
      <xdr:spPr>
        <a:xfrm>
          <a:off x="16370300" y="1194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166256</xdr:rowOff>
    </xdr:from>
    <xdr:to>
      <xdr:col>86</xdr:col>
      <xdr:colOff>25400</xdr:colOff>
      <xdr:row>70</xdr:row>
      <xdr:rowOff>166256</xdr:rowOff>
    </xdr:to>
    <xdr:cxnSp macro="">
      <xdr:nvCxnSpPr>
        <xdr:cNvPr id="644" name="直線コネクタ 643"/>
        <xdr:cNvCxnSpPr/>
      </xdr:nvCxnSpPr>
      <xdr:spPr>
        <a:xfrm>
          <a:off x="16230600" y="1216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129412</xdr:rowOff>
    </xdr:from>
    <xdr:to>
      <xdr:col>85</xdr:col>
      <xdr:colOff>127000</xdr:colOff>
      <xdr:row>79</xdr:row>
      <xdr:rowOff>44450</xdr:rowOff>
    </xdr:to>
    <xdr:cxnSp macro="">
      <xdr:nvCxnSpPr>
        <xdr:cNvPr id="645" name="直線コネクタ 644"/>
        <xdr:cNvCxnSpPr/>
      </xdr:nvCxnSpPr>
      <xdr:spPr>
        <a:xfrm flipV="1">
          <a:off x="15481300" y="13502512"/>
          <a:ext cx="838200" cy="8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166031</xdr:rowOff>
    </xdr:from>
    <xdr:ext cx="469744" cy="259045"/>
    <xdr:sp macro="" textlink="">
      <xdr:nvSpPr>
        <xdr:cNvPr id="646" name="災害復旧費平均値テキスト"/>
        <xdr:cNvSpPr txBox="1"/>
      </xdr:nvSpPr>
      <xdr:spPr>
        <a:xfrm>
          <a:off x="16370300" y="13196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143154</xdr:rowOff>
    </xdr:from>
    <xdr:to>
      <xdr:col>85</xdr:col>
      <xdr:colOff>177800</xdr:colOff>
      <xdr:row>78</xdr:row>
      <xdr:rowOff>73304</xdr:rowOff>
    </xdr:to>
    <xdr:sp macro="" textlink="">
      <xdr:nvSpPr>
        <xdr:cNvPr id="647" name="フローチャート: 判断 646"/>
        <xdr:cNvSpPr/>
      </xdr:nvSpPr>
      <xdr:spPr>
        <a:xfrm>
          <a:off x="16268700" y="1334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8" name="直線コネクタ 64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138392</xdr:rowOff>
    </xdr:from>
    <xdr:to>
      <xdr:col>81</xdr:col>
      <xdr:colOff>101600</xdr:colOff>
      <xdr:row>78</xdr:row>
      <xdr:rowOff>68542</xdr:rowOff>
    </xdr:to>
    <xdr:sp macro="" textlink="">
      <xdr:nvSpPr>
        <xdr:cNvPr id="649" name="フローチャート: 判断 648"/>
        <xdr:cNvSpPr/>
      </xdr:nvSpPr>
      <xdr:spPr>
        <a:xfrm>
          <a:off x="15430500" y="1334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85069</xdr:rowOff>
    </xdr:from>
    <xdr:ext cx="469744" cy="259045"/>
    <xdr:sp macro="" textlink="">
      <xdr:nvSpPr>
        <xdr:cNvPr id="650" name="テキスト ボックス 649"/>
        <xdr:cNvSpPr txBox="1"/>
      </xdr:nvSpPr>
      <xdr:spPr>
        <a:xfrm>
          <a:off x="15246428" y="1311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1" name="直線コネクタ 65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105893</xdr:rowOff>
    </xdr:from>
    <xdr:to>
      <xdr:col>76</xdr:col>
      <xdr:colOff>165100</xdr:colOff>
      <xdr:row>75</xdr:row>
      <xdr:rowOff>36043</xdr:rowOff>
    </xdr:to>
    <xdr:sp macro="" textlink="">
      <xdr:nvSpPr>
        <xdr:cNvPr id="652" name="フローチャート: 判断 651"/>
        <xdr:cNvSpPr/>
      </xdr:nvSpPr>
      <xdr:spPr>
        <a:xfrm>
          <a:off x="14541500" y="1279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52570</xdr:rowOff>
    </xdr:from>
    <xdr:ext cx="534377" cy="259045"/>
    <xdr:sp macro="" textlink="">
      <xdr:nvSpPr>
        <xdr:cNvPr id="653" name="テキスト ボックス 652"/>
        <xdr:cNvSpPr txBox="1"/>
      </xdr:nvSpPr>
      <xdr:spPr>
        <a:xfrm>
          <a:off x="14325111" y="1256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4" name="直線コネクタ 65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60249</xdr:rowOff>
    </xdr:from>
    <xdr:to>
      <xdr:col>72</xdr:col>
      <xdr:colOff>38100</xdr:colOff>
      <xdr:row>75</xdr:row>
      <xdr:rowOff>161849</xdr:rowOff>
    </xdr:to>
    <xdr:sp macro="" textlink="">
      <xdr:nvSpPr>
        <xdr:cNvPr id="655" name="フローチャート: 判断 654"/>
        <xdr:cNvSpPr/>
      </xdr:nvSpPr>
      <xdr:spPr>
        <a:xfrm>
          <a:off x="13652500" y="1291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6926</xdr:rowOff>
    </xdr:from>
    <xdr:ext cx="534377" cy="259045"/>
    <xdr:sp macro="" textlink="">
      <xdr:nvSpPr>
        <xdr:cNvPr id="656" name="テキスト ボックス 655"/>
        <xdr:cNvSpPr txBox="1"/>
      </xdr:nvSpPr>
      <xdr:spPr>
        <a:xfrm>
          <a:off x="13436111" y="1269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39446</xdr:rowOff>
    </xdr:from>
    <xdr:to>
      <xdr:col>67</xdr:col>
      <xdr:colOff>101600</xdr:colOff>
      <xdr:row>78</xdr:row>
      <xdr:rowOff>141046</xdr:rowOff>
    </xdr:to>
    <xdr:sp macro="" textlink="">
      <xdr:nvSpPr>
        <xdr:cNvPr id="657" name="フローチャート: 判断 656"/>
        <xdr:cNvSpPr/>
      </xdr:nvSpPr>
      <xdr:spPr>
        <a:xfrm>
          <a:off x="12763500" y="13412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157573</xdr:rowOff>
    </xdr:from>
    <xdr:ext cx="469744" cy="259045"/>
    <xdr:sp macro="" textlink="">
      <xdr:nvSpPr>
        <xdr:cNvPr id="658" name="テキスト ボックス 657"/>
        <xdr:cNvSpPr txBox="1"/>
      </xdr:nvSpPr>
      <xdr:spPr>
        <a:xfrm>
          <a:off x="12579428" y="1318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78612</xdr:rowOff>
    </xdr:from>
    <xdr:to>
      <xdr:col>85</xdr:col>
      <xdr:colOff>177800</xdr:colOff>
      <xdr:row>79</xdr:row>
      <xdr:rowOff>8762</xdr:rowOff>
    </xdr:to>
    <xdr:sp macro="" textlink="">
      <xdr:nvSpPr>
        <xdr:cNvPr id="664" name="楕円 663"/>
        <xdr:cNvSpPr/>
      </xdr:nvSpPr>
      <xdr:spPr>
        <a:xfrm>
          <a:off x="16268700" y="1345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164989</xdr:rowOff>
    </xdr:from>
    <xdr:ext cx="469744" cy="259045"/>
    <xdr:sp macro="" textlink="">
      <xdr:nvSpPr>
        <xdr:cNvPr id="665" name="災害復旧費該当値テキスト"/>
        <xdr:cNvSpPr txBox="1"/>
      </xdr:nvSpPr>
      <xdr:spPr>
        <a:xfrm>
          <a:off x="16370300" y="1336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6" name="楕円 66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7" name="テキスト ボックス 666"/>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8" name="楕円 66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9" name="テキスト ボックス 66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0" name="楕円 66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1" name="テキスト ボックス 67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2" name="楕円 67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3" name="テキスト ボックス 672"/>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4" name="テキスト ボックス 68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6" name="テキスト ボックス 68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8" name="テキスト ボックス 68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0" name="テキスト ボックス 68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2" name="テキスト ボックス 69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164486</xdr:rowOff>
    </xdr:from>
    <xdr:to>
      <xdr:col>85</xdr:col>
      <xdr:colOff>126364</xdr:colOff>
      <xdr:row>98</xdr:row>
      <xdr:rowOff>75136</xdr:rowOff>
    </xdr:to>
    <xdr:cxnSp macro="">
      <xdr:nvCxnSpPr>
        <xdr:cNvPr id="700" name="直線コネクタ 699"/>
        <xdr:cNvCxnSpPr/>
      </xdr:nvCxnSpPr>
      <xdr:spPr>
        <a:xfrm flipV="1">
          <a:off x="16317595" y="15423536"/>
          <a:ext cx="1269" cy="145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78963</xdr:rowOff>
    </xdr:from>
    <xdr:ext cx="534377" cy="259045"/>
    <xdr:sp macro="" textlink="">
      <xdr:nvSpPr>
        <xdr:cNvPr id="701" name="公債費最小値テキスト"/>
        <xdr:cNvSpPr txBox="1"/>
      </xdr:nvSpPr>
      <xdr:spPr>
        <a:xfrm>
          <a:off x="16370300" y="168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75136</xdr:rowOff>
    </xdr:from>
    <xdr:to>
      <xdr:col>86</xdr:col>
      <xdr:colOff>25400</xdr:colOff>
      <xdr:row>98</xdr:row>
      <xdr:rowOff>75136</xdr:rowOff>
    </xdr:to>
    <xdr:cxnSp macro="">
      <xdr:nvCxnSpPr>
        <xdr:cNvPr id="702" name="直線コネクタ 701"/>
        <xdr:cNvCxnSpPr/>
      </xdr:nvCxnSpPr>
      <xdr:spPr>
        <a:xfrm>
          <a:off x="16230600" y="1687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111163</xdr:rowOff>
    </xdr:from>
    <xdr:ext cx="599010" cy="259045"/>
    <xdr:sp macro="" textlink="">
      <xdr:nvSpPr>
        <xdr:cNvPr id="703" name="公債費最大値テキスト"/>
        <xdr:cNvSpPr txBox="1"/>
      </xdr:nvSpPr>
      <xdr:spPr>
        <a:xfrm>
          <a:off x="16370300" y="1519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164486</xdr:rowOff>
    </xdr:from>
    <xdr:to>
      <xdr:col>86</xdr:col>
      <xdr:colOff>25400</xdr:colOff>
      <xdr:row>89</xdr:row>
      <xdr:rowOff>164486</xdr:rowOff>
    </xdr:to>
    <xdr:cxnSp macro="">
      <xdr:nvCxnSpPr>
        <xdr:cNvPr id="704" name="直線コネクタ 703"/>
        <xdr:cNvCxnSpPr/>
      </xdr:nvCxnSpPr>
      <xdr:spPr>
        <a:xfrm>
          <a:off x="16230600" y="1542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30902</xdr:rowOff>
    </xdr:from>
    <xdr:to>
      <xdr:col>85</xdr:col>
      <xdr:colOff>127000</xdr:colOff>
      <xdr:row>90</xdr:row>
      <xdr:rowOff>120056</xdr:rowOff>
    </xdr:to>
    <xdr:cxnSp macro="">
      <xdr:nvCxnSpPr>
        <xdr:cNvPr id="705" name="直線コネクタ 704"/>
        <xdr:cNvCxnSpPr/>
      </xdr:nvCxnSpPr>
      <xdr:spPr>
        <a:xfrm flipV="1">
          <a:off x="15481300" y="15461402"/>
          <a:ext cx="8382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69972</xdr:rowOff>
    </xdr:from>
    <xdr:ext cx="534377" cy="259045"/>
    <xdr:sp macro="" textlink="">
      <xdr:nvSpPr>
        <xdr:cNvPr id="706" name="公債費平均値テキスト"/>
        <xdr:cNvSpPr txBox="1"/>
      </xdr:nvSpPr>
      <xdr:spPr>
        <a:xfrm>
          <a:off x="16370300" y="16186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91545</xdr:rowOff>
    </xdr:from>
    <xdr:to>
      <xdr:col>85</xdr:col>
      <xdr:colOff>177800</xdr:colOff>
      <xdr:row>95</xdr:row>
      <xdr:rowOff>21695</xdr:rowOff>
    </xdr:to>
    <xdr:sp macro="" textlink="">
      <xdr:nvSpPr>
        <xdr:cNvPr id="707" name="フローチャート: 判断 706"/>
        <xdr:cNvSpPr/>
      </xdr:nvSpPr>
      <xdr:spPr>
        <a:xfrm>
          <a:off x="16268700" y="1620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120056</xdr:rowOff>
    </xdr:from>
    <xdr:to>
      <xdr:col>81</xdr:col>
      <xdr:colOff>50800</xdr:colOff>
      <xdr:row>90</xdr:row>
      <xdr:rowOff>140092</xdr:rowOff>
    </xdr:to>
    <xdr:cxnSp macro="">
      <xdr:nvCxnSpPr>
        <xdr:cNvPr id="708" name="直線コネクタ 707"/>
        <xdr:cNvCxnSpPr/>
      </xdr:nvCxnSpPr>
      <xdr:spPr>
        <a:xfrm flipV="1">
          <a:off x="14592300" y="15550556"/>
          <a:ext cx="889000" cy="2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101212</xdr:rowOff>
    </xdr:from>
    <xdr:to>
      <xdr:col>81</xdr:col>
      <xdr:colOff>101600</xdr:colOff>
      <xdr:row>95</xdr:row>
      <xdr:rowOff>31362</xdr:rowOff>
    </xdr:to>
    <xdr:sp macro="" textlink="">
      <xdr:nvSpPr>
        <xdr:cNvPr id="709" name="フローチャート: 判断 708"/>
        <xdr:cNvSpPr/>
      </xdr:nvSpPr>
      <xdr:spPr>
        <a:xfrm>
          <a:off x="15430500" y="1621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22489</xdr:rowOff>
    </xdr:from>
    <xdr:ext cx="534377" cy="259045"/>
    <xdr:sp macro="" textlink="">
      <xdr:nvSpPr>
        <xdr:cNvPr id="710" name="テキスト ボックス 709"/>
        <xdr:cNvSpPr txBox="1"/>
      </xdr:nvSpPr>
      <xdr:spPr>
        <a:xfrm>
          <a:off x="15214111" y="1631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140092</xdr:rowOff>
    </xdr:from>
    <xdr:to>
      <xdr:col>76</xdr:col>
      <xdr:colOff>114300</xdr:colOff>
      <xdr:row>91</xdr:row>
      <xdr:rowOff>78713</xdr:rowOff>
    </xdr:to>
    <xdr:cxnSp macro="">
      <xdr:nvCxnSpPr>
        <xdr:cNvPr id="711" name="直線コネクタ 710"/>
        <xdr:cNvCxnSpPr/>
      </xdr:nvCxnSpPr>
      <xdr:spPr>
        <a:xfrm flipV="1">
          <a:off x="13703300" y="15570592"/>
          <a:ext cx="889000" cy="11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46332</xdr:rowOff>
    </xdr:from>
    <xdr:to>
      <xdr:col>76</xdr:col>
      <xdr:colOff>165100</xdr:colOff>
      <xdr:row>94</xdr:row>
      <xdr:rowOff>147932</xdr:rowOff>
    </xdr:to>
    <xdr:sp macro="" textlink="">
      <xdr:nvSpPr>
        <xdr:cNvPr id="712" name="フローチャート: 判断 711"/>
        <xdr:cNvSpPr/>
      </xdr:nvSpPr>
      <xdr:spPr>
        <a:xfrm>
          <a:off x="14541500" y="1616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139059</xdr:rowOff>
    </xdr:from>
    <xdr:ext cx="534377" cy="259045"/>
    <xdr:sp macro="" textlink="">
      <xdr:nvSpPr>
        <xdr:cNvPr id="713" name="テキスト ボックス 712"/>
        <xdr:cNvSpPr txBox="1"/>
      </xdr:nvSpPr>
      <xdr:spPr>
        <a:xfrm>
          <a:off x="14325111" y="1625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69013</xdr:rowOff>
    </xdr:from>
    <xdr:to>
      <xdr:col>71</xdr:col>
      <xdr:colOff>177800</xdr:colOff>
      <xdr:row>91</xdr:row>
      <xdr:rowOff>78713</xdr:rowOff>
    </xdr:to>
    <xdr:cxnSp macro="">
      <xdr:nvCxnSpPr>
        <xdr:cNvPr id="714" name="直線コネクタ 713"/>
        <xdr:cNvCxnSpPr/>
      </xdr:nvCxnSpPr>
      <xdr:spPr>
        <a:xfrm>
          <a:off x="12814300" y="15499513"/>
          <a:ext cx="889000" cy="18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116593</xdr:rowOff>
    </xdr:from>
    <xdr:to>
      <xdr:col>72</xdr:col>
      <xdr:colOff>38100</xdr:colOff>
      <xdr:row>95</xdr:row>
      <xdr:rowOff>46743</xdr:rowOff>
    </xdr:to>
    <xdr:sp macro="" textlink="">
      <xdr:nvSpPr>
        <xdr:cNvPr id="715" name="フローチャート: 判断 714"/>
        <xdr:cNvSpPr/>
      </xdr:nvSpPr>
      <xdr:spPr>
        <a:xfrm>
          <a:off x="13652500" y="162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37870</xdr:rowOff>
    </xdr:from>
    <xdr:ext cx="534377" cy="259045"/>
    <xdr:sp macro="" textlink="">
      <xdr:nvSpPr>
        <xdr:cNvPr id="716" name="テキスト ボックス 715"/>
        <xdr:cNvSpPr txBox="1"/>
      </xdr:nvSpPr>
      <xdr:spPr>
        <a:xfrm>
          <a:off x="13436111" y="1632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132857</xdr:rowOff>
    </xdr:from>
    <xdr:to>
      <xdr:col>67</xdr:col>
      <xdr:colOff>101600</xdr:colOff>
      <xdr:row>95</xdr:row>
      <xdr:rowOff>63007</xdr:rowOff>
    </xdr:to>
    <xdr:sp macro="" textlink="">
      <xdr:nvSpPr>
        <xdr:cNvPr id="717" name="フローチャート: 判断 716"/>
        <xdr:cNvSpPr/>
      </xdr:nvSpPr>
      <xdr:spPr>
        <a:xfrm>
          <a:off x="12763500" y="1624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54134</xdr:rowOff>
    </xdr:from>
    <xdr:ext cx="534377" cy="259045"/>
    <xdr:sp macro="" textlink="">
      <xdr:nvSpPr>
        <xdr:cNvPr id="718" name="テキスト ボックス 717"/>
        <xdr:cNvSpPr txBox="1"/>
      </xdr:nvSpPr>
      <xdr:spPr>
        <a:xfrm>
          <a:off x="12547111" y="1634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151552</xdr:rowOff>
    </xdr:from>
    <xdr:to>
      <xdr:col>85</xdr:col>
      <xdr:colOff>177800</xdr:colOff>
      <xdr:row>90</xdr:row>
      <xdr:rowOff>81702</xdr:rowOff>
    </xdr:to>
    <xdr:sp macro="" textlink="">
      <xdr:nvSpPr>
        <xdr:cNvPr id="724" name="楕円 723"/>
        <xdr:cNvSpPr/>
      </xdr:nvSpPr>
      <xdr:spPr>
        <a:xfrm>
          <a:off x="16268700" y="1541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66713</xdr:rowOff>
    </xdr:from>
    <xdr:ext cx="599010" cy="259045"/>
    <xdr:sp macro="" textlink="">
      <xdr:nvSpPr>
        <xdr:cNvPr id="725" name="公債費該当値テキスト"/>
        <xdr:cNvSpPr txBox="1"/>
      </xdr:nvSpPr>
      <xdr:spPr>
        <a:xfrm>
          <a:off x="16370300" y="1532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69256</xdr:rowOff>
    </xdr:from>
    <xdr:to>
      <xdr:col>81</xdr:col>
      <xdr:colOff>101600</xdr:colOff>
      <xdr:row>90</xdr:row>
      <xdr:rowOff>170856</xdr:rowOff>
    </xdr:to>
    <xdr:sp macro="" textlink="">
      <xdr:nvSpPr>
        <xdr:cNvPr id="726" name="楕円 725"/>
        <xdr:cNvSpPr/>
      </xdr:nvSpPr>
      <xdr:spPr>
        <a:xfrm>
          <a:off x="15430500" y="1549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15933</xdr:rowOff>
    </xdr:from>
    <xdr:ext cx="599010" cy="259045"/>
    <xdr:sp macro="" textlink="">
      <xdr:nvSpPr>
        <xdr:cNvPr id="727" name="テキスト ボックス 726"/>
        <xdr:cNvSpPr txBox="1"/>
      </xdr:nvSpPr>
      <xdr:spPr>
        <a:xfrm>
          <a:off x="15181795" y="15274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89292</xdr:rowOff>
    </xdr:from>
    <xdr:to>
      <xdr:col>76</xdr:col>
      <xdr:colOff>165100</xdr:colOff>
      <xdr:row>91</xdr:row>
      <xdr:rowOff>19442</xdr:rowOff>
    </xdr:to>
    <xdr:sp macro="" textlink="">
      <xdr:nvSpPr>
        <xdr:cNvPr id="728" name="楕円 727"/>
        <xdr:cNvSpPr/>
      </xdr:nvSpPr>
      <xdr:spPr>
        <a:xfrm>
          <a:off x="14541500" y="1551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35969</xdr:rowOff>
    </xdr:from>
    <xdr:ext cx="599010" cy="259045"/>
    <xdr:sp macro="" textlink="">
      <xdr:nvSpPr>
        <xdr:cNvPr id="729" name="テキスト ボックス 728"/>
        <xdr:cNvSpPr txBox="1"/>
      </xdr:nvSpPr>
      <xdr:spPr>
        <a:xfrm>
          <a:off x="14292795" y="1529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27913</xdr:rowOff>
    </xdr:from>
    <xdr:to>
      <xdr:col>72</xdr:col>
      <xdr:colOff>38100</xdr:colOff>
      <xdr:row>91</xdr:row>
      <xdr:rowOff>129513</xdr:rowOff>
    </xdr:to>
    <xdr:sp macro="" textlink="">
      <xdr:nvSpPr>
        <xdr:cNvPr id="730" name="楕円 729"/>
        <xdr:cNvSpPr/>
      </xdr:nvSpPr>
      <xdr:spPr>
        <a:xfrm>
          <a:off x="13652500" y="1562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146040</xdr:rowOff>
    </xdr:from>
    <xdr:ext cx="599010" cy="259045"/>
    <xdr:sp macro="" textlink="">
      <xdr:nvSpPr>
        <xdr:cNvPr id="731" name="テキスト ボックス 730"/>
        <xdr:cNvSpPr txBox="1"/>
      </xdr:nvSpPr>
      <xdr:spPr>
        <a:xfrm>
          <a:off x="13403795" y="1540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18213</xdr:rowOff>
    </xdr:from>
    <xdr:to>
      <xdr:col>67</xdr:col>
      <xdr:colOff>101600</xdr:colOff>
      <xdr:row>90</xdr:row>
      <xdr:rowOff>119813</xdr:rowOff>
    </xdr:to>
    <xdr:sp macro="" textlink="">
      <xdr:nvSpPr>
        <xdr:cNvPr id="732" name="楕円 731"/>
        <xdr:cNvSpPr/>
      </xdr:nvSpPr>
      <xdr:spPr>
        <a:xfrm>
          <a:off x="12763500" y="1544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136340</xdr:rowOff>
    </xdr:from>
    <xdr:ext cx="599010" cy="259045"/>
    <xdr:sp macro="" textlink="">
      <xdr:nvSpPr>
        <xdr:cNvPr id="733" name="テキスト ボックス 732"/>
        <xdr:cNvSpPr txBox="1"/>
      </xdr:nvSpPr>
      <xdr:spPr>
        <a:xfrm>
          <a:off x="12514795" y="15223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59690</xdr:rowOff>
    </xdr:from>
    <xdr:to>
      <xdr:col>116</xdr:col>
      <xdr:colOff>62864</xdr:colOff>
      <xdr:row>38</xdr:row>
      <xdr:rowOff>139700</xdr:rowOff>
    </xdr:to>
    <xdr:cxnSp macro="">
      <xdr:nvCxnSpPr>
        <xdr:cNvPr id="755" name="直線コネクタ 754"/>
        <xdr:cNvCxnSpPr/>
      </xdr:nvCxnSpPr>
      <xdr:spPr>
        <a:xfrm flipV="1">
          <a:off x="22159595" y="5546090"/>
          <a:ext cx="1269"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159123</xdr:rowOff>
    </xdr:from>
    <xdr:ext cx="249299" cy="259045"/>
    <xdr:sp macro="" textlink="">
      <xdr:nvSpPr>
        <xdr:cNvPr id="756" name="諸支出金最小値テキスト"/>
        <xdr:cNvSpPr txBox="1"/>
      </xdr:nvSpPr>
      <xdr:spPr>
        <a:xfrm>
          <a:off x="22212300" y="6674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6367</xdr:rowOff>
    </xdr:from>
    <xdr:ext cx="469744" cy="259045"/>
    <xdr:sp macro="" textlink="">
      <xdr:nvSpPr>
        <xdr:cNvPr id="758" name="諸支出金最大値テキスト"/>
        <xdr:cNvSpPr txBox="1"/>
      </xdr:nvSpPr>
      <xdr:spPr>
        <a:xfrm>
          <a:off x="22212300" y="53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59690</xdr:rowOff>
    </xdr:from>
    <xdr:to>
      <xdr:col>116</xdr:col>
      <xdr:colOff>152400</xdr:colOff>
      <xdr:row>32</xdr:row>
      <xdr:rowOff>59690</xdr:rowOff>
    </xdr:to>
    <xdr:cxnSp macro="">
      <xdr:nvCxnSpPr>
        <xdr:cNvPr id="759" name="直線コネクタ 758"/>
        <xdr:cNvCxnSpPr/>
      </xdr:nvCxnSpPr>
      <xdr:spPr>
        <a:xfrm>
          <a:off x="22072600" y="554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76573</xdr:rowOff>
    </xdr:from>
    <xdr:ext cx="313932" cy="259045"/>
    <xdr:sp macro="" textlink="">
      <xdr:nvSpPr>
        <xdr:cNvPr id="761" name="諸支出金平均値テキスト"/>
        <xdr:cNvSpPr txBox="1"/>
      </xdr:nvSpPr>
      <xdr:spPr>
        <a:xfrm>
          <a:off x="22212300" y="64202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53696</xdr:rowOff>
    </xdr:from>
    <xdr:to>
      <xdr:col>116</xdr:col>
      <xdr:colOff>114300</xdr:colOff>
      <xdr:row>38</xdr:row>
      <xdr:rowOff>155296</xdr:rowOff>
    </xdr:to>
    <xdr:sp macro="" textlink="">
      <xdr:nvSpPr>
        <xdr:cNvPr id="762" name="フローチャート: 判断 761"/>
        <xdr:cNvSpPr/>
      </xdr:nvSpPr>
      <xdr:spPr>
        <a:xfrm>
          <a:off x="221107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64" name="フローチャート: 判断 763"/>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161307</xdr:rowOff>
    </xdr:from>
    <xdr:ext cx="378565" cy="259045"/>
    <xdr:sp macro="" textlink="">
      <xdr:nvSpPr>
        <xdr:cNvPr id="765" name="テキスト ボックス 764"/>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72441</xdr:rowOff>
    </xdr:from>
    <xdr:to>
      <xdr:col>107</xdr:col>
      <xdr:colOff>101600</xdr:colOff>
      <xdr:row>39</xdr:row>
      <xdr:rowOff>2591</xdr:rowOff>
    </xdr:to>
    <xdr:sp macro="" textlink="">
      <xdr:nvSpPr>
        <xdr:cNvPr id="767" name="フローチャート: 判断 766"/>
        <xdr:cNvSpPr/>
      </xdr:nvSpPr>
      <xdr:spPr>
        <a:xfrm>
          <a:off x="20383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19118</xdr:rowOff>
    </xdr:from>
    <xdr:ext cx="313932" cy="259045"/>
    <xdr:sp macro="" textlink="">
      <xdr:nvSpPr>
        <xdr:cNvPr id="768" name="テキスト ボックス 767"/>
        <xdr:cNvSpPr txBox="1"/>
      </xdr:nvSpPr>
      <xdr:spPr>
        <a:xfrm>
          <a:off x="20277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3861</xdr:rowOff>
    </xdr:from>
    <xdr:to>
      <xdr:col>102</xdr:col>
      <xdr:colOff>165100</xdr:colOff>
      <xdr:row>37</xdr:row>
      <xdr:rowOff>105461</xdr:rowOff>
    </xdr:to>
    <xdr:sp macro="" textlink="">
      <xdr:nvSpPr>
        <xdr:cNvPr id="770" name="フローチャート: 判断 769"/>
        <xdr:cNvSpPr/>
      </xdr:nvSpPr>
      <xdr:spPr>
        <a:xfrm>
          <a:off x="19494500" y="634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121988</xdr:rowOff>
    </xdr:from>
    <xdr:ext cx="378565" cy="259045"/>
    <xdr:sp macro="" textlink="">
      <xdr:nvSpPr>
        <xdr:cNvPr id="771" name="テキスト ボックス 770"/>
        <xdr:cNvSpPr txBox="1"/>
      </xdr:nvSpPr>
      <xdr:spPr>
        <a:xfrm>
          <a:off x="19356017" y="6122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72441</xdr:rowOff>
    </xdr:from>
    <xdr:to>
      <xdr:col>98</xdr:col>
      <xdr:colOff>38100</xdr:colOff>
      <xdr:row>39</xdr:row>
      <xdr:rowOff>2591</xdr:rowOff>
    </xdr:to>
    <xdr:sp macro="" textlink="">
      <xdr:nvSpPr>
        <xdr:cNvPr id="772" name="フローチャート: 判断 771"/>
        <xdr:cNvSpPr/>
      </xdr:nvSpPr>
      <xdr:spPr>
        <a:xfrm>
          <a:off x="18605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19118</xdr:rowOff>
    </xdr:from>
    <xdr:ext cx="313932" cy="259045"/>
    <xdr:sp macro="" textlink="">
      <xdr:nvSpPr>
        <xdr:cNvPr id="773" name="テキスト ボックス 772"/>
        <xdr:cNvSpPr txBox="1"/>
      </xdr:nvSpPr>
      <xdr:spPr>
        <a:xfrm>
          <a:off x="18499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32123</xdr:rowOff>
    </xdr:from>
    <xdr:ext cx="249299" cy="259045"/>
    <xdr:sp macro="" textlink="">
      <xdr:nvSpPr>
        <xdr:cNvPr id="780" name="諸支出金該当値テキスト"/>
        <xdr:cNvSpPr txBox="1"/>
      </xdr:nvSpPr>
      <xdr:spPr>
        <a:xfrm>
          <a:off x="22212300" y="65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民生費：住民一人当たり</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234,964</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円で、類似団体平均に比べ高い水準にあるが、これは障害者福祉事業や生活保護事業等の社会保障関連経費が多いこと、また、子ども医療費助成や第</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2</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子以降保育料助成等の子育て支援事業の実施が要因として挙げられる。</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農林水産業費：住民一人当たりコストが</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52,191</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円で類似団体平均と比べ高い要因としては、第１次産業が基幹産業であることから、市の方針として農業振興対策事業に重点的に取り組んでいるためである。</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教育費：住民一人当たりコストが大きく上昇した要因は総合体育館建設事業によるものである。</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消防費：住民一人当たりコストが類似団体平均と比べ非常に高い水準で推移しているが、これは５町村合併を経たことによる特殊な事情であり、消防費における職員や施設が類似団体のそれよりも過多な状況にあることが要因である。</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また令和元～２年度において特に数値が大きく上昇した要因は消防再編庁舎建設事業によるものである。令和３年度についても、防災備蓄倉庫建設事業や旧消防庁舎解体事業により、高い水準となっている。</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公債費：住民一人当たり</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118,663</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円で、類似団体平均の</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1.5</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倍超の水準にあるが、要因はこれまで実施してきた建設事業に係る地方債の償還負担によるものであり、適正化と抑制を図ることが課題である。</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令和４年度では実質収支は黒字を確保したが、実質単年度収支は赤字となっており、その要因は財政調整基金の取崩しによるものである。残高の標準財政規模比は、残高の減によりの</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19.44</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となり減少しているが、依然として適正水準を保っている状況にある。今後、歳入においては税収や交付税等先細りが懸念されるため、経常経費の節減に努め、財政調整基金の残高を確保して、財政基盤の強化を図っていく必要がある。</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平成</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30</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年度以降、全ての会計において黒字を確保している。引き続き経費削減の徹底に努め、税や使用料等自主財源の安定的な確保を図り、今後も各会計において実質収支の黒字を維持できるよう財政の健全化に努める。</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W38" sqref="W38:AK38"/>
    </sheetView>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83</v>
      </c>
      <c r="C2" s="182"/>
      <c r="D2" s="183"/>
    </row>
    <row r="3" spans="1:119" ht="18.75" customHeight="1" thickBot="1">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28417524</v>
      </c>
      <c r="BO4" s="449"/>
      <c r="BP4" s="449"/>
      <c r="BQ4" s="449"/>
      <c r="BR4" s="449"/>
      <c r="BS4" s="449"/>
      <c r="BT4" s="449"/>
      <c r="BU4" s="450"/>
      <c r="BV4" s="448">
        <v>26556252</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4.2</v>
      </c>
      <c r="CU4" s="589"/>
      <c r="CV4" s="589"/>
      <c r="CW4" s="589"/>
      <c r="CX4" s="589"/>
      <c r="CY4" s="589"/>
      <c r="CZ4" s="589"/>
      <c r="DA4" s="590"/>
      <c r="DB4" s="588">
        <v>4.7</v>
      </c>
      <c r="DC4" s="589"/>
      <c r="DD4" s="589"/>
      <c r="DE4" s="589"/>
      <c r="DF4" s="589"/>
      <c r="DG4" s="589"/>
      <c r="DH4" s="589"/>
      <c r="DI4" s="590"/>
    </row>
    <row r="5" spans="1:119" ht="18.75" customHeight="1">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27845478</v>
      </c>
      <c r="BO5" s="420"/>
      <c r="BP5" s="420"/>
      <c r="BQ5" s="420"/>
      <c r="BR5" s="420"/>
      <c r="BS5" s="420"/>
      <c r="BT5" s="420"/>
      <c r="BU5" s="421"/>
      <c r="BV5" s="419">
        <v>25912815</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92.7</v>
      </c>
      <c r="CU5" s="417"/>
      <c r="CV5" s="417"/>
      <c r="CW5" s="417"/>
      <c r="CX5" s="417"/>
      <c r="CY5" s="417"/>
      <c r="CZ5" s="417"/>
      <c r="DA5" s="418"/>
      <c r="DB5" s="416">
        <v>90.3</v>
      </c>
      <c r="DC5" s="417"/>
      <c r="DD5" s="417"/>
      <c r="DE5" s="417"/>
      <c r="DF5" s="417"/>
      <c r="DG5" s="417"/>
      <c r="DH5" s="417"/>
      <c r="DI5" s="418"/>
    </row>
    <row r="6" spans="1:119" ht="18.75" customHeight="1">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572046</v>
      </c>
      <c r="BO6" s="420"/>
      <c r="BP6" s="420"/>
      <c r="BQ6" s="420"/>
      <c r="BR6" s="420"/>
      <c r="BS6" s="420"/>
      <c r="BT6" s="420"/>
      <c r="BU6" s="421"/>
      <c r="BV6" s="419">
        <v>643437</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93.5</v>
      </c>
      <c r="CU6" s="563"/>
      <c r="CV6" s="563"/>
      <c r="CW6" s="563"/>
      <c r="CX6" s="563"/>
      <c r="CY6" s="563"/>
      <c r="CZ6" s="563"/>
      <c r="DA6" s="564"/>
      <c r="DB6" s="562">
        <v>92.4</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28706</v>
      </c>
      <c r="BO7" s="420"/>
      <c r="BP7" s="420"/>
      <c r="BQ7" s="420"/>
      <c r="BR7" s="420"/>
      <c r="BS7" s="420"/>
      <c r="BT7" s="420"/>
      <c r="BU7" s="421"/>
      <c r="BV7" s="419">
        <v>19293</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13019001</v>
      </c>
      <c r="CU7" s="420"/>
      <c r="CV7" s="420"/>
      <c r="CW7" s="420"/>
      <c r="CX7" s="420"/>
      <c r="CY7" s="420"/>
      <c r="CZ7" s="420"/>
      <c r="DA7" s="421"/>
      <c r="DB7" s="419">
        <v>13210307</v>
      </c>
      <c r="DC7" s="420"/>
      <c r="DD7" s="420"/>
      <c r="DE7" s="420"/>
      <c r="DF7" s="420"/>
      <c r="DG7" s="420"/>
      <c r="DH7" s="420"/>
      <c r="DI7" s="421"/>
    </row>
    <row r="8" spans="1:119" ht="18.75" customHeight="1" thickBot="1">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543340</v>
      </c>
      <c r="BO8" s="420"/>
      <c r="BP8" s="420"/>
      <c r="BQ8" s="420"/>
      <c r="BR8" s="420"/>
      <c r="BS8" s="420"/>
      <c r="BT8" s="420"/>
      <c r="BU8" s="421"/>
      <c r="BV8" s="419">
        <v>624144</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0.25</v>
      </c>
      <c r="CU8" s="523"/>
      <c r="CV8" s="523"/>
      <c r="CW8" s="523"/>
      <c r="CX8" s="523"/>
      <c r="CY8" s="523"/>
      <c r="CZ8" s="523"/>
      <c r="DA8" s="524"/>
      <c r="DB8" s="522">
        <v>0.24</v>
      </c>
      <c r="DC8" s="523"/>
      <c r="DD8" s="523"/>
      <c r="DE8" s="523"/>
      <c r="DF8" s="523"/>
      <c r="DG8" s="523"/>
      <c r="DH8" s="523"/>
      <c r="DI8" s="524"/>
    </row>
    <row r="9" spans="1:119" ht="18.75" customHeight="1" thickBot="1">
      <c r="A9" s="181"/>
      <c r="B9" s="551" t="s">
        <v>114</v>
      </c>
      <c r="C9" s="552"/>
      <c r="D9" s="552"/>
      <c r="E9" s="552"/>
      <c r="F9" s="552"/>
      <c r="G9" s="552"/>
      <c r="H9" s="552"/>
      <c r="I9" s="552"/>
      <c r="J9" s="552"/>
      <c r="K9" s="470"/>
      <c r="L9" s="553" t="s">
        <v>115</v>
      </c>
      <c r="M9" s="554"/>
      <c r="N9" s="554"/>
      <c r="O9" s="554"/>
      <c r="P9" s="554"/>
      <c r="Q9" s="555"/>
      <c r="R9" s="556">
        <v>30934</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-80804</v>
      </c>
      <c r="BO9" s="420"/>
      <c r="BP9" s="420"/>
      <c r="BQ9" s="420"/>
      <c r="BR9" s="420"/>
      <c r="BS9" s="420"/>
      <c r="BT9" s="420"/>
      <c r="BU9" s="421"/>
      <c r="BV9" s="419">
        <v>40678</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21.2</v>
      </c>
      <c r="CU9" s="417"/>
      <c r="CV9" s="417"/>
      <c r="CW9" s="417"/>
      <c r="CX9" s="417"/>
      <c r="CY9" s="417"/>
      <c r="CZ9" s="417"/>
      <c r="DA9" s="418"/>
      <c r="DB9" s="416">
        <v>20.100000000000001</v>
      </c>
      <c r="DC9" s="417"/>
      <c r="DD9" s="417"/>
      <c r="DE9" s="417"/>
      <c r="DF9" s="417"/>
      <c r="DG9" s="417"/>
      <c r="DH9" s="417"/>
      <c r="DI9" s="418"/>
    </row>
    <row r="10" spans="1:119" ht="18.75" customHeight="1" thickBot="1">
      <c r="A10" s="181"/>
      <c r="B10" s="551"/>
      <c r="C10" s="552"/>
      <c r="D10" s="552"/>
      <c r="E10" s="552"/>
      <c r="F10" s="552"/>
      <c r="G10" s="552"/>
      <c r="H10" s="552"/>
      <c r="I10" s="552"/>
      <c r="J10" s="552"/>
      <c r="K10" s="470"/>
      <c r="L10" s="375" t="s">
        <v>121</v>
      </c>
      <c r="M10" s="376"/>
      <c r="N10" s="376"/>
      <c r="O10" s="376"/>
      <c r="P10" s="376"/>
      <c r="Q10" s="377"/>
      <c r="R10" s="372">
        <v>33316</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603</v>
      </c>
      <c r="BO10" s="420"/>
      <c r="BP10" s="420"/>
      <c r="BQ10" s="420"/>
      <c r="BR10" s="420"/>
      <c r="BS10" s="420"/>
      <c r="BT10" s="420"/>
      <c r="BU10" s="421"/>
      <c r="BV10" s="419">
        <v>535712</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96</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131</v>
      </c>
      <c r="DC11" s="523"/>
      <c r="DD11" s="523"/>
      <c r="DE11" s="523"/>
      <c r="DF11" s="523"/>
      <c r="DG11" s="523"/>
      <c r="DH11" s="523"/>
      <c r="DI11" s="524"/>
    </row>
    <row r="12" spans="1:119" ht="18.75" customHeight="1">
      <c r="A12" s="181"/>
      <c r="B12" s="525" t="s">
        <v>132</v>
      </c>
      <c r="C12" s="526"/>
      <c r="D12" s="526"/>
      <c r="E12" s="526"/>
      <c r="F12" s="526"/>
      <c r="G12" s="526"/>
      <c r="H12" s="526"/>
      <c r="I12" s="526"/>
      <c r="J12" s="526"/>
      <c r="K12" s="527"/>
      <c r="L12" s="534" t="s">
        <v>133</v>
      </c>
      <c r="M12" s="535"/>
      <c r="N12" s="535"/>
      <c r="O12" s="535"/>
      <c r="P12" s="535"/>
      <c r="Q12" s="536"/>
      <c r="R12" s="537">
        <v>30185</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181145</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140</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3" t="s">
        <v>141</v>
      </c>
      <c r="N13" s="504"/>
      <c r="O13" s="504"/>
      <c r="P13" s="504"/>
      <c r="Q13" s="505"/>
      <c r="R13" s="506">
        <v>30096</v>
      </c>
      <c r="S13" s="507"/>
      <c r="T13" s="507"/>
      <c r="U13" s="507"/>
      <c r="V13" s="508"/>
      <c r="W13" s="509" t="s">
        <v>142</v>
      </c>
      <c r="X13" s="405"/>
      <c r="Y13" s="405"/>
      <c r="Z13" s="405"/>
      <c r="AA13" s="405"/>
      <c r="AB13" s="406"/>
      <c r="AC13" s="372">
        <v>4559</v>
      </c>
      <c r="AD13" s="373"/>
      <c r="AE13" s="373"/>
      <c r="AF13" s="373"/>
      <c r="AG13" s="374"/>
      <c r="AH13" s="372">
        <v>4681</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-261346</v>
      </c>
      <c r="BO13" s="420"/>
      <c r="BP13" s="420"/>
      <c r="BQ13" s="420"/>
      <c r="BR13" s="420"/>
      <c r="BS13" s="420"/>
      <c r="BT13" s="420"/>
      <c r="BU13" s="421"/>
      <c r="BV13" s="419">
        <v>576390</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12.1</v>
      </c>
      <c r="CU13" s="417"/>
      <c r="CV13" s="417"/>
      <c r="CW13" s="417"/>
      <c r="CX13" s="417"/>
      <c r="CY13" s="417"/>
      <c r="CZ13" s="417"/>
      <c r="DA13" s="418"/>
      <c r="DB13" s="416">
        <v>12.3</v>
      </c>
      <c r="DC13" s="417"/>
      <c r="DD13" s="417"/>
      <c r="DE13" s="417"/>
      <c r="DF13" s="417"/>
      <c r="DG13" s="417"/>
      <c r="DH13" s="417"/>
      <c r="DI13" s="418"/>
    </row>
    <row r="14" spans="1:119" ht="18.75" customHeight="1" thickBot="1">
      <c r="A14" s="181"/>
      <c r="B14" s="528"/>
      <c r="C14" s="529"/>
      <c r="D14" s="529"/>
      <c r="E14" s="529"/>
      <c r="F14" s="529"/>
      <c r="G14" s="529"/>
      <c r="H14" s="529"/>
      <c r="I14" s="529"/>
      <c r="J14" s="529"/>
      <c r="K14" s="530"/>
      <c r="L14" s="493" t="s">
        <v>147</v>
      </c>
      <c r="M14" s="546"/>
      <c r="N14" s="546"/>
      <c r="O14" s="546"/>
      <c r="P14" s="546"/>
      <c r="Q14" s="547"/>
      <c r="R14" s="506">
        <v>30777</v>
      </c>
      <c r="S14" s="507"/>
      <c r="T14" s="507"/>
      <c r="U14" s="507"/>
      <c r="V14" s="508"/>
      <c r="W14" s="510"/>
      <c r="X14" s="408"/>
      <c r="Y14" s="408"/>
      <c r="Z14" s="408"/>
      <c r="AA14" s="408"/>
      <c r="AB14" s="409"/>
      <c r="AC14" s="499">
        <v>29.9</v>
      </c>
      <c r="AD14" s="500"/>
      <c r="AE14" s="500"/>
      <c r="AF14" s="500"/>
      <c r="AG14" s="501"/>
      <c r="AH14" s="499">
        <v>30.3</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v>125.7</v>
      </c>
      <c r="CU14" s="517"/>
      <c r="CV14" s="517"/>
      <c r="CW14" s="517"/>
      <c r="CX14" s="517"/>
      <c r="CY14" s="517"/>
      <c r="CZ14" s="517"/>
      <c r="DA14" s="518"/>
      <c r="DB14" s="516">
        <v>118.6</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3" t="s">
        <v>141</v>
      </c>
      <c r="N15" s="504"/>
      <c r="O15" s="504"/>
      <c r="P15" s="504"/>
      <c r="Q15" s="505"/>
      <c r="R15" s="506">
        <v>30676</v>
      </c>
      <c r="S15" s="507"/>
      <c r="T15" s="507"/>
      <c r="U15" s="507"/>
      <c r="V15" s="508"/>
      <c r="W15" s="509" t="s">
        <v>149</v>
      </c>
      <c r="X15" s="405"/>
      <c r="Y15" s="405"/>
      <c r="Z15" s="405"/>
      <c r="AA15" s="405"/>
      <c r="AB15" s="406"/>
      <c r="AC15" s="372">
        <v>2676</v>
      </c>
      <c r="AD15" s="373"/>
      <c r="AE15" s="373"/>
      <c r="AF15" s="373"/>
      <c r="AG15" s="374"/>
      <c r="AH15" s="372">
        <v>2872</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3065152</v>
      </c>
      <c r="BO15" s="449"/>
      <c r="BP15" s="449"/>
      <c r="BQ15" s="449"/>
      <c r="BR15" s="449"/>
      <c r="BS15" s="449"/>
      <c r="BT15" s="449"/>
      <c r="BU15" s="450"/>
      <c r="BV15" s="448">
        <v>2996079</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17.5</v>
      </c>
      <c r="AD16" s="500"/>
      <c r="AE16" s="500"/>
      <c r="AF16" s="500"/>
      <c r="AG16" s="501"/>
      <c r="AH16" s="499">
        <v>18.600000000000001</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12150692</v>
      </c>
      <c r="BO16" s="420"/>
      <c r="BP16" s="420"/>
      <c r="BQ16" s="420"/>
      <c r="BR16" s="420"/>
      <c r="BS16" s="420"/>
      <c r="BT16" s="420"/>
      <c r="BU16" s="421"/>
      <c r="BV16" s="419">
        <v>12051150</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81"/>
      <c r="B17" s="531"/>
      <c r="C17" s="532"/>
      <c r="D17" s="532"/>
      <c r="E17" s="532"/>
      <c r="F17" s="532"/>
      <c r="G17" s="532"/>
      <c r="H17" s="532"/>
      <c r="I17" s="532"/>
      <c r="J17" s="532"/>
      <c r="K17" s="533"/>
      <c r="L17" s="195"/>
      <c r="M17" s="512" t="s">
        <v>155</v>
      </c>
      <c r="N17" s="513"/>
      <c r="O17" s="513"/>
      <c r="P17" s="513"/>
      <c r="Q17" s="514"/>
      <c r="R17" s="496" t="s">
        <v>153</v>
      </c>
      <c r="S17" s="497"/>
      <c r="T17" s="497"/>
      <c r="U17" s="497"/>
      <c r="V17" s="498"/>
      <c r="W17" s="509" t="s">
        <v>156</v>
      </c>
      <c r="X17" s="405"/>
      <c r="Y17" s="405"/>
      <c r="Z17" s="405"/>
      <c r="AA17" s="405"/>
      <c r="AB17" s="406"/>
      <c r="AC17" s="372">
        <v>8034</v>
      </c>
      <c r="AD17" s="373"/>
      <c r="AE17" s="373"/>
      <c r="AF17" s="373"/>
      <c r="AG17" s="374"/>
      <c r="AH17" s="372">
        <v>7911</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3814998</v>
      </c>
      <c r="BO17" s="420"/>
      <c r="BP17" s="420"/>
      <c r="BQ17" s="420"/>
      <c r="BR17" s="420"/>
      <c r="BS17" s="420"/>
      <c r="BT17" s="420"/>
      <c r="BU17" s="421"/>
      <c r="BV17" s="419">
        <v>3725330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81"/>
      <c r="B18" s="469" t="s">
        <v>158</v>
      </c>
      <c r="C18" s="470"/>
      <c r="D18" s="470"/>
      <c r="E18" s="471"/>
      <c r="F18" s="471"/>
      <c r="G18" s="471"/>
      <c r="H18" s="471"/>
      <c r="I18" s="471"/>
      <c r="J18" s="471"/>
      <c r="K18" s="471"/>
      <c r="L18" s="472">
        <v>253.55</v>
      </c>
      <c r="M18" s="472"/>
      <c r="N18" s="472"/>
      <c r="O18" s="472"/>
      <c r="P18" s="472"/>
      <c r="Q18" s="472"/>
      <c r="R18" s="473"/>
      <c r="S18" s="473"/>
      <c r="T18" s="473"/>
      <c r="U18" s="473"/>
      <c r="V18" s="474"/>
      <c r="W18" s="490"/>
      <c r="X18" s="491"/>
      <c r="Y18" s="491"/>
      <c r="Z18" s="491"/>
      <c r="AA18" s="491"/>
      <c r="AB18" s="515"/>
      <c r="AC18" s="389">
        <v>52.6</v>
      </c>
      <c r="AD18" s="390"/>
      <c r="AE18" s="390"/>
      <c r="AF18" s="390"/>
      <c r="AG18" s="475"/>
      <c r="AH18" s="389">
        <v>51.2</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12156036</v>
      </c>
      <c r="BO18" s="420"/>
      <c r="BP18" s="420"/>
      <c r="BQ18" s="420"/>
      <c r="BR18" s="420"/>
      <c r="BS18" s="420"/>
      <c r="BT18" s="420"/>
      <c r="BU18" s="421"/>
      <c r="BV18" s="419">
        <v>12044328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81"/>
      <c r="B19" s="469" t="s">
        <v>160</v>
      </c>
      <c r="C19" s="470"/>
      <c r="D19" s="470"/>
      <c r="E19" s="471"/>
      <c r="F19" s="471"/>
      <c r="G19" s="471"/>
      <c r="H19" s="471"/>
      <c r="I19" s="471"/>
      <c r="J19" s="471"/>
      <c r="K19" s="471"/>
      <c r="L19" s="479">
        <v>122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15651422</v>
      </c>
      <c r="BO19" s="420"/>
      <c r="BP19" s="420"/>
      <c r="BQ19" s="420"/>
      <c r="BR19" s="420"/>
      <c r="BS19" s="420"/>
      <c r="BT19" s="420"/>
      <c r="BU19" s="421"/>
      <c r="BV19" s="419">
        <v>16008182</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81"/>
      <c r="B20" s="469" t="s">
        <v>162</v>
      </c>
      <c r="C20" s="470"/>
      <c r="D20" s="470"/>
      <c r="E20" s="471"/>
      <c r="F20" s="471"/>
      <c r="G20" s="471"/>
      <c r="H20" s="471"/>
      <c r="I20" s="471"/>
      <c r="J20" s="471"/>
      <c r="K20" s="471"/>
      <c r="L20" s="479">
        <v>10823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42178342</v>
      </c>
      <c r="BO22" s="449"/>
      <c r="BP22" s="449"/>
      <c r="BQ22" s="449"/>
      <c r="BR22" s="449"/>
      <c r="BS22" s="449"/>
      <c r="BT22" s="449"/>
      <c r="BU22" s="450"/>
      <c r="BV22" s="448">
        <v>39567347</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27057624</v>
      </c>
      <c r="BO23" s="420"/>
      <c r="BP23" s="420"/>
      <c r="BQ23" s="420"/>
      <c r="BR23" s="420"/>
      <c r="BS23" s="420"/>
      <c r="BT23" s="420"/>
      <c r="BU23" s="421"/>
      <c r="BV23" s="419">
        <v>28495603</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81"/>
      <c r="B24" s="398"/>
      <c r="C24" s="399"/>
      <c r="D24" s="400"/>
      <c r="E24" s="375" t="s">
        <v>172</v>
      </c>
      <c r="F24" s="376"/>
      <c r="G24" s="376"/>
      <c r="H24" s="376"/>
      <c r="I24" s="376"/>
      <c r="J24" s="376"/>
      <c r="K24" s="377"/>
      <c r="L24" s="372">
        <v>1</v>
      </c>
      <c r="M24" s="373"/>
      <c r="N24" s="373"/>
      <c r="O24" s="373"/>
      <c r="P24" s="374"/>
      <c r="Q24" s="372">
        <v>8200</v>
      </c>
      <c r="R24" s="373"/>
      <c r="S24" s="373"/>
      <c r="T24" s="373"/>
      <c r="U24" s="373"/>
      <c r="V24" s="374"/>
      <c r="W24" s="462"/>
      <c r="X24" s="399"/>
      <c r="Y24" s="400"/>
      <c r="Z24" s="375" t="s">
        <v>173</v>
      </c>
      <c r="AA24" s="376"/>
      <c r="AB24" s="376"/>
      <c r="AC24" s="376"/>
      <c r="AD24" s="376"/>
      <c r="AE24" s="376"/>
      <c r="AF24" s="376"/>
      <c r="AG24" s="377"/>
      <c r="AH24" s="372">
        <v>343</v>
      </c>
      <c r="AI24" s="373"/>
      <c r="AJ24" s="373"/>
      <c r="AK24" s="373"/>
      <c r="AL24" s="374"/>
      <c r="AM24" s="372">
        <v>1039976</v>
      </c>
      <c r="AN24" s="373"/>
      <c r="AO24" s="373"/>
      <c r="AP24" s="373"/>
      <c r="AQ24" s="373"/>
      <c r="AR24" s="374"/>
      <c r="AS24" s="372">
        <v>3032</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35717946</v>
      </c>
      <c r="BO24" s="420"/>
      <c r="BP24" s="420"/>
      <c r="BQ24" s="420"/>
      <c r="BR24" s="420"/>
      <c r="BS24" s="420"/>
      <c r="BT24" s="420"/>
      <c r="BU24" s="421"/>
      <c r="BV24" s="419">
        <v>32585274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81"/>
      <c r="B25" s="398"/>
      <c r="C25" s="399"/>
      <c r="D25" s="400"/>
      <c r="E25" s="375" t="s">
        <v>175</v>
      </c>
      <c r="F25" s="376"/>
      <c r="G25" s="376"/>
      <c r="H25" s="376"/>
      <c r="I25" s="376"/>
      <c r="J25" s="376"/>
      <c r="K25" s="377"/>
      <c r="L25" s="372">
        <v>1</v>
      </c>
      <c r="M25" s="373"/>
      <c r="N25" s="373"/>
      <c r="O25" s="373"/>
      <c r="P25" s="374"/>
      <c r="Q25" s="372">
        <v>6500</v>
      </c>
      <c r="R25" s="373"/>
      <c r="S25" s="373"/>
      <c r="T25" s="373"/>
      <c r="U25" s="373"/>
      <c r="V25" s="374"/>
      <c r="W25" s="462"/>
      <c r="X25" s="399"/>
      <c r="Y25" s="400"/>
      <c r="Z25" s="375" t="s">
        <v>176</v>
      </c>
      <c r="AA25" s="376"/>
      <c r="AB25" s="376"/>
      <c r="AC25" s="376"/>
      <c r="AD25" s="376"/>
      <c r="AE25" s="376"/>
      <c r="AF25" s="376"/>
      <c r="AG25" s="377"/>
      <c r="AH25" s="372">
        <v>97</v>
      </c>
      <c r="AI25" s="373"/>
      <c r="AJ25" s="373"/>
      <c r="AK25" s="373"/>
      <c r="AL25" s="374"/>
      <c r="AM25" s="372">
        <v>289836</v>
      </c>
      <c r="AN25" s="373"/>
      <c r="AO25" s="373"/>
      <c r="AP25" s="373"/>
      <c r="AQ25" s="373"/>
      <c r="AR25" s="374"/>
      <c r="AS25" s="372">
        <v>2988</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1356268</v>
      </c>
      <c r="BO25" s="449"/>
      <c r="BP25" s="449"/>
      <c r="BQ25" s="449"/>
      <c r="BR25" s="449"/>
      <c r="BS25" s="449"/>
      <c r="BT25" s="449"/>
      <c r="BU25" s="450"/>
      <c r="BV25" s="448">
        <v>451894</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81"/>
      <c r="B26" s="398"/>
      <c r="C26" s="399"/>
      <c r="D26" s="400"/>
      <c r="E26" s="375" t="s">
        <v>178</v>
      </c>
      <c r="F26" s="376"/>
      <c r="G26" s="376"/>
      <c r="H26" s="376"/>
      <c r="I26" s="376"/>
      <c r="J26" s="376"/>
      <c r="K26" s="377"/>
      <c r="L26" s="372">
        <v>1</v>
      </c>
      <c r="M26" s="373"/>
      <c r="N26" s="373"/>
      <c r="O26" s="373"/>
      <c r="P26" s="374"/>
      <c r="Q26" s="372">
        <v>6000</v>
      </c>
      <c r="R26" s="373"/>
      <c r="S26" s="373"/>
      <c r="T26" s="373"/>
      <c r="U26" s="373"/>
      <c r="V26" s="374"/>
      <c r="W26" s="462"/>
      <c r="X26" s="399"/>
      <c r="Y26" s="400"/>
      <c r="Z26" s="375" t="s">
        <v>179</v>
      </c>
      <c r="AA26" s="430"/>
      <c r="AB26" s="430"/>
      <c r="AC26" s="430"/>
      <c r="AD26" s="430"/>
      <c r="AE26" s="430"/>
      <c r="AF26" s="430"/>
      <c r="AG26" s="431"/>
      <c r="AH26" s="372">
        <v>10</v>
      </c>
      <c r="AI26" s="373"/>
      <c r="AJ26" s="373"/>
      <c r="AK26" s="373"/>
      <c r="AL26" s="374"/>
      <c r="AM26" s="372">
        <v>34970</v>
      </c>
      <c r="AN26" s="373"/>
      <c r="AO26" s="373"/>
      <c r="AP26" s="373"/>
      <c r="AQ26" s="373"/>
      <c r="AR26" s="374"/>
      <c r="AS26" s="372">
        <v>3497</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140</v>
      </c>
      <c r="BO26" s="420"/>
      <c r="BP26" s="420"/>
      <c r="BQ26" s="420"/>
      <c r="BR26" s="420"/>
      <c r="BS26" s="420"/>
      <c r="BT26" s="420"/>
      <c r="BU26" s="421"/>
      <c r="BV26" s="419" t="s">
        <v>140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81"/>
      <c r="B27" s="398"/>
      <c r="C27" s="399"/>
      <c r="D27" s="400"/>
      <c r="E27" s="375" t="s">
        <v>181</v>
      </c>
      <c r="F27" s="376"/>
      <c r="G27" s="376"/>
      <c r="H27" s="376"/>
      <c r="I27" s="376"/>
      <c r="J27" s="376"/>
      <c r="K27" s="377"/>
      <c r="L27" s="372">
        <v>1</v>
      </c>
      <c r="M27" s="373"/>
      <c r="N27" s="373"/>
      <c r="O27" s="373"/>
      <c r="P27" s="374"/>
      <c r="Q27" s="372">
        <v>4200</v>
      </c>
      <c r="R27" s="373"/>
      <c r="S27" s="373"/>
      <c r="T27" s="373"/>
      <c r="U27" s="373"/>
      <c r="V27" s="374"/>
      <c r="W27" s="462"/>
      <c r="X27" s="399"/>
      <c r="Y27" s="400"/>
      <c r="Z27" s="375" t="s">
        <v>182</v>
      </c>
      <c r="AA27" s="376"/>
      <c r="AB27" s="376"/>
      <c r="AC27" s="376"/>
      <c r="AD27" s="376"/>
      <c r="AE27" s="376"/>
      <c r="AF27" s="376"/>
      <c r="AG27" s="377"/>
      <c r="AH27" s="372">
        <v>6</v>
      </c>
      <c r="AI27" s="373"/>
      <c r="AJ27" s="373"/>
      <c r="AK27" s="373"/>
      <c r="AL27" s="374"/>
      <c r="AM27" s="372">
        <v>22344</v>
      </c>
      <c r="AN27" s="373"/>
      <c r="AO27" s="373"/>
      <c r="AP27" s="373"/>
      <c r="AQ27" s="373"/>
      <c r="AR27" s="374"/>
      <c r="AS27" s="372">
        <v>3724</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t="s">
        <v>140</v>
      </c>
      <c r="BO27" s="454"/>
      <c r="BP27" s="454"/>
      <c r="BQ27" s="454"/>
      <c r="BR27" s="454"/>
      <c r="BS27" s="454"/>
      <c r="BT27" s="454"/>
      <c r="BU27" s="455"/>
      <c r="BV27" s="453" t="s">
        <v>140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81"/>
      <c r="B28" s="398"/>
      <c r="C28" s="399"/>
      <c r="D28" s="400"/>
      <c r="E28" s="375" t="s">
        <v>184</v>
      </c>
      <c r="F28" s="376"/>
      <c r="G28" s="376"/>
      <c r="H28" s="376"/>
      <c r="I28" s="376"/>
      <c r="J28" s="376"/>
      <c r="K28" s="377"/>
      <c r="L28" s="372">
        <v>1</v>
      </c>
      <c r="M28" s="373"/>
      <c r="N28" s="373"/>
      <c r="O28" s="373"/>
      <c r="P28" s="374"/>
      <c r="Q28" s="372">
        <v>3800</v>
      </c>
      <c r="R28" s="373"/>
      <c r="S28" s="373"/>
      <c r="T28" s="373"/>
      <c r="U28" s="373"/>
      <c r="V28" s="374"/>
      <c r="W28" s="462"/>
      <c r="X28" s="399"/>
      <c r="Y28" s="400"/>
      <c r="Z28" s="375" t="s">
        <v>185</v>
      </c>
      <c r="AA28" s="376"/>
      <c r="AB28" s="376"/>
      <c r="AC28" s="376"/>
      <c r="AD28" s="376"/>
      <c r="AE28" s="376"/>
      <c r="AF28" s="376"/>
      <c r="AG28" s="377"/>
      <c r="AH28" s="372" t="s">
        <v>186</v>
      </c>
      <c r="AI28" s="373"/>
      <c r="AJ28" s="373"/>
      <c r="AK28" s="373"/>
      <c r="AL28" s="374"/>
      <c r="AM28" s="372" t="s">
        <v>140</v>
      </c>
      <c r="AN28" s="373"/>
      <c r="AO28" s="373"/>
      <c r="AP28" s="373"/>
      <c r="AQ28" s="373"/>
      <c r="AR28" s="374"/>
      <c r="AS28" s="372" t="s">
        <v>140</v>
      </c>
      <c r="AT28" s="373"/>
      <c r="AU28" s="373"/>
      <c r="AV28" s="373"/>
      <c r="AW28" s="373"/>
      <c r="AX28" s="432"/>
      <c r="AY28" s="436" t="s">
        <v>187</v>
      </c>
      <c r="AZ28" s="437"/>
      <c r="BA28" s="437"/>
      <c r="BB28" s="438"/>
      <c r="BC28" s="445" t="s">
        <v>50</v>
      </c>
      <c r="BD28" s="446"/>
      <c r="BE28" s="446"/>
      <c r="BF28" s="446"/>
      <c r="BG28" s="446"/>
      <c r="BH28" s="446"/>
      <c r="BI28" s="446"/>
      <c r="BJ28" s="446"/>
      <c r="BK28" s="446"/>
      <c r="BL28" s="446"/>
      <c r="BM28" s="447"/>
      <c r="BN28" s="448">
        <v>2531182</v>
      </c>
      <c r="BO28" s="449"/>
      <c r="BP28" s="449"/>
      <c r="BQ28" s="449"/>
      <c r="BR28" s="449"/>
      <c r="BS28" s="449"/>
      <c r="BT28" s="449"/>
      <c r="BU28" s="450"/>
      <c r="BV28" s="448">
        <v>2711724</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81"/>
      <c r="B29" s="398"/>
      <c r="C29" s="399"/>
      <c r="D29" s="400"/>
      <c r="E29" s="375" t="s">
        <v>188</v>
      </c>
      <c r="F29" s="376"/>
      <c r="G29" s="376"/>
      <c r="H29" s="376"/>
      <c r="I29" s="376"/>
      <c r="J29" s="376"/>
      <c r="K29" s="377"/>
      <c r="L29" s="372">
        <v>16</v>
      </c>
      <c r="M29" s="373"/>
      <c r="N29" s="373"/>
      <c r="O29" s="373"/>
      <c r="P29" s="374"/>
      <c r="Q29" s="372">
        <v>3500</v>
      </c>
      <c r="R29" s="373"/>
      <c r="S29" s="373"/>
      <c r="T29" s="373"/>
      <c r="U29" s="373"/>
      <c r="V29" s="374"/>
      <c r="W29" s="463"/>
      <c r="X29" s="464"/>
      <c r="Y29" s="465"/>
      <c r="Z29" s="375" t="s">
        <v>189</v>
      </c>
      <c r="AA29" s="376"/>
      <c r="AB29" s="376"/>
      <c r="AC29" s="376"/>
      <c r="AD29" s="376"/>
      <c r="AE29" s="376"/>
      <c r="AF29" s="376"/>
      <c r="AG29" s="377"/>
      <c r="AH29" s="372">
        <v>349</v>
      </c>
      <c r="AI29" s="373"/>
      <c r="AJ29" s="373"/>
      <c r="AK29" s="373"/>
      <c r="AL29" s="374"/>
      <c r="AM29" s="372">
        <v>1062320</v>
      </c>
      <c r="AN29" s="373"/>
      <c r="AO29" s="373"/>
      <c r="AP29" s="373"/>
      <c r="AQ29" s="373"/>
      <c r="AR29" s="374"/>
      <c r="AS29" s="372">
        <v>3044</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3347169</v>
      </c>
      <c r="BO29" s="420"/>
      <c r="BP29" s="420"/>
      <c r="BQ29" s="420"/>
      <c r="BR29" s="420"/>
      <c r="BS29" s="420"/>
      <c r="BT29" s="420"/>
      <c r="BU29" s="421"/>
      <c r="BV29" s="419">
        <v>3270456</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95.4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3357495</v>
      </c>
      <c r="BO30" s="454"/>
      <c r="BP30" s="454"/>
      <c r="BQ30" s="454"/>
      <c r="BR30" s="454"/>
      <c r="BS30" s="454"/>
      <c r="BT30" s="454"/>
      <c r="BU30" s="455"/>
      <c r="BV30" s="453">
        <v>3811246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c r="A33" s="181"/>
      <c r="B33" s="205"/>
      <c r="C33" s="371" t="s">
        <v>198</v>
      </c>
      <c r="D33" s="371"/>
      <c r="E33" s="370" t="s">
        <v>199</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200</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198</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下水道事業会計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6</v>
      </c>
      <c r="BX34" s="367"/>
      <c r="BY34" s="368" t="str">
        <f>IF('各会計、関係団体の財政状況及び健全化判断比率'!B68="","",'各会計、関係団体の財政状況及び健全化判断比率'!B68)</f>
        <v>つがる西北五広域連合一般会計</v>
      </c>
      <c r="BZ34" s="368"/>
      <c r="CA34" s="368"/>
      <c r="CB34" s="368"/>
      <c r="CC34" s="368"/>
      <c r="CD34" s="368"/>
      <c r="CE34" s="368"/>
      <c r="CF34" s="368"/>
      <c r="CG34" s="368"/>
      <c r="CH34" s="368"/>
      <c r="CI34" s="368"/>
      <c r="CJ34" s="368"/>
      <c r="CK34" s="368"/>
      <c r="CL34" s="368"/>
      <c r="CM34" s="368"/>
      <c r="CN34" s="181"/>
      <c r="CO34" s="367">
        <f>IF(CQ34="","",MAX(C34:D43,U34:V43,AM34:AN43,BE34:BF43,BW34:BX43)+1)</f>
        <v>16</v>
      </c>
      <c r="CP34" s="367"/>
      <c r="CQ34" s="368" t="str">
        <f>IF('各会計、関係団体の財政状況及び健全化判断比率'!BS7="","",'各会計、関係団体の財政状況及び健全化判断比率'!BS7)</f>
        <v>屏風山野菜振興会</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7</v>
      </c>
      <c r="BX35" s="367"/>
      <c r="BY35" s="368" t="str">
        <f>IF('各会計、関係団体の財政状況及び健全化判断比率'!B69="","",'各会計、関係団体の財政状況及び健全化判断比率'!B69)</f>
        <v>つがる西北五広域連合病院事業会計</v>
      </c>
      <c r="BZ35" s="368"/>
      <c r="CA35" s="368"/>
      <c r="CB35" s="368"/>
      <c r="CC35" s="368"/>
      <c r="CD35" s="368"/>
      <c r="CE35" s="368"/>
      <c r="CF35" s="368"/>
      <c r="CG35" s="368"/>
      <c r="CH35" s="368"/>
      <c r="CI35" s="368"/>
      <c r="CJ35" s="368"/>
      <c r="CK35" s="368"/>
      <c r="CL35" s="368"/>
      <c r="CM35" s="368"/>
      <c r="CN35" s="181"/>
      <c r="CO35" s="367">
        <f t="shared" ref="CO35:CO43" si="3">IF(CQ35="","",CO34+1)</f>
        <v>17</v>
      </c>
      <c r="CP35" s="367"/>
      <c r="CQ35" s="368" t="str">
        <f>IF('各会計、関係団体の財政状況及び健全化判断比率'!BS8="","",'各会計、関係団体の財政状況及び健全化判断比率'!BS8)</f>
        <v>つがる市土地開発公社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8</v>
      </c>
      <c r="BX36" s="367"/>
      <c r="BY36" s="368" t="str">
        <f>IF('各会計、関係団体の財政状況及び健全化判断比率'!B70="","",'各会計、関係団体の財政状況及び健全化判断比率'!B70)</f>
        <v>西北五環境整備事務組合一般会計</v>
      </c>
      <c r="BZ36" s="368"/>
      <c r="CA36" s="368"/>
      <c r="CB36" s="368"/>
      <c r="CC36" s="368"/>
      <c r="CD36" s="368"/>
      <c r="CE36" s="368"/>
      <c r="CF36" s="368"/>
      <c r="CG36" s="368"/>
      <c r="CH36" s="368"/>
      <c r="CI36" s="368"/>
      <c r="CJ36" s="368"/>
      <c r="CK36" s="368"/>
      <c r="CL36" s="368"/>
      <c r="CM36" s="368"/>
      <c r="CN36" s="181"/>
      <c r="CO36" s="367">
        <f t="shared" si="3"/>
        <v>18</v>
      </c>
      <c r="CP36" s="367"/>
      <c r="CQ36" s="368" t="str">
        <f>IF('各会計、関係団体の財政状況及び健全化判断比率'!BS9="","",'各会計、関係団体の財政状況及び健全化判断比率'!BS9)</f>
        <v>つがる地球村</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9</v>
      </c>
      <c r="BX37" s="367"/>
      <c r="BY37" s="368" t="str">
        <f>IF('各会計、関係団体の財政状況及び健全化判断比率'!B71="","",'各会計、関係団体の財政状況及び健全化判断比率'!B71)</f>
        <v>西北五広域福祉事務組合一般会計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10</v>
      </c>
      <c r="BX38" s="367"/>
      <c r="BY38" s="368" t="str">
        <f>IF('各会計、関係団体の財政状況及び健全化判断比率'!B72="","",'各会計、関係団体の財政状況及び健全化判断比率'!B72)</f>
        <v>津軽広域水道企業団西北事業部水道事業会計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11</v>
      </c>
      <c r="BX39" s="367"/>
      <c r="BY39" s="368" t="str">
        <f>IF('各会計、関係団体の財政状況及び健全化判断比率'!B73="","",'各会計、関係団体の財政状況及び健全化判断比率'!B73)</f>
        <v>青森県市長会館管理組合一般会計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12</v>
      </c>
      <c r="BX40" s="367"/>
      <c r="BY40" s="368" t="str">
        <f>IF('各会計、関係団体の財政状況及び健全化判断比率'!B74="","",'各会計、関係団体の財政状況及び健全化判断比率'!B74)</f>
        <v>青森県交通災害共済組合交通災害共済事業会計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13</v>
      </c>
      <c r="BX41" s="367"/>
      <c r="BY41" s="368" t="str">
        <f>IF('各会計、関係団体の財政状況及び健全化判断比率'!B75="","",'各会計、関係団体の財政状況及び健全化判断比率'!B75)</f>
        <v>青森県後期高齢者医療広域連合一般会計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14</v>
      </c>
      <c r="BX42" s="367"/>
      <c r="BY42" s="368" t="str">
        <f>IF('各会計、関係団体の財政状況及び健全化判断比率'!B76="","",'各会計、関係団体の財政状況及び健全化判断比率'!B76)</f>
        <v>青森県後期高齢者医療広域連合後期高齢者医療特別会計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15</v>
      </c>
      <c r="BX43" s="367"/>
      <c r="BY43" s="368" t="str">
        <f>IF('各会計、関係団体の財政状況及び健全化判断比率'!B77="","",'各会計、関係団体の財政状況及び健全化判断比率'!B77)</f>
        <v>青森県市町村総合事務組合一般会計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5IWRYtK0IzsCYBhtCWqgdFOk8eAZjRkMBe9ykKzpNy12CyV6qBSeLDiVJIMXeqye7XwvBZM0QutCVTRhRukEHQ==" saltValue="wOmgg1GHauqc846AWbyle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SheetLayoutView="100" workbookViewId="0">
      <selection activeCell="G58" sqref="G58"/>
    </sheetView>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c r="A34" s="22"/>
      <c r="B34" s="31"/>
      <c r="C34" s="1152" t="s">
        <v>552</v>
      </c>
      <c r="D34" s="1152"/>
      <c r="E34" s="1153"/>
      <c r="F34" s="32">
        <v>2.76</v>
      </c>
      <c r="G34" s="33">
        <v>2.31</v>
      </c>
      <c r="H34" s="33">
        <v>4.5999999999999996</v>
      </c>
      <c r="I34" s="33">
        <v>4.72</v>
      </c>
      <c r="J34" s="34">
        <v>4.17</v>
      </c>
      <c r="K34" s="22"/>
      <c r="L34" s="22"/>
      <c r="M34" s="22"/>
      <c r="N34" s="22"/>
      <c r="O34" s="22"/>
      <c r="P34" s="22"/>
    </row>
    <row r="35" spans="1:16" ht="39" customHeight="1">
      <c r="A35" s="22"/>
      <c r="B35" s="35"/>
      <c r="C35" s="1146" t="s">
        <v>553</v>
      </c>
      <c r="D35" s="1147"/>
      <c r="E35" s="1148"/>
      <c r="F35" s="36" t="s">
        <v>504</v>
      </c>
      <c r="G35" s="37" t="s">
        <v>504</v>
      </c>
      <c r="H35" s="37">
        <v>0.93</v>
      </c>
      <c r="I35" s="37">
        <v>1.47</v>
      </c>
      <c r="J35" s="38">
        <v>2.2999999999999998</v>
      </c>
      <c r="K35" s="22"/>
      <c r="L35" s="22"/>
      <c r="M35" s="22"/>
      <c r="N35" s="22"/>
      <c r="O35" s="22"/>
      <c r="P35" s="22"/>
    </row>
    <row r="36" spans="1:16" ht="39" customHeight="1">
      <c r="A36" s="22"/>
      <c r="B36" s="35"/>
      <c r="C36" s="1146" t="s">
        <v>554</v>
      </c>
      <c r="D36" s="1147"/>
      <c r="E36" s="1148"/>
      <c r="F36" s="36">
        <v>0.94</v>
      </c>
      <c r="G36" s="37">
        <v>0.65</v>
      </c>
      <c r="H36" s="37">
        <v>0.8</v>
      </c>
      <c r="I36" s="37">
        <v>0.87</v>
      </c>
      <c r="J36" s="38">
        <v>0.25</v>
      </c>
      <c r="K36" s="22"/>
      <c r="L36" s="22"/>
      <c r="M36" s="22"/>
      <c r="N36" s="22"/>
      <c r="O36" s="22"/>
      <c r="P36" s="22"/>
    </row>
    <row r="37" spans="1:16" ht="39" customHeight="1">
      <c r="A37" s="22"/>
      <c r="B37" s="35"/>
      <c r="C37" s="1146" t="s">
        <v>555</v>
      </c>
      <c r="D37" s="1147"/>
      <c r="E37" s="1148"/>
      <c r="F37" s="36">
        <v>0.39</v>
      </c>
      <c r="G37" s="37">
        <v>0.01</v>
      </c>
      <c r="H37" s="37">
        <v>0.22</v>
      </c>
      <c r="I37" s="37">
        <v>0.11</v>
      </c>
      <c r="J37" s="38">
        <v>0.12</v>
      </c>
      <c r="K37" s="22"/>
      <c r="L37" s="22"/>
      <c r="M37" s="22"/>
      <c r="N37" s="22"/>
      <c r="O37" s="22"/>
      <c r="P37" s="22"/>
    </row>
    <row r="38" spans="1:16" ht="39" customHeight="1">
      <c r="A38" s="22"/>
      <c r="B38" s="35"/>
      <c r="C38" s="1146" t="s">
        <v>556</v>
      </c>
      <c r="D38" s="1147"/>
      <c r="E38" s="1148"/>
      <c r="F38" s="36">
        <v>0.05</v>
      </c>
      <c r="G38" s="37">
        <v>0.1</v>
      </c>
      <c r="H38" s="37">
        <v>7.0000000000000007E-2</v>
      </c>
      <c r="I38" s="37">
        <v>0.11</v>
      </c>
      <c r="J38" s="38">
        <v>0.06</v>
      </c>
      <c r="K38" s="22"/>
      <c r="L38" s="22"/>
      <c r="M38" s="22"/>
      <c r="N38" s="22"/>
      <c r="O38" s="22"/>
      <c r="P38" s="22"/>
    </row>
    <row r="39" spans="1:16" ht="39" customHeight="1">
      <c r="A39" s="22"/>
      <c r="B39" s="35"/>
      <c r="C39" s="1146"/>
      <c r="D39" s="1147"/>
      <c r="E39" s="1148"/>
      <c r="F39" s="36"/>
      <c r="G39" s="37"/>
      <c r="H39" s="37"/>
      <c r="I39" s="37"/>
      <c r="J39" s="38"/>
      <c r="K39" s="22"/>
      <c r="L39" s="22"/>
      <c r="M39" s="22"/>
      <c r="N39" s="22"/>
      <c r="O39" s="22"/>
      <c r="P39" s="22"/>
    </row>
    <row r="40" spans="1:16" ht="39" customHeight="1">
      <c r="A40" s="22"/>
      <c r="B40" s="35"/>
      <c r="C40" s="1146"/>
      <c r="D40" s="1147"/>
      <c r="E40" s="1148"/>
      <c r="F40" s="36"/>
      <c r="G40" s="37"/>
      <c r="H40" s="37"/>
      <c r="I40" s="37"/>
      <c r="J40" s="38"/>
      <c r="K40" s="22"/>
      <c r="L40" s="22"/>
      <c r="M40" s="22"/>
      <c r="N40" s="22"/>
      <c r="O40" s="22"/>
      <c r="P40" s="22"/>
    </row>
    <row r="41" spans="1:16" ht="39" customHeight="1">
      <c r="A41" s="22"/>
      <c r="B41" s="35"/>
      <c r="C41" s="1146"/>
      <c r="D41" s="1147"/>
      <c r="E41" s="1148"/>
      <c r="F41" s="36"/>
      <c r="G41" s="37"/>
      <c r="H41" s="37"/>
      <c r="I41" s="37"/>
      <c r="J41" s="38"/>
      <c r="K41" s="22"/>
      <c r="L41" s="22"/>
      <c r="M41" s="22"/>
      <c r="N41" s="22"/>
      <c r="O41" s="22"/>
      <c r="P41" s="22"/>
    </row>
    <row r="42" spans="1:16" ht="39" customHeight="1">
      <c r="A42" s="22"/>
      <c r="B42" s="39"/>
      <c r="C42" s="1146" t="s">
        <v>557</v>
      </c>
      <c r="D42" s="1147"/>
      <c r="E42" s="1148"/>
      <c r="F42" s="36" t="s">
        <v>504</v>
      </c>
      <c r="G42" s="37" t="s">
        <v>504</v>
      </c>
      <c r="H42" s="37" t="s">
        <v>504</v>
      </c>
      <c r="I42" s="37" t="s">
        <v>504</v>
      </c>
      <c r="J42" s="38" t="s">
        <v>504</v>
      </c>
      <c r="K42" s="22"/>
      <c r="L42" s="22"/>
      <c r="M42" s="22"/>
      <c r="N42" s="22"/>
      <c r="O42" s="22"/>
      <c r="P42" s="22"/>
    </row>
    <row r="43" spans="1:16" ht="39" customHeight="1" thickBot="1">
      <c r="A43" s="22"/>
      <c r="B43" s="40"/>
      <c r="C43" s="1149" t="s">
        <v>558</v>
      </c>
      <c r="D43" s="1150"/>
      <c r="E43" s="1151"/>
      <c r="F43" s="41">
        <v>0.01</v>
      </c>
      <c r="G43" s="42">
        <v>0.42</v>
      </c>
      <c r="H43" s="42" t="s">
        <v>504</v>
      </c>
      <c r="I43" s="42" t="s">
        <v>504</v>
      </c>
      <c r="J43" s="43" t="s">
        <v>504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YydazrtmJMpDp3E9swtIbDZT33yLuylbwq792iLfIdlPKMePHw9er8wJw0HtYeZp6on5rwShdfkEbtuKArthtA==" saltValue="ZLP0oNBgHqMO968FNGFF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37" zoomScaleSheetLayoutView="55" workbookViewId="0">
      <selection activeCell="G58" sqref="G5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c r="A45" s="48"/>
      <c r="B45" s="1177" t="s">
        <v>11</v>
      </c>
      <c r="C45" s="1178"/>
      <c r="D45" s="58"/>
      <c r="E45" s="1183" t="s">
        <v>12</v>
      </c>
      <c r="F45" s="1183"/>
      <c r="G45" s="1183"/>
      <c r="H45" s="1183"/>
      <c r="I45" s="1183"/>
      <c r="J45" s="1184"/>
      <c r="K45" s="59">
        <v>3293</v>
      </c>
      <c r="L45" s="60">
        <v>3367</v>
      </c>
      <c r="M45" s="60">
        <v>3517</v>
      </c>
      <c r="N45" s="60">
        <v>3484</v>
      </c>
      <c r="O45" s="61">
        <v>3582</v>
      </c>
      <c r="P45" s="48"/>
      <c r="Q45" s="48"/>
      <c r="R45" s="48"/>
      <c r="S45" s="48"/>
      <c r="T45" s="48"/>
      <c r="U45" s="48"/>
    </row>
    <row r="46" spans="1:21" ht="30.75" customHeight="1">
      <c r="A46" s="48"/>
      <c r="B46" s="1179"/>
      <c r="C46" s="1180"/>
      <c r="D46" s="62"/>
      <c r="E46" s="1156" t="s">
        <v>13</v>
      </c>
      <c r="F46" s="1156"/>
      <c r="G46" s="1156"/>
      <c r="H46" s="1156"/>
      <c r="I46" s="1156"/>
      <c r="J46" s="1157"/>
      <c r="K46" s="63" t="s">
        <v>504</v>
      </c>
      <c r="L46" s="64" t="s">
        <v>504</v>
      </c>
      <c r="M46" s="64" t="s">
        <v>504</v>
      </c>
      <c r="N46" s="64" t="s">
        <v>504</v>
      </c>
      <c r="O46" s="65" t="s">
        <v>504</v>
      </c>
      <c r="P46" s="48"/>
      <c r="Q46" s="48"/>
      <c r="R46" s="48"/>
      <c r="S46" s="48"/>
      <c r="T46" s="48"/>
      <c r="U46" s="48"/>
    </row>
    <row r="47" spans="1:21" ht="30.75" customHeight="1">
      <c r="A47" s="48"/>
      <c r="B47" s="1179"/>
      <c r="C47" s="1180"/>
      <c r="D47" s="62"/>
      <c r="E47" s="1156" t="s">
        <v>14</v>
      </c>
      <c r="F47" s="1156"/>
      <c r="G47" s="1156"/>
      <c r="H47" s="1156"/>
      <c r="I47" s="1156"/>
      <c r="J47" s="1157"/>
      <c r="K47" s="63" t="s">
        <v>504</v>
      </c>
      <c r="L47" s="64" t="s">
        <v>504</v>
      </c>
      <c r="M47" s="64" t="s">
        <v>504</v>
      </c>
      <c r="N47" s="64" t="s">
        <v>504</v>
      </c>
      <c r="O47" s="65" t="s">
        <v>504</v>
      </c>
      <c r="P47" s="48"/>
      <c r="Q47" s="48"/>
      <c r="R47" s="48"/>
      <c r="S47" s="48"/>
      <c r="T47" s="48"/>
      <c r="U47" s="48"/>
    </row>
    <row r="48" spans="1:21" ht="30.75" customHeight="1">
      <c r="A48" s="48"/>
      <c r="B48" s="1179"/>
      <c r="C48" s="1180"/>
      <c r="D48" s="62"/>
      <c r="E48" s="1156" t="s">
        <v>15</v>
      </c>
      <c r="F48" s="1156"/>
      <c r="G48" s="1156"/>
      <c r="H48" s="1156"/>
      <c r="I48" s="1156"/>
      <c r="J48" s="1157"/>
      <c r="K48" s="63">
        <v>624</v>
      </c>
      <c r="L48" s="64">
        <v>620</v>
      </c>
      <c r="M48" s="64">
        <v>611</v>
      </c>
      <c r="N48" s="64">
        <v>560</v>
      </c>
      <c r="O48" s="65">
        <v>498</v>
      </c>
      <c r="P48" s="48"/>
      <c r="Q48" s="48"/>
      <c r="R48" s="48"/>
      <c r="S48" s="48"/>
      <c r="T48" s="48"/>
      <c r="U48" s="48"/>
    </row>
    <row r="49" spans="1:21" ht="30.75" customHeight="1">
      <c r="A49" s="48"/>
      <c r="B49" s="1179"/>
      <c r="C49" s="1180"/>
      <c r="D49" s="62"/>
      <c r="E49" s="1156" t="s">
        <v>16</v>
      </c>
      <c r="F49" s="1156"/>
      <c r="G49" s="1156"/>
      <c r="H49" s="1156"/>
      <c r="I49" s="1156"/>
      <c r="J49" s="1157"/>
      <c r="K49" s="63">
        <v>143</v>
      </c>
      <c r="L49" s="64">
        <v>137</v>
      </c>
      <c r="M49" s="64">
        <v>152</v>
      </c>
      <c r="N49" s="64">
        <v>176</v>
      </c>
      <c r="O49" s="65">
        <v>190</v>
      </c>
      <c r="P49" s="48"/>
      <c r="Q49" s="48"/>
      <c r="R49" s="48"/>
      <c r="S49" s="48"/>
      <c r="T49" s="48"/>
      <c r="U49" s="48"/>
    </row>
    <row r="50" spans="1:21" ht="30.75" customHeight="1">
      <c r="A50" s="48"/>
      <c r="B50" s="1179"/>
      <c r="C50" s="1180"/>
      <c r="D50" s="62"/>
      <c r="E50" s="1156" t="s">
        <v>17</v>
      </c>
      <c r="F50" s="1156"/>
      <c r="G50" s="1156"/>
      <c r="H50" s="1156"/>
      <c r="I50" s="1156"/>
      <c r="J50" s="1157"/>
      <c r="K50" s="63">
        <v>6</v>
      </c>
      <c r="L50" s="64">
        <v>5</v>
      </c>
      <c r="M50" s="64">
        <v>3</v>
      </c>
      <c r="N50" s="64" t="s">
        <v>504</v>
      </c>
      <c r="O50" s="65" t="s">
        <v>504</v>
      </c>
      <c r="P50" s="48"/>
      <c r="Q50" s="48"/>
      <c r="R50" s="48"/>
      <c r="S50" s="48"/>
      <c r="T50" s="48"/>
      <c r="U50" s="48"/>
    </row>
    <row r="51" spans="1:21" ht="30.75" customHeight="1">
      <c r="A51" s="48"/>
      <c r="B51" s="1181"/>
      <c r="C51" s="1182"/>
      <c r="D51" s="66"/>
      <c r="E51" s="1156" t="s">
        <v>18</v>
      </c>
      <c r="F51" s="1156"/>
      <c r="G51" s="1156"/>
      <c r="H51" s="1156"/>
      <c r="I51" s="1156"/>
      <c r="J51" s="1157"/>
      <c r="K51" s="63">
        <v>0</v>
      </c>
      <c r="L51" s="64" t="s">
        <v>504</v>
      </c>
      <c r="M51" s="64" t="s">
        <v>504</v>
      </c>
      <c r="N51" s="64" t="s">
        <v>504</v>
      </c>
      <c r="O51" s="65" t="s">
        <v>504</v>
      </c>
      <c r="P51" s="48"/>
      <c r="Q51" s="48"/>
      <c r="R51" s="48"/>
      <c r="S51" s="48"/>
      <c r="T51" s="48"/>
      <c r="U51" s="48"/>
    </row>
    <row r="52" spans="1:21" ht="30.75" customHeight="1">
      <c r="A52" s="48"/>
      <c r="B52" s="1154" t="s">
        <v>19</v>
      </c>
      <c r="C52" s="1155"/>
      <c r="D52" s="66"/>
      <c r="E52" s="1156" t="s">
        <v>20</v>
      </c>
      <c r="F52" s="1156"/>
      <c r="G52" s="1156"/>
      <c r="H52" s="1156"/>
      <c r="I52" s="1156"/>
      <c r="J52" s="1157"/>
      <c r="K52" s="63">
        <v>2838</v>
      </c>
      <c r="L52" s="64">
        <v>2900</v>
      </c>
      <c r="M52" s="64">
        <v>2998</v>
      </c>
      <c r="N52" s="64">
        <v>2993</v>
      </c>
      <c r="O52" s="65">
        <v>3058</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1228</v>
      </c>
      <c r="L53" s="69">
        <v>1229</v>
      </c>
      <c r="M53" s="69">
        <v>1285</v>
      </c>
      <c r="N53" s="69">
        <v>1227</v>
      </c>
      <c r="O53" s="70">
        <v>1212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559</v>
      </c>
      <c r="P56" s="48"/>
      <c r="Q56" s="48"/>
      <c r="R56" s="48"/>
      <c r="S56" s="48"/>
      <c r="T56" s="48"/>
      <c r="U56" s="48"/>
    </row>
    <row r="57" spans="1:21" ht="31.5" customHeight="1" thickBot="1">
      <c r="A57" s="48"/>
      <c r="B57" s="76"/>
      <c r="C57" s="77"/>
      <c r="D57" s="77"/>
      <c r="E57" s="78"/>
      <c r="F57" s="78"/>
      <c r="G57" s="78"/>
      <c r="H57" s="78"/>
      <c r="I57" s="78"/>
      <c r="J57" s="79" t="s">
        <v>2</v>
      </c>
      <c r="K57" s="80" t="s">
        <v>560</v>
      </c>
      <c r="L57" s="81" t="s">
        <v>561</v>
      </c>
      <c r="M57" s="81" t="s">
        <v>562</v>
      </c>
      <c r="N57" s="81" t="s">
        <v>563</v>
      </c>
      <c r="O57" s="82" t="s">
        <v>564</v>
      </c>
      <c r="P57" s="48"/>
      <c r="Q57" s="48"/>
      <c r="R57" s="48"/>
      <c r="S57" s="48"/>
      <c r="T57" s="48"/>
      <c r="U57" s="48"/>
    </row>
    <row r="58" spans="1:21" ht="31.5" customHeight="1">
      <c r="B58" s="1162" t="s">
        <v>26</v>
      </c>
      <c r="C58" s="1163"/>
      <c r="D58" s="1168" t="s">
        <v>27</v>
      </c>
      <c r="E58" s="1169"/>
      <c r="F58" s="1169"/>
      <c r="G58" s="1169"/>
      <c r="H58" s="1169"/>
      <c r="I58" s="1169"/>
      <c r="J58" s="1170"/>
      <c r="K58" s="83"/>
      <c r="L58" s="84"/>
      <c r="M58" s="84"/>
      <c r="N58" s="84"/>
      <c r="O58" s="85"/>
    </row>
    <row r="59" spans="1:21" ht="31.5" customHeight="1">
      <c r="B59" s="1164"/>
      <c r="C59" s="1165"/>
      <c r="D59" s="1171" t="s">
        <v>28</v>
      </c>
      <c r="E59" s="1172"/>
      <c r="F59" s="1172"/>
      <c r="G59" s="1172"/>
      <c r="H59" s="1172"/>
      <c r="I59" s="1172"/>
      <c r="J59" s="1173"/>
      <c r="K59" s="86"/>
      <c r="L59" s="87"/>
      <c r="M59" s="87"/>
      <c r="N59" s="87"/>
      <c r="O59" s="88"/>
    </row>
    <row r="60" spans="1:21" ht="31.5" customHeight="1" thickBot="1">
      <c r="B60" s="1166"/>
      <c r="C60" s="1167"/>
      <c r="D60" s="1174" t="s">
        <v>29</v>
      </c>
      <c r="E60" s="1175"/>
      <c r="F60" s="1175"/>
      <c r="G60" s="1175"/>
      <c r="H60" s="1175"/>
      <c r="I60" s="1175"/>
      <c r="J60" s="1176"/>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Tqy8v9QZnXrou3tc6we/uUJsFfVV6+ye/+uKDaoxVpAYzzRGa2wHPlf+hgzNodR1K890saLm2ptvB3JuhCguA==" saltValue="7ZBqRIow9ceJj/fp6YcnH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C28" zoomScaleSheetLayoutView="100" workbookViewId="0">
      <selection activeCell="G58" sqref="G58"/>
    </sheetView>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545</v>
      </c>
      <c r="J40" s="103" t="s">
        <v>546</v>
      </c>
      <c r="K40" s="103" t="s">
        <v>547</v>
      </c>
      <c r="L40" s="103" t="s">
        <v>548</v>
      </c>
      <c r="M40" s="104" t="s">
        <v>549</v>
      </c>
    </row>
    <row r="41" spans="2:13" ht="27.75" customHeight="1">
      <c r="B41" s="1197" t="s">
        <v>32</v>
      </c>
      <c r="C41" s="1198"/>
      <c r="D41" s="105"/>
      <c r="E41" s="1199" t="s">
        <v>33</v>
      </c>
      <c r="F41" s="1199"/>
      <c r="G41" s="1199"/>
      <c r="H41" s="1200"/>
      <c r="I41" s="355">
        <v>36223</v>
      </c>
      <c r="J41" s="356">
        <v>37427</v>
      </c>
      <c r="K41" s="356">
        <v>39052</v>
      </c>
      <c r="L41" s="356">
        <v>39567</v>
      </c>
      <c r="M41" s="357">
        <v>42178</v>
      </c>
    </row>
    <row r="42" spans="2:13" ht="27.75" customHeight="1">
      <c r="B42" s="1187"/>
      <c r="C42" s="1188"/>
      <c r="D42" s="106"/>
      <c r="E42" s="1191" t="s">
        <v>34</v>
      </c>
      <c r="F42" s="1191"/>
      <c r="G42" s="1191"/>
      <c r="H42" s="1192"/>
      <c r="I42" s="358">
        <v>191</v>
      </c>
      <c r="J42" s="359">
        <v>187</v>
      </c>
      <c r="K42" s="359" t="s">
        <v>504</v>
      </c>
      <c r="L42" s="359" t="s">
        <v>504</v>
      </c>
      <c r="M42" s="360" t="s">
        <v>504</v>
      </c>
    </row>
    <row r="43" spans="2:13" ht="27.75" customHeight="1">
      <c r="B43" s="1187"/>
      <c r="C43" s="1188"/>
      <c r="D43" s="106"/>
      <c r="E43" s="1191" t="s">
        <v>35</v>
      </c>
      <c r="F43" s="1191"/>
      <c r="G43" s="1191"/>
      <c r="H43" s="1192"/>
      <c r="I43" s="358">
        <v>9216</v>
      </c>
      <c r="J43" s="359">
        <v>8953</v>
      </c>
      <c r="K43" s="359">
        <v>8657</v>
      </c>
      <c r="L43" s="359">
        <v>8087</v>
      </c>
      <c r="M43" s="360">
        <v>7287</v>
      </c>
    </row>
    <row r="44" spans="2:13" ht="27.75" customHeight="1">
      <c r="B44" s="1187"/>
      <c r="C44" s="1188"/>
      <c r="D44" s="106"/>
      <c r="E44" s="1191" t="s">
        <v>36</v>
      </c>
      <c r="F44" s="1191"/>
      <c r="G44" s="1191"/>
      <c r="H44" s="1192"/>
      <c r="I44" s="358">
        <v>2197</v>
      </c>
      <c r="J44" s="359">
        <v>2511</v>
      </c>
      <c r="K44" s="359">
        <v>2882</v>
      </c>
      <c r="L44" s="359">
        <v>2987</v>
      </c>
      <c r="M44" s="360">
        <v>3077</v>
      </c>
    </row>
    <row r="45" spans="2:13" ht="27.75" customHeight="1">
      <c r="B45" s="1187"/>
      <c r="C45" s="1188"/>
      <c r="D45" s="106"/>
      <c r="E45" s="1191" t="s">
        <v>37</v>
      </c>
      <c r="F45" s="1191"/>
      <c r="G45" s="1191"/>
      <c r="H45" s="1192"/>
      <c r="I45" s="358">
        <v>3813</v>
      </c>
      <c r="J45" s="359">
        <v>3663</v>
      </c>
      <c r="K45" s="359">
        <v>3520</v>
      </c>
      <c r="L45" s="359">
        <v>3401</v>
      </c>
      <c r="M45" s="360">
        <v>3299</v>
      </c>
    </row>
    <row r="46" spans="2:13" ht="27.75" customHeight="1">
      <c r="B46" s="1187"/>
      <c r="C46" s="1188"/>
      <c r="D46" s="107"/>
      <c r="E46" s="1191" t="s">
        <v>38</v>
      </c>
      <c r="F46" s="1191"/>
      <c r="G46" s="1191"/>
      <c r="H46" s="1192"/>
      <c r="I46" s="358" t="s">
        <v>504</v>
      </c>
      <c r="J46" s="359" t="s">
        <v>504</v>
      </c>
      <c r="K46" s="359" t="s">
        <v>504</v>
      </c>
      <c r="L46" s="359" t="s">
        <v>504</v>
      </c>
      <c r="M46" s="360" t="s">
        <v>504</v>
      </c>
    </row>
    <row r="47" spans="2:13" ht="27.75" customHeight="1">
      <c r="B47" s="1187"/>
      <c r="C47" s="1188"/>
      <c r="D47" s="108"/>
      <c r="E47" s="1201" t="s">
        <v>39</v>
      </c>
      <c r="F47" s="1202"/>
      <c r="G47" s="1202"/>
      <c r="H47" s="1203"/>
      <c r="I47" s="358" t="s">
        <v>504</v>
      </c>
      <c r="J47" s="359" t="s">
        <v>504</v>
      </c>
      <c r="K47" s="359" t="s">
        <v>504</v>
      </c>
      <c r="L47" s="359" t="s">
        <v>504</v>
      </c>
      <c r="M47" s="360" t="s">
        <v>504</v>
      </c>
    </row>
    <row r="48" spans="2:13" ht="27.75" customHeight="1">
      <c r="B48" s="1187"/>
      <c r="C48" s="1188"/>
      <c r="D48" s="106"/>
      <c r="E48" s="1191" t="s">
        <v>40</v>
      </c>
      <c r="F48" s="1191"/>
      <c r="G48" s="1191"/>
      <c r="H48" s="1192"/>
      <c r="I48" s="358" t="s">
        <v>504</v>
      </c>
      <c r="J48" s="359" t="s">
        <v>504</v>
      </c>
      <c r="K48" s="359" t="s">
        <v>504</v>
      </c>
      <c r="L48" s="359" t="s">
        <v>504</v>
      </c>
      <c r="M48" s="360" t="s">
        <v>504</v>
      </c>
    </row>
    <row r="49" spans="2:13" ht="27.75" customHeight="1">
      <c r="B49" s="1189"/>
      <c r="C49" s="1190"/>
      <c r="D49" s="106"/>
      <c r="E49" s="1191" t="s">
        <v>41</v>
      </c>
      <c r="F49" s="1191"/>
      <c r="G49" s="1191"/>
      <c r="H49" s="1192"/>
      <c r="I49" s="358" t="s">
        <v>504</v>
      </c>
      <c r="J49" s="359" t="s">
        <v>504</v>
      </c>
      <c r="K49" s="359" t="s">
        <v>504</v>
      </c>
      <c r="L49" s="359" t="s">
        <v>504</v>
      </c>
      <c r="M49" s="360" t="s">
        <v>504</v>
      </c>
    </row>
    <row r="50" spans="2:13" ht="27.75" customHeight="1">
      <c r="B50" s="1185" t="s">
        <v>42</v>
      </c>
      <c r="C50" s="1186"/>
      <c r="D50" s="109"/>
      <c r="E50" s="1191" t="s">
        <v>43</v>
      </c>
      <c r="F50" s="1191"/>
      <c r="G50" s="1191"/>
      <c r="H50" s="1192"/>
      <c r="I50" s="358">
        <v>7434</v>
      </c>
      <c r="J50" s="359">
        <v>7223</v>
      </c>
      <c r="K50" s="359">
        <v>7143</v>
      </c>
      <c r="L50" s="359">
        <v>7976</v>
      </c>
      <c r="M50" s="360">
        <v>7927</v>
      </c>
    </row>
    <row r="51" spans="2:13" ht="27.75" customHeight="1">
      <c r="B51" s="1187"/>
      <c r="C51" s="1188"/>
      <c r="D51" s="106"/>
      <c r="E51" s="1191" t="s">
        <v>44</v>
      </c>
      <c r="F51" s="1191"/>
      <c r="G51" s="1191"/>
      <c r="H51" s="1192"/>
      <c r="I51" s="358">
        <v>2782</v>
      </c>
      <c r="J51" s="359">
        <v>2741</v>
      </c>
      <c r="K51" s="359">
        <v>2960</v>
      </c>
      <c r="L51" s="359">
        <v>2880</v>
      </c>
      <c r="M51" s="360">
        <v>2650</v>
      </c>
    </row>
    <row r="52" spans="2:13" ht="27.75" customHeight="1">
      <c r="B52" s="1189"/>
      <c r="C52" s="1190"/>
      <c r="D52" s="106"/>
      <c r="E52" s="1191" t="s">
        <v>45</v>
      </c>
      <c r="F52" s="1191"/>
      <c r="G52" s="1191"/>
      <c r="H52" s="1192"/>
      <c r="I52" s="358">
        <v>29308</v>
      </c>
      <c r="J52" s="359">
        <v>30000</v>
      </c>
      <c r="K52" s="359">
        <v>30636</v>
      </c>
      <c r="L52" s="359">
        <v>30735</v>
      </c>
      <c r="M52" s="360">
        <v>32413</v>
      </c>
    </row>
    <row r="53" spans="2:13" ht="27.75" customHeight="1" thickBot="1">
      <c r="B53" s="1193" t="s">
        <v>46</v>
      </c>
      <c r="C53" s="1194"/>
      <c r="D53" s="110"/>
      <c r="E53" s="1195" t="s">
        <v>47</v>
      </c>
      <c r="F53" s="1195"/>
      <c r="G53" s="1195"/>
      <c r="H53" s="1196"/>
      <c r="I53" s="361">
        <v>12116</v>
      </c>
      <c r="J53" s="362">
        <v>12777</v>
      </c>
      <c r="K53" s="362">
        <v>13371</v>
      </c>
      <c r="L53" s="362">
        <v>12451</v>
      </c>
      <c r="M53" s="363">
        <v>12853</v>
      </c>
    </row>
    <row r="54" spans="2:13" ht="27.75" customHeight="1">
      <c r="B54" s="111" t="s">
        <v>48</v>
      </c>
      <c r="C54" s="112"/>
      <c r="D54" s="112"/>
      <c r="E54" s="113"/>
      <c r="F54" s="113"/>
      <c r="G54" s="113"/>
      <c r="H54" s="113"/>
      <c r="I54" s="114"/>
      <c r="J54" s="114"/>
      <c r="K54" s="114"/>
      <c r="L54" s="114"/>
      <c r="M54" s="114"/>
    </row>
    <row r="55" spans="2:13"/>
  </sheetData>
  <sheetProtection algorithmName="SHA-512" hashValue="t+G3Y5Yqy9sFdhi7sdmOzYGvHee/11MAoVXXe1Ke8MH84AFFbt93V/S2GLczqUTfpTC5bPEr/SDDyuDFN7CIIQ==" saltValue="O3nWK/lrL/nn4GtFdSRz8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3" zoomScale="70" zoomScaleNormal="70" zoomScaleSheetLayoutView="100" workbookViewId="0">
      <selection activeCell="G58" sqref="G58"/>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547</v>
      </c>
      <c r="G54" s="119" t="s">
        <v>548</v>
      </c>
      <c r="H54" s="120" t="s">
        <v>549</v>
      </c>
    </row>
    <row r="55" spans="2:8" ht="52.5" customHeight="1">
      <c r="B55" s="121"/>
      <c r="C55" s="1212" t="s">
        <v>50</v>
      </c>
      <c r="D55" s="1212"/>
      <c r="E55" s="1213"/>
      <c r="F55" s="122">
        <v>2176</v>
      </c>
      <c r="G55" s="122">
        <v>2712</v>
      </c>
      <c r="H55" s="123">
        <v>2531</v>
      </c>
    </row>
    <row r="56" spans="2:8" ht="52.5" customHeight="1">
      <c r="B56" s="124"/>
      <c r="C56" s="1214" t="s">
        <v>51</v>
      </c>
      <c r="D56" s="1214"/>
      <c r="E56" s="1215"/>
      <c r="F56" s="125">
        <v>2964</v>
      </c>
      <c r="G56" s="125">
        <v>3270</v>
      </c>
      <c r="H56" s="126">
        <v>3347</v>
      </c>
    </row>
    <row r="57" spans="2:8" ht="53.25" customHeight="1">
      <c r="B57" s="124"/>
      <c r="C57" s="1216" t="s">
        <v>52</v>
      </c>
      <c r="D57" s="1216"/>
      <c r="E57" s="1217"/>
      <c r="F57" s="127">
        <v>3971</v>
      </c>
      <c r="G57" s="127">
        <v>3811</v>
      </c>
      <c r="H57" s="128">
        <v>3357</v>
      </c>
    </row>
    <row r="58" spans="2:8" ht="45.75" customHeight="1">
      <c r="B58" s="129"/>
      <c r="C58" s="1204" t="s">
        <v>581</v>
      </c>
      <c r="D58" s="1205"/>
      <c r="E58" s="1206"/>
      <c r="F58" s="130">
        <v>1938</v>
      </c>
      <c r="G58" s="130">
        <v>1960</v>
      </c>
      <c r="H58" s="131">
        <v>2013</v>
      </c>
    </row>
    <row r="59" spans="2:8" ht="45.75" customHeight="1">
      <c r="B59" s="129"/>
      <c r="C59" s="1204" t="s">
        <v>582</v>
      </c>
      <c r="D59" s="1205"/>
      <c r="E59" s="1206"/>
      <c r="F59" s="130">
        <v>1830</v>
      </c>
      <c r="G59" s="130">
        <v>1729</v>
      </c>
      <c r="H59" s="131">
        <v>1213</v>
      </c>
    </row>
    <row r="60" spans="2:8" ht="45.75" customHeight="1">
      <c r="B60" s="129"/>
      <c r="C60" s="1204" t="s">
        <v>583</v>
      </c>
      <c r="D60" s="1205"/>
      <c r="E60" s="1206"/>
      <c r="F60" s="130">
        <v>73</v>
      </c>
      <c r="G60" s="130">
        <v>93</v>
      </c>
      <c r="H60" s="131">
        <v>104</v>
      </c>
    </row>
    <row r="61" spans="2:8" ht="45.75" customHeight="1">
      <c r="B61" s="129"/>
      <c r="C61" s="1204" t="s">
        <v>584</v>
      </c>
      <c r="D61" s="1205"/>
      <c r="E61" s="1206"/>
      <c r="F61" s="130">
        <v>21</v>
      </c>
      <c r="G61" s="130">
        <v>19</v>
      </c>
      <c r="H61" s="131">
        <v>18</v>
      </c>
    </row>
    <row r="62" spans="2:8" ht="45.75" customHeight="1" thickBot="1">
      <c r="B62" s="132"/>
      <c r="C62" s="1207" t="s">
        <v>585</v>
      </c>
      <c r="D62" s="1208"/>
      <c r="E62" s="1209"/>
      <c r="F62" s="133">
        <v>6</v>
      </c>
      <c r="G62" s="133">
        <v>6</v>
      </c>
      <c r="H62" s="134">
        <v>6</v>
      </c>
    </row>
    <row r="63" spans="2:8" ht="52.5" customHeight="1" thickBot="1">
      <c r="B63" s="135"/>
      <c r="C63" s="1210" t="s">
        <v>53</v>
      </c>
      <c r="D63" s="1210"/>
      <c r="E63" s="1211"/>
      <c r="F63" s="136">
        <v>9111</v>
      </c>
      <c r="G63" s="136">
        <v>9793</v>
      </c>
      <c r="H63" s="137">
        <v>9236</v>
      </c>
    </row>
    <row r="64" spans="2:8"/>
  </sheetData>
  <sheetProtection algorithmName="SHA-512" hashValue="taSC6UJqzWc5TYv+oYF36XAlnfEjepgRFLvH76z75eyw/iSTsdigSG0I+eLM5427JQC9dJ3bi3lusAzBfLwiXQ==" saltValue="VI4P+cULgUfHj7144of8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542</v>
      </c>
      <c r="G2" s="151"/>
      <c r="H2" s="152"/>
    </row>
    <row r="3" spans="1:8">
      <c r="A3" s="148" t="s">
        <v>535</v>
      </c>
      <c r="B3" s="153"/>
      <c r="C3" s="154"/>
      <c r="D3" s="155">
        <v>107429</v>
      </c>
      <c r="E3" s="156"/>
      <c r="F3" s="157">
        <v>83774</v>
      </c>
      <c r="G3" s="158"/>
      <c r="H3" s="159"/>
    </row>
    <row r="4" spans="1:8">
      <c r="A4" s="160"/>
      <c r="B4" s="161"/>
      <c r="C4" s="162"/>
      <c r="D4" s="163">
        <v>66302</v>
      </c>
      <c r="E4" s="164"/>
      <c r="F4" s="165">
        <v>52179</v>
      </c>
      <c r="G4" s="166"/>
      <c r="H4" s="167"/>
    </row>
    <row r="5" spans="1:8">
      <c r="A5" s="148" t="s">
        <v>537</v>
      </c>
      <c r="B5" s="153"/>
      <c r="C5" s="154"/>
      <c r="D5" s="155">
        <v>146711</v>
      </c>
      <c r="E5" s="156"/>
      <c r="F5" s="157">
        <v>132981</v>
      </c>
      <c r="G5" s="158"/>
      <c r="H5" s="159"/>
    </row>
    <row r="6" spans="1:8">
      <c r="A6" s="160"/>
      <c r="B6" s="161"/>
      <c r="C6" s="162"/>
      <c r="D6" s="163">
        <v>82001</v>
      </c>
      <c r="E6" s="164"/>
      <c r="F6" s="165">
        <v>56973</v>
      </c>
      <c r="G6" s="166"/>
      <c r="H6" s="167"/>
    </row>
    <row r="7" spans="1:8">
      <c r="A7" s="148" t="s">
        <v>538</v>
      </c>
      <c r="B7" s="153"/>
      <c r="C7" s="154"/>
      <c r="D7" s="155">
        <v>181217</v>
      </c>
      <c r="E7" s="156"/>
      <c r="F7" s="157">
        <v>128523</v>
      </c>
      <c r="G7" s="158"/>
      <c r="H7" s="159"/>
    </row>
    <row r="8" spans="1:8">
      <c r="A8" s="160"/>
      <c r="B8" s="161"/>
      <c r="C8" s="162"/>
      <c r="D8" s="163">
        <v>71438</v>
      </c>
      <c r="E8" s="164"/>
      <c r="F8" s="165">
        <v>56792</v>
      </c>
      <c r="G8" s="166"/>
      <c r="H8" s="167"/>
    </row>
    <row r="9" spans="1:8">
      <c r="A9" s="148" t="s">
        <v>539</v>
      </c>
      <c r="B9" s="153"/>
      <c r="C9" s="154"/>
      <c r="D9" s="155">
        <v>133473</v>
      </c>
      <c r="E9" s="156"/>
      <c r="F9" s="157">
        <v>92919</v>
      </c>
      <c r="G9" s="158"/>
      <c r="H9" s="159"/>
    </row>
    <row r="10" spans="1:8">
      <c r="A10" s="160"/>
      <c r="B10" s="161"/>
      <c r="C10" s="162"/>
      <c r="D10" s="163">
        <v>83310</v>
      </c>
      <c r="E10" s="164"/>
      <c r="F10" s="165">
        <v>54128</v>
      </c>
      <c r="G10" s="166"/>
      <c r="H10" s="167"/>
    </row>
    <row r="11" spans="1:8">
      <c r="A11" s="148" t="s">
        <v>540</v>
      </c>
      <c r="B11" s="153"/>
      <c r="C11" s="154"/>
      <c r="D11" s="155">
        <v>231389</v>
      </c>
      <c r="E11" s="156"/>
      <c r="F11" s="157">
        <v>103663</v>
      </c>
      <c r="G11" s="158"/>
      <c r="H11" s="159"/>
    </row>
    <row r="12" spans="1:8">
      <c r="A12" s="160"/>
      <c r="B12" s="161"/>
      <c r="C12" s="168"/>
      <c r="D12" s="163">
        <v>194341</v>
      </c>
      <c r="E12" s="164"/>
      <c r="F12" s="165">
        <v>64346</v>
      </c>
      <c r="G12" s="166"/>
      <c r="H12" s="167"/>
    </row>
    <row r="13" spans="1:8">
      <c r="A13" s="148"/>
      <c r="B13" s="153"/>
      <c r="C13" s="169"/>
      <c r="D13" s="170">
        <v>160044</v>
      </c>
      <c r="E13" s="171"/>
      <c r="F13" s="172">
        <v>108372</v>
      </c>
      <c r="G13" s="173"/>
      <c r="H13" s="159"/>
    </row>
    <row r="14" spans="1:8">
      <c r="A14" s="160"/>
      <c r="B14" s="161"/>
      <c r="C14" s="162"/>
      <c r="D14" s="163">
        <v>99478</v>
      </c>
      <c r="E14" s="164"/>
      <c r="F14" s="165">
        <v>56884</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2.76</v>
      </c>
      <c r="C19" s="174">
        <f>ROUND(VALUE(SUBSTITUTE(実質収支比率等に係る経年分析!G$48,"▲","-")),2)</f>
        <v>2.3199999999999998</v>
      </c>
      <c r="D19" s="174">
        <f>ROUND(VALUE(SUBSTITUTE(実質収支比率等に係る経年分析!H$48,"▲","-")),2)</f>
        <v>4.5999999999999996</v>
      </c>
      <c r="E19" s="174">
        <f>ROUND(VALUE(SUBSTITUTE(実質収支比率等に係る経年分析!I$48,"▲","-")),2)</f>
        <v>4.72</v>
      </c>
      <c r="F19" s="174">
        <f>ROUND(VALUE(SUBSTITUTE(実質収支比率等に係る経年分析!J$48,"▲","-")),2)</f>
        <v>4.17</v>
      </c>
    </row>
    <row r="20" spans="1:11">
      <c r="A20" s="174" t="s">
        <v>57</v>
      </c>
      <c r="B20" s="174">
        <f>ROUND(VALUE(SUBSTITUTE(実質収支比率等に係る経年分析!F$47,"▲","-")),2)</f>
        <v>18.97</v>
      </c>
      <c r="C20" s="174">
        <f>ROUND(VALUE(SUBSTITUTE(実質収支比率等に係る経年分析!G$47,"▲","-")),2)</f>
        <v>17.63</v>
      </c>
      <c r="D20" s="174">
        <f>ROUND(VALUE(SUBSTITUTE(実質収支比率等に係る経年分析!H$47,"▲","-")),2)</f>
        <v>17.16</v>
      </c>
      <c r="E20" s="174">
        <f>ROUND(VALUE(SUBSTITUTE(実質収支比率等に係る経年分析!I$47,"▲","-")),2)</f>
        <v>20.53</v>
      </c>
      <c r="F20" s="174">
        <f>ROUND(VALUE(SUBSTITUTE(実質収支比率等に係る経年分析!J$47,"▲","-")),2)</f>
        <v>19.440000000000001</v>
      </c>
    </row>
    <row r="21" spans="1:11">
      <c r="A21" s="174" t="s">
        <v>58</v>
      </c>
      <c r="B21" s="174">
        <f>IF(ISNUMBER(VALUE(SUBSTITUTE(実質収支比率等に係る経年分析!F$49,"▲","-"))),ROUND(VALUE(SUBSTITUTE(実質収支比率等に係る経年分析!F$49,"▲","-")),2),NA())</f>
        <v>2.86</v>
      </c>
      <c r="C21" s="174">
        <f>IF(ISNUMBER(VALUE(SUBSTITUTE(実質収支比率等に係る経年分析!G$49,"▲","-"))),ROUND(VALUE(SUBSTITUTE(実質収支比率等に係る経年分析!G$49,"▲","-")),2),NA())</f>
        <v>-2.17</v>
      </c>
      <c r="D21" s="174">
        <f>IF(ISNUMBER(VALUE(SUBSTITUTE(実質収支比率等に係る経年分析!H$49,"▲","-"))),ROUND(VALUE(SUBSTITUTE(実質収支比率等に係る経年分析!H$49,"▲","-")),2),NA())</f>
        <v>2.14</v>
      </c>
      <c r="E21" s="174">
        <f>IF(ISNUMBER(VALUE(SUBSTITUTE(実質収支比率等に係る経年分析!I$49,"▲","-"))),ROUND(VALUE(SUBSTITUTE(実質収支比率等に係る経年分析!I$49,"▲","-")),2),NA())</f>
        <v>4.3600000000000003</v>
      </c>
      <c r="F21" s="174">
        <f>IF(ISNUMBER(VALUE(SUBSTITUTE(実質収支比率等に係る経年分析!J$49,"▲","-"))),ROUND(VALUE(SUBSTITUTE(実質収支比率等に係る経年分析!J$49,"▲","-")),2),NA())</f>
        <v>-2.0099999999999998</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0.42</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7.0000000000000007E-2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0.06</v>
      </c>
    </row>
    <row r="33" spans="1:16">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0.12</v>
      </c>
    </row>
    <row r="34" spans="1:16">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0.94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0.65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0.87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0.25</v>
      </c>
    </row>
    <row r="35" spans="1:16">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#VALUE!</v>
      </c>
      <c r="E35" s="175" t="e">
        <f>IF(ROUND(VALUE(SUBSTITUTE(連結実質赤字比率に係る赤字・黒字の構成分析!G$35,"▲", "-")), 2) &gt;= 0, ABS(ROUND(VALUE(SUBSTITUTE(連結実質赤字比率に係る赤字・黒字の構成分析!G$35,"▲", "-")), 2)), NA())</f>
        <v>#VALUE!</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0.93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1.47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2.2999999999999998</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2.76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2.31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4.5999999999999996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4.72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4.17</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2838</v>
      </c>
      <c r="E42" s="176"/>
      <c r="F42" s="176"/>
      <c r="G42" s="176">
        <f>'実質公債費比率（分子）の構造'!L$52</f>
        <v>2900</v>
      </c>
      <c r="H42" s="176"/>
      <c r="I42" s="176"/>
      <c r="J42" s="176">
        <f>'実質公債費比率（分子）の構造'!M$52</f>
        <v>2998</v>
      </c>
      <c r="K42" s="176"/>
      <c r="L42" s="176"/>
      <c r="M42" s="176">
        <f>'実質公債費比率（分子）の構造'!N$52</f>
        <v>2993</v>
      </c>
      <c r="N42" s="176"/>
      <c r="O42" s="176"/>
      <c r="P42" s="176">
        <f>'実質公債費比率（分子）の構造'!O$52</f>
        <v>3058</v>
      </c>
    </row>
    <row r="43" spans="1:16">
      <c r="A43" s="176" t="s">
        <v>66</v>
      </c>
      <c r="B43" s="176">
        <f>'実質公債費比率（分子）の構造'!K$51</f>
        <v>0</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f>'実質公債費比率（分子）の構造'!K$50</f>
        <v>6</v>
      </c>
      <c r="C44" s="176"/>
      <c r="D44" s="176"/>
      <c r="E44" s="176">
        <f>'実質公債費比率（分子）の構造'!L$50</f>
        <v>5</v>
      </c>
      <c r="F44" s="176"/>
      <c r="G44" s="176"/>
      <c r="H44" s="176">
        <f>'実質公債費比率（分子）の構造'!M$50</f>
        <v>3</v>
      </c>
      <c r="I44" s="176"/>
      <c r="J44" s="176"/>
      <c r="K44" s="176" t="str">
        <f>'実質公債費比率（分子）の構造'!N$50</f>
        <v>-</v>
      </c>
      <c r="L44" s="176"/>
      <c r="M44" s="176"/>
      <c r="N44" s="176" t="str">
        <f>'実質公債費比率（分子）の構造'!O$50</f>
        <v>-</v>
      </c>
      <c r="O44" s="176"/>
      <c r="P44" s="176"/>
    </row>
    <row r="45" spans="1:16">
      <c r="A45" s="176" t="s">
        <v>68</v>
      </c>
      <c r="B45" s="176">
        <f>'実質公債費比率（分子）の構造'!K$49</f>
        <v>143</v>
      </c>
      <c r="C45" s="176"/>
      <c r="D45" s="176"/>
      <c r="E45" s="176">
        <f>'実質公債費比率（分子）の構造'!L$49</f>
        <v>137</v>
      </c>
      <c r="F45" s="176"/>
      <c r="G45" s="176"/>
      <c r="H45" s="176">
        <f>'実質公債費比率（分子）の構造'!M$49</f>
        <v>152</v>
      </c>
      <c r="I45" s="176"/>
      <c r="J45" s="176"/>
      <c r="K45" s="176">
        <f>'実質公債費比率（分子）の構造'!N$49</f>
        <v>176</v>
      </c>
      <c r="L45" s="176"/>
      <c r="M45" s="176"/>
      <c r="N45" s="176">
        <f>'実質公債費比率（分子）の構造'!O$49</f>
        <v>190</v>
      </c>
      <c r="O45" s="176"/>
      <c r="P45" s="176"/>
    </row>
    <row r="46" spans="1:16">
      <c r="A46" s="176" t="s">
        <v>69</v>
      </c>
      <c r="B46" s="176">
        <f>'実質公債費比率（分子）の構造'!K$48</f>
        <v>624</v>
      </c>
      <c r="C46" s="176"/>
      <c r="D46" s="176"/>
      <c r="E46" s="176">
        <f>'実質公債費比率（分子）の構造'!L$48</f>
        <v>620</v>
      </c>
      <c r="F46" s="176"/>
      <c r="G46" s="176"/>
      <c r="H46" s="176">
        <f>'実質公債費比率（分子）の構造'!M$48</f>
        <v>611</v>
      </c>
      <c r="I46" s="176"/>
      <c r="J46" s="176"/>
      <c r="K46" s="176">
        <f>'実質公債費比率（分子）の構造'!N$48</f>
        <v>560</v>
      </c>
      <c r="L46" s="176"/>
      <c r="M46" s="176"/>
      <c r="N46" s="176">
        <f>'実質公債費比率（分子）の構造'!O$48</f>
        <v>498</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3293</v>
      </c>
      <c r="C49" s="176"/>
      <c r="D49" s="176"/>
      <c r="E49" s="176">
        <f>'実質公債費比率（分子）の構造'!L$45</f>
        <v>3367</v>
      </c>
      <c r="F49" s="176"/>
      <c r="G49" s="176"/>
      <c r="H49" s="176">
        <f>'実質公債費比率（分子）の構造'!M$45</f>
        <v>3517</v>
      </c>
      <c r="I49" s="176"/>
      <c r="J49" s="176"/>
      <c r="K49" s="176">
        <f>'実質公債費比率（分子）の構造'!N$45</f>
        <v>3484</v>
      </c>
      <c r="L49" s="176"/>
      <c r="M49" s="176"/>
      <c r="N49" s="176">
        <f>'実質公債費比率（分子）の構造'!O$45</f>
        <v>3582</v>
      </c>
      <c r="O49" s="176"/>
      <c r="P49" s="176"/>
    </row>
    <row r="50" spans="1:16">
      <c r="A50" s="176" t="s">
        <v>73</v>
      </c>
      <c r="B50" s="176" t="e">
        <f>NA()</f>
        <v>#N/A</v>
      </c>
      <c r="C50" s="176">
        <f>IF(ISNUMBER('実質公債費比率（分子）の構造'!K$53),'実質公債費比率（分子）の構造'!K$53,NA())</f>
        <v>1228</v>
      </c>
      <c r="D50" s="176" t="e">
        <f>NA()</f>
        <v>#N/A</v>
      </c>
      <c r="E50" s="176" t="e">
        <f>NA()</f>
        <v>#N/A</v>
      </c>
      <c r="F50" s="176">
        <f>IF(ISNUMBER('実質公債費比率（分子）の構造'!L$53),'実質公債費比率（分子）の構造'!L$53,NA())</f>
        <v>1229</v>
      </c>
      <c r="G50" s="176" t="e">
        <f>NA()</f>
        <v>#N/A</v>
      </c>
      <c r="H50" s="176" t="e">
        <f>NA()</f>
        <v>#N/A</v>
      </c>
      <c r="I50" s="176">
        <f>IF(ISNUMBER('実質公債費比率（分子）の構造'!M$53),'実質公債費比率（分子）の構造'!M$53,NA())</f>
        <v>1285</v>
      </c>
      <c r="J50" s="176" t="e">
        <f>NA()</f>
        <v>#N/A</v>
      </c>
      <c r="K50" s="176" t="e">
        <f>NA()</f>
        <v>#N/A</v>
      </c>
      <c r="L50" s="176">
        <f>IF(ISNUMBER('実質公債費比率（分子）の構造'!N$53),'実質公債費比率（分子）の構造'!N$53,NA())</f>
        <v>1227</v>
      </c>
      <c r="M50" s="176" t="e">
        <f>NA()</f>
        <v>#N/A</v>
      </c>
      <c r="N50" s="176" t="e">
        <f>NA()</f>
        <v>#N/A</v>
      </c>
      <c r="O50" s="176">
        <f>IF(ISNUMBER('実質公債費比率（分子）の構造'!O$53),'実質公債費比率（分子）の構造'!O$53,NA())</f>
        <v>1212</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29308</v>
      </c>
      <c r="E56" s="175"/>
      <c r="F56" s="175"/>
      <c r="G56" s="175">
        <f>'将来負担比率（分子）の構造'!J$52</f>
        <v>30000</v>
      </c>
      <c r="H56" s="175"/>
      <c r="I56" s="175"/>
      <c r="J56" s="175">
        <f>'将来負担比率（分子）の構造'!K$52</f>
        <v>30636</v>
      </c>
      <c r="K56" s="175"/>
      <c r="L56" s="175"/>
      <c r="M56" s="175">
        <f>'将来負担比率（分子）の構造'!L$52</f>
        <v>30735</v>
      </c>
      <c r="N56" s="175"/>
      <c r="O56" s="175"/>
      <c r="P56" s="175">
        <f>'将来負担比率（分子）の構造'!M$52</f>
        <v>32413</v>
      </c>
    </row>
    <row r="57" spans="1:16">
      <c r="A57" s="175" t="s">
        <v>44</v>
      </c>
      <c r="B57" s="175"/>
      <c r="C57" s="175"/>
      <c r="D57" s="175">
        <f>'将来負担比率（分子）の構造'!I$51</f>
        <v>2782</v>
      </c>
      <c r="E57" s="175"/>
      <c r="F57" s="175"/>
      <c r="G57" s="175">
        <f>'将来負担比率（分子）の構造'!J$51</f>
        <v>2741</v>
      </c>
      <c r="H57" s="175"/>
      <c r="I57" s="175"/>
      <c r="J57" s="175">
        <f>'将来負担比率（分子）の構造'!K$51</f>
        <v>2960</v>
      </c>
      <c r="K57" s="175"/>
      <c r="L57" s="175"/>
      <c r="M57" s="175">
        <f>'将来負担比率（分子）の構造'!L$51</f>
        <v>2880</v>
      </c>
      <c r="N57" s="175"/>
      <c r="O57" s="175"/>
      <c r="P57" s="175">
        <f>'将来負担比率（分子）の構造'!M$51</f>
        <v>2650</v>
      </c>
    </row>
    <row r="58" spans="1:16">
      <c r="A58" s="175" t="s">
        <v>43</v>
      </c>
      <c r="B58" s="175"/>
      <c r="C58" s="175"/>
      <c r="D58" s="175">
        <f>'将来負担比率（分子）の構造'!I$50</f>
        <v>7434</v>
      </c>
      <c r="E58" s="175"/>
      <c r="F58" s="175"/>
      <c r="G58" s="175">
        <f>'将来負担比率（分子）の構造'!J$50</f>
        <v>7223</v>
      </c>
      <c r="H58" s="175"/>
      <c r="I58" s="175"/>
      <c r="J58" s="175">
        <f>'将来負担比率（分子）の構造'!K$50</f>
        <v>7143</v>
      </c>
      <c r="K58" s="175"/>
      <c r="L58" s="175"/>
      <c r="M58" s="175">
        <f>'将来負担比率（分子）の構造'!L$50</f>
        <v>7976</v>
      </c>
      <c r="N58" s="175"/>
      <c r="O58" s="175"/>
      <c r="P58" s="175">
        <f>'将来負担比率（分子）の構造'!M$50</f>
        <v>7927</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3813</v>
      </c>
      <c r="C62" s="175"/>
      <c r="D62" s="175"/>
      <c r="E62" s="175">
        <f>'将来負担比率（分子）の構造'!J$45</f>
        <v>3663</v>
      </c>
      <c r="F62" s="175"/>
      <c r="G62" s="175"/>
      <c r="H62" s="175">
        <f>'将来負担比率（分子）の構造'!K$45</f>
        <v>3520</v>
      </c>
      <c r="I62" s="175"/>
      <c r="J62" s="175"/>
      <c r="K62" s="175">
        <f>'将来負担比率（分子）の構造'!L$45</f>
        <v>3401</v>
      </c>
      <c r="L62" s="175"/>
      <c r="M62" s="175"/>
      <c r="N62" s="175">
        <f>'将来負担比率（分子）の構造'!M$45</f>
        <v>3299</v>
      </c>
      <c r="O62" s="175"/>
      <c r="P62" s="175"/>
    </row>
    <row r="63" spans="1:16">
      <c r="A63" s="175" t="s">
        <v>36</v>
      </c>
      <c r="B63" s="175">
        <f>'将来負担比率（分子）の構造'!I$44</f>
        <v>2197</v>
      </c>
      <c r="C63" s="175"/>
      <c r="D63" s="175"/>
      <c r="E63" s="175">
        <f>'将来負担比率（分子）の構造'!J$44</f>
        <v>2511</v>
      </c>
      <c r="F63" s="175"/>
      <c r="G63" s="175"/>
      <c r="H63" s="175">
        <f>'将来負担比率（分子）の構造'!K$44</f>
        <v>2882</v>
      </c>
      <c r="I63" s="175"/>
      <c r="J63" s="175"/>
      <c r="K63" s="175">
        <f>'将来負担比率（分子）の構造'!L$44</f>
        <v>2987</v>
      </c>
      <c r="L63" s="175"/>
      <c r="M63" s="175"/>
      <c r="N63" s="175">
        <f>'将来負担比率（分子）の構造'!M$44</f>
        <v>3077</v>
      </c>
      <c r="O63" s="175"/>
      <c r="P63" s="175"/>
    </row>
    <row r="64" spans="1:16">
      <c r="A64" s="175" t="s">
        <v>35</v>
      </c>
      <c r="B64" s="175">
        <f>'将来負担比率（分子）の構造'!I$43</f>
        <v>9216</v>
      </c>
      <c r="C64" s="175"/>
      <c r="D64" s="175"/>
      <c r="E64" s="175">
        <f>'将来負担比率（分子）の構造'!J$43</f>
        <v>8953</v>
      </c>
      <c r="F64" s="175"/>
      <c r="G64" s="175"/>
      <c r="H64" s="175">
        <f>'将来負担比率（分子）の構造'!K$43</f>
        <v>8657</v>
      </c>
      <c r="I64" s="175"/>
      <c r="J64" s="175"/>
      <c r="K64" s="175">
        <f>'将来負担比率（分子）の構造'!L$43</f>
        <v>8087</v>
      </c>
      <c r="L64" s="175"/>
      <c r="M64" s="175"/>
      <c r="N64" s="175">
        <f>'将来負担比率（分子）の構造'!M$43</f>
        <v>7287</v>
      </c>
      <c r="O64" s="175"/>
      <c r="P64" s="175"/>
    </row>
    <row r="65" spans="1:16">
      <c r="A65" s="175" t="s">
        <v>34</v>
      </c>
      <c r="B65" s="175">
        <f>'将来負担比率（分子）の構造'!I$42</f>
        <v>191</v>
      </c>
      <c r="C65" s="175"/>
      <c r="D65" s="175"/>
      <c r="E65" s="175">
        <f>'将来負担比率（分子）の構造'!J$42</f>
        <v>187</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33</v>
      </c>
      <c r="B66" s="175">
        <f>'将来負担比率（分子）の構造'!I$41</f>
        <v>36223</v>
      </c>
      <c r="C66" s="175"/>
      <c r="D66" s="175"/>
      <c r="E66" s="175">
        <f>'将来負担比率（分子）の構造'!J$41</f>
        <v>37427</v>
      </c>
      <c r="F66" s="175"/>
      <c r="G66" s="175"/>
      <c r="H66" s="175">
        <f>'将来負担比率（分子）の構造'!K$41</f>
        <v>39052</v>
      </c>
      <c r="I66" s="175"/>
      <c r="J66" s="175"/>
      <c r="K66" s="175">
        <f>'将来負担比率（分子）の構造'!L$41</f>
        <v>39567</v>
      </c>
      <c r="L66" s="175"/>
      <c r="M66" s="175"/>
      <c r="N66" s="175">
        <f>'将来負担比率（分子）の構造'!M$41</f>
        <v>42178</v>
      </c>
      <c r="O66" s="175"/>
      <c r="P66" s="175"/>
    </row>
    <row r="67" spans="1:16">
      <c r="A67" s="175" t="s">
        <v>77</v>
      </c>
      <c r="B67" s="175" t="e">
        <f>NA()</f>
        <v>#N/A</v>
      </c>
      <c r="C67" s="175">
        <f>IF(ISNUMBER('将来負担比率（分子）の構造'!I$53), IF('将来負担比率（分子）の構造'!I$53 &lt; 0, 0, '将来負担比率（分子）の構造'!I$53), NA())</f>
        <v>12116</v>
      </c>
      <c r="D67" s="175" t="e">
        <f>NA()</f>
        <v>#N/A</v>
      </c>
      <c r="E67" s="175" t="e">
        <f>NA()</f>
        <v>#N/A</v>
      </c>
      <c r="F67" s="175">
        <f>IF(ISNUMBER('将来負担比率（分子）の構造'!J$53), IF('将来負担比率（分子）の構造'!J$53 &lt; 0, 0, '将来負担比率（分子）の構造'!J$53), NA())</f>
        <v>12777</v>
      </c>
      <c r="G67" s="175" t="e">
        <f>NA()</f>
        <v>#N/A</v>
      </c>
      <c r="H67" s="175" t="e">
        <f>NA()</f>
        <v>#N/A</v>
      </c>
      <c r="I67" s="175">
        <f>IF(ISNUMBER('将来負担比率（分子）の構造'!K$53), IF('将来負担比率（分子）の構造'!K$53 &lt; 0, 0, '将来負担比率（分子）の構造'!K$53), NA())</f>
        <v>13371</v>
      </c>
      <c r="J67" s="175" t="e">
        <f>NA()</f>
        <v>#N/A</v>
      </c>
      <c r="K67" s="175" t="e">
        <f>NA()</f>
        <v>#N/A</v>
      </c>
      <c r="L67" s="175">
        <f>IF(ISNUMBER('将来負担比率（分子）の構造'!L$53), IF('将来負担比率（分子）の構造'!L$53 &lt; 0, 0, '将来負担比率（分子）の構造'!L$53), NA())</f>
        <v>12451</v>
      </c>
      <c r="M67" s="175" t="e">
        <f>NA()</f>
        <v>#N/A</v>
      </c>
      <c r="N67" s="175" t="e">
        <f>NA()</f>
        <v>#N/A</v>
      </c>
      <c r="O67" s="175">
        <f>IF(ISNUMBER('将来負担比率（分子）の構造'!M$53), IF('将来負担比率（分子）の構造'!M$53 &lt; 0, 0, '将来負担比率（分子）の構造'!M$53), NA())</f>
        <v>12853</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2176</v>
      </c>
      <c r="C72" s="179">
        <f>基金残高に係る経年分析!G55</f>
        <v>2712</v>
      </c>
      <c r="D72" s="179">
        <f>基金残高に係る経年分析!H55</f>
        <v>2531</v>
      </c>
    </row>
    <row r="73" spans="1:16">
      <c r="A73" s="178" t="s">
        <v>80</v>
      </c>
      <c r="B73" s="179">
        <f>基金残高に係る経年分析!F56</f>
        <v>2964</v>
      </c>
      <c r="C73" s="179">
        <f>基金残高に係る経年分析!G56</f>
        <v>3270</v>
      </c>
      <c r="D73" s="179">
        <f>基金残高に係る経年分析!H56</f>
        <v>3347</v>
      </c>
    </row>
    <row r="74" spans="1:16">
      <c r="A74" s="178" t="s">
        <v>81</v>
      </c>
      <c r="B74" s="179">
        <f>基金残高に係る経年分析!F57</f>
        <v>3971</v>
      </c>
      <c r="C74" s="179">
        <f>基金残高に係る経年分析!G57</f>
        <v>3811</v>
      </c>
      <c r="D74" s="179">
        <f>基金残高に係る経年分析!H57</f>
        <v>3357</v>
      </c>
    </row>
  </sheetData>
  <sheetProtection algorithmName="SHA-512" hashValue="efcHVQG2C39uNcUxmV01CExvkzRweCRLnc13QT3qdzaxv9aNOwY0EAnAwgvhdkdh1JmRh5q4jx30RUVOqC329Q==" saltValue="T7UYWB1sSuAxnrV26ARh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31" workbookViewId="0">
      <selection activeCell="G58" sqref="G58"/>
    </sheetView>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c r="B5" s="679" t="s">
        <v>230</v>
      </c>
      <c r="C5" s="680"/>
      <c r="D5" s="680"/>
      <c r="E5" s="680"/>
      <c r="F5" s="680"/>
      <c r="G5" s="680"/>
      <c r="H5" s="680"/>
      <c r="I5" s="680"/>
      <c r="J5" s="680"/>
      <c r="K5" s="680"/>
      <c r="L5" s="680"/>
      <c r="M5" s="680"/>
      <c r="N5" s="680"/>
      <c r="O5" s="680"/>
      <c r="P5" s="680"/>
      <c r="Q5" s="681"/>
      <c r="R5" s="676">
        <v>2863482</v>
      </c>
      <c r="S5" s="677"/>
      <c r="T5" s="677"/>
      <c r="U5" s="677"/>
      <c r="V5" s="677"/>
      <c r="W5" s="677"/>
      <c r="X5" s="677"/>
      <c r="Y5" s="702"/>
      <c r="Z5" s="715">
        <v>10.1</v>
      </c>
      <c r="AA5" s="715"/>
      <c r="AB5" s="715"/>
      <c r="AC5" s="715"/>
      <c r="AD5" s="716">
        <v>2847420</v>
      </c>
      <c r="AE5" s="716"/>
      <c r="AF5" s="716"/>
      <c r="AG5" s="716"/>
      <c r="AH5" s="716"/>
      <c r="AI5" s="716"/>
      <c r="AJ5" s="716"/>
      <c r="AK5" s="716"/>
      <c r="AL5" s="703">
        <v>21.9</v>
      </c>
      <c r="AM5" s="685"/>
      <c r="AN5" s="685"/>
      <c r="AO5" s="704"/>
      <c r="AP5" s="679" t="s">
        <v>231</v>
      </c>
      <c r="AQ5" s="680"/>
      <c r="AR5" s="680"/>
      <c r="AS5" s="680"/>
      <c r="AT5" s="680"/>
      <c r="AU5" s="680"/>
      <c r="AV5" s="680"/>
      <c r="AW5" s="680"/>
      <c r="AX5" s="680"/>
      <c r="AY5" s="680"/>
      <c r="AZ5" s="680"/>
      <c r="BA5" s="680"/>
      <c r="BB5" s="680"/>
      <c r="BC5" s="680"/>
      <c r="BD5" s="680"/>
      <c r="BE5" s="680"/>
      <c r="BF5" s="681"/>
      <c r="BG5" s="621">
        <v>2860807</v>
      </c>
      <c r="BH5" s="622"/>
      <c r="BI5" s="622"/>
      <c r="BJ5" s="622"/>
      <c r="BK5" s="622"/>
      <c r="BL5" s="622"/>
      <c r="BM5" s="622"/>
      <c r="BN5" s="623"/>
      <c r="BO5" s="659">
        <v>99.9</v>
      </c>
      <c r="BP5" s="659"/>
      <c r="BQ5" s="659"/>
      <c r="BR5" s="659"/>
      <c r="BS5" s="660">
        <v>16062</v>
      </c>
      <c r="BT5" s="660"/>
      <c r="BU5" s="660"/>
      <c r="BV5" s="660"/>
      <c r="BW5" s="660"/>
      <c r="BX5" s="660"/>
      <c r="BY5" s="660"/>
      <c r="BZ5" s="660"/>
      <c r="CA5" s="660"/>
      <c r="CB5" s="695"/>
      <c r="CD5" s="673" t="s">
        <v>226</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224</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c r="B6" s="618" t="s">
        <v>235</v>
      </c>
      <c r="C6" s="619"/>
      <c r="D6" s="619"/>
      <c r="E6" s="619"/>
      <c r="F6" s="619"/>
      <c r="G6" s="619"/>
      <c r="H6" s="619"/>
      <c r="I6" s="619"/>
      <c r="J6" s="619"/>
      <c r="K6" s="619"/>
      <c r="L6" s="619"/>
      <c r="M6" s="619"/>
      <c r="N6" s="619"/>
      <c r="O6" s="619"/>
      <c r="P6" s="619"/>
      <c r="Q6" s="620"/>
      <c r="R6" s="621">
        <v>178668</v>
      </c>
      <c r="S6" s="622"/>
      <c r="T6" s="622"/>
      <c r="U6" s="622"/>
      <c r="V6" s="622"/>
      <c r="W6" s="622"/>
      <c r="X6" s="622"/>
      <c r="Y6" s="623"/>
      <c r="Z6" s="659">
        <v>0.6</v>
      </c>
      <c r="AA6" s="659"/>
      <c r="AB6" s="659"/>
      <c r="AC6" s="659"/>
      <c r="AD6" s="660">
        <v>178668</v>
      </c>
      <c r="AE6" s="660"/>
      <c r="AF6" s="660"/>
      <c r="AG6" s="660"/>
      <c r="AH6" s="660"/>
      <c r="AI6" s="660"/>
      <c r="AJ6" s="660"/>
      <c r="AK6" s="660"/>
      <c r="AL6" s="624">
        <v>1.4</v>
      </c>
      <c r="AM6" s="625"/>
      <c r="AN6" s="625"/>
      <c r="AO6" s="661"/>
      <c r="AP6" s="618" t="s">
        <v>236</v>
      </c>
      <c r="AQ6" s="619"/>
      <c r="AR6" s="619"/>
      <c r="AS6" s="619"/>
      <c r="AT6" s="619"/>
      <c r="AU6" s="619"/>
      <c r="AV6" s="619"/>
      <c r="AW6" s="619"/>
      <c r="AX6" s="619"/>
      <c r="AY6" s="619"/>
      <c r="AZ6" s="619"/>
      <c r="BA6" s="619"/>
      <c r="BB6" s="619"/>
      <c r="BC6" s="619"/>
      <c r="BD6" s="619"/>
      <c r="BE6" s="619"/>
      <c r="BF6" s="620"/>
      <c r="BG6" s="621">
        <v>2860807</v>
      </c>
      <c r="BH6" s="622"/>
      <c r="BI6" s="622"/>
      <c r="BJ6" s="622"/>
      <c r="BK6" s="622"/>
      <c r="BL6" s="622"/>
      <c r="BM6" s="622"/>
      <c r="BN6" s="623"/>
      <c r="BO6" s="659">
        <v>99.9</v>
      </c>
      <c r="BP6" s="659"/>
      <c r="BQ6" s="659"/>
      <c r="BR6" s="659"/>
      <c r="BS6" s="660">
        <v>16062</v>
      </c>
      <c r="BT6" s="660"/>
      <c r="BU6" s="660"/>
      <c r="BV6" s="660"/>
      <c r="BW6" s="660"/>
      <c r="BX6" s="660"/>
      <c r="BY6" s="660"/>
      <c r="BZ6" s="660"/>
      <c r="CA6" s="660"/>
      <c r="CB6" s="695"/>
      <c r="CD6" s="679" t="s">
        <v>237</v>
      </c>
      <c r="CE6" s="680"/>
      <c r="CF6" s="680"/>
      <c r="CG6" s="680"/>
      <c r="CH6" s="680"/>
      <c r="CI6" s="680"/>
      <c r="CJ6" s="680"/>
      <c r="CK6" s="680"/>
      <c r="CL6" s="680"/>
      <c r="CM6" s="680"/>
      <c r="CN6" s="680"/>
      <c r="CO6" s="680"/>
      <c r="CP6" s="680"/>
      <c r="CQ6" s="681"/>
      <c r="CR6" s="621">
        <v>190282</v>
      </c>
      <c r="CS6" s="622"/>
      <c r="CT6" s="622"/>
      <c r="CU6" s="622"/>
      <c r="CV6" s="622"/>
      <c r="CW6" s="622"/>
      <c r="CX6" s="622"/>
      <c r="CY6" s="623"/>
      <c r="CZ6" s="703">
        <v>0.7</v>
      </c>
      <c r="DA6" s="685"/>
      <c r="DB6" s="685"/>
      <c r="DC6" s="705"/>
      <c r="DD6" s="627" t="s">
        <v>131</v>
      </c>
      <c r="DE6" s="622"/>
      <c r="DF6" s="622"/>
      <c r="DG6" s="622"/>
      <c r="DH6" s="622"/>
      <c r="DI6" s="622"/>
      <c r="DJ6" s="622"/>
      <c r="DK6" s="622"/>
      <c r="DL6" s="622"/>
      <c r="DM6" s="622"/>
      <c r="DN6" s="622"/>
      <c r="DO6" s="622"/>
      <c r="DP6" s="623"/>
      <c r="DQ6" s="627">
        <v>190282</v>
      </c>
      <c r="DR6" s="622"/>
      <c r="DS6" s="622"/>
      <c r="DT6" s="622"/>
      <c r="DU6" s="622"/>
      <c r="DV6" s="622"/>
      <c r="DW6" s="622"/>
      <c r="DX6" s="622"/>
      <c r="DY6" s="622"/>
      <c r="DZ6" s="622"/>
      <c r="EA6" s="622"/>
      <c r="EB6" s="622"/>
      <c r="EC6" s="658"/>
    </row>
    <row r="7" spans="2:143" ht="11.25" customHeight="1">
      <c r="B7" s="618" t="s">
        <v>238</v>
      </c>
      <c r="C7" s="619"/>
      <c r="D7" s="619"/>
      <c r="E7" s="619"/>
      <c r="F7" s="619"/>
      <c r="G7" s="619"/>
      <c r="H7" s="619"/>
      <c r="I7" s="619"/>
      <c r="J7" s="619"/>
      <c r="K7" s="619"/>
      <c r="L7" s="619"/>
      <c r="M7" s="619"/>
      <c r="N7" s="619"/>
      <c r="O7" s="619"/>
      <c r="P7" s="619"/>
      <c r="Q7" s="620"/>
      <c r="R7" s="621">
        <v>957</v>
      </c>
      <c r="S7" s="622"/>
      <c r="T7" s="622"/>
      <c r="U7" s="622"/>
      <c r="V7" s="622"/>
      <c r="W7" s="622"/>
      <c r="X7" s="622"/>
      <c r="Y7" s="623"/>
      <c r="Z7" s="659">
        <v>0</v>
      </c>
      <c r="AA7" s="659"/>
      <c r="AB7" s="659"/>
      <c r="AC7" s="659"/>
      <c r="AD7" s="660">
        <v>957</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976538</v>
      </c>
      <c r="BH7" s="622"/>
      <c r="BI7" s="622"/>
      <c r="BJ7" s="622"/>
      <c r="BK7" s="622"/>
      <c r="BL7" s="622"/>
      <c r="BM7" s="622"/>
      <c r="BN7" s="623"/>
      <c r="BO7" s="659">
        <v>34.1</v>
      </c>
      <c r="BP7" s="659"/>
      <c r="BQ7" s="659"/>
      <c r="BR7" s="659"/>
      <c r="BS7" s="660">
        <v>16062</v>
      </c>
      <c r="BT7" s="660"/>
      <c r="BU7" s="660"/>
      <c r="BV7" s="660"/>
      <c r="BW7" s="660"/>
      <c r="BX7" s="660"/>
      <c r="BY7" s="660"/>
      <c r="BZ7" s="660"/>
      <c r="CA7" s="660"/>
      <c r="CB7" s="695"/>
      <c r="CD7" s="618" t="s">
        <v>240</v>
      </c>
      <c r="CE7" s="619"/>
      <c r="CF7" s="619"/>
      <c r="CG7" s="619"/>
      <c r="CH7" s="619"/>
      <c r="CI7" s="619"/>
      <c r="CJ7" s="619"/>
      <c r="CK7" s="619"/>
      <c r="CL7" s="619"/>
      <c r="CM7" s="619"/>
      <c r="CN7" s="619"/>
      <c r="CO7" s="619"/>
      <c r="CP7" s="619"/>
      <c r="CQ7" s="620"/>
      <c r="CR7" s="621">
        <v>2178150</v>
      </c>
      <c r="CS7" s="622"/>
      <c r="CT7" s="622"/>
      <c r="CU7" s="622"/>
      <c r="CV7" s="622"/>
      <c r="CW7" s="622"/>
      <c r="CX7" s="622"/>
      <c r="CY7" s="623"/>
      <c r="CZ7" s="659">
        <v>7.8</v>
      </c>
      <c r="DA7" s="659"/>
      <c r="DB7" s="659"/>
      <c r="DC7" s="659"/>
      <c r="DD7" s="627">
        <v>39287</v>
      </c>
      <c r="DE7" s="622"/>
      <c r="DF7" s="622"/>
      <c r="DG7" s="622"/>
      <c r="DH7" s="622"/>
      <c r="DI7" s="622"/>
      <c r="DJ7" s="622"/>
      <c r="DK7" s="622"/>
      <c r="DL7" s="622"/>
      <c r="DM7" s="622"/>
      <c r="DN7" s="622"/>
      <c r="DO7" s="622"/>
      <c r="DP7" s="623"/>
      <c r="DQ7" s="627">
        <v>1827306</v>
      </c>
      <c r="DR7" s="622"/>
      <c r="DS7" s="622"/>
      <c r="DT7" s="622"/>
      <c r="DU7" s="622"/>
      <c r="DV7" s="622"/>
      <c r="DW7" s="622"/>
      <c r="DX7" s="622"/>
      <c r="DY7" s="622"/>
      <c r="DZ7" s="622"/>
      <c r="EA7" s="622"/>
      <c r="EB7" s="622"/>
      <c r="EC7" s="658"/>
    </row>
    <row r="8" spans="2:143" ht="11.25" customHeight="1">
      <c r="B8" s="618" t="s">
        <v>241</v>
      </c>
      <c r="C8" s="619"/>
      <c r="D8" s="619"/>
      <c r="E8" s="619"/>
      <c r="F8" s="619"/>
      <c r="G8" s="619"/>
      <c r="H8" s="619"/>
      <c r="I8" s="619"/>
      <c r="J8" s="619"/>
      <c r="K8" s="619"/>
      <c r="L8" s="619"/>
      <c r="M8" s="619"/>
      <c r="N8" s="619"/>
      <c r="O8" s="619"/>
      <c r="P8" s="619"/>
      <c r="Q8" s="620"/>
      <c r="R8" s="621">
        <v>5478</v>
      </c>
      <c r="S8" s="622"/>
      <c r="T8" s="622"/>
      <c r="U8" s="622"/>
      <c r="V8" s="622"/>
      <c r="W8" s="622"/>
      <c r="X8" s="622"/>
      <c r="Y8" s="623"/>
      <c r="Z8" s="659">
        <v>0</v>
      </c>
      <c r="AA8" s="659"/>
      <c r="AB8" s="659"/>
      <c r="AC8" s="659"/>
      <c r="AD8" s="660">
        <v>5478</v>
      </c>
      <c r="AE8" s="660"/>
      <c r="AF8" s="660"/>
      <c r="AG8" s="660"/>
      <c r="AH8" s="660"/>
      <c r="AI8" s="660"/>
      <c r="AJ8" s="660"/>
      <c r="AK8" s="660"/>
      <c r="AL8" s="624">
        <v>0</v>
      </c>
      <c r="AM8" s="625"/>
      <c r="AN8" s="625"/>
      <c r="AO8" s="661"/>
      <c r="AP8" s="618" t="s">
        <v>242</v>
      </c>
      <c r="AQ8" s="619"/>
      <c r="AR8" s="619"/>
      <c r="AS8" s="619"/>
      <c r="AT8" s="619"/>
      <c r="AU8" s="619"/>
      <c r="AV8" s="619"/>
      <c r="AW8" s="619"/>
      <c r="AX8" s="619"/>
      <c r="AY8" s="619"/>
      <c r="AZ8" s="619"/>
      <c r="BA8" s="619"/>
      <c r="BB8" s="619"/>
      <c r="BC8" s="619"/>
      <c r="BD8" s="619"/>
      <c r="BE8" s="619"/>
      <c r="BF8" s="620"/>
      <c r="BG8" s="621">
        <v>45957</v>
      </c>
      <c r="BH8" s="622"/>
      <c r="BI8" s="622"/>
      <c r="BJ8" s="622"/>
      <c r="BK8" s="622"/>
      <c r="BL8" s="622"/>
      <c r="BM8" s="622"/>
      <c r="BN8" s="623"/>
      <c r="BO8" s="659">
        <v>1.6</v>
      </c>
      <c r="BP8" s="659"/>
      <c r="BQ8" s="659"/>
      <c r="BR8" s="659"/>
      <c r="BS8" s="660" t="s">
        <v>131</v>
      </c>
      <c r="BT8" s="660"/>
      <c r="BU8" s="660"/>
      <c r="BV8" s="660"/>
      <c r="BW8" s="660"/>
      <c r="BX8" s="660"/>
      <c r="BY8" s="660"/>
      <c r="BZ8" s="660"/>
      <c r="CA8" s="660"/>
      <c r="CB8" s="695"/>
      <c r="CD8" s="618" t="s">
        <v>243</v>
      </c>
      <c r="CE8" s="619"/>
      <c r="CF8" s="619"/>
      <c r="CG8" s="619"/>
      <c r="CH8" s="619"/>
      <c r="CI8" s="619"/>
      <c r="CJ8" s="619"/>
      <c r="CK8" s="619"/>
      <c r="CL8" s="619"/>
      <c r="CM8" s="619"/>
      <c r="CN8" s="619"/>
      <c r="CO8" s="619"/>
      <c r="CP8" s="619"/>
      <c r="CQ8" s="620"/>
      <c r="CR8" s="621">
        <v>7092379</v>
      </c>
      <c r="CS8" s="622"/>
      <c r="CT8" s="622"/>
      <c r="CU8" s="622"/>
      <c r="CV8" s="622"/>
      <c r="CW8" s="622"/>
      <c r="CX8" s="622"/>
      <c r="CY8" s="623"/>
      <c r="CZ8" s="659">
        <v>25.5</v>
      </c>
      <c r="DA8" s="659"/>
      <c r="DB8" s="659"/>
      <c r="DC8" s="659"/>
      <c r="DD8" s="627">
        <v>138602</v>
      </c>
      <c r="DE8" s="622"/>
      <c r="DF8" s="622"/>
      <c r="DG8" s="622"/>
      <c r="DH8" s="622"/>
      <c r="DI8" s="622"/>
      <c r="DJ8" s="622"/>
      <c r="DK8" s="622"/>
      <c r="DL8" s="622"/>
      <c r="DM8" s="622"/>
      <c r="DN8" s="622"/>
      <c r="DO8" s="622"/>
      <c r="DP8" s="623"/>
      <c r="DQ8" s="627">
        <v>3154475</v>
      </c>
      <c r="DR8" s="622"/>
      <c r="DS8" s="622"/>
      <c r="DT8" s="622"/>
      <c r="DU8" s="622"/>
      <c r="DV8" s="622"/>
      <c r="DW8" s="622"/>
      <c r="DX8" s="622"/>
      <c r="DY8" s="622"/>
      <c r="DZ8" s="622"/>
      <c r="EA8" s="622"/>
      <c r="EB8" s="622"/>
      <c r="EC8" s="658"/>
    </row>
    <row r="9" spans="2:143" ht="11.25" customHeight="1">
      <c r="B9" s="618" t="s">
        <v>244</v>
      </c>
      <c r="C9" s="619"/>
      <c r="D9" s="619"/>
      <c r="E9" s="619"/>
      <c r="F9" s="619"/>
      <c r="G9" s="619"/>
      <c r="H9" s="619"/>
      <c r="I9" s="619"/>
      <c r="J9" s="619"/>
      <c r="K9" s="619"/>
      <c r="L9" s="619"/>
      <c r="M9" s="619"/>
      <c r="N9" s="619"/>
      <c r="O9" s="619"/>
      <c r="P9" s="619"/>
      <c r="Q9" s="620"/>
      <c r="R9" s="621">
        <v>3679</v>
      </c>
      <c r="S9" s="622"/>
      <c r="T9" s="622"/>
      <c r="U9" s="622"/>
      <c r="V9" s="622"/>
      <c r="W9" s="622"/>
      <c r="X9" s="622"/>
      <c r="Y9" s="623"/>
      <c r="Z9" s="659">
        <v>0</v>
      </c>
      <c r="AA9" s="659"/>
      <c r="AB9" s="659"/>
      <c r="AC9" s="659"/>
      <c r="AD9" s="660">
        <v>3679</v>
      </c>
      <c r="AE9" s="660"/>
      <c r="AF9" s="660"/>
      <c r="AG9" s="660"/>
      <c r="AH9" s="660"/>
      <c r="AI9" s="660"/>
      <c r="AJ9" s="660"/>
      <c r="AK9" s="660"/>
      <c r="AL9" s="624">
        <v>0</v>
      </c>
      <c r="AM9" s="625"/>
      <c r="AN9" s="625"/>
      <c r="AO9" s="661"/>
      <c r="AP9" s="618" t="s">
        <v>245</v>
      </c>
      <c r="AQ9" s="619"/>
      <c r="AR9" s="619"/>
      <c r="AS9" s="619"/>
      <c r="AT9" s="619"/>
      <c r="AU9" s="619"/>
      <c r="AV9" s="619"/>
      <c r="AW9" s="619"/>
      <c r="AX9" s="619"/>
      <c r="AY9" s="619"/>
      <c r="AZ9" s="619"/>
      <c r="BA9" s="619"/>
      <c r="BB9" s="619"/>
      <c r="BC9" s="619"/>
      <c r="BD9" s="619"/>
      <c r="BE9" s="619"/>
      <c r="BF9" s="620"/>
      <c r="BG9" s="621">
        <v>806996</v>
      </c>
      <c r="BH9" s="622"/>
      <c r="BI9" s="622"/>
      <c r="BJ9" s="622"/>
      <c r="BK9" s="622"/>
      <c r="BL9" s="622"/>
      <c r="BM9" s="622"/>
      <c r="BN9" s="623"/>
      <c r="BO9" s="659">
        <v>28.2</v>
      </c>
      <c r="BP9" s="659"/>
      <c r="BQ9" s="659"/>
      <c r="BR9" s="659"/>
      <c r="BS9" s="660" t="s">
        <v>246</v>
      </c>
      <c r="BT9" s="660"/>
      <c r="BU9" s="660"/>
      <c r="BV9" s="660"/>
      <c r="BW9" s="660"/>
      <c r="BX9" s="660"/>
      <c r="BY9" s="660"/>
      <c r="BZ9" s="660"/>
      <c r="CA9" s="660"/>
      <c r="CB9" s="695"/>
      <c r="CD9" s="618" t="s">
        <v>247</v>
      </c>
      <c r="CE9" s="619"/>
      <c r="CF9" s="619"/>
      <c r="CG9" s="619"/>
      <c r="CH9" s="619"/>
      <c r="CI9" s="619"/>
      <c r="CJ9" s="619"/>
      <c r="CK9" s="619"/>
      <c r="CL9" s="619"/>
      <c r="CM9" s="619"/>
      <c r="CN9" s="619"/>
      <c r="CO9" s="619"/>
      <c r="CP9" s="619"/>
      <c r="CQ9" s="620"/>
      <c r="CR9" s="621">
        <v>1777399</v>
      </c>
      <c r="CS9" s="622"/>
      <c r="CT9" s="622"/>
      <c r="CU9" s="622"/>
      <c r="CV9" s="622"/>
      <c r="CW9" s="622"/>
      <c r="CX9" s="622"/>
      <c r="CY9" s="623"/>
      <c r="CZ9" s="659">
        <v>6.4</v>
      </c>
      <c r="DA9" s="659"/>
      <c r="DB9" s="659"/>
      <c r="DC9" s="659"/>
      <c r="DD9" s="627">
        <v>65842</v>
      </c>
      <c r="DE9" s="622"/>
      <c r="DF9" s="622"/>
      <c r="DG9" s="622"/>
      <c r="DH9" s="622"/>
      <c r="DI9" s="622"/>
      <c r="DJ9" s="622"/>
      <c r="DK9" s="622"/>
      <c r="DL9" s="622"/>
      <c r="DM9" s="622"/>
      <c r="DN9" s="622"/>
      <c r="DO9" s="622"/>
      <c r="DP9" s="623"/>
      <c r="DQ9" s="627">
        <v>1264008</v>
      </c>
      <c r="DR9" s="622"/>
      <c r="DS9" s="622"/>
      <c r="DT9" s="622"/>
      <c r="DU9" s="622"/>
      <c r="DV9" s="622"/>
      <c r="DW9" s="622"/>
      <c r="DX9" s="622"/>
      <c r="DY9" s="622"/>
      <c r="DZ9" s="622"/>
      <c r="EA9" s="622"/>
      <c r="EB9" s="622"/>
      <c r="EC9" s="658"/>
    </row>
    <row r="10" spans="2:143" ht="11.25" customHeight="1">
      <c r="B10" s="618" t="s">
        <v>248</v>
      </c>
      <c r="C10" s="619"/>
      <c r="D10" s="619"/>
      <c r="E10" s="619"/>
      <c r="F10" s="619"/>
      <c r="G10" s="619"/>
      <c r="H10" s="619"/>
      <c r="I10" s="619"/>
      <c r="J10" s="619"/>
      <c r="K10" s="619"/>
      <c r="L10" s="619"/>
      <c r="M10" s="619"/>
      <c r="N10" s="619"/>
      <c r="O10" s="619"/>
      <c r="P10" s="619"/>
      <c r="Q10" s="620"/>
      <c r="R10" s="621" t="s">
        <v>131</v>
      </c>
      <c r="S10" s="622"/>
      <c r="T10" s="622"/>
      <c r="U10" s="622"/>
      <c r="V10" s="622"/>
      <c r="W10" s="622"/>
      <c r="X10" s="622"/>
      <c r="Y10" s="623"/>
      <c r="Z10" s="659" t="s">
        <v>246</v>
      </c>
      <c r="AA10" s="659"/>
      <c r="AB10" s="659"/>
      <c r="AC10" s="659"/>
      <c r="AD10" s="660" t="s">
        <v>246</v>
      </c>
      <c r="AE10" s="660"/>
      <c r="AF10" s="660"/>
      <c r="AG10" s="660"/>
      <c r="AH10" s="660"/>
      <c r="AI10" s="660"/>
      <c r="AJ10" s="660"/>
      <c r="AK10" s="660"/>
      <c r="AL10" s="624" t="s">
        <v>246</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67328</v>
      </c>
      <c r="BH10" s="622"/>
      <c r="BI10" s="622"/>
      <c r="BJ10" s="622"/>
      <c r="BK10" s="622"/>
      <c r="BL10" s="622"/>
      <c r="BM10" s="622"/>
      <c r="BN10" s="623"/>
      <c r="BO10" s="659">
        <v>2.4</v>
      </c>
      <c r="BP10" s="659"/>
      <c r="BQ10" s="659"/>
      <c r="BR10" s="659"/>
      <c r="BS10" s="660" t="s">
        <v>246</v>
      </c>
      <c r="BT10" s="660"/>
      <c r="BU10" s="660"/>
      <c r="BV10" s="660"/>
      <c r="BW10" s="660"/>
      <c r="BX10" s="660"/>
      <c r="BY10" s="660"/>
      <c r="BZ10" s="660"/>
      <c r="CA10" s="660"/>
      <c r="CB10" s="695"/>
      <c r="CD10" s="618" t="s">
        <v>250</v>
      </c>
      <c r="CE10" s="619"/>
      <c r="CF10" s="619"/>
      <c r="CG10" s="619"/>
      <c r="CH10" s="619"/>
      <c r="CI10" s="619"/>
      <c r="CJ10" s="619"/>
      <c r="CK10" s="619"/>
      <c r="CL10" s="619"/>
      <c r="CM10" s="619"/>
      <c r="CN10" s="619"/>
      <c r="CO10" s="619"/>
      <c r="CP10" s="619"/>
      <c r="CQ10" s="620"/>
      <c r="CR10" s="621">
        <v>15835</v>
      </c>
      <c r="CS10" s="622"/>
      <c r="CT10" s="622"/>
      <c r="CU10" s="622"/>
      <c r="CV10" s="622"/>
      <c r="CW10" s="622"/>
      <c r="CX10" s="622"/>
      <c r="CY10" s="623"/>
      <c r="CZ10" s="659">
        <v>0.1</v>
      </c>
      <c r="DA10" s="659"/>
      <c r="DB10" s="659"/>
      <c r="DC10" s="659"/>
      <c r="DD10" s="627" t="s">
        <v>246</v>
      </c>
      <c r="DE10" s="622"/>
      <c r="DF10" s="622"/>
      <c r="DG10" s="622"/>
      <c r="DH10" s="622"/>
      <c r="DI10" s="622"/>
      <c r="DJ10" s="622"/>
      <c r="DK10" s="622"/>
      <c r="DL10" s="622"/>
      <c r="DM10" s="622"/>
      <c r="DN10" s="622"/>
      <c r="DO10" s="622"/>
      <c r="DP10" s="623"/>
      <c r="DQ10" s="627">
        <v>15835</v>
      </c>
      <c r="DR10" s="622"/>
      <c r="DS10" s="622"/>
      <c r="DT10" s="622"/>
      <c r="DU10" s="622"/>
      <c r="DV10" s="622"/>
      <c r="DW10" s="622"/>
      <c r="DX10" s="622"/>
      <c r="DY10" s="622"/>
      <c r="DZ10" s="622"/>
      <c r="EA10" s="622"/>
      <c r="EB10" s="622"/>
      <c r="EC10" s="658"/>
    </row>
    <row r="11" spans="2:143" ht="11.25" customHeight="1">
      <c r="B11" s="618" t="s">
        <v>251</v>
      </c>
      <c r="C11" s="619"/>
      <c r="D11" s="619"/>
      <c r="E11" s="619"/>
      <c r="F11" s="619"/>
      <c r="G11" s="619"/>
      <c r="H11" s="619"/>
      <c r="I11" s="619"/>
      <c r="J11" s="619"/>
      <c r="K11" s="619"/>
      <c r="L11" s="619"/>
      <c r="M11" s="619"/>
      <c r="N11" s="619"/>
      <c r="O11" s="619"/>
      <c r="P11" s="619"/>
      <c r="Q11" s="620"/>
      <c r="R11" s="621">
        <v>735491</v>
      </c>
      <c r="S11" s="622"/>
      <c r="T11" s="622"/>
      <c r="U11" s="622"/>
      <c r="V11" s="622"/>
      <c r="W11" s="622"/>
      <c r="X11" s="622"/>
      <c r="Y11" s="623"/>
      <c r="Z11" s="624">
        <v>2.6</v>
      </c>
      <c r="AA11" s="625"/>
      <c r="AB11" s="625"/>
      <c r="AC11" s="626"/>
      <c r="AD11" s="627">
        <v>735491</v>
      </c>
      <c r="AE11" s="622"/>
      <c r="AF11" s="622"/>
      <c r="AG11" s="622"/>
      <c r="AH11" s="622"/>
      <c r="AI11" s="622"/>
      <c r="AJ11" s="622"/>
      <c r="AK11" s="623"/>
      <c r="AL11" s="624">
        <v>5.7</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56257</v>
      </c>
      <c r="BH11" s="622"/>
      <c r="BI11" s="622"/>
      <c r="BJ11" s="622"/>
      <c r="BK11" s="622"/>
      <c r="BL11" s="622"/>
      <c r="BM11" s="622"/>
      <c r="BN11" s="623"/>
      <c r="BO11" s="659">
        <v>2</v>
      </c>
      <c r="BP11" s="659"/>
      <c r="BQ11" s="659"/>
      <c r="BR11" s="659"/>
      <c r="BS11" s="660">
        <v>16062</v>
      </c>
      <c r="BT11" s="660"/>
      <c r="BU11" s="660"/>
      <c r="BV11" s="660"/>
      <c r="BW11" s="660"/>
      <c r="BX11" s="660"/>
      <c r="BY11" s="660"/>
      <c r="BZ11" s="660"/>
      <c r="CA11" s="660"/>
      <c r="CB11" s="695"/>
      <c r="CD11" s="618" t="s">
        <v>253</v>
      </c>
      <c r="CE11" s="619"/>
      <c r="CF11" s="619"/>
      <c r="CG11" s="619"/>
      <c r="CH11" s="619"/>
      <c r="CI11" s="619"/>
      <c r="CJ11" s="619"/>
      <c r="CK11" s="619"/>
      <c r="CL11" s="619"/>
      <c r="CM11" s="619"/>
      <c r="CN11" s="619"/>
      <c r="CO11" s="619"/>
      <c r="CP11" s="619"/>
      <c r="CQ11" s="620"/>
      <c r="CR11" s="621">
        <v>1575387</v>
      </c>
      <c r="CS11" s="622"/>
      <c r="CT11" s="622"/>
      <c r="CU11" s="622"/>
      <c r="CV11" s="622"/>
      <c r="CW11" s="622"/>
      <c r="CX11" s="622"/>
      <c r="CY11" s="623"/>
      <c r="CZ11" s="659">
        <v>5.7</v>
      </c>
      <c r="DA11" s="659"/>
      <c r="DB11" s="659"/>
      <c r="DC11" s="659"/>
      <c r="DD11" s="627">
        <v>256059</v>
      </c>
      <c r="DE11" s="622"/>
      <c r="DF11" s="622"/>
      <c r="DG11" s="622"/>
      <c r="DH11" s="622"/>
      <c r="DI11" s="622"/>
      <c r="DJ11" s="622"/>
      <c r="DK11" s="622"/>
      <c r="DL11" s="622"/>
      <c r="DM11" s="622"/>
      <c r="DN11" s="622"/>
      <c r="DO11" s="622"/>
      <c r="DP11" s="623"/>
      <c r="DQ11" s="627">
        <v>870688</v>
      </c>
      <c r="DR11" s="622"/>
      <c r="DS11" s="622"/>
      <c r="DT11" s="622"/>
      <c r="DU11" s="622"/>
      <c r="DV11" s="622"/>
      <c r="DW11" s="622"/>
      <c r="DX11" s="622"/>
      <c r="DY11" s="622"/>
      <c r="DZ11" s="622"/>
      <c r="EA11" s="622"/>
      <c r="EB11" s="622"/>
      <c r="EC11" s="658"/>
    </row>
    <row r="12" spans="2:143" ht="11.25" customHeight="1">
      <c r="B12" s="618" t="s">
        <v>254</v>
      </c>
      <c r="C12" s="619"/>
      <c r="D12" s="619"/>
      <c r="E12" s="619"/>
      <c r="F12" s="619"/>
      <c r="G12" s="619"/>
      <c r="H12" s="619"/>
      <c r="I12" s="619"/>
      <c r="J12" s="619"/>
      <c r="K12" s="619"/>
      <c r="L12" s="619"/>
      <c r="M12" s="619"/>
      <c r="N12" s="619"/>
      <c r="O12" s="619"/>
      <c r="P12" s="619"/>
      <c r="Q12" s="620"/>
      <c r="R12" s="621" t="s">
        <v>131</v>
      </c>
      <c r="S12" s="622"/>
      <c r="T12" s="622"/>
      <c r="U12" s="622"/>
      <c r="V12" s="622"/>
      <c r="W12" s="622"/>
      <c r="X12" s="622"/>
      <c r="Y12" s="623"/>
      <c r="Z12" s="659" t="s">
        <v>246</v>
      </c>
      <c r="AA12" s="659"/>
      <c r="AB12" s="659"/>
      <c r="AC12" s="659"/>
      <c r="AD12" s="660" t="s">
        <v>131</v>
      </c>
      <c r="AE12" s="660"/>
      <c r="AF12" s="660"/>
      <c r="AG12" s="660"/>
      <c r="AH12" s="660"/>
      <c r="AI12" s="660"/>
      <c r="AJ12" s="660"/>
      <c r="AK12" s="660"/>
      <c r="AL12" s="624" t="s">
        <v>131</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1438897</v>
      </c>
      <c r="BH12" s="622"/>
      <c r="BI12" s="622"/>
      <c r="BJ12" s="622"/>
      <c r="BK12" s="622"/>
      <c r="BL12" s="622"/>
      <c r="BM12" s="622"/>
      <c r="BN12" s="623"/>
      <c r="BO12" s="659">
        <v>50.2</v>
      </c>
      <c r="BP12" s="659"/>
      <c r="BQ12" s="659"/>
      <c r="BR12" s="659"/>
      <c r="BS12" s="660" t="s">
        <v>131</v>
      </c>
      <c r="BT12" s="660"/>
      <c r="BU12" s="660"/>
      <c r="BV12" s="660"/>
      <c r="BW12" s="660"/>
      <c r="BX12" s="660"/>
      <c r="BY12" s="660"/>
      <c r="BZ12" s="660"/>
      <c r="CA12" s="660"/>
      <c r="CB12" s="695"/>
      <c r="CD12" s="618" t="s">
        <v>256</v>
      </c>
      <c r="CE12" s="619"/>
      <c r="CF12" s="619"/>
      <c r="CG12" s="619"/>
      <c r="CH12" s="619"/>
      <c r="CI12" s="619"/>
      <c r="CJ12" s="619"/>
      <c r="CK12" s="619"/>
      <c r="CL12" s="619"/>
      <c r="CM12" s="619"/>
      <c r="CN12" s="619"/>
      <c r="CO12" s="619"/>
      <c r="CP12" s="619"/>
      <c r="CQ12" s="620"/>
      <c r="CR12" s="621">
        <v>404362</v>
      </c>
      <c r="CS12" s="622"/>
      <c r="CT12" s="622"/>
      <c r="CU12" s="622"/>
      <c r="CV12" s="622"/>
      <c r="CW12" s="622"/>
      <c r="CX12" s="622"/>
      <c r="CY12" s="623"/>
      <c r="CZ12" s="659">
        <v>1.5</v>
      </c>
      <c r="DA12" s="659"/>
      <c r="DB12" s="659"/>
      <c r="DC12" s="659"/>
      <c r="DD12" s="627">
        <v>63328</v>
      </c>
      <c r="DE12" s="622"/>
      <c r="DF12" s="622"/>
      <c r="DG12" s="622"/>
      <c r="DH12" s="622"/>
      <c r="DI12" s="622"/>
      <c r="DJ12" s="622"/>
      <c r="DK12" s="622"/>
      <c r="DL12" s="622"/>
      <c r="DM12" s="622"/>
      <c r="DN12" s="622"/>
      <c r="DO12" s="622"/>
      <c r="DP12" s="623"/>
      <c r="DQ12" s="627">
        <v>318680</v>
      </c>
      <c r="DR12" s="622"/>
      <c r="DS12" s="622"/>
      <c r="DT12" s="622"/>
      <c r="DU12" s="622"/>
      <c r="DV12" s="622"/>
      <c r="DW12" s="622"/>
      <c r="DX12" s="622"/>
      <c r="DY12" s="622"/>
      <c r="DZ12" s="622"/>
      <c r="EA12" s="622"/>
      <c r="EB12" s="622"/>
      <c r="EC12" s="658"/>
    </row>
    <row r="13" spans="2:143" ht="11.25" customHeight="1">
      <c r="B13" s="618" t="s">
        <v>257</v>
      </c>
      <c r="C13" s="619"/>
      <c r="D13" s="619"/>
      <c r="E13" s="619"/>
      <c r="F13" s="619"/>
      <c r="G13" s="619"/>
      <c r="H13" s="619"/>
      <c r="I13" s="619"/>
      <c r="J13" s="619"/>
      <c r="K13" s="619"/>
      <c r="L13" s="619"/>
      <c r="M13" s="619"/>
      <c r="N13" s="619"/>
      <c r="O13" s="619"/>
      <c r="P13" s="619"/>
      <c r="Q13" s="620"/>
      <c r="R13" s="621" t="s">
        <v>131</v>
      </c>
      <c r="S13" s="622"/>
      <c r="T13" s="622"/>
      <c r="U13" s="622"/>
      <c r="V13" s="622"/>
      <c r="W13" s="622"/>
      <c r="X13" s="622"/>
      <c r="Y13" s="623"/>
      <c r="Z13" s="659" t="s">
        <v>131</v>
      </c>
      <c r="AA13" s="659"/>
      <c r="AB13" s="659"/>
      <c r="AC13" s="659"/>
      <c r="AD13" s="660" t="s">
        <v>140</v>
      </c>
      <c r="AE13" s="660"/>
      <c r="AF13" s="660"/>
      <c r="AG13" s="660"/>
      <c r="AH13" s="660"/>
      <c r="AI13" s="660"/>
      <c r="AJ13" s="660"/>
      <c r="AK13" s="660"/>
      <c r="AL13" s="624" t="s">
        <v>246</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1435721</v>
      </c>
      <c r="BH13" s="622"/>
      <c r="BI13" s="622"/>
      <c r="BJ13" s="622"/>
      <c r="BK13" s="622"/>
      <c r="BL13" s="622"/>
      <c r="BM13" s="622"/>
      <c r="BN13" s="623"/>
      <c r="BO13" s="659">
        <v>50.1</v>
      </c>
      <c r="BP13" s="659"/>
      <c r="BQ13" s="659"/>
      <c r="BR13" s="659"/>
      <c r="BS13" s="660" t="s">
        <v>131</v>
      </c>
      <c r="BT13" s="660"/>
      <c r="BU13" s="660"/>
      <c r="BV13" s="660"/>
      <c r="BW13" s="660"/>
      <c r="BX13" s="660"/>
      <c r="BY13" s="660"/>
      <c r="BZ13" s="660"/>
      <c r="CA13" s="660"/>
      <c r="CB13" s="695"/>
      <c r="CD13" s="618" t="s">
        <v>259</v>
      </c>
      <c r="CE13" s="619"/>
      <c r="CF13" s="619"/>
      <c r="CG13" s="619"/>
      <c r="CH13" s="619"/>
      <c r="CI13" s="619"/>
      <c r="CJ13" s="619"/>
      <c r="CK13" s="619"/>
      <c r="CL13" s="619"/>
      <c r="CM13" s="619"/>
      <c r="CN13" s="619"/>
      <c r="CO13" s="619"/>
      <c r="CP13" s="619"/>
      <c r="CQ13" s="620"/>
      <c r="CR13" s="621">
        <v>2434707</v>
      </c>
      <c r="CS13" s="622"/>
      <c r="CT13" s="622"/>
      <c r="CU13" s="622"/>
      <c r="CV13" s="622"/>
      <c r="CW13" s="622"/>
      <c r="CX13" s="622"/>
      <c r="CY13" s="623"/>
      <c r="CZ13" s="659">
        <v>8.6999999999999993</v>
      </c>
      <c r="DA13" s="659"/>
      <c r="DB13" s="659"/>
      <c r="DC13" s="659"/>
      <c r="DD13" s="627">
        <v>746315</v>
      </c>
      <c r="DE13" s="622"/>
      <c r="DF13" s="622"/>
      <c r="DG13" s="622"/>
      <c r="DH13" s="622"/>
      <c r="DI13" s="622"/>
      <c r="DJ13" s="622"/>
      <c r="DK13" s="622"/>
      <c r="DL13" s="622"/>
      <c r="DM13" s="622"/>
      <c r="DN13" s="622"/>
      <c r="DO13" s="622"/>
      <c r="DP13" s="623"/>
      <c r="DQ13" s="627">
        <v>1667629</v>
      </c>
      <c r="DR13" s="622"/>
      <c r="DS13" s="622"/>
      <c r="DT13" s="622"/>
      <c r="DU13" s="622"/>
      <c r="DV13" s="622"/>
      <c r="DW13" s="622"/>
      <c r="DX13" s="622"/>
      <c r="DY13" s="622"/>
      <c r="DZ13" s="622"/>
      <c r="EA13" s="622"/>
      <c r="EB13" s="622"/>
      <c r="EC13" s="658"/>
    </row>
    <row r="14" spans="2:143" ht="11.25" customHeight="1">
      <c r="B14" s="618" t="s">
        <v>260</v>
      </c>
      <c r="C14" s="619"/>
      <c r="D14" s="619"/>
      <c r="E14" s="619"/>
      <c r="F14" s="619"/>
      <c r="G14" s="619"/>
      <c r="H14" s="619"/>
      <c r="I14" s="619"/>
      <c r="J14" s="619"/>
      <c r="K14" s="619"/>
      <c r="L14" s="619"/>
      <c r="M14" s="619"/>
      <c r="N14" s="619"/>
      <c r="O14" s="619"/>
      <c r="P14" s="619"/>
      <c r="Q14" s="620"/>
      <c r="R14" s="621">
        <v>811</v>
      </c>
      <c r="S14" s="622"/>
      <c r="T14" s="622"/>
      <c r="U14" s="622"/>
      <c r="V14" s="622"/>
      <c r="W14" s="622"/>
      <c r="X14" s="622"/>
      <c r="Y14" s="623"/>
      <c r="Z14" s="659">
        <v>0</v>
      </c>
      <c r="AA14" s="659"/>
      <c r="AB14" s="659"/>
      <c r="AC14" s="659"/>
      <c r="AD14" s="660">
        <v>811</v>
      </c>
      <c r="AE14" s="660"/>
      <c r="AF14" s="660"/>
      <c r="AG14" s="660"/>
      <c r="AH14" s="660"/>
      <c r="AI14" s="660"/>
      <c r="AJ14" s="660"/>
      <c r="AK14" s="660"/>
      <c r="AL14" s="624">
        <v>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151873</v>
      </c>
      <c r="BH14" s="622"/>
      <c r="BI14" s="622"/>
      <c r="BJ14" s="622"/>
      <c r="BK14" s="622"/>
      <c r="BL14" s="622"/>
      <c r="BM14" s="622"/>
      <c r="BN14" s="623"/>
      <c r="BO14" s="659">
        <v>5.3</v>
      </c>
      <c r="BP14" s="659"/>
      <c r="BQ14" s="659"/>
      <c r="BR14" s="659"/>
      <c r="BS14" s="660" t="s">
        <v>131</v>
      </c>
      <c r="BT14" s="660"/>
      <c r="BU14" s="660"/>
      <c r="BV14" s="660"/>
      <c r="BW14" s="660"/>
      <c r="BX14" s="660"/>
      <c r="BY14" s="660"/>
      <c r="BZ14" s="660"/>
      <c r="CA14" s="660"/>
      <c r="CB14" s="695"/>
      <c r="CD14" s="618" t="s">
        <v>262</v>
      </c>
      <c r="CE14" s="619"/>
      <c r="CF14" s="619"/>
      <c r="CG14" s="619"/>
      <c r="CH14" s="619"/>
      <c r="CI14" s="619"/>
      <c r="CJ14" s="619"/>
      <c r="CK14" s="619"/>
      <c r="CL14" s="619"/>
      <c r="CM14" s="619"/>
      <c r="CN14" s="619"/>
      <c r="CO14" s="619"/>
      <c r="CP14" s="619"/>
      <c r="CQ14" s="620"/>
      <c r="CR14" s="621">
        <v>1401078</v>
      </c>
      <c r="CS14" s="622"/>
      <c r="CT14" s="622"/>
      <c r="CU14" s="622"/>
      <c r="CV14" s="622"/>
      <c r="CW14" s="622"/>
      <c r="CX14" s="622"/>
      <c r="CY14" s="623"/>
      <c r="CZ14" s="659">
        <v>5</v>
      </c>
      <c r="DA14" s="659"/>
      <c r="DB14" s="659"/>
      <c r="DC14" s="659"/>
      <c r="DD14" s="627">
        <v>383058</v>
      </c>
      <c r="DE14" s="622"/>
      <c r="DF14" s="622"/>
      <c r="DG14" s="622"/>
      <c r="DH14" s="622"/>
      <c r="DI14" s="622"/>
      <c r="DJ14" s="622"/>
      <c r="DK14" s="622"/>
      <c r="DL14" s="622"/>
      <c r="DM14" s="622"/>
      <c r="DN14" s="622"/>
      <c r="DO14" s="622"/>
      <c r="DP14" s="623"/>
      <c r="DQ14" s="627">
        <v>1010944</v>
      </c>
      <c r="DR14" s="622"/>
      <c r="DS14" s="622"/>
      <c r="DT14" s="622"/>
      <c r="DU14" s="622"/>
      <c r="DV14" s="622"/>
      <c r="DW14" s="622"/>
      <c r="DX14" s="622"/>
      <c r="DY14" s="622"/>
      <c r="DZ14" s="622"/>
      <c r="EA14" s="622"/>
      <c r="EB14" s="622"/>
      <c r="EC14" s="658"/>
    </row>
    <row r="15" spans="2:143" ht="11.25" customHeight="1">
      <c r="B15" s="618" t="s">
        <v>263</v>
      </c>
      <c r="C15" s="619"/>
      <c r="D15" s="619"/>
      <c r="E15" s="619"/>
      <c r="F15" s="619"/>
      <c r="G15" s="619"/>
      <c r="H15" s="619"/>
      <c r="I15" s="619"/>
      <c r="J15" s="619"/>
      <c r="K15" s="619"/>
      <c r="L15" s="619"/>
      <c r="M15" s="619"/>
      <c r="N15" s="619"/>
      <c r="O15" s="619"/>
      <c r="P15" s="619"/>
      <c r="Q15" s="620"/>
      <c r="R15" s="621" t="s">
        <v>246</v>
      </c>
      <c r="S15" s="622"/>
      <c r="T15" s="622"/>
      <c r="U15" s="622"/>
      <c r="V15" s="622"/>
      <c r="W15" s="622"/>
      <c r="X15" s="622"/>
      <c r="Y15" s="623"/>
      <c r="Z15" s="659" t="s">
        <v>131</v>
      </c>
      <c r="AA15" s="659"/>
      <c r="AB15" s="659"/>
      <c r="AC15" s="659"/>
      <c r="AD15" s="660" t="s">
        <v>246</v>
      </c>
      <c r="AE15" s="660"/>
      <c r="AF15" s="660"/>
      <c r="AG15" s="660"/>
      <c r="AH15" s="660"/>
      <c r="AI15" s="660"/>
      <c r="AJ15" s="660"/>
      <c r="AK15" s="660"/>
      <c r="AL15" s="624" t="s">
        <v>140</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293499</v>
      </c>
      <c r="BH15" s="622"/>
      <c r="BI15" s="622"/>
      <c r="BJ15" s="622"/>
      <c r="BK15" s="622"/>
      <c r="BL15" s="622"/>
      <c r="BM15" s="622"/>
      <c r="BN15" s="623"/>
      <c r="BO15" s="659">
        <v>10.199999999999999</v>
      </c>
      <c r="BP15" s="659"/>
      <c r="BQ15" s="659"/>
      <c r="BR15" s="659"/>
      <c r="BS15" s="660" t="s">
        <v>131</v>
      </c>
      <c r="BT15" s="660"/>
      <c r="BU15" s="660"/>
      <c r="BV15" s="660"/>
      <c r="BW15" s="660"/>
      <c r="BX15" s="660"/>
      <c r="BY15" s="660"/>
      <c r="BZ15" s="660"/>
      <c r="CA15" s="660"/>
      <c r="CB15" s="695"/>
      <c r="CD15" s="618" t="s">
        <v>265</v>
      </c>
      <c r="CE15" s="619"/>
      <c r="CF15" s="619"/>
      <c r="CG15" s="619"/>
      <c r="CH15" s="619"/>
      <c r="CI15" s="619"/>
      <c r="CJ15" s="619"/>
      <c r="CK15" s="619"/>
      <c r="CL15" s="619"/>
      <c r="CM15" s="619"/>
      <c r="CN15" s="619"/>
      <c r="CO15" s="619"/>
      <c r="CP15" s="619"/>
      <c r="CQ15" s="620"/>
      <c r="CR15" s="621">
        <v>7125520</v>
      </c>
      <c r="CS15" s="622"/>
      <c r="CT15" s="622"/>
      <c r="CU15" s="622"/>
      <c r="CV15" s="622"/>
      <c r="CW15" s="622"/>
      <c r="CX15" s="622"/>
      <c r="CY15" s="623"/>
      <c r="CZ15" s="659">
        <v>25.6</v>
      </c>
      <c r="DA15" s="659"/>
      <c r="DB15" s="659"/>
      <c r="DC15" s="659"/>
      <c r="DD15" s="627">
        <v>5291996</v>
      </c>
      <c r="DE15" s="622"/>
      <c r="DF15" s="622"/>
      <c r="DG15" s="622"/>
      <c r="DH15" s="622"/>
      <c r="DI15" s="622"/>
      <c r="DJ15" s="622"/>
      <c r="DK15" s="622"/>
      <c r="DL15" s="622"/>
      <c r="DM15" s="622"/>
      <c r="DN15" s="622"/>
      <c r="DO15" s="622"/>
      <c r="DP15" s="623"/>
      <c r="DQ15" s="627">
        <v>1399904</v>
      </c>
      <c r="DR15" s="622"/>
      <c r="DS15" s="622"/>
      <c r="DT15" s="622"/>
      <c r="DU15" s="622"/>
      <c r="DV15" s="622"/>
      <c r="DW15" s="622"/>
      <c r="DX15" s="622"/>
      <c r="DY15" s="622"/>
      <c r="DZ15" s="622"/>
      <c r="EA15" s="622"/>
      <c r="EB15" s="622"/>
      <c r="EC15" s="658"/>
    </row>
    <row r="16" spans="2:143" ht="11.25" customHeight="1">
      <c r="B16" s="618" t="s">
        <v>266</v>
      </c>
      <c r="C16" s="619"/>
      <c r="D16" s="619"/>
      <c r="E16" s="619"/>
      <c r="F16" s="619"/>
      <c r="G16" s="619"/>
      <c r="H16" s="619"/>
      <c r="I16" s="619"/>
      <c r="J16" s="619"/>
      <c r="K16" s="619"/>
      <c r="L16" s="619"/>
      <c r="M16" s="619"/>
      <c r="N16" s="619"/>
      <c r="O16" s="619"/>
      <c r="P16" s="619"/>
      <c r="Q16" s="620"/>
      <c r="R16" s="621">
        <v>14243</v>
      </c>
      <c r="S16" s="622"/>
      <c r="T16" s="622"/>
      <c r="U16" s="622"/>
      <c r="V16" s="622"/>
      <c r="W16" s="622"/>
      <c r="X16" s="622"/>
      <c r="Y16" s="623"/>
      <c r="Z16" s="659">
        <v>0.1</v>
      </c>
      <c r="AA16" s="659"/>
      <c r="AB16" s="659"/>
      <c r="AC16" s="659"/>
      <c r="AD16" s="660">
        <v>14243</v>
      </c>
      <c r="AE16" s="660"/>
      <c r="AF16" s="660"/>
      <c r="AG16" s="660"/>
      <c r="AH16" s="660"/>
      <c r="AI16" s="660"/>
      <c r="AJ16" s="660"/>
      <c r="AK16" s="660"/>
      <c r="AL16" s="624">
        <v>0.1</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131</v>
      </c>
      <c r="BH16" s="622"/>
      <c r="BI16" s="622"/>
      <c r="BJ16" s="622"/>
      <c r="BK16" s="622"/>
      <c r="BL16" s="622"/>
      <c r="BM16" s="622"/>
      <c r="BN16" s="623"/>
      <c r="BO16" s="659" t="s">
        <v>246</v>
      </c>
      <c r="BP16" s="659"/>
      <c r="BQ16" s="659"/>
      <c r="BR16" s="659"/>
      <c r="BS16" s="660" t="s">
        <v>131</v>
      </c>
      <c r="BT16" s="660"/>
      <c r="BU16" s="660"/>
      <c r="BV16" s="660"/>
      <c r="BW16" s="660"/>
      <c r="BX16" s="660"/>
      <c r="BY16" s="660"/>
      <c r="BZ16" s="660"/>
      <c r="CA16" s="660"/>
      <c r="CB16" s="695"/>
      <c r="CD16" s="618" t="s">
        <v>268</v>
      </c>
      <c r="CE16" s="619"/>
      <c r="CF16" s="619"/>
      <c r="CG16" s="619"/>
      <c r="CH16" s="619"/>
      <c r="CI16" s="619"/>
      <c r="CJ16" s="619"/>
      <c r="CK16" s="619"/>
      <c r="CL16" s="619"/>
      <c r="CM16" s="619"/>
      <c r="CN16" s="619"/>
      <c r="CO16" s="619"/>
      <c r="CP16" s="619"/>
      <c r="CQ16" s="620"/>
      <c r="CR16" s="621">
        <v>68522</v>
      </c>
      <c r="CS16" s="622"/>
      <c r="CT16" s="622"/>
      <c r="CU16" s="622"/>
      <c r="CV16" s="622"/>
      <c r="CW16" s="622"/>
      <c r="CX16" s="622"/>
      <c r="CY16" s="623"/>
      <c r="CZ16" s="659">
        <v>0.2</v>
      </c>
      <c r="DA16" s="659"/>
      <c r="DB16" s="659"/>
      <c r="DC16" s="659"/>
      <c r="DD16" s="627" t="s">
        <v>246</v>
      </c>
      <c r="DE16" s="622"/>
      <c r="DF16" s="622"/>
      <c r="DG16" s="622"/>
      <c r="DH16" s="622"/>
      <c r="DI16" s="622"/>
      <c r="DJ16" s="622"/>
      <c r="DK16" s="622"/>
      <c r="DL16" s="622"/>
      <c r="DM16" s="622"/>
      <c r="DN16" s="622"/>
      <c r="DO16" s="622"/>
      <c r="DP16" s="623"/>
      <c r="DQ16" s="627">
        <v>38022</v>
      </c>
      <c r="DR16" s="622"/>
      <c r="DS16" s="622"/>
      <c r="DT16" s="622"/>
      <c r="DU16" s="622"/>
      <c r="DV16" s="622"/>
      <c r="DW16" s="622"/>
      <c r="DX16" s="622"/>
      <c r="DY16" s="622"/>
      <c r="DZ16" s="622"/>
      <c r="EA16" s="622"/>
      <c r="EB16" s="622"/>
      <c r="EC16" s="658"/>
    </row>
    <row r="17" spans="2:133" ht="11.25" customHeight="1">
      <c r="B17" s="618" t="s">
        <v>269</v>
      </c>
      <c r="C17" s="619"/>
      <c r="D17" s="619"/>
      <c r="E17" s="619"/>
      <c r="F17" s="619"/>
      <c r="G17" s="619"/>
      <c r="H17" s="619"/>
      <c r="I17" s="619"/>
      <c r="J17" s="619"/>
      <c r="K17" s="619"/>
      <c r="L17" s="619"/>
      <c r="M17" s="619"/>
      <c r="N17" s="619"/>
      <c r="O17" s="619"/>
      <c r="P17" s="619"/>
      <c r="Q17" s="620"/>
      <c r="R17" s="621">
        <v>32863</v>
      </c>
      <c r="S17" s="622"/>
      <c r="T17" s="622"/>
      <c r="U17" s="622"/>
      <c r="V17" s="622"/>
      <c r="W17" s="622"/>
      <c r="X17" s="622"/>
      <c r="Y17" s="623"/>
      <c r="Z17" s="659">
        <v>0.1</v>
      </c>
      <c r="AA17" s="659"/>
      <c r="AB17" s="659"/>
      <c r="AC17" s="659"/>
      <c r="AD17" s="660">
        <v>32863</v>
      </c>
      <c r="AE17" s="660"/>
      <c r="AF17" s="660"/>
      <c r="AG17" s="660"/>
      <c r="AH17" s="660"/>
      <c r="AI17" s="660"/>
      <c r="AJ17" s="660"/>
      <c r="AK17" s="660"/>
      <c r="AL17" s="624">
        <v>0.3</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131</v>
      </c>
      <c r="BH17" s="622"/>
      <c r="BI17" s="622"/>
      <c r="BJ17" s="622"/>
      <c r="BK17" s="622"/>
      <c r="BL17" s="622"/>
      <c r="BM17" s="622"/>
      <c r="BN17" s="623"/>
      <c r="BO17" s="659" t="s">
        <v>246</v>
      </c>
      <c r="BP17" s="659"/>
      <c r="BQ17" s="659"/>
      <c r="BR17" s="659"/>
      <c r="BS17" s="660" t="s">
        <v>140</v>
      </c>
      <c r="BT17" s="660"/>
      <c r="BU17" s="660"/>
      <c r="BV17" s="660"/>
      <c r="BW17" s="660"/>
      <c r="BX17" s="660"/>
      <c r="BY17" s="660"/>
      <c r="BZ17" s="660"/>
      <c r="CA17" s="660"/>
      <c r="CB17" s="695"/>
      <c r="CD17" s="618" t="s">
        <v>271</v>
      </c>
      <c r="CE17" s="619"/>
      <c r="CF17" s="619"/>
      <c r="CG17" s="619"/>
      <c r="CH17" s="619"/>
      <c r="CI17" s="619"/>
      <c r="CJ17" s="619"/>
      <c r="CK17" s="619"/>
      <c r="CL17" s="619"/>
      <c r="CM17" s="619"/>
      <c r="CN17" s="619"/>
      <c r="CO17" s="619"/>
      <c r="CP17" s="619"/>
      <c r="CQ17" s="620"/>
      <c r="CR17" s="621">
        <v>3581857</v>
      </c>
      <c r="CS17" s="622"/>
      <c r="CT17" s="622"/>
      <c r="CU17" s="622"/>
      <c r="CV17" s="622"/>
      <c r="CW17" s="622"/>
      <c r="CX17" s="622"/>
      <c r="CY17" s="623"/>
      <c r="CZ17" s="659">
        <v>12.9</v>
      </c>
      <c r="DA17" s="659"/>
      <c r="DB17" s="659"/>
      <c r="DC17" s="659"/>
      <c r="DD17" s="627" t="s">
        <v>140</v>
      </c>
      <c r="DE17" s="622"/>
      <c r="DF17" s="622"/>
      <c r="DG17" s="622"/>
      <c r="DH17" s="622"/>
      <c r="DI17" s="622"/>
      <c r="DJ17" s="622"/>
      <c r="DK17" s="622"/>
      <c r="DL17" s="622"/>
      <c r="DM17" s="622"/>
      <c r="DN17" s="622"/>
      <c r="DO17" s="622"/>
      <c r="DP17" s="623"/>
      <c r="DQ17" s="627">
        <v>3321603</v>
      </c>
      <c r="DR17" s="622"/>
      <c r="DS17" s="622"/>
      <c r="DT17" s="622"/>
      <c r="DU17" s="622"/>
      <c r="DV17" s="622"/>
      <c r="DW17" s="622"/>
      <c r="DX17" s="622"/>
      <c r="DY17" s="622"/>
      <c r="DZ17" s="622"/>
      <c r="EA17" s="622"/>
      <c r="EB17" s="622"/>
      <c r="EC17" s="658"/>
    </row>
    <row r="18" spans="2:133" ht="11.25" customHeight="1">
      <c r="B18" s="618" t="s">
        <v>272</v>
      </c>
      <c r="C18" s="619"/>
      <c r="D18" s="619"/>
      <c r="E18" s="619"/>
      <c r="F18" s="619"/>
      <c r="G18" s="619"/>
      <c r="H18" s="619"/>
      <c r="I18" s="619"/>
      <c r="J18" s="619"/>
      <c r="K18" s="619"/>
      <c r="L18" s="619"/>
      <c r="M18" s="619"/>
      <c r="N18" s="619"/>
      <c r="O18" s="619"/>
      <c r="P18" s="619"/>
      <c r="Q18" s="620"/>
      <c r="R18" s="621">
        <v>16830</v>
      </c>
      <c r="S18" s="622"/>
      <c r="T18" s="622"/>
      <c r="U18" s="622"/>
      <c r="V18" s="622"/>
      <c r="W18" s="622"/>
      <c r="X18" s="622"/>
      <c r="Y18" s="623"/>
      <c r="Z18" s="659">
        <v>0.1</v>
      </c>
      <c r="AA18" s="659"/>
      <c r="AB18" s="659"/>
      <c r="AC18" s="659"/>
      <c r="AD18" s="660">
        <v>16830</v>
      </c>
      <c r="AE18" s="660"/>
      <c r="AF18" s="660"/>
      <c r="AG18" s="660"/>
      <c r="AH18" s="660"/>
      <c r="AI18" s="660"/>
      <c r="AJ18" s="660"/>
      <c r="AK18" s="660"/>
      <c r="AL18" s="624">
        <v>0.1</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246</v>
      </c>
      <c r="BH18" s="622"/>
      <c r="BI18" s="622"/>
      <c r="BJ18" s="622"/>
      <c r="BK18" s="622"/>
      <c r="BL18" s="622"/>
      <c r="BM18" s="622"/>
      <c r="BN18" s="623"/>
      <c r="BO18" s="659" t="s">
        <v>246</v>
      </c>
      <c r="BP18" s="659"/>
      <c r="BQ18" s="659"/>
      <c r="BR18" s="659"/>
      <c r="BS18" s="660" t="s">
        <v>246</v>
      </c>
      <c r="BT18" s="660"/>
      <c r="BU18" s="660"/>
      <c r="BV18" s="660"/>
      <c r="BW18" s="660"/>
      <c r="BX18" s="660"/>
      <c r="BY18" s="660"/>
      <c r="BZ18" s="660"/>
      <c r="CA18" s="660"/>
      <c r="CB18" s="695"/>
      <c r="CD18" s="618" t="s">
        <v>274</v>
      </c>
      <c r="CE18" s="619"/>
      <c r="CF18" s="619"/>
      <c r="CG18" s="619"/>
      <c r="CH18" s="619"/>
      <c r="CI18" s="619"/>
      <c r="CJ18" s="619"/>
      <c r="CK18" s="619"/>
      <c r="CL18" s="619"/>
      <c r="CM18" s="619"/>
      <c r="CN18" s="619"/>
      <c r="CO18" s="619"/>
      <c r="CP18" s="619"/>
      <c r="CQ18" s="620"/>
      <c r="CR18" s="621" t="s">
        <v>131</v>
      </c>
      <c r="CS18" s="622"/>
      <c r="CT18" s="622"/>
      <c r="CU18" s="622"/>
      <c r="CV18" s="622"/>
      <c r="CW18" s="622"/>
      <c r="CX18" s="622"/>
      <c r="CY18" s="623"/>
      <c r="CZ18" s="659" t="s">
        <v>140</v>
      </c>
      <c r="DA18" s="659"/>
      <c r="DB18" s="659"/>
      <c r="DC18" s="659"/>
      <c r="DD18" s="627" t="s">
        <v>131</v>
      </c>
      <c r="DE18" s="622"/>
      <c r="DF18" s="622"/>
      <c r="DG18" s="622"/>
      <c r="DH18" s="622"/>
      <c r="DI18" s="622"/>
      <c r="DJ18" s="622"/>
      <c r="DK18" s="622"/>
      <c r="DL18" s="622"/>
      <c r="DM18" s="622"/>
      <c r="DN18" s="622"/>
      <c r="DO18" s="622"/>
      <c r="DP18" s="623"/>
      <c r="DQ18" s="627" t="s">
        <v>131</v>
      </c>
      <c r="DR18" s="622"/>
      <c r="DS18" s="622"/>
      <c r="DT18" s="622"/>
      <c r="DU18" s="622"/>
      <c r="DV18" s="622"/>
      <c r="DW18" s="622"/>
      <c r="DX18" s="622"/>
      <c r="DY18" s="622"/>
      <c r="DZ18" s="622"/>
      <c r="EA18" s="622"/>
      <c r="EB18" s="622"/>
      <c r="EC18" s="658"/>
    </row>
    <row r="19" spans="2:133" ht="11.25" customHeight="1">
      <c r="B19" s="618" t="s">
        <v>275</v>
      </c>
      <c r="C19" s="619"/>
      <c r="D19" s="619"/>
      <c r="E19" s="619"/>
      <c r="F19" s="619"/>
      <c r="G19" s="619"/>
      <c r="H19" s="619"/>
      <c r="I19" s="619"/>
      <c r="J19" s="619"/>
      <c r="K19" s="619"/>
      <c r="L19" s="619"/>
      <c r="M19" s="619"/>
      <c r="N19" s="619"/>
      <c r="O19" s="619"/>
      <c r="P19" s="619"/>
      <c r="Q19" s="620"/>
      <c r="R19" s="621">
        <v>16830</v>
      </c>
      <c r="S19" s="622"/>
      <c r="T19" s="622"/>
      <c r="U19" s="622"/>
      <c r="V19" s="622"/>
      <c r="W19" s="622"/>
      <c r="X19" s="622"/>
      <c r="Y19" s="623"/>
      <c r="Z19" s="659">
        <v>0.1</v>
      </c>
      <c r="AA19" s="659"/>
      <c r="AB19" s="659"/>
      <c r="AC19" s="659"/>
      <c r="AD19" s="660">
        <v>16830</v>
      </c>
      <c r="AE19" s="660"/>
      <c r="AF19" s="660"/>
      <c r="AG19" s="660"/>
      <c r="AH19" s="660"/>
      <c r="AI19" s="660"/>
      <c r="AJ19" s="660"/>
      <c r="AK19" s="660"/>
      <c r="AL19" s="624">
        <v>0.1</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2675</v>
      </c>
      <c r="BH19" s="622"/>
      <c r="BI19" s="622"/>
      <c r="BJ19" s="622"/>
      <c r="BK19" s="622"/>
      <c r="BL19" s="622"/>
      <c r="BM19" s="622"/>
      <c r="BN19" s="623"/>
      <c r="BO19" s="659">
        <v>0.1</v>
      </c>
      <c r="BP19" s="659"/>
      <c r="BQ19" s="659"/>
      <c r="BR19" s="659"/>
      <c r="BS19" s="660" t="s">
        <v>246</v>
      </c>
      <c r="BT19" s="660"/>
      <c r="BU19" s="660"/>
      <c r="BV19" s="660"/>
      <c r="BW19" s="660"/>
      <c r="BX19" s="660"/>
      <c r="BY19" s="660"/>
      <c r="BZ19" s="660"/>
      <c r="CA19" s="660"/>
      <c r="CB19" s="695"/>
      <c r="CD19" s="618" t="s">
        <v>277</v>
      </c>
      <c r="CE19" s="619"/>
      <c r="CF19" s="619"/>
      <c r="CG19" s="619"/>
      <c r="CH19" s="619"/>
      <c r="CI19" s="619"/>
      <c r="CJ19" s="619"/>
      <c r="CK19" s="619"/>
      <c r="CL19" s="619"/>
      <c r="CM19" s="619"/>
      <c r="CN19" s="619"/>
      <c r="CO19" s="619"/>
      <c r="CP19" s="619"/>
      <c r="CQ19" s="620"/>
      <c r="CR19" s="621" t="s">
        <v>246</v>
      </c>
      <c r="CS19" s="622"/>
      <c r="CT19" s="622"/>
      <c r="CU19" s="622"/>
      <c r="CV19" s="622"/>
      <c r="CW19" s="622"/>
      <c r="CX19" s="622"/>
      <c r="CY19" s="623"/>
      <c r="CZ19" s="659" t="s">
        <v>140</v>
      </c>
      <c r="DA19" s="659"/>
      <c r="DB19" s="659"/>
      <c r="DC19" s="659"/>
      <c r="DD19" s="627" t="s">
        <v>131</v>
      </c>
      <c r="DE19" s="622"/>
      <c r="DF19" s="622"/>
      <c r="DG19" s="622"/>
      <c r="DH19" s="622"/>
      <c r="DI19" s="622"/>
      <c r="DJ19" s="622"/>
      <c r="DK19" s="622"/>
      <c r="DL19" s="622"/>
      <c r="DM19" s="622"/>
      <c r="DN19" s="622"/>
      <c r="DO19" s="622"/>
      <c r="DP19" s="623"/>
      <c r="DQ19" s="627" t="s">
        <v>131</v>
      </c>
      <c r="DR19" s="622"/>
      <c r="DS19" s="622"/>
      <c r="DT19" s="622"/>
      <c r="DU19" s="622"/>
      <c r="DV19" s="622"/>
      <c r="DW19" s="622"/>
      <c r="DX19" s="622"/>
      <c r="DY19" s="622"/>
      <c r="DZ19" s="622"/>
      <c r="EA19" s="622"/>
      <c r="EB19" s="622"/>
      <c r="EC19" s="658"/>
    </row>
    <row r="20" spans="2:133" ht="11.25" customHeight="1">
      <c r="B20" s="696" t="s">
        <v>278</v>
      </c>
      <c r="C20" s="697"/>
      <c r="D20" s="697"/>
      <c r="E20" s="697"/>
      <c r="F20" s="697"/>
      <c r="G20" s="697"/>
      <c r="H20" s="697"/>
      <c r="I20" s="697"/>
      <c r="J20" s="697"/>
      <c r="K20" s="697"/>
      <c r="L20" s="697"/>
      <c r="M20" s="697"/>
      <c r="N20" s="697"/>
      <c r="O20" s="697"/>
      <c r="P20" s="697"/>
      <c r="Q20" s="698"/>
      <c r="R20" s="621" t="s">
        <v>131</v>
      </c>
      <c r="S20" s="622"/>
      <c r="T20" s="622"/>
      <c r="U20" s="622"/>
      <c r="V20" s="622"/>
      <c r="W20" s="622"/>
      <c r="X20" s="622"/>
      <c r="Y20" s="623"/>
      <c r="Z20" s="659" t="s">
        <v>140</v>
      </c>
      <c r="AA20" s="659"/>
      <c r="AB20" s="659"/>
      <c r="AC20" s="659"/>
      <c r="AD20" s="660" t="s">
        <v>131</v>
      </c>
      <c r="AE20" s="660"/>
      <c r="AF20" s="660"/>
      <c r="AG20" s="660"/>
      <c r="AH20" s="660"/>
      <c r="AI20" s="660"/>
      <c r="AJ20" s="660"/>
      <c r="AK20" s="660"/>
      <c r="AL20" s="624" t="s">
        <v>246</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2675</v>
      </c>
      <c r="BH20" s="622"/>
      <c r="BI20" s="622"/>
      <c r="BJ20" s="622"/>
      <c r="BK20" s="622"/>
      <c r="BL20" s="622"/>
      <c r="BM20" s="622"/>
      <c r="BN20" s="623"/>
      <c r="BO20" s="659">
        <v>0.1</v>
      </c>
      <c r="BP20" s="659"/>
      <c r="BQ20" s="659"/>
      <c r="BR20" s="659"/>
      <c r="BS20" s="660" t="s">
        <v>140</v>
      </c>
      <c r="BT20" s="660"/>
      <c r="BU20" s="660"/>
      <c r="BV20" s="660"/>
      <c r="BW20" s="660"/>
      <c r="BX20" s="660"/>
      <c r="BY20" s="660"/>
      <c r="BZ20" s="660"/>
      <c r="CA20" s="660"/>
      <c r="CB20" s="695"/>
      <c r="CD20" s="618" t="s">
        <v>280</v>
      </c>
      <c r="CE20" s="619"/>
      <c r="CF20" s="619"/>
      <c r="CG20" s="619"/>
      <c r="CH20" s="619"/>
      <c r="CI20" s="619"/>
      <c r="CJ20" s="619"/>
      <c r="CK20" s="619"/>
      <c r="CL20" s="619"/>
      <c r="CM20" s="619"/>
      <c r="CN20" s="619"/>
      <c r="CO20" s="619"/>
      <c r="CP20" s="619"/>
      <c r="CQ20" s="620"/>
      <c r="CR20" s="621">
        <v>27845478</v>
      </c>
      <c r="CS20" s="622"/>
      <c r="CT20" s="622"/>
      <c r="CU20" s="622"/>
      <c r="CV20" s="622"/>
      <c r="CW20" s="622"/>
      <c r="CX20" s="622"/>
      <c r="CY20" s="623"/>
      <c r="CZ20" s="659">
        <v>100</v>
      </c>
      <c r="DA20" s="659"/>
      <c r="DB20" s="659"/>
      <c r="DC20" s="659"/>
      <c r="DD20" s="627">
        <v>6984487</v>
      </c>
      <c r="DE20" s="622"/>
      <c r="DF20" s="622"/>
      <c r="DG20" s="622"/>
      <c r="DH20" s="622"/>
      <c r="DI20" s="622"/>
      <c r="DJ20" s="622"/>
      <c r="DK20" s="622"/>
      <c r="DL20" s="622"/>
      <c r="DM20" s="622"/>
      <c r="DN20" s="622"/>
      <c r="DO20" s="622"/>
      <c r="DP20" s="623"/>
      <c r="DQ20" s="627">
        <v>15079376</v>
      </c>
      <c r="DR20" s="622"/>
      <c r="DS20" s="622"/>
      <c r="DT20" s="622"/>
      <c r="DU20" s="622"/>
      <c r="DV20" s="622"/>
      <c r="DW20" s="622"/>
      <c r="DX20" s="622"/>
      <c r="DY20" s="622"/>
      <c r="DZ20" s="622"/>
      <c r="EA20" s="622"/>
      <c r="EB20" s="622"/>
      <c r="EC20" s="658"/>
    </row>
    <row r="21" spans="2:133" ht="11.25" customHeight="1">
      <c r="B21" s="618" t="s">
        <v>281</v>
      </c>
      <c r="C21" s="619"/>
      <c r="D21" s="619"/>
      <c r="E21" s="619"/>
      <c r="F21" s="619"/>
      <c r="G21" s="619"/>
      <c r="H21" s="619"/>
      <c r="I21" s="619"/>
      <c r="J21" s="619"/>
      <c r="K21" s="619"/>
      <c r="L21" s="619"/>
      <c r="M21" s="619"/>
      <c r="N21" s="619"/>
      <c r="O21" s="619"/>
      <c r="P21" s="619"/>
      <c r="Q21" s="620"/>
      <c r="R21" s="621">
        <v>10103994</v>
      </c>
      <c r="S21" s="622"/>
      <c r="T21" s="622"/>
      <c r="U21" s="622"/>
      <c r="V21" s="622"/>
      <c r="W21" s="622"/>
      <c r="X21" s="622"/>
      <c r="Y21" s="623"/>
      <c r="Z21" s="659">
        <v>35.6</v>
      </c>
      <c r="AA21" s="659"/>
      <c r="AB21" s="659"/>
      <c r="AC21" s="659"/>
      <c r="AD21" s="660">
        <v>9084539</v>
      </c>
      <c r="AE21" s="660"/>
      <c r="AF21" s="660"/>
      <c r="AG21" s="660"/>
      <c r="AH21" s="660"/>
      <c r="AI21" s="660"/>
      <c r="AJ21" s="660"/>
      <c r="AK21" s="660"/>
      <c r="AL21" s="624">
        <v>69.900000000000006</v>
      </c>
      <c r="AM21" s="625"/>
      <c r="AN21" s="625"/>
      <c r="AO21" s="661"/>
      <c r="AP21" s="618" t="s">
        <v>282</v>
      </c>
      <c r="AQ21" s="699"/>
      <c r="AR21" s="699"/>
      <c r="AS21" s="699"/>
      <c r="AT21" s="699"/>
      <c r="AU21" s="699"/>
      <c r="AV21" s="699"/>
      <c r="AW21" s="699"/>
      <c r="AX21" s="699"/>
      <c r="AY21" s="699"/>
      <c r="AZ21" s="699"/>
      <c r="BA21" s="699"/>
      <c r="BB21" s="699"/>
      <c r="BC21" s="699"/>
      <c r="BD21" s="699"/>
      <c r="BE21" s="699"/>
      <c r="BF21" s="700"/>
      <c r="BG21" s="621">
        <v>2675</v>
      </c>
      <c r="BH21" s="622"/>
      <c r="BI21" s="622"/>
      <c r="BJ21" s="622"/>
      <c r="BK21" s="622"/>
      <c r="BL21" s="622"/>
      <c r="BM21" s="622"/>
      <c r="BN21" s="623"/>
      <c r="BO21" s="659">
        <v>0.1</v>
      </c>
      <c r="BP21" s="659"/>
      <c r="BQ21" s="659"/>
      <c r="BR21" s="659"/>
      <c r="BS21" s="660" t="s">
        <v>131</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283</v>
      </c>
      <c r="C22" s="619"/>
      <c r="D22" s="619"/>
      <c r="E22" s="619"/>
      <c r="F22" s="619"/>
      <c r="G22" s="619"/>
      <c r="H22" s="619"/>
      <c r="I22" s="619"/>
      <c r="J22" s="619"/>
      <c r="K22" s="619"/>
      <c r="L22" s="619"/>
      <c r="M22" s="619"/>
      <c r="N22" s="619"/>
      <c r="O22" s="619"/>
      <c r="P22" s="619"/>
      <c r="Q22" s="620"/>
      <c r="R22" s="621">
        <v>9084539</v>
      </c>
      <c r="S22" s="622"/>
      <c r="T22" s="622"/>
      <c r="U22" s="622"/>
      <c r="V22" s="622"/>
      <c r="W22" s="622"/>
      <c r="X22" s="622"/>
      <c r="Y22" s="623"/>
      <c r="Z22" s="659">
        <v>32</v>
      </c>
      <c r="AA22" s="659"/>
      <c r="AB22" s="659"/>
      <c r="AC22" s="659"/>
      <c r="AD22" s="660">
        <v>9084539</v>
      </c>
      <c r="AE22" s="660"/>
      <c r="AF22" s="660"/>
      <c r="AG22" s="660"/>
      <c r="AH22" s="660"/>
      <c r="AI22" s="660"/>
      <c r="AJ22" s="660"/>
      <c r="AK22" s="660"/>
      <c r="AL22" s="624">
        <v>69.900000000000006</v>
      </c>
      <c r="AM22" s="625"/>
      <c r="AN22" s="625"/>
      <c r="AO22" s="661"/>
      <c r="AP22" s="618" t="s">
        <v>284</v>
      </c>
      <c r="AQ22" s="699"/>
      <c r="AR22" s="699"/>
      <c r="AS22" s="699"/>
      <c r="AT22" s="699"/>
      <c r="AU22" s="699"/>
      <c r="AV22" s="699"/>
      <c r="AW22" s="699"/>
      <c r="AX22" s="699"/>
      <c r="AY22" s="699"/>
      <c r="AZ22" s="699"/>
      <c r="BA22" s="699"/>
      <c r="BB22" s="699"/>
      <c r="BC22" s="699"/>
      <c r="BD22" s="699"/>
      <c r="BE22" s="699"/>
      <c r="BF22" s="700"/>
      <c r="BG22" s="621" t="s">
        <v>131</v>
      </c>
      <c r="BH22" s="622"/>
      <c r="BI22" s="622"/>
      <c r="BJ22" s="622"/>
      <c r="BK22" s="622"/>
      <c r="BL22" s="622"/>
      <c r="BM22" s="622"/>
      <c r="BN22" s="623"/>
      <c r="BO22" s="659" t="s">
        <v>246</v>
      </c>
      <c r="BP22" s="659"/>
      <c r="BQ22" s="659"/>
      <c r="BR22" s="659"/>
      <c r="BS22" s="660" t="s">
        <v>131</v>
      </c>
      <c r="BT22" s="660"/>
      <c r="BU22" s="660"/>
      <c r="BV22" s="660"/>
      <c r="BW22" s="660"/>
      <c r="BX22" s="660"/>
      <c r="BY22" s="660"/>
      <c r="BZ22" s="660"/>
      <c r="CA22" s="660"/>
      <c r="CB22" s="695"/>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c r="B23" s="618" t="s">
        <v>286</v>
      </c>
      <c r="C23" s="619"/>
      <c r="D23" s="619"/>
      <c r="E23" s="619"/>
      <c r="F23" s="619"/>
      <c r="G23" s="619"/>
      <c r="H23" s="619"/>
      <c r="I23" s="619"/>
      <c r="J23" s="619"/>
      <c r="K23" s="619"/>
      <c r="L23" s="619"/>
      <c r="M23" s="619"/>
      <c r="N23" s="619"/>
      <c r="O23" s="619"/>
      <c r="P23" s="619"/>
      <c r="Q23" s="620"/>
      <c r="R23" s="621">
        <v>1019443</v>
      </c>
      <c r="S23" s="622"/>
      <c r="T23" s="622"/>
      <c r="U23" s="622"/>
      <c r="V23" s="622"/>
      <c r="W23" s="622"/>
      <c r="X23" s="622"/>
      <c r="Y23" s="623"/>
      <c r="Z23" s="659">
        <v>3.6</v>
      </c>
      <c r="AA23" s="659"/>
      <c r="AB23" s="659"/>
      <c r="AC23" s="659"/>
      <c r="AD23" s="660" t="s">
        <v>140</v>
      </c>
      <c r="AE23" s="660"/>
      <c r="AF23" s="660"/>
      <c r="AG23" s="660"/>
      <c r="AH23" s="660"/>
      <c r="AI23" s="660"/>
      <c r="AJ23" s="660"/>
      <c r="AK23" s="660"/>
      <c r="AL23" s="624" t="s">
        <v>246</v>
      </c>
      <c r="AM23" s="625"/>
      <c r="AN23" s="625"/>
      <c r="AO23" s="661"/>
      <c r="AP23" s="618" t="s">
        <v>287</v>
      </c>
      <c r="AQ23" s="699"/>
      <c r="AR23" s="699"/>
      <c r="AS23" s="699"/>
      <c r="AT23" s="699"/>
      <c r="AU23" s="699"/>
      <c r="AV23" s="699"/>
      <c r="AW23" s="699"/>
      <c r="AX23" s="699"/>
      <c r="AY23" s="699"/>
      <c r="AZ23" s="699"/>
      <c r="BA23" s="699"/>
      <c r="BB23" s="699"/>
      <c r="BC23" s="699"/>
      <c r="BD23" s="699"/>
      <c r="BE23" s="699"/>
      <c r="BF23" s="700"/>
      <c r="BG23" s="621" t="s">
        <v>131</v>
      </c>
      <c r="BH23" s="622"/>
      <c r="BI23" s="622"/>
      <c r="BJ23" s="622"/>
      <c r="BK23" s="622"/>
      <c r="BL23" s="622"/>
      <c r="BM23" s="622"/>
      <c r="BN23" s="623"/>
      <c r="BO23" s="659" t="s">
        <v>131</v>
      </c>
      <c r="BP23" s="659"/>
      <c r="BQ23" s="659"/>
      <c r="BR23" s="659"/>
      <c r="BS23" s="660" t="s">
        <v>246</v>
      </c>
      <c r="BT23" s="660"/>
      <c r="BU23" s="660"/>
      <c r="BV23" s="660"/>
      <c r="BW23" s="660"/>
      <c r="BX23" s="660"/>
      <c r="BY23" s="660"/>
      <c r="BZ23" s="660"/>
      <c r="CA23" s="660"/>
      <c r="CB23" s="695"/>
      <c r="CD23" s="673" t="s">
        <v>226</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c r="B24" s="618" t="s">
        <v>293</v>
      </c>
      <c r="C24" s="619"/>
      <c r="D24" s="619"/>
      <c r="E24" s="619"/>
      <c r="F24" s="619"/>
      <c r="G24" s="619"/>
      <c r="H24" s="619"/>
      <c r="I24" s="619"/>
      <c r="J24" s="619"/>
      <c r="K24" s="619"/>
      <c r="L24" s="619"/>
      <c r="M24" s="619"/>
      <c r="N24" s="619"/>
      <c r="O24" s="619"/>
      <c r="P24" s="619"/>
      <c r="Q24" s="620"/>
      <c r="R24" s="621">
        <v>12</v>
      </c>
      <c r="S24" s="622"/>
      <c r="T24" s="622"/>
      <c r="U24" s="622"/>
      <c r="V24" s="622"/>
      <c r="W24" s="622"/>
      <c r="X24" s="622"/>
      <c r="Y24" s="623"/>
      <c r="Z24" s="659">
        <v>0</v>
      </c>
      <c r="AA24" s="659"/>
      <c r="AB24" s="659"/>
      <c r="AC24" s="659"/>
      <c r="AD24" s="660" t="s">
        <v>131</v>
      </c>
      <c r="AE24" s="660"/>
      <c r="AF24" s="660"/>
      <c r="AG24" s="660"/>
      <c r="AH24" s="660"/>
      <c r="AI24" s="660"/>
      <c r="AJ24" s="660"/>
      <c r="AK24" s="660"/>
      <c r="AL24" s="624" t="s">
        <v>246</v>
      </c>
      <c r="AM24" s="625"/>
      <c r="AN24" s="625"/>
      <c r="AO24" s="661"/>
      <c r="AP24" s="618" t="s">
        <v>294</v>
      </c>
      <c r="AQ24" s="699"/>
      <c r="AR24" s="699"/>
      <c r="AS24" s="699"/>
      <c r="AT24" s="699"/>
      <c r="AU24" s="699"/>
      <c r="AV24" s="699"/>
      <c r="AW24" s="699"/>
      <c r="AX24" s="699"/>
      <c r="AY24" s="699"/>
      <c r="AZ24" s="699"/>
      <c r="BA24" s="699"/>
      <c r="BB24" s="699"/>
      <c r="BC24" s="699"/>
      <c r="BD24" s="699"/>
      <c r="BE24" s="699"/>
      <c r="BF24" s="700"/>
      <c r="BG24" s="621" t="s">
        <v>140</v>
      </c>
      <c r="BH24" s="622"/>
      <c r="BI24" s="622"/>
      <c r="BJ24" s="622"/>
      <c r="BK24" s="622"/>
      <c r="BL24" s="622"/>
      <c r="BM24" s="622"/>
      <c r="BN24" s="623"/>
      <c r="BO24" s="659" t="s">
        <v>131</v>
      </c>
      <c r="BP24" s="659"/>
      <c r="BQ24" s="659"/>
      <c r="BR24" s="659"/>
      <c r="BS24" s="660" t="s">
        <v>131</v>
      </c>
      <c r="BT24" s="660"/>
      <c r="BU24" s="660"/>
      <c r="BV24" s="660"/>
      <c r="BW24" s="660"/>
      <c r="BX24" s="660"/>
      <c r="BY24" s="660"/>
      <c r="BZ24" s="660"/>
      <c r="CA24" s="660"/>
      <c r="CB24" s="695"/>
      <c r="CD24" s="679" t="s">
        <v>295</v>
      </c>
      <c r="CE24" s="680"/>
      <c r="CF24" s="680"/>
      <c r="CG24" s="680"/>
      <c r="CH24" s="680"/>
      <c r="CI24" s="680"/>
      <c r="CJ24" s="680"/>
      <c r="CK24" s="680"/>
      <c r="CL24" s="680"/>
      <c r="CM24" s="680"/>
      <c r="CN24" s="680"/>
      <c r="CO24" s="680"/>
      <c r="CP24" s="680"/>
      <c r="CQ24" s="681"/>
      <c r="CR24" s="676">
        <v>11566223</v>
      </c>
      <c r="CS24" s="677"/>
      <c r="CT24" s="677"/>
      <c r="CU24" s="677"/>
      <c r="CV24" s="677"/>
      <c r="CW24" s="677"/>
      <c r="CX24" s="677"/>
      <c r="CY24" s="702"/>
      <c r="CZ24" s="703">
        <v>41.5</v>
      </c>
      <c r="DA24" s="685"/>
      <c r="DB24" s="685"/>
      <c r="DC24" s="705"/>
      <c r="DD24" s="701">
        <v>7591303</v>
      </c>
      <c r="DE24" s="677"/>
      <c r="DF24" s="677"/>
      <c r="DG24" s="677"/>
      <c r="DH24" s="677"/>
      <c r="DI24" s="677"/>
      <c r="DJ24" s="677"/>
      <c r="DK24" s="702"/>
      <c r="DL24" s="701">
        <v>7569239</v>
      </c>
      <c r="DM24" s="677"/>
      <c r="DN24" s="677"/>
      <c r="DO24" s="677"/>
      <c r="DP24" s="677"/>
      <c r="DQ24" s="677"/>
      <c r="DR24" s="677"/>
      <c r="DS24" s="677"/>
      <c r="DT24" s="677"/>
      <c r="DU24" s="677"/>
      <c r="DV24" s="702"/>
      <c r="DW24" s="703">
        <v>57.7</v>
      </c>
      <c r="DX24" s="685"/>
      <c r="DY24" s="685"/>
      <c r="DZ24" s="685"/>
      <c r="EA24" s="685"/>
      <c r="EB24" s="685"/>
      <c r="EC24" s="704"/>
    </row>
    <row r="25" spans="2:133" ht="11.25" customHeight="1">
      <c r="B25" s="618" t="s">
        <v>296</v>
      </c>
      <c r="C25" s="619"/>
      <c r="D25" s="619"/>
      <c r="E25" s="619"/>
      <c r="F25" s="619"/>
      <c r="G25" s="619"/>
      <c r="H25" s="619"/>
      <c r="I25" s="619"/>
      <c r="J25" s="619"/>
      <c r="K25" s="619"/>
      <c r="L25" s="619"/>
      <c r="M25" s="619"/>
      <c r="N25" s="619"/>
      <c r="O25" s="619"/>
      <c r="P25" s="619"/>
      <c r="Q25" s="620"/>
      <c r="R25" s="621">
        <v>13956496</v>
      </c>
      <c r="S25" s="622"/>
      <c r="T25" s="622"/>
      <c r="U25" s="622"/>
      <c r="V25" s="622"/>
      <c r="W25" s="622"/>
      <c r="X25" s="622"/>
      <c r="Y25" s="623"/>
      <c r="Z25" s="659">
        <v>49.1</v>
      </c>
      <c r="AA25" s="659"/>
      <c r="AB25" s="659"/>
      <c r="AC25" s="659"/>
      <c r="AD25" s="660">
        <v>12920979</v>
      </c>
      <c r="AE25" s="660"/>
      <c r="AF25" s="660"/>
      <c r="AG25" s="660"/>
      <c r="AH25" s="660"/>
      <c r="AI25" s="660"/>
      <c r="AJ25" s="660"/>
      <c r="AK25" s="660"/>
      <c r="AL25" s="624">
        <v>99.4</v>
      </c>
      <c r="AM25" s="625"/>
      <c r="AN25" s="625"/>
      <c r="AO25" s="661"/>
      <c r="AP25" s="618" t="s">
        <v>297</v>
      </c>
      <c r="AQ25" s="699"/>
      <c r="AR25" s="699"/>
      <c r="AS25" s="699"/>
      <c r="AT25" s="699"/>
      <c r="AU25" s="699"/>
      <c r="AV25" s="699"/>
      <c r="AW25" s="699"/>
      <c r="AX25" s="699"/>
      <c r="AY25" s="699"/>
      <c r="AZ25" s="699"/>
      <c r="BA25" s="699"/>
      <c r="BB25" s="699"/>
      <c r="BC25" s="699"/>
      <c r="BD25" s="699"/>
      <c r="BE25" s="699"/>
      <c r="BF25" s="700"/>
      <c r="BG25" s="621" t="s">
        <v>131</v>
      </c>
      <c r="BH25" s="622"/>
      <c r="BI25" s="622"/>
      <c r="BJ25" s="622"/>
      <c r="BK25" s="622"/>
      <c r="BL25" s="622"/>
      <c r="BM25" s="622"/>
      <c r="BN25" s="623"/>
      <c r="BO25" s="659" t="s">
        <v>131</v>
      </c>
      <c r="BP25" s="659"/>
      <c r="BQ25" s="659"/>
      <c r="BR25" s="659"/>
      <c r="BS25" s="660" t="s">
        <v>246</v>
      </c>
      <c r="BT25" s="660"/>
      <c r="BU25" s="660"/>
      <c r="BV25" s="660"/>
      <c r="BW25" s="660"/>
      <c r="BX25" s="660"/>
      <c r="BY25" s="660"/>
      <c r="BZ25" s="660"/>
      <c r="CA25" s="660"/>
      <c r="CB25" s="695"/>
      <c r="CD25" s="618" t="s">
        <v>298</v>
      </c>
      <c r="CE25" s="619"/>
      <c r="CF25" s="619"/>
      <c r="CG25" s="619"/>
      <c r="CH25" s="619"/>
      <c r="CI25" s="619"/>
      <c r="CJ25" s="619"/>
      <c r="CK25" s="619"/>
      <c r="CL25" s="619"/>
      <c r="CM25" s="619"/>
      <c r="CN25" s="619"/>
      <c r="CO25" s="619"/>
      <c r="CP25" s="619"/>
      <c r="CQ25" s="620"/>
      <c r="CR25" s="621">
        <v>3269777</v>
      </c>
      <c r="CS25" s="634"/>
      <c r="CT25" s="634"/>
      <c r="CU25" s="634"/>
      <c r="CV25" s="634"/>
      <c r="CW25" s="634"/>
      <c r="CX25" s="634"/>
      <c r="CY25" s="635"/>
      <c r="CZ25" s="624">
        <v>11.7</v>
      </c>
      <c r="DA25" s="636"/>
      <c r="DB25" s="636"/>
      <c r="DC25" s="637"/>
      <c r="DD25" s="627">
        <v>3084424</v>
      </c>
      <c r="DE25" s="634"/>
      <c r="DF25" s="634"/>
      <c r="DG25" s="634"/>
      <c r="DH25" s="634"/>
      <c r="DI25" s="634"/>
      <c r="DJ25" s="634"/>
      <c r="DK25" s="635"/>
      <c r="DL25" s="627">
        <v>3062360</v>
      </c>
      <c r="DM25" s="634"/>
      <c r="DN25" s="634"/>
      <c r="DO25" s="634"/>
      <c r="DP25" s="634"/>
      <c r="DQ25" s="634"/>
      <c r="DR25" s="634"/>
      <c r="DS25" s="634"/>
      <c r="DT25" s="634"/>
      <c r="DU25" s="634"/>
      <c r="DV25" s="635"/>
      <c r="DW25" s="624">
        <v>23.3</v>
      </c>
      <c r="DX25" s="636"/>
      <c r="DY25" s="636"/>
      <c r="DZ25" s="636"/>
      <c r="EA25" s="636"/>
      <c r="EB25" s="636"/>
      <c r="EC25" s="648"/>
    </row>
    <row r="26" spans="2:133" ht="11.25" customHeight="1">
      <c r="B26" s="618" t="s">
        <v>299</v>
      </c>
      <c r="C26" s="619"/>
      <c r="D26" s="619"/>
      <c r="E26" s="619"/>
      <c r="F26" s="619"/>
      <c r="G26" s="619"/>
      <c r="H26" s="619"/>
      <c r="I26" s="619"/>
      <c r="J26" s="619"/>
      <c r="K26" s="619"/>
      <c r="L26" s="619"/>
      <c r="M26" s="619"/>
      <c r="N26" s="619"/>
      <c r="O26" s="619"/>
      <c r="P26" s="619"/>
      <c r="Q26" s="620"/>
      <c r="R26" s="621">
        <v>3259</v>
      </c>
      <c r="S26" s="622"/>
      <c r="T26" s="622"/>
      <c r="U26" s="622"/>
      <c r="V26" s="622"/>
      <c r="W26" s="622"/>
      <c r="X26" s="622"/>
      <c r="Y26" s="623"/>
      <c r="Z26" s="659">
        <v>0</v>
      </c>
      <c r="AA26" s="659"/>
      <c r="AB26" s="659"/>
      <c r="AC26" s="659"/>
      <c r="AD26" s="660">
        <v>3259</v>
      </c>
      <c r="AE26" s="660"/>
      <c r="AF26" s="660"/>
      <c r="AG26" s="660"/>
      <c r="AH26" s="660"/>
      <c r="AI26" s="660"/>
      <c r="AJ26" s="660"/>
      <c r="AK26" s="660"/>
      <c r="AL26" s="624">
        <v>0</v>
      </c>
      <c r="AM26" s="625"/>
      <c r="AN26" s="625"/>
      <c r="AO26" s="661"/>
      <c r="AP26" s="618" t="s">
        <v>300</v>
      </c>
      <c r="AQ26" s="699"/>
      <c r="AR26" s="699"/>
      <c r="AS26" s="699"/>
      <c r="AT26" s="699"/>
      <c r="AU26" s="699"/>
      <c r="AV26" s="699"/>
      <c r="AW26" s="699"/>
      <c r="AX26" s="699"/>
      <c r="AY26" s="699"/>
      <c r="AZ26" s="699"/>
      <c r="BA26" s="699"/>
      <c r="BB26" s="699"/>
      <c r="BC26" s="699"/>
      <c r="BD26" s="699"/>
      <c r="BE26" s="699"/>
      <c r="BF26" s="700"/>
      <c r="BG26" s="621" t="s">
        <v>131</v>
      </c>
      <c r="BH26" s="622"/>
      <c r="BI26" s="622"/>
      <c r="BJ26" s="622"/>
      <c r="BK26" s="622"/>
      <c r="BL26" s="622"/>
      <c r="BM26" s="622"/>
      <c r="BN26" s="623"/>
      <c r="BO26" s="659" t="s">
        <v>131</v>
      </c>
      <c r="BP26" s="659"/>
      <c r="BQ26" s="659"/>
      <c r="BR26" s="659"/>
      <c r="BS26" s="660" t="s">
        <v>131</v>
      </c>
      <c r="BT26" s="660"/>
      <c r="BU26" s="660"/>
      <c r="BV26" s="660"/>
      <c r="BW26" s="660"/>
      <c r="BX26" s="660"/>
      <c r="BY26" s="660"/>
      <c r="BZ26" s="660"/>
      <c r="CA26" s="660"/>
      <c r="CB26" s="695"/>
      <c r="CD26" s="618" t="s">
        <v>301</v>
      </c>
      <c r="CE26" s="619"/>
      <c r="CF26" s="619"/>
      <c r="CG26" s="619"/>
      <c r="CH26" s="619"/>
      <c r="CI26" s="619"/>
      <c r="CJ26" s="619"/>
      <c r="CK26" s="619"/>
      <c r="CL26" s="619"/>
      <c r="CM26" s="619"/>
      <c r="CN26" s="619"/>
      <c r="CO26" s="619"/>
      <c r="CP26" s="619"/>
      <c r="CQ26" s="620"/>
      <c r="CR26" s="621">
        <v>2108282</v>
      </c>
      <c r="CS26" s="622"/>
      <c r="CT26" s="622"/>
      <c r="CU26" s="622"/>
      <c r="CV26" s="622"/>
      <c r="CW26" s="622"/>
      <c r="CX26" s="622"/>
      <c r="CY26" s="623"/>
      <c r="CZ26" s="624">
        <v>7.6</v>
      </c>
      <c r="DA26" s="636"/>
      <c r="DB26" s="636"/>
      <c r="DC26" s="637"/>
      <c r="DD26" s="627">
        <v>2029263</v>
      </c>
      <c r="DE26" s="622"/>
      <c r="DF26" s="622"/>
      <c r="DG26" s="622"/>
      <c r="DH26" s="622"/>
      <c r="DI26" s="622"/>
      <c r="DJ26" s="622"/>
      <c r="DK26" s="623"/>
      <c r="DL26" s="627" t="s">
        <v>131</v>
      </c>
      <c r="DM26" s="622"/>
      <c r="DN26" s="622"/>
      <c r="DO26" s="622"/>
      <c r="DP26" s="622"/>
      <c r="DQ26" s="622"/>
      <c r="DR26" s="622"/>
      <c r="DS26" s="622"/>
      <c r="DT26" s="622"/>
      <c r="DU26" s="622"/>
      <c r="DV26" s="623"/>
      <c r="DW26" s="624" t="s">
        <v>131</v>
      </c>
      <c r="DX26" s="636"/>
      <c r="DY26" s="636"/>
      <c r="DZ26" s="636"/>
      <c r="EA26" s="636"/>
      <c r="EB26" s="636"/>
      <c r="EC26" s="648"/>
    </row>
    <row r="27" spans="2:133" ht="11.25" customHeight="1">
      <c r="B27" s="618" t="s">
        <v>302</v>
      </c>
      <c r="C27" s="619"/>
      <c r="D27" s="619"/>
      <c r="E27" s="619"/>
      <c r="F27" s="619"/>
      <c r="G27" s="619"/>
      <c r="H27" s="619"/>
      <c r="I27" s="619"/>
      <c r="J27" s="619"/>
      <c r="K27" s="619"/>
      <c r="L27" s="619"/>
      <c r="M27" s="619"/>
      <c r="N27" s="619"/>
      <c r="O27" s="619"/>
      <c r="P27" s="619"/>
      <c r="Q27" s="620"/>
      <c r="R27" s="621">
        <v>11053</v>
      </c>
      <c r="S27" s="622"/>
      <c r="T27" s="622"/>
      <c r="U27" s="622"/>
      <c r="V27" s="622"/>
      <c r="W27" s="622"/>
      <c r="X27" s="622"/>
      <c r="Y27" s="623"/>
      <c r="Z27" s="659">
        <v>0</v>
      </c>
      <c r="AA27" s="659"/>
      <c r="AB27" s="659"/>
      <c r="AC27" s="659"/>
      <c r="AD27" s="660" t="s">
        <v>246</v>
      </c>
      <c r="AE27" s="660"/>
      <c r="AF27" s="660"/>
      <c r="AG27" s="660"/>
      <c r="AH27" s="660"/>
      <c r="AI27" s="660"/>
      <c r="AJ27" s="660"/>
      <c r="AK27" s="660"/>
      <c r="AL27" s="624" t="s">
        <v>140</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2863482</v>
      </c>
      <c r="BH27" s="622"/>
      <c r="BI27" s="622"/>
      <c r="BJ27" s="622"/>
      <c r="BK27" s="622"/>
      <c r="BL27" s="622"/>
      <c r="BM27" s="622"/>
      <c r="BN27" s="623"/>
      <c r="BO27" s="659">
        <v>100</v>
      </c>
      <c r="BP27" s="659"/>
      <c r="BQ27" s="659"/>
      <c r="BR27" s="659"/>
      <c r="BS27" s="660">
        <v>16062</v>
      </c>
      <c r="BT27" s="660"/>
      <c r="BU27" s="660"/>
      <c r="BV27" s="660"/>
      <c r="BW27" s="660"/>
      <c r="BX27" s="660"/>
      <c r="BY27" s="660"/>
      <c r="BZ27" s="660"/>
      <c r="CA27" s="660"/>
      <c r="CB27" s="695"/>
      <c r="CD27" s="618" t="s">
        <v>304</v>
      </c>
      <c r="CE27" s="619"/>
      <c r="CF27" s="619"/>
      <c r="CG27" s="619"/>
      <c r="CH27" s="619"/>
      <c r="CI27" s="619"/>
      <c r="CJ27" s="619"/>
      <c r="CK27" s="619"/>
      <c r="CL27" s="619"/>
      <c r="CM27" s="619"/>
      <c r="CN27" s="619"/>
      <c r="CO27" s="619"/>
      <c r="CP27" s="619"/>
      <c r="CQ27" s="620"/>
      <c r="CR27" s="621">
        <v>4714589</v>
      </c>
      <c r="CS27" s="634"/>
      <c r="CT27" s="634"/>
      <c r="CU27" s="634"/>
      <c r="CV27" s="634"/>
      <c r="CW27" s="634"/>
      <c r="CX27" s="634"/>
      <c r="CY27" s="635"/>
      <c r="CZ27" s="624">
        <v>16.899999999999999</v>
      </c>
      <c r="DA27" s="636"/>
      <c r="DB27" s="636"/>
      <c r="DC27" s="637"/>
      <c r="DD27" s="627">
        <v>1185276</v>
      </c>
      <c r="DE27" s="634"/>
      <c r="DF27" s="634"/>
      <c r="DG27" s="634"/>
      <c r="DH27" s="634"/>
      <c r="DI27" s="634"/>
      <c r="DJ27" s="634"/>
      <c r="DK27" s="635"/>
      <c r="DL27" s="627">
        <v>1185276</v>
      </c>
      <c r="DM27" s="634"/>
      <c r="DN27" s="634"/>
      <c r="DO27" s="634"/>
      <c r="DP27" s="634"/>
      <c r="DQ27" s="634"/>
      <c r="DR27" s="634"/>
      <c r="DS27" s="634"/>
      <c r="DT27" s="634"/>
      <c r="DU27" s="634"/>
      <c r="DV27" s="635"/>
      <c r="DW27" s="624">
        <v>9</v>
      </c>
      <c r="DX27" s="636"/>
      <c r="DY27" s="636"/>
      <c r="DZ27" s="636"/>
      <c r="EA27" s="636"/>
      <c r="EB27" s="636"/>
      <c r="EC27" s="648"/>
    </row>
    <row r="28" spans="2:133" ht="11.25" customHeight="1">
      <c r="B28" s="618" t="s">
        <v>305</v>
      </c>
      <c r="C28" s="619"/>
      <c r="D28" s="619"/>
      <c r="E28" s="619"/>
      <c r="F28" s="619"/>
      <c r="G28" s="619"/>
      <c r="H28" s="619"/>
      <c r="I28" s="619"/>
      <c r="J28" s="619"/>
      <c r="K28" s="619"/>
      <c r="L28" s="619"/>
      <c r="M28" s="619"/>
      <c r="N28" s="619"/>
      <c r="O28" s="619"/>
      <c r="P28" s="619"/>
      <c r="Q28" s="620"/>
      <c r="R28" s="621">
        <v>305808</v>
      </c>
      <c r="S28" s="622"/>
      <c r="T28" s="622"/>
      <c r="U28" s="622"/>
      <c r="V28" s="622"/>
      <c r="W28" s="622"/>
      <c r="X28" s="622"/>
      <c r="Y28" s="623"/>
      <c r="Z28" s="659">
        <v>1.1000000000000001</v>
      </c>
      <c r="AA28" s="659"/>
      <c r="AB28" s="659"/>
      <c r="AC28" s="659"/>
      <c r="AD28" s="660">
        <v>10654</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3581857</v>
      </c>
      <c r="CS28" s="622"/>
      <c r="CT28" s="622"/>
      <c r="CU28" s="622"/>
      <c r="CV28" s="622"/>
      <c r="CW28" s="622"/>
      <c r="CX28" s="622"/>
      <c r="CY28" s="623"/>
      <c r="CZ28" s="624">
        <v>12.9</v>
      </c>
      <c r="DA28" s="636"/>
      <c r="DB28" s="636"/>
      <c r="DC28" s="637"/>
      <c r="DD28" s="627">
        <v>3321603</v>
      </c>
      <c r="DE28" s="622"/>
      <c r="DF28" s="622"/>
      <c r="DG28" s="622"/>
      <c r="DH28" s="622"/>
      <c r="DI28" s="622"/>
      <c r="DJ28" s="622"/>
      <c r="DK28" s="623"/>
      <c r="DL28" s="627">
        <v>3321603</v>
      </c>
      <c r="DM28" s="622"/>
      <c r="DN28" s="622"/>
      <c r="DO28" s="622"/>
      <c r="DP28" s="622"/>
      <c r="DQ28" s="622"/>
      <c r="DR28" s="622"/>
      <c r="DS28" s="622"/>
      <c r="DT28" s="622"/>
      <c r="DU28" s="622"/>
      <c r="DV28" s="623"/>
      <c r="DW28" s="624">
        <v>25.3</v>
      </c>
      <c r="DX28" s="636"/>
      <c r="DY28" s="636"/>
      <c r="DZ28" s="636"/>
      <c r="EA28" s="636"/>
      <c r="EB28" s="636"/>
      <c r="EC28" s="648"/>
    </row>
    <row r="29" spans="2:133" ht="11.25" customHeight="1">
      <c r="B29" s="618" t="s">
        <v>307</v>
      </c>
      <c r="C29" s="619"/>
      <c r="D29" s="619"/>
      <c r="E29" s="619"/>
      <c r="F29" s="619"/>
      <c r="G29" s="619"/>
      <c r="H29" s="619"/>
      <c r="I29" s="619"/>
      <c r="J29" s="619"/>
      <c r="K29" s="619"/>
      <c r="L29" s="619"/>
      <c r="M29" s="619"/>
      <c r="N29" s="619"/>
      <c r="O29" s="619"/>
      <c r="P29" s="619"/>
      <c r="Q29" s="620"/>
      <c r="R29" s="621">
        <v>20276</v>
      </c>
      <c r="S29" s="622"/>
      <c r="T29" s="622"/>
      <c r="U29" s="622"/>
      <c r="V29" s="622"/>
      <c r="W29" s="622"/>
      <c r="X29" s="622"/>
      <c r="Y29" s="623"/>
      <c r="Z29" s="659">
        <v>0.1</v>
      </c>
      <c r="AA29" s="659"/>
      <c r="AB29" s="659"/>
      <c r="AC29" s="659"/>
      <c r="AD29" s="660">
        <v>449</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308</v>
      </c>
      <c r="CE29" s="641"/>
      <c r="CF29" s="618" t="s">
        <v>72</v>
      </c>
      <c r="CG29" s="619"/>
      <c r="CH29" s="619"/>
      <c r="CI29" s="619"/>
      <c r="CJ29" s="619"/>
      <c r="CK29" s="619"/>
      <c r="CL29" s="619"/>
      <c r="CM29" s="619"/>
      <c r="CN29" s="619"/>
      <c r="CO29" s="619"/>
      <c r="CP29" s="619"/>
      <c r="CQ29" s="620"/>
      <c r="CR29" s="621">
        <v>3581759</v>
      </c>
      <c r="CS29" s="634"/>
      <c r="CT29" s="634"/>
      <c r="CU29" s="634"/>
      <c r="CV29" s="634"/>
      <c r="CW29" s="634"/>
      <c r="CX29" s="634"/>
      <c r="CY29" s="635"/>
      <c r="CZ29" s="624">
        <v>12.9</v>
      </c>
      <c r="DA29" s="636"/>
      <c r="DB29" s="636"/>
      <c r="DC29" s="637"/>
      <c r="DD29" s="627">
        <v>3321505</v>
      </c>
      <c r="DE29" s="634"/>
      <c r="DF29" s="634"/>
      <c r="DG29" s="634"/>
      <c r="DH29" s="634"/>
      <c r="DI29" s="634"/>
      <c r="DJ29" s="634"/>
      <c r="DK29" s="635"/>
      <c r="DL29" s="627">
        <v>3321505</v>
      </c>
      <c r="DM29" s="634"/>
      <c r="DN29" s="634"/>
      <c r="DO29" s="634"/>
      <c r="DP29" s="634"/>
      <c r="DQ29" s="634"/>
      <c r="DR29" s="634"/>
      <c r="DS29" s="634"/>
      <c r="DT29" s="634"/>
      <c r="DU29" s="634"/>
      <c r="DV29" s="635"/>
      <c r="DW29" s="624">
        <v>25.3</v>
      </c>
      <c r="DX29" s="636"/>
      <c r="DY29" s="636"/>
      <c r="DZ29" s="636"/>
      <c r="EA29" s="636"/>
      <c r="EB29" s="636"/>
      <c r="EC29" s="648"/>
    </row>
    <row r="30" spans="2:133" ht="11.25" customHeight="1">
      <c r="B30" s="618" t="s">
        <v>309</v>
      </c>
      <c r="C30" s="619"/>
      <c r="D30" s="619"/>
      <c r="E30" s="619"/>
      <c r="F30" s="619"/>
      <c r="G30" s="619"/>
      <c r="H30" s="619"/>
      <c r="I30" s="619"/>
      <c r="J30" s="619"/>
      <c r="K30" s="619"/>
      <c r="L30" s="619"/>
      <c r="M30" s="619"/>
      <c r="N30" s="619"/>
      <c r="O30" s="619"/>
      <c r="P30" s="619"/>
      <c r="Q30" s="620"/>
      <c r="R30" s="621">
        <v>4254631</v>
      </c>
      <c r="S30" s="622"/>
      <c r="T30" s="622"/>
      <c r="U30" s="622"/>
      <c r="V30" s="622"/>
      <c r="W30" s="622"/>
      <c r="X30" s="622"/>
      <c r="Y30" s="623"/>
      <c r="Z30" s="659">
        <v>15</v>
      </c>
      <c r="AA30" s="659"/>
      <c r="AB30" s="659"/>
      <c r="AC30" s="659"/>
      <c r="AD30" s="660" t="s">
        <v>131</v>
      </c>
      <c r="AE30" s="660"/>
      <c r="AF30" s="660"/>
      <c r="AG30" s="660"/>
      <c r="AH30" s="660"/>
      <c r="AI30" s="660"/>
      <c r="AJ30" s="660"/>
      <c r="AK30" s="660"/>
      <c r="AL30" s="624" t="s">
        <v>131</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310</v>
      </c>
      <c r="BH30" s="693"/>
      <c r="BI30" s="693"/>
      <c r="BJ30" s="693"/>
      <c r="BK30" s="693"/>
      <c r="BL30" s="693"/>
      <c r="BM30" s="693"/>
      <c r="BN30" s="693"/>
      <c r="BO30" s="693"/>
      <c r="BP30" s="693"/>
      <c r="BQ30" s="694"/>
      <c r="BR30" s="673" t="s">
        <v>311</v>
      </c>
      <c r="BS30" s="693"/>
      <c r="BT30" s="693"/>
      <c r="BU30" s="693"/>
      <c r="BV30" s="693"/>
      <c r="BW30" s="693"/>
      <c r="BX30" s="693"/>
      <c r="BY30" s="693"/>
      <c r="BZ30" s="693"/>
      <c r="CA30" s="693"/>
      <c r="CB30" s="694"/>
      <c r="CD30" s="642"/>
      <c r="CE30" s="643"/>
      <c r="CF30" s="618" t="s">
        <v>312</v>
      </c>
      <c r="CG30" s="619"/>
      <c r="CH30" s="619"/>
      <c r="CI30" s="619"/>
      <c r="CJ30" s="619"/>
      <c r="CK30" s="619"/>
      <c r="CL30" s="619"/>
      <c r="CM30" s="619"/>
      <c r="CN30" s="619"/>
      <c r="CO30" s="619"/>
      <c r="CP30" s="619"/>
      <c r="CQ30" s="620"/>
      <c r="CR30" s="621">
        <v>3465405</v>
      </c>
      <c r="CS30" s="622"/>
      <c r="CT30" s="622"/>
      <c r="CU30" s="622"/>
      <c r="CV30" s="622"/>
      <c r="CW30" s="622"/>
      <c r="CX30" s="622"/>
      <c r="CY30" s="623"/>
      <c r="CZ30" s="624">
        <v>12.4</v>
      </c>
      <c r="DA30" s="636"/>
      <c r="DB30" s="636"/>
      <c r="DC30" s="637"/>
      <c r="DD30" s="627">
        <v>3219046</v>
      </c>
      <c r="DE30" s="622"/>
      <c r="DF30" s="622"/>
      <c r="DG30" s="622"/>
      <c r="DH30" s="622"/>
      <c r="DI30" s="622"/>
      <c r="DJ30" s="622"/>
      <c r="DK30" s="623"/>
      <c r="DL30" s="627">
        <v>3219046</v>
      </c>
      <c r="DM30" s="622"/>
      <c r="DN30" s="622"/>
      <c r="DO30" s="622"/>
      <c r="DP30" s="622"/>
      <c r="DQ30" s="622"/>
      <c r="DR30" s="622"/>
      <c r="DS30" s="622"/>
      <c r="DT30" s="622"/>
      <c r="DU30" s="622"/>
      <c r="DV30" s="623"/>
      <c r="DW30" s="624">
        <v>24.5</v>
      </c>
      <c r="DX30" s="636"/>
      <c r="DY30" s="636"/>
      <c r="DZ30" s="636"/>
      <c r="EA30" s="636"/>
      <c r="EB30" s="636"/>
      <c r="EC30" s="648"/>
    </row>
    <row r="31" spans="2:133" ht="11.25" customHeight="1">
      <c r="B31" s="696" t="s">
        <v>313</v>
      </c>
      <c r="C31" s="697"/>
      <c r="D31" s="697"/>
      <c r="E31" s="697"/>
      <c r="F31" s="697"/>
      <c r="G31" s="697"/>
      <c r="H31" s="697"/>
      <c r="I31" s="697"/>
      <c r="J31" s="697"/>
      <c r="K31" s="697"/>
      <c r="L31" s="697"/>
      <c r="M31" s="697"/>
      <c r="N31" s="697"/>
      <c r="O31" s="697"/>
      <c r="P31" s="697"/>
      <c r="Q31" s="698"/>
      <c r="R31" s="621">
        <v>49072</v>
      </c>
      <c r="S31" s="622"/>
      <c r="T31" s="622"/>
      <c r="U31" s="622"/>
      <c r="V31" s="622"/>
      <c r="W31" s="622"/>
      <c r="X31" s="622"/>
      <c r="Y31" s="623"/>
      <c r="Z31" s="659">
        <v>0.2</v>
      </c>
      <c r="AA31" s="659"/>
      <c r="AB31" s="659"/>
      <c r="AC31" s="659"/>
      <c r="AD31" s="660">
        <v>49072</v>
      </c>
      <c r="AE31" s="660"/>
      <c r="AF31" s="660"/>
      <c r="AG31" s="660"/>
      <c r="AH31" s="660"/>
      <c r="AI31" s="660"/>
      <c r="AJ31" s="660"/>
      <c r="AK31" s="660"/>
      <c r="AL31" s="624">
        <v>0.4</v>
      </c>
      <c r="AM31" s="625"/>
      <c r="AN31" s="625"/>
      <c r="AO31" s="661"/>
      <c r="AP31" s="687" t="s">
        <v>314</v>
      </c>
      <c r="AQ31" s="688"/>
      <c r="AR31" s="688"/>
      <c r="AS31" s="688"/>
      <c r="AT31" s="689" t="s">
        <v>315</v>
      </c>
      <c r="AU31" s="218"/>
      <c r="AV31" s="218"/>
      <c r="AW31" s="218"/>
      <c r="AX31" s="679" t="s">
        <v>189</v>
      </c>
      <c r="AY31" s="680"/>
      <c r="AZ31" s="680"/>
      <c r="BA31" s="680"/>
      <c r="BB31" s="680"/>
      <c r="BC31" s="680"/>
      <c r="BD31" s="680"/>
      <c r="BE31" s="680"/>
      <c r="BF31" s="681"/>
      <c r="BG31" s="683">
        <v>99.6</v>
      </c>
      <c r="BH31" s="684"/>
      <c r="BI31" s="684"/>
      <c r="BJ31" s="684"/>
      <c r="BK31" s="684"/>
      <c r="BL31" s="684"/>
      <c r="BM31" s="685">
        <v>97.8</v>
      </c>
      <c r="BN31" s="684"/>
      <c r="BO31" s="684"/>
      <c r="BP31" s="684"/>
      <c r="BQ31" s="686"/>
      <c r="BR31" s="683">
        <v>99.5</v>
      </c>
      <c r="BS31" s="684"/>
      <c r="BT31" s="684"/>
      <c r="BU31" s="684"/>
      <c r="BV31" s="684"/>
      <c r="BW31" s="684"/>
      <c r="BX31" s="685">
        <v>97.4</v>
      </c>
      <c r="BY31" s="684"/>
      <c r="BZ31" s="684"/>
      <c r="CA31" s="684"/>
      <c r="CB31" s="686"/>
      <c r="CD31" s="642"/>
      <c r="CE31" s="643"/>
      <c r="CF31" s="618" t="s">
        <v>316</v>
      </c>
      <c r="CG31" s="619"/>
      <c r="CH31" s="619"/>
      <c r="CI31" s="619"/>
      <c r="CJ31" s="619"/>
      <c r="CK31" s="619"/>
      <c r="CL31" s="619"/>
      <c r="CM31" s="619"/>
      <c r="CN31" s="619"/>
      <c r="CO31" s="619"/>
      <c r="CP31" s="619"/>
      <c r="CQ31" s="620"/>
      <c r="CR31" s="621">
        <v>116354</v>
      </c>
      <c r="CS31" s="634"/>
      <c r="CT31" s="634"/>
      <c r="CU31" s="634"/>
      <c r="CV31" s="634"/>
      <c r="CW31" s="634"/>
      <c r="CX31" s="634"/>
      <c r="CY31" s="635"/>
      <c r="CZ31" s="624">
        <v>0.4</v>
      </c>
      <c r="DA31" s="636"/>
      <c r="DB31" s="636"/>
      <c r="DC31" s="637"/>
      <c r="DD31" s="627">
        <v>102459</v>
      </c>
      <c r="DE31" s="634"/>
      <c r="DF31" s="634"/>
      <c r="DG31" s="634"/>
      <c r="DH31" s="634"/>
      <c r="DI31" s="634"/>
      <c r="DJ31" s="634"/>
      <c r="DK31" s="635"/>
      <c r="DL31" s="627">
        <v>102459</v>
      </c>
      <c r="DM31" s="634"/>
      <c r="DN31" s="634"/>
      <c r="DO31" s="634"/>
      <c r="DP31" s="634"/>
      <c r="DQ31" s="634"/>
      <c r="DR31" s="634"/>
      <c r="DS31" s="634"/>
      <c r="DT31" s="634"/>
      <c r="DU31" s="634"/>
      <c r="DV31" s="635"/>
      <c r="DW31" s="624">
        <v>0.8</v>
      </c>
      <c r="DX31" s="636"/>
      <c r="DY31" s="636"/>
      <c r="DZ31" s="636"/>
      <c r="EA31" s="636"/>
      <c r="EB31" s="636"/>
      <c r="EC31" s="648"/>
    </row>
    <row r="32" spans="2:133" ht="11.25" customHeight="1">
      <c r="B32" s="618" t="s">
        <v>317</v>
      </c>
      <c r="C32" s="619"/>
      <c r="D32" s="619"/>
      <c r="E32" s="619"/>
      <c r="F32" s="619"/>
      <c r="G32" s="619"/>
      <c r="H32" s="619"/>
      <c r="I32" s="619"/>
      <c r="J32" s="619"/>
      <c r="K32" s="619"/>
      <c r="L32" s="619"/>
      <c r="M32" s="619"/>
      <c r="N32" s="619"/>
      <c r="O32" s="619"/>
      <c r="P32" s="619"/>
      <c r="Q32" s="620"/>
      <c r="R32" s="621">
        <v>1732141</v>
      </c>
      <c r="S32" s="622"/>
      <c r="T32" s="622"/>
      <c r="U32" s="622"/>
      <c r="V32" s="622"/>
      <c r="W32" s="622"/>
      <c r="X32" s="622"/>
      <c r="Y32" s="623"/>
      <c r="Z32" s="659">
        <v>6.1</v>
      </c>
      <c r="AA32" s="659"/>
      <c r="AB32" s="659"/>
      <c r="AC32" s="659"/>
      <c r="AD32" s="660" t="s">
        <v>246</v>
      </c>
      <c r="AE32" s="660"/>
      <c r="AF32" s="660"/>
      <c r="AG32" s="660"/>
      <c r="AH32" s="660"/>
      <c r="AI32" s="660"/>
      <c r="AJ32" s="660"/>
      <c r="AK32" s="660"/>
      <c r="AL32" s="624" t="s">
        <v>131</v>
      </c>
      <c r="AM32" s="625"/>
      <c r="AN32" s="625"/>
      <c r="AO32" s="661"/>
      <c r="AP32" s="662"/>
      <c r="AQ32" s="663"/>
      <c r="AR32" s="663"/>
      <c r="AS32" s="663"/>
      <c r="AT32" s="690"/>
      <c r="AU32" s="214" t="s">
        <v>318</v>
      </c>
      <c r="AX32" s="618" t="s">
        <v>319</v>
      </c>
      <c r="AY32" s="619"/>
      <c r="AZ32" s="619"/>
      <c r="BA32" s="619"/>
      <c r="BB32" s="619"/>
      <c r="BC32" s="619"/>
      <c r="BD32" s="619"/>
      <c r="BE32" s="619"/>
      <c r="BF32" s="620"/>
      <c r="BG32" s="692">
        <v>99.7</v>
      </c>
      <c r="BH32" s="634"/>
      <c r="BI32" s="634"/>
      <c r="BJ32" s="634"/>
      <c r="BK32" s="634"/>
      <c r="BL32" s="634"/>
      <c r="BM32" s="625">
        <v>98.7</v>
      </c>
      <c r="BN32" s="634"/>
      <c r="BO32" s="634"/>
      <c r="BP32" s="634"/>
      <c r="BQ32" s="657"/>
      <c r="BR32" s="692">
        <v>99.7</v>
      </c>
      <c r="BS32" s="634"/>
      <c r="BT32" s="634"/>
      <c r="BU32" s="634"/>
      <c r="BV32" s="634"/>
      <c r="BW32" s="634"/>
      <c r="BX32" s="625">
        <v>98.5</v>
      </c>
      <c r="BY32" s="634"/>
      <c r="BZ32" s="634"/>
      <c r="CA32" s="634"/>
      <c r="CB32" s="657"/>
      <c r="CD32" s="644"/>
      <c r="CE32" s="645"/>
      <c r="CF32" s="618" t="s">
        <v>320</v>
      </c>
      <c r="CG32" s="619"/>
      <c r="CH32" s="619"/>
      <c r="CI32" s="619"/>
      <c r="CJ32" s="619"/>
      <c r="CK32" s="619"/>
      <c r="CL32" s="619"/>
      <c r="CM32" s="619"/>
      <c r="CN32" s="619"/>
      <c r="CO32" s="619"/>
      <c r="CP32" s="619"/>
      <c r="CQ32" s="620"/>
      <c r="CR32" s="621">
        <v>98</v>
      </c>
      <c r="CS32" s="622"/>
      <c r="CT32" s="622"/>
      <c r="CU32" s="622"/>
      <c r="CV32" s="622"/>
      <c r="CW32" s="622"/>
      <c r="CX32" s="622"/>
      <c r="CY32" s="623"/>
      <c r="CZ32" s="624">
        <v>0</v>
      </c>
      <c r="DA32" s="636"/>
      <c r="DB32" s="636"/>
      <c r="DC32" s="637"/>
      <c r="DD32" s="627">
        <v>98</v>
      </c>
      <c r="DE32" s="622"/>
      <c r="DF32" s="622"/>
      <c r="DG32" s="622"/>
      <c r="DH32" s="622"/>
      <c r="DI32" s="622"/>
      <c r="DJ32" s="622"/>
      <c r="DK32" s="623"/>
      <c r="DL32" s="627">
        <v>98</v>
      </c>
      <c r="DM32" s="622"/>
      <c r="DN32" s="622"/>
      <c r="DO32" s="622"/>
      <c r="DP32" s="622"/>
      <c r="DQ32" s="622"/>
      <c r="DR32" s="622"/>
      <c r="DS32" s="622"/>
      <c r="DT32" s="622"/>
      <c r="DU32" s="622"/>
      <c r="DV32" s="623"/>
      <c r="DW32" s="624">
        <v>0</v>
      </c>
      <c r="DX32" s="636"/>
      <c r="DY32" s="636"/>
      <c r="DZ32" s="636"/>
      <c r="EA32" s="636"/>
      <c r="EB32" s="636"/>
      <c r="EC32" s="648"/>
    </row>
    <row r="33" spans="2:133" ht="11.25" customHeight="1">
      <c r="B33" s="618" t="s">
        <v>321</v>
      </c>
      <c r="C33" s="619"/>
      <c r="D33" s="619"/>
      <c r="E33" s="619"/>
      <c r="F33" s="619"/>
      <c r="G33" s="619"/>
      <c r="H33" s="619"/>
      <c r="I33" s="619"/>
      <c r="J33" s="619"/>
      <c r="K33" s="619"/>
      <c r="L33" s="619"/>
      <c r="M33" s="619"/>
      <c r="N33" s="619"/>
      <c r="O33" s="619"/>
      <c r="P33" s="619"/>
      <c r="Q33" s="620"/>
      <c r="R33" s="621">
        <v>26540</v>
      </c>
      <c r="S33" s="622"/>
      <c r="T33" s="622"/>
      <c r="U33" s="622"/>
      <c r="V33" s="622"/>
      <c r="W33" s="622"/>
      <c r="X33" s="622"/>
      <c r="Y33" s="623"/>
      <c r="Z33" s="659">
        <v>0.1</v>
      </c>
      <c r="AA33" s="659"/>
      <c r="AB33" s="659"/>
      <c r="AC33" s="659"/>
      <c r="AD33" s="660">
        <v>10244</v>
      </c>
      <c r="AE33" s="660"/>
      <c r="AF33" s="660"/>
      <c r="AG33" s="660"/>
      <c r="AH33" s="660"/>
      <c r="AI33" s="660"/>
      <c r="AJ33" s="660"/>
      <c r="AK33" s="660"/>
      <c r="AL33" s="624">
        <v>0.1</v>
      </c>
      <c r="AM33" s="625"/>
      <c r="AN33" s="625"/>
      <c r="AO33" s="661"/>
      <c r="AP33" s="664"/>
      <c r="AQ33" s="665"/>
      <c r="AR33" s="665"/>
      <c r="AS33" s="665"/>
      <c r="AT33" s="691"/>
      <c r="AU33" s="219"/>
      <c r="AV33" s="219"/>
      <c r="AW33" s="219"/>
      <c r="AX33" s="602" t="s">
        <v>322</v>
      </c>
      <c r="AY33" s="603"/>
      <c r="AZ33" s="603"/>
      <c r="BA33" s="603"/>
      <c r="BB33" s="603"/>
      <c r="BC33" s="603"/>
      <c r="BD33" s="603"/>
      <c r="BE33" s="603"/>
      <c r="BF33" s="604"/>
      <c r="BG33" s="682">
        <v>99.4</v>
      </c>
      <c r="BH33" s="606"/>
      <c r="BI33" s="606"/>
      <c r="BJ33" s="606"/>
      <c r="BK33" s="606"/>
      <c r="BL33" s="606"/>
      <c r="BM33" s="652">
        <v>96.7</v>
      </c>
      <c r="BN33" s="606"/>
      <c r="BO33" s="606"/>
      <c r="BP33" s="606"/>
      <c r="BQ33" s="669"/>
      <c r="BR33" s="682">
        <v>99.3</v>
      </c>
      <c r="BS33" s="606"/>
      <c r="BT33" s="606"/>
      <c r="BU33" s="606"/>
      <c r="BV33" s="606"/>
      <c r="BW33" s="606"/>
      <c r="BX33" s="652">
        <v>96.1</v>
      </c>
      <c r="BY33" s="606"/>
      <c r="BZ33" s="606"/>
      <c r="CA33" s="606"/>
      <c r="CB33" s="669"/>
      <c r="CD33" s="618" t="s">
        <v>323</v>
      </c>
      <c r="CE33" s="619"/>
      <c r="CF33" s="619"/>
      <c r="CG33" s="619"/>
      <c r="CH33" s="619"/>
      <c r="CI33" s="619"/>
      <c r="CJ33" s="619"/>
      <c r="CK33" s="619"/>
      <c r="CL33" s="619"/>
      <c r="CM33" s="619"/>
      <c r="CN33" s="619"/>
      <c r="CO33" s="619"/>
      <c r="CP33" s="619"/>
      <c r="CQ33" s="620"/>
      <c r="CR33" s="621">
        <v>9226246</v>
      </c>
      <c r="CS33" s="634"/>
      <c r="CT33" s="634"/>
      <c r="CU33" s="634"/>
      <c r="CV33" s="634"/>
      <c r="CW33" s="634"/>
      <c r="CX33" s="634"/>
      <c r="CY33" s="635"/>
      <c r="CZ33" s="624">
        <v>33.1</v>
      </c>
      <c r="DA33" s="636"/>
      <c r="DB33" s="636"/>
      <c r="DC33" s="637"/>
      <c r="DD33" s="627">
        <v>7112666</v>
      </c>
      <c r="DE33" s="634"/>
      <c r="DF33" s="634"/>
      <c r="DG33" s="634"/>
      <c r="DH33" s="634"/>
      <c r="DI33" s="634"/>
      <c r="DJ33" s="634"/>
      <c r="DK33" s="635"/>
      <c r="DL33" s="627">
        <v>4586797</v>
      </c>
      <c r="DM33" s="634"/>
      <c r="DN33" s="634"/>
      <c r="DO33" s="634"/>
      <c r="DP33" s="634"/>
      <c r="DQ33" s="634"/>
      <c r="DR33" s="634"/>
      <c r="DS33" s="634"/>
      <c r="DT33" s="634"/>
      <c r="DU33" s="634"/>
      <c r="DV33" s="635"/>
      <c r="DW33" s="624">
        <v>35</v>
      </c>
      <c r="DX33" s="636"/>
      <c r="DY33" s="636"/>
      <c r="DZ33" s="636"/>
      <c r="EA33" s="636"/>
      <c r="EB33" s="636"/>
      <c r="EC33" s="648"/>
    </row>
    <row r="34" spans="2:133" ht="11.25" customHeight="1">
      <c r="B34" s="618" t="s">
        <v>324</v>
      </c>
      <c r="C34" s="619"/>
      <c r="D34" s="619"/>
      <c r="E34" s="619"/>
      <c r="F34" s="619"/>
      <c r="G34" s="619"/>
      <c r="H34" s="619"/>
      <c r="I34" s="619"/>
      <c r="J34" s="619"/>
      <c r="K34" s="619"/>
      <c r="L34" s="619"/>
      <c r="M34" s="619"/>
      <c r="N34" s="619"/>
      <c r="O34" s="619"/>
      <c r="P34" s="619"/>
      <c r="Q34" s="620"/>
      <c r="R34" s="621">
        <v>294485</v>
      </c>
      <c r="S34" s="622"/>
      <c r="T34" s="622"/>
      <c r="U34" s="622"/>
      <c r="V34" s="622"/>
      <c r="W34" s="622"/>
      <c r="X34" s="622"/>
      <c r="Y34" s="623"/>
      <c r="Z34" s="659">
        <v>1</v>
      </c>
      <c r="AA34" s="659"/>
      <c r="AB34" s="659"/>
      <c r="AC34" s="659"/>
      <c r="AD34" s="660" t="s">
        <v>246</v>
      </c>
      <c r="AE34" s="660"/>
      <c r="AF34" s="660"/>
      <c r="AG34" s="660"/>
      <c r="AH34" s="660"/>
      <c r="AI34" s="660"/>
      <c r="AJ34" s="660"/>
      <c r="AK34" s="660"/>
      <c r="AL34" s="624" t="s">
        <v>140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3040779</v>
      </c>
      <c r="CS34" s="622"/>
      <c r="CT34" s="622"/>
      <c r="CU34" s="622"/>
      <c r="CV34" s="622"/>
      <c r="CW34" s="622"/>
      <c r="CX34" s="622"/>
      <c r="CY34" s="623"/>
      <c r="CZ34" s="624">
        <v>10.9</v>
      </c>
      <c r="DA34" s="636"/>
      <c r="DB34" s="636"/>
      <c r="DC34" s="637"/>
      <c r="DD34" s="627">
        <v>2135240</v>
      </c>
      <c r="DE34" s="622"/>
      <c r="DF34" s="622"/>
      <c r="DG34" s="622"/>
      <c r="DH34" s="622"/>
      <c r="DI34" s="622"/>
      <c r="DJ34" s="622"/>
      <c r="DK34" s="623"/>
      <c r="DL34" s="627">
        <v>1299025</v>
      </c>
      <c r="DM34" s="622"/>
      <c r="DN34" s="622"/>
      <c r="DO34" s="622"/>
      <c r="DP34" s="622"/>
      <c r="DQ34" s="622"/>
      <c r="DR34" s="622"/>
      <c r="DS34" s="622"/>
      <c r="DT34" s="622"/>
      <c r="DU34" s="622"/>
      <c r="DV34" s="623"/>
      <c r="DW34" s="624">
        <v>9.9</v>
      </c>
      <c r="DX34" s="636"/>
      <c r="DY34" s="636"/>
      <c r="DZ34" s="636"/>
      <c r="EA34" s="636"/>
      <c r="EB34" s="636"/>
      <c r="EC34" s="648"/>
    </row>
    <row r="35" spans="2:133" ht="11.25" customHeight="1">
      <c r="B35" s="618" t="s">
        <v>326</v>
      </c>
      <c r="C35" s="619"/>
      <c r="D35" s="619"/>
      <c r="E35" s="619"/>
      <c r="F35" s="619"/>
      <c r="G35" s="619"/>
      <c r="H35" s="619"/>
      <c r="I35" s="619"/>
      <c r="J35" s="619"/>
      <c r="K35" s="619"/>
      <c r="L35" s="619"/>
      <c r="M35" s="619"/>
      <c r="N35" s="619"/>
      <c r="O35" s="619"/>
      <c r="P35" s="619"/>
      <c r="Q35" s="620"/>
      <c r="R35" s="621">
        <v>747652</v>
      </c>
      <c r="S35" s="622"/>
      <c r="T35" s="622"/>
      <c r="U35" s="622"/>
      <c r="V35" s="622"/>
      <c r="W35" s="622"/>
      <c r="X35" s="622"/>
      <c r="Y35" s="623"/>
      <c r="Z35" s="659">
        <v>2.6</v>
      </c>
      <c r="AA35" s="659"/>
      <c r="AB35" s="659"/>
      <c r="AC35" s="659"/>
      <c r="AD35" s="660" t="s">
        <v>131</v>
      </c>
      <c r="AE35" s="660"/>
      <c r="AF35" s="660"/>
      <c r="AG35" s="660"/>
      <c r="AH35" s="660"/>
      <c r="AI35" s="660"/>
      <c r="AJ35" s="660"/>
      <c r="AK35" s="660"/>
      <c r="AL35" s="624" t="s">
        <v>131</v>
      </c>
      <c r="AM35" s="625"/>
      <c r="AN35" s="625"/>
      <c r="AO35" s="661"/>
      <c r="AP35" s="222"/>
      <c r="AQ35" s="673" t="s">
        <v>327</v>
      </c>
      <c r="AR35" s="674"/>
      <c r="AS35" s="674"/>
      <c r="AT35" s="674"/>
      <c r="AU35" s="674"/>
      <c r="AV35" s="674"/>
      <c r="AW35" s="674"/>
      <c r="AX35" s="674"/>
      <c r="AY35" s="674"/>
      <c r="AZ35" s="674"/>
      <c r="BA35" s="674"/>
      <c r="BB35" s="674"/>
      <c r="BC35" s="674"/>
      <c r="BD35" s="674"/>
      <c r="BE35" s="674"/>
      <c r="BF35" s="675"/>
      <c r="BG35" s="673" t="s">
        <v>328</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329</v>
      </c>
      <c r="CE35" s="619"/>
      <c r="CF35" s="619"/>
      <c r="CG35" s="619"/>
      <c r="CH35" s="619"/>
      <c r="CI35" s="619"/>
      <c r="CJ35" s="619"/>
      <c r="CK35" s="619"/>
      <c r="CL35" s="619"/>
      <c r="CM35" s="619"/>
      <c r="CN35" s="619"/>
      <c r="CO35" s="619"/>
      <c r="CP35" s="619"/>
      <c r="CQ35" s="620"/>
      <c r="CR35" s="621">
        <v>805323</v>
      </c>
      <c r="CS35" s="634"/>
      <c r="CT35" s="634"/>
      <c r="CU35" s="634"/>
      <c r="CV35" s="634"/>
      <c r="CW35" s="634"/>
      <c r="CX35" s="634"/>
      <c r="CY35" s="635"/>
      <c r="CZ35" s="624">
        <v>2.9</v>
      </c>
      <c r="DA35" s="636"/>
      <c r="DB35" s="636"/>
      <c r="DC35" s="637"/>
      <c r="DD35" s="627">
        <v>714248</v>
      </c>
      <c r="DE35" s="634"/>
      <c r="DF35" s="634"/>
      <c r="DG35" s="634"/>
      <c r="DH35" s="634"/>
      <c r="DI35" s="634"/>
      <c r="DJ35" s="634"/>
      <c r="DK35" s="635"/>
      <c r="DL35" s="627">
        <v>506884</v>
      </c>
      <c r="DM35" s="634"/>
      <c r="DN35" s="634"/>
      <c r="DO35" s="634"/>
      <c r="DP35" s="634"/>
      <c r="DQ35" s="634"/>
      <c r="DR35" s="634"/>
      <c r="DS35" s="634"/>
      <c r="DT35" s="634"/>
      <c r="DU35" s="634"/>
      <c r="DV35" s="635"/>
      <c r="DW35" s="624">
        <v>3.9</v>
      </c>
      <c r="DX35" s="636"/>
      <c r="DY35" s="636"/>
      <c r="DZ35" s="636"/>
      <c r="EA35" s="636"/>
      <c r="EB35" s="636"/>
      <c r="EC35" s="648"/>
    </row>
    <row r="36" spans="2:133" ht="11.25" customHeight="1">
      <c r="B36" s="618" t="s">
        <v>330</v>
      </c>
      <c r="C36" s="619"/>
      <c r="D36" s="619"/>
      <c r="E36" s="619"/>
      <c r="F36" s="619"/>
      <c r="G36" s="619"/>
      <c r="H36" s="619"/>
      <c r="I36" s="619"/>
      <c r="J36" s="619"/>
      <c r="K36" s="619"/>
      <c r="L36" s="619"/>
      <c r="M36" s="619"/>
      <c r="N36" s="619"/>
      <c r="O36" s="619"/>
      <c r="P36" s="619"/>
      <c r="Q36" s="620"/>
      <c r="R36" s="621">
        <v>643437</v>
      </c>
      <c r="S36" s="622"/>
      <c r="T36" s="622"/>
      <c r="U36" s="622"/>
      <c r="V36" s="622"/>
      <c r="W36" s="622"/>
      <c r="X36" s="622"/>
      <c r="Y36" s="623"/>
      <c r="Z36" s="659">
        <v>2.2999999999999998</v>
      </c>
      <c r="AA36" s="659"/>
      <c r="AB36" s="659"/>
      <c r="AC36" s="659"/>
      <c r="AD36" s="660" t="s">
        <v>131</v>
      </c>
      <c r="AE36" s="660"/>
      <c r="AF36" s="660"/>
      <c r="AG36" s="660"/>
      <c r="AH36" s="660"/>
      <c r="AI36" s="660"/>
      <c r="AJ36" s="660"/>
      <c r="AK36" s="660"/>
      <c r="AL36" s="624" t="s">
        <v>131</v>
      </c>
      <c r="AM36" s="625"/>
      <c r="AN36" s="625"/>
      <c r="AO36" s="661"/>
      <c r="AP36" s="222"/>
      <c r="AQ36" s="670" t="s">
        <v>331</v>
      </c>
      <c r="AR36" s="671"/>
      <c r="AS36" s="671"/>
      <c r="AT36" s="671"/>
      <c r="AU36" s="671"/>
      <c r="AV36" s="671"/>
      <c r="AW36" s="671"/>
      <c r="AX36" s="671"/>
      <c r="AY36" s="672"/>
      <c r="AZ36" s="676">
        <v>3064548</v>
      </c>
      <c r="BA36" s="677"/>
      <c r="BB36" s="677"/>
      <c r="BC36" s="677"/>
      <c r="BD36" s="677"/>
      <c r="BE36" s="677"/>
      <c r="BF36" s="678"/>
      <c r="BG36" s="679" t="s">
        <v>332</v>
      </c>
      <c r="BH36" s="680"/>
      <c r="BI36" s="680"/>
      <c r="BJ36" s="680"/>
      <c r="BK36" s="680"/>
      <c r="BL36" s="680"/>
      <c r="BM36" s="680"/>
      <c r="BN36" s="680"/>
      <c r="BO36" s="680"/>
      <c r="BP36" s="680"/>
      <c r="BQ36" s="680"/>
      <c r="BR36" s="680"/>
      <c r="BS36" s="680"/>
      <c r="BT36" s="680"/>
      <c r="BU36" s="681"/>
      <c r="BV36" s="676">
        <v>32846</v>
      </c>
      <c r="BW36" s="677"/>
      <c r="BX36" s="677"/>
      <c r="BY36" s="677"/>
      <c r="BZ36" s="677"/>
      <c r="CA36" s="677"/>
      <c r="CB36" s="678"/>
      <c r="CD36" s="618" t="s">
        <v>333</v>
      </c>
      <c r="CE36" s="619"/>
      <c r="CF36" s="619"/>
      <c r="CG36" s="619"/>
      <c r="CH36" s="619"/>
      <c r="CI36" s="619"/>
      <c r="CJ36" s="619"/>
      <c r="CK36" s="619"/>
      <c r="CL36" s="619"/>
      <c r="CM36" s="619"/>
      <c r="CN36" s="619"/>
      <c r="CO36" s="619"/>
      <c r="CP36" s="619"/>
      <c r="CQ36" s="620"/>
      <c r="CR36" s="621">
        <v>3311899</v>
      </c>
      <c r="CS36" s="622"/>
      <c r="CT36" s="622"/>
      <c r="CU36" s="622"/>
      <c r="CV36" s="622"/>
      <c r="CW36" s="622"/>
      <c r="CX36" s="622"/>
      <c r="CY36" s="623"/>
      <c r="CZ36" s="624">
        <v>11.9</v>
      </c>
      <c r="DA36" s="636"/>
      <c r="DB36" s="636"/>
      <c r="DC36" s="637"/>
      <c r="DD36" s="627">
        <v>2588920</v>
      </c>
      <c r="DE36" s="622"/>
      <c r="DF36" s="622"/>
      <c r="DG36" s="622"/>
      <c r="DH36" s="622"/>
      <c r="DI36" s="622"/>
      <c r="DJ36" s="622"/>
      <c r="DK36" s="623"/>
      <c r="DL36" s="627">
        <v>1486058</v>
      </c>
      <c r="DM36" s="622"/>
      <c r="DN36" s="622"/>
      <c r="DO36" s="622"/>
      <c r="DP36" s="622"/>
      <c r="DQ36" s="622"/>
      <c r="DR36" s="622"/>
      <c r="DS36" s="622"/>
      <c r="DT36" s="622"/>
      <c r="DU36" s="622"/>
      <c r="DV36" s="623"/>
      <c r="DW36" s="624">
        <v>11.3</v>
      </c>
      <c r="DX36" s="636"/>
      <c r="DY36" s="636"/>
      <c r="DZ36" s="636"/>
      <c r="EA36" s="636"/>
      <c r="EB36" s="636"/>
      <c r="EC36" s="648"/>
    </row>
    <row r="37" spans="2:133" ht="11.25" customHeight="1">
      <c r="B37" s="618" t="s">
        <v>334</v>
      </c>
      <c r="C37" s="619"/>
      <c r="D37" s="619"/>
      <c r="E37" s="619"/>
      <c r="F37" s="619"/>
      <c r="G37" s="619"/>
      <c r="H37" s="619"/>
      <c r="I37" s="619"/>
      <c r="J37" s="619"/>
      <c r="K37" s="619"/>
      <c r="L37" s="619"/>
      <c r="M37" s="619"/>
      <c r="N37" s="619"/>
      <c r="O37" s="619"/>
      <c r="P37" s="619"/>
      <c r="Q37" s="620"/>
      <c r="R37" s="621">
        <v>296274</v>
      </c>
      <c r="S37" s="622"/>
      <c r="T37" s="622"/>
      <c r="U37" s="622"/>
      <c r="V37" s="622"/>
      <c r="W37" s="622"/>
      <c r="X37" s="622"/>
      <c r="Y37" s="623"/>
      <c r="Z37" s="659">
        <v>1</v>
      </c>
      <c r="AA37" s="659"/>
      <c r="AB37" s="659"/>
      <c r="AC37" s="659"/>
      <c r="AD37" s="660">
        <v>2756</v>
      </c>
      <c r="AE37" s="660"/>
      <c r="AF37" s="660"/>
      <c r="AG37" s="660"/>
      <c r="AH37" s="660"/>
      <c r="AI37" s="660"/>
      <c r="AJ37" s="660"/>
      <c r="AK37" s="660"/>
      <c r="AL37" s="624">
        <v>0</v>
      </c>
      <c r="AM37" s="625"/>
      <c r="AN37" s="625"/>
      <c r="AO37" s="661"/>
      <c r="AQ37" s="654" t="s">
        <v>335</v>
      </c>
      <c r="AR37" s="655"/>
      <c r="AS37" s="655"/>
      <c r="AT37" s="655"/>
      <c r="AU37" s="655"/>
      <c r="AV37" s="655"/>
      <c r="AW37" s="655"/>
      <c r="AX37" s="655"/>
      <c r="AY37" s="656"/>
      <c r="AZ37" s="621">
        <v>742066</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-38654</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269593</v>
      </c>
      <c r="CS37" s="634"/>
      <c r="CT37" s="634"/>
      <c r="CU37" s="634"/>
      <c r="CV37" s="634"/>
      <c r="CW37" s="634"/>
      <c r="CX37" s="634"/>
      <c r="CY37" s="635"/>
      <c r="CZ37" s="624">
        <v>1</v>
      </c>
      <c r="DA37" s="636"/>
      <c r="DB37" s="636"/>
      <c r="DC37" s="637"/>
      <c r="DD37" s="627">
        <v>269593</v>
      </c>
      <c r="DE37" s="634"/>
      <c r="DF37" s="634"/>
      <c r="DG37" s="634"/>
      <c r="DH37" s="634"/>
      <c r="DI37" s="634"/>
      <c r="DJ37" s="634"/>
      <c r="DK37" s="635"/>
      <c r="DL37" s="627">
        <v>269593</v>
      </c>
      <c r="DM37" s="634"/>
      <c r="DN37" s="634"/>
      <c r="DO37" s="634"/>
      <c r="DP37" s="634"/>
      <c r="DQ37" s="634"/>
      <c r="DR37" s="634"/>
      <c r="DS37" s="634"/>
      <c r="DT37" s="634"/>
      <c r="DU37" s="634"/>
      <c r="DV37" s="635"/>
      <c r="DW37" s="624">
        <v>2.1</v>
      </c>
      <c r="DX37" s="636"/>
      <c r="DY37" s="636"/>
      <c r="DZ37" s="636"/>
      <c r="EA37" s="636"/>
      <c r="EB37" s="636"/>
      <c r="EC37" s="648"/>
    </row>
    <row r="38" spans="2:133" ht="11.25" customHeight="1">
      <c r="B38" s="618" t="s">
        <v>338</v>
      </c>
      <c r="C38" s="619"/>
      <c r="D38" s="619"/>
      <c r="E38" s="619"/>
      <c r="F38" s="619"/>
      <c r="G38" s="619"/>
      <c r="H38" s="619"/>
      <c r="I38" s="619"/>
      <c r="J38" s="619"/>
      <c r="K38" s="619"/>
      <c r="L38" s="619"/>
      <c r="M38" s="619"/>
      <c r="N38" s="619"/>
      <c r="O38" s="619"/>
      <c r="P38" s="619"/>
      <c r="Q38" s="620"/>
      <c r="R38" s="621">
        <v>6076400</v>
      </c>
      <c r="S38" s="622"/>
      <c r="T38" s="622"/>
      <c r="U38" s="622"/>
      <c r="V38" s="622"/>
      <c r="W38" s="622"/>
      <c r="X38" s="622"/>
      <c r="Y38" s="623"/>
      <c r="Z38" s="659">
        <v>21.4</v>
      </c>
      <c r="AA38" s="659"/>
      <c r="AB38" s="659"/>
      <c r="AC38" s="659"/>
      <c r="AD38" s="660" t="s">
        <v>246</v>
      </c>
      <c r="AE38" s="660"/>
      <c r="AF38" s="660"/>
      <c r="AG38" s="660"/>
      <c r="AH38" s="660"/>
      <c r="AI38" s="660"/>
      <c r="AJ38" s="660"/>
      <c r="AK38" s="660"/>
      <c r="AL38" s="624" t="s">
        <v>140</v>
      </c>
      <c r="AM38" s="625"/>
      <c r="AN38" s="625"/>
      <c r="AO38" s="661"/>
      <c r="AQ38" s="654" t="s">
        <v>339</v>
      </c>
      <c r="AR38" s="655"/>
      <c r="AS38" s="655"/>
      <c r="AT38" s="655"/>
      <c r="AU38" s="655"/>
      <c r="AV38" s="655"/>
      <c r="AW38" s="655"/>
      <c r="AX38" s="655"/>
      <c r="AY38" s="656"/>
      <c r="AZ38" s="621">
        <v>421708</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5345</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1738173</v>
      </c>
      <c r="CS38" s="622"/>
      <c r="CT38" s="622"/>
      <c r="CU38" s="622"/>
      <c r="CV38" s="622"/>
      <c r="CW38" s="622"/>
      <c r="CX38" s="622"/>
      <c r="CY38" s="623"/>
      <c r="CZ38" s="624">
        <v>6.2</v>
      </c>
      <c r="DA38" s="636"/>
      <c r="DB38" s="636"/>
      <c r="DC38" s="637"/>
      <c r="DD38" s="627">
        <v>1370110</v>
      </c>
      <c r="DE38" s="622"/>
      <c r="DF38" s="622"/>
      <c r="DG38" s="622"/>
      <c r="DH38" s="622"/>
      <c r="DI38" s="622"/>
      <c r="DJ38" s="622"/>
      <c r="DK38" s="623"/>
      <c r="DL38" s="627">
        <v>1294830</v>
      </c>
      <c r="DM38" s="622"/>
      <c r="DN38" s="622"/>
      <c r="DO38" s="622"/>
      <c r="DP38" s="622"/>
      <c r="DQ38" s="622"/>
      <c r="DR38" s="622"/>
      <c r="DS38" s="622"/>
      <c r="DT38" s="622"/>
      <c r="DU38" s="622"/>
      <c r="DV38" s="623"/>
      <c r="DW38" s="624">
        <v>9.9</v>
      </c>
      <c r="DX38" s="636"/>
      <c r="DY38" s="636"/>
      <c r="DZ38" s="636"/>
      <c r="EA38" s="636"/>
      <c r="EB38" s="636"/>
      <c r="EC38" s="648"/>
    </row>
    <row r="39" spans="2:133" ht="11.25" customHeight="1">
      <c r="B39" s="618" t="s">
        <v>342</v>
      </c>
      <c r="C39" s="619"/>
      <c r="D39" s="619"/>
      <c r="E39" s="619"/>
      <c r="F39" s="619"/>
      <c r="G39" s="619"/>
      <c r="H39" s="619"/>
      <c r="I39" s="619"/>
      <c r="J39" s="619"/>
      <c r="K39" s="619"/>
      <c r="L39" s="619"/>
      <c r="M39" s="619"/>
      <c r="N39" s="619"/>
      <c r="O39" s="619"/>
      <c r="P39" s="619"/>
      <c r="Q39" s="620"/>
      <c r="R39" s="621" t="s">
        <v>246</v>
      </c>
      <c r="S39" s="622"/>
      <c r="T39" s="622"/>
      <c r="U39" s="622"/>
      <c r="V39" s="622"/>
      <c r="W39" s="622"/>
      <c r="X39" s="622"/>
      <c r="Y39" s="623"/>
      <c r="Z39" s="659" t="s">
        <v>131</v>
      </c>
      <c r="AA39" s="659"/>
      <c r="AB39" s="659"/>
      <c r="AC39" s="659"/>
      <c r="AD39" s="660" t="s">
        <v>131</v>
      </c>
      <c r="AE39" s="660"/>
      <c r="AF39" s="660"/>
      <c r="AG39" s="660"/>
      <c r="AH39" s="660"/>
      <c r="AI39" s="660"/>
      <c r="AJ39" s="660"/>
      <c r="AK39" s="660"/>
      <c r="AL39" s="624" t="s">
        <v>246</v>
      </c>
      <c r="AM39" s="625"/>
      <c r="AN39" s="625"/>
      <c r="AO39" s="661"/>
      <c r="AQ39" s="654" t="s">
        <v>343</v>
      </c>
      <c r="AR39" s="655"/>
      <c r="AS39" s="655"/>
      <c r="AT39" s="655"/>
      <c r="AU39" s="655"/>
      <c r="AV39" s="655"/>
      <c r="AW39" s="655"/>
      <c r="AX39" s="655"/>
      <c r="AY39" s="656"/>
      <c r="AZ39" s="621">
        <v>162601</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9289</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148824</v>
      </c>
      <c r="CS39" s="634"/>
      <c r="CT39" s="634"/>
      <c r="CU39" s="634"/>
      <c r="CV39" s="634"/>
      <c r="CW39" s="634"/>
      <c r="CX39" s="634"/>
      <c r="CY39" s="635"/>
      <c r="CZ39" s="624">
        <v>0.5</v>
      </c>
      <c r="DA39" s="636"/>
      <c r="DB39" s="636"/>
      <c r="DC39" s="637"/>
      <c r="DD39" s="627">
        <v>123800</v>
      </c>
      <c r="DE39" s="634"/>
      <c r="DF39" s="634"/>
      <c r="DG39" s="634"/>
      <c r="DH39" s="634"/>
      <c r="DI39" s="634"/>
      <c r="DJ39" s="634"/>
      <c r="DK39" s="635"/>
      <c r="DL39" s="627" t="s">
        <v>131</v>
      </c>
      <c r="DM39" s="634"/>
      <c r="DN39" s="634"/>
      <c r="DO39" s="634"/>
      <c r="DP39" s="634"/>
      <c r="DQ39" s="634"/>
      <c r="DR39" s="634"/>
      <c r="DS39" s="634"/>
      <c r="DT39" s="634"/>
      <c r="DU39" s="634"/>
      <c r="DV39" s="635"/>
      <c r="DW39" s="624" t="s">
        <v>131</v>
      </c>
      <c r="DX39" s="636"/>
      <c r="DY39" s="636"/>
      <c r="DZ39" s="636"/>
      <c r="EA39" s="636"/>
      <c r="EB39" s="636"/>
      <c r="EC39" s="648"/>
    </row>
    <row r="40" spans="2:133" ht="11.25" customHeight="1">
      <c r="B40" s="618" t="s">
        <v>346</v>
      </c>
      <c r="C40" s="619"/>
      <c r="D40" s="619"/>
      <c r="E40" s="619"/>
      <c r="F40" s="619"/>
      <c r="G40" s="619"/>
      <c r="H40" s="619"/>
      <c r="I40" s="619"/>
      <c r="J40" s="619"/>
      <c r="K40" s="619"/>
      <c r="L40" s="619"/>
      <c r="M40" s="619"/>
      <c r="N40" s="619"/>
      <c r="O40" s="619"/>
      <c r="P40" s="619"/>
      <c r="Q40" s="620"/>
      <c r="R40" s="621">
        <v>119400</v>
      </c>
      <c r="S40" s="622"/>
      <c r="T40" s="622"/>
      <c r="U40" s="622"/>
      <c r="V40" s="622"/>
      <c r="W40" s="622"/>
      <c r="X40" s="622"/>
      <c r="Y40" s="623"/>
      <c r="Z40" s="659">
        <v>0.4</v>
      </c>
      <c r="AA40" s="659"/>
      <c r="AB40" s="659"/>
      <c r="AC40" s="659"/>
      <c r="AD40" s="660" t="s">
        <v>140</v>
      </c>
      <c r="AE40" s="660"/>
      <c r="AF40" s="660"/>
      <c r="AG40" s="660"/>
      <c r="AH40" s="660"/>
      <c r="AI40" s="660"/>
      <c r="AJ40" s="660"/>
      <c r="AK40" s="660"/>
      <c r="AL40" s="624" t="s">
        <v>246</v>
      </c>
      <c r="AM40" s="625"/>
      <c r="AN40" s="625"/>
      <c r="AO40" s="661"/>
      <c r="AQ40" s="654" t="s">
        <v>347</v>
      </c>
      <c r="AR40" s="655"/>
      <c r="AS40" s="655"/>
      <c r="AT40" s="655"/>
      <c r="AU40" s="655"/>
      <c r="AV40" s="655"/>
      <c r="AW40" s="655"/>
      <c r="AX40" s="655"/>
      <c r="AY40" s="656"/>
      <c r="AZ40" s="621" t="s">
        <v>246</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90</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v>181248</v>
      </c>
      <c r="CS40" s="622"/>
      <c r="CT40" s="622"/>
      <c r="CU40" s="622"/>
      <c r="CV40" s="622"/>
      <c r="CW40" s="622"/>
      <c r="CX40" s="622"/>
      <c r="CY40" s="623"/>
      <c r="CZ40" s="624">
        <v>0.7</v>
      </c>
      <c r="DA40" s="636"/>
      <c r="DB40" s="636"/>
      <c r="DC40" s="637"/>
      <c r="DD40" s="627">
        <v>180348</v>
      </c>
      <c r="DE40" s="622"/>
      <c r="DF40" s="622"/>
      <c r="DG40" s="622"/>
      <c r="DH40" s="622"/>
      <c r="DI40" s="622"/>
      <c r="DJ40" s="622"/>
      <c r="DK40" s="623"/>
      <c r="DL40" s="627" t="s">
        <v>131</v>
      </c>
      <c r="DM40" s="622"/>
      <c r="DN40" s="622"/>
      <c r="DO40" s="622"/>
      <c r="DP40" s="622"/>
      <c r="DQ40" s="622"/>
      <c r="DR40" s="622"/>
      <c r="DS40" s="622"/>
      <c r="DT40" s="622"/>
      <c r="DU40" s="622"/>
      <c r="DV40" s="623"/>
      <c r="DW40" s="624" t="s">
        <v>131</v>
      </c>
      <c r="DX40" s="636"/>
      <c r="DY40" s="636"/>
      <c r="DZ40" s="636"/>
      <c r="EA40" s="636"/>
      <c r="EB40" s="636"/>
      <c r="EC40" s="648"/>
    </row>
    <row r="41" spans="2:133" ht="11.25" customHeight="1">
      <c r="B41" s="602" t="s">
        <v>351</v>
      </c>
      <c r="C41" s="603"/>
      <c r="D41" s="603"/>
      <c r="E41" s="603"/>
      <c r="F41" s="603"/>
      <c r="G41" s="603"/>
      <c r="H41" s="603"/>
      <c r="I41" s="603"/>
      <c r="J41" s="603"/>
      <c r="K41" s="603"/>
      <c r="L41" s="603"/>
      <c r="M41" s="603"/>
      <c r="N41" s="603"/>
      <c r="O41" s="603"/>
      <c r="P41" s="603"/>
      <c r="Q41" s="604"/>
      <c r="R41" s="605">
        <v>28417524</v>
      </c>
      <c r="S41" s="646"/>
      <c r="T41" s="646"/>
      <c r="U41" s="646"/>
      <c r="V41" s="646"/>
      <c r="W41" s="646"/>
      <c r="X41" s="646"/>
      <c r="Y41" s="649"/>
      <c r="Z41" s="650">
        <v>100</v>
      </c>
      <c r="AA41" s="650"/>
      <c r="AB41" s="650"/>
      <c r="AC41" s="650"/>
      <c r="AD41" s="651">
        <v>12997413</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428154</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t="s">
        <v>140</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131</v>
      </c>
      <c r="CS41" s="634"/>
      <c r="CT41" s="634"/>
      <c r="CU41" s="634"/>
      <c r="CV41" s="634"/>
      <c r="CW41" s="634"/>
      <c r="CX41" s="634"/>
      <c r="CY41" s="635"/>
      <c r="CZ41" s="624" t="s">
        <v>131</v>
      </c>
      <c r="DA41" s="636"/>
      <c r="DB41" s="636"/>
      <c r="DC41" s="637"/>
      <c r="DD41" s="627" t="s">
        <v>131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355</v>
      </c>
      <c r="AR42" s="667"/>
      <c r="AS42" s="667"/>
      <c r="AT42" s="667"/>
      <c r="AU42" s="667"/>
      <c r="AV42" s="667"/>
      <c r="AW42" s="667"/>
      <c r="AX42" s="667"/>
      <c r="AY42" s="668"/>
      <c r="AZ42" s="605">
        <v>1310019</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286</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7053009</v>
      </c>
      <c r="CS42" s="634"/>
      <c r="CT42" s="634"/>
      <c r="CU42" s="634"/>
      <c r="CV42" s="634"/>
      <c r="CW42" s="634"/>
      <c r="CX42" s="634"/>
      <c r="CY42" s="635"/>
      <c r="CZ42" s="624">
        <v>25.3</v>
      </c>
      <c r="DA42" s="636"/>
      <c r="DB42" s="636"/>
      <c r="DC42" s="637"/>
      <c r="DD42" s="627">
        <v>375407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358</v>
      </c>
      <c r="CD43" s="618" t="s">
        <v>359</v>
      </c>
      <c r="CE43" s="619"/>
      <c r="CF43" s="619"/>
      <c r="CG43" s="619"/>
      <c r="CH43" s="619"/>
      <c r="CI43" s="619"/>
      <c r="CJ43" s="619"/>
      <c r="CK43" s="619"/>
      <c r="CL43" s="619"/>
      <c r="CM43" s="619"/>
      <c r="CN43" s="619"/>
      <c r="CO43" s="619"/>
      <c r="CP43" s="619"/>
      <c r="CQ43" s="620"/>
      <c r="CR43" s="621">
        <v>31299</v>
      </c>
      <c r="CS43" s="634"/>
      <c r="CT43" s="634"/>
      <c r="CU43" s="634"/>
      <c r="CV43" s="634"/>
      <c r="CW43" s="634"/>
      <c r="CX43" s="634"/>
      <c r="CY43" s="635"/>
      <c r="CZ43" s="624">
        <v>0.1</v>
      </c>
      <c r="DA43" s="636"/>
      <c r="DB43" s="636"/>
      <c r="DC43" s="637"/>
      <c r="DD43" s="627">
        <v>28650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361</v>
      </c>
      <c r="CG44" s="619"/>
      <c r="CH44" s="619"/>
      <c r="CI44" s="619"/>
      <c r="CJ44" s="619"/>
      <c r="CK44" s="619"/>
      <c r="CL44" s="619"/>
      <c r="CM44" s="619"/>
      <c r="CN44" s="619"/>
      <c r="CO44" s="619"/>
      <c r="CP44" s="619"/>
      <c r="CQ44" s="620"/>
      <c r="CR44" s="621">
        <v>6984487</v>
      </c>
      <c r="CS44" s="622"/>
      <c r="CT44" s="622"/>
      <c r="CU44" s="622"/>
      <c r="CV44" s="622"/>
      <c r="CW44" s="622"/>
      <c r="CX44" s="622"/>
      <c r="CY44" s="623"/>
      <c r="CZ44" s="624">
        <v>25.1</v>
      </c>
      <c r="DA44" s="625"/>
      <c r="DB44" s="625"/>
      <c r="DC44" s="626"/>
      <c r="DD44" s="627">
        <v>337385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921019</v>
      </c>
      <c r="CS45" s="634"/>
      <c r="CT45" s="634"/>
      <c r="CU45" s="634"/>
      <c r="CV45" s="634"/>
      <c r="CW45" s="634"/>
      <c r="CX45" s="634"/>
      <c r="CY45" s="635"/>
      <c r="CZ45" s="624">
        <v>3.3</v>
      </c>
      <c r="DA45" s="636"/>
      <c r="DB45" s="636"/>
      <c r="DC45" s="637"/>
      <c r="DD45" s="627">
        <v>18562</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364</v>
      </c>
      <c r="CG46" s="619"/>
      <c r="CH46" s="619"/>
      <c r="CI46" s="619"/>
      <c r="CJ46" s="619"/>
      <c r="CK46" s="619"/>
      <c r="CL46" s="619"/>
      <c r="CM46" s="619"/>
      <c r="CN46" s="619"/>
      <c r="CO46" s="619"/>
      <c r="CP46" s="619"/>
      <c r="CQ46" s="620"/>
      <c r="CR46" s="621">
        <v>5866171</v>
      </c>
      <c r="CS46" s="622"/>
      <c r="CT46" s="622"/>
      <c r="CU46" s="622"/>
      <c r="CV46" s="622"/>
      <c r="CW46" s="622"/>
      <c r="CX46" s="622"/>
      <c r="CY46" s="623"/>
      <c r="CZ46" s="624">
        <v>21.1</v>
      </c>
      <c r="DA46" s="625"/>
      <c r="DB46" s="625"/>
      <c r="DC46" s="626"/>
      <c r="DD46" s="627">
        <v>288726</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365</v>
      </c>
      <c r="CG47" s="619"/>
      <c r="CH47" s="619"/>
      <c r="CI47" s="619"/>
      <c r="CJ47" s="619"/>
      <c r="CK47" s="619"/>
      <c r="CL47" s="619"/>
      <c r="CM47" s="619"/>
      <c r="CN47" s="619"/>
      <c r="CO47" s="619"/>
      <c r="CP47" s="619"/>
      <c r="CQ47" s="620"/>
      <c r="CR47" s="621">
        <v>68522</v>
      </c>
      <c r="CS47" s="634"/>
      <c r="CT47" s="634"/>
      <c r="CU47" s="634"/>
      <c r="CV47" s="634"/>
      <c r="CW47" s="634"/>
      <c r="CX47" s="634"/>
      <c r="CY47" s="635"/>
      <c r="CZ47" s="624">
        <v>0.2</v>
      </c>
      <c r="DA47" s="636"/>
      <c r="DB47" s="636"/>
      <c r="DC47" s="637"/>
      <c r="DD47" s="627">
        <v>38022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25"/>
      <c r="CD48" s="644"/>
      <c r="CE48" s="645"/>
      <c r="CF48" s="618" t="s">
        <v>366</v>
      </c>
      <c r="CG48" s="619"/>
      <c r="CH48" s="619"/>
      <c r="CI48" s="619"/>
      <c r="CJ48" s="619"/>
      <c r="CK48" s="619"/>
      <c r="CL48" s="619"/>
      <c r="CM48" s="619"/>
      <c r="CN48" s="619"/>
      <c r="CO48" s="619"/>
      <c r="CP48" s="619"/>
      <c r="CQ48" s="620"/>
      <c r="CR48" s="621" t="s">
        <v>131</v>
      </c>
      <c r="CS48" s="622"/>
      <c r="CT48" s="622"/>
      <c r="CU48" s="622"/>
      <c r="CV48" s="622"/>
      <c r="CW48" s="622"/>
      <c r="CX48" s="622"/>
      <c r="CY48" s="623"/>
      <c r="CZ48" s="624" t="s">
        <v>131</v>
      </c>
      <c r="DA48" s="625"/>
      <c r="DB48" s="625"/>
      <c r="DC48" s="626"/>
      <c r="DD48" s="627" t="s">
        <v>131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367</v>
      </c>
      <c r="CE49" s="603"/>
      <c r="CF49" s="603"/>
      <c r="CG49" s="603"/>
      <c r="CH49" s="603"/>
      <c r="CI49" s="603"/>
      <c r="CJ49" s="603"/>
      <c r="CK49" s="603"/>
      <c r="CL49" s="603"/>
      <c r="CM49" s="603"/>
      <c r="CN49" s="603"/>
      <c r="CO49" s="603"/>
      <c r="CP49" s="603"/>
      <c r="CQ49" s="604"/>
      <c r="CR49" s="605">
        <v>27845478</v>
      </c>
      <c r="CS49" s="606"/>
      <c r="CT49" s="606"/>
      <c r="CU49" s="606"/>
      <c r="CV49" s="606"/>
      <c r="CW49" s="606"/>
      <c r="CX49" s="606"/>
      <c r="CY49" s="607"/>
      <c r="CZ49" s="608">
        <v>100</v>
      </c>
      <c r="DA49" s="609"/>
      <c r="DB49" s="609"/>
      <c r="DC49" s="610"/>
      <c r="DD49" s="611">
        <v>15079376</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VeFAJ35rKAsTcCbV/Vw8kD0+2HzFZ5qRpmFswENkkxb6n4Nv64idAdEgGroCY0juwxMURKFsZ2FTEJkPxgUGQ==" saltValue="ICV0+Dv5h190elDUV3AMu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I13" sqref="BI13"/>
    </sheetView>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090" t="s">
        <v>368</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369</v>
      </c>
      <c r="DK2" s="1092"/>
      <c r="DL2" s="1092"/>
      <c r="DM2" s="1092"/>
      <c r="DN2" s="1092"/>
      <c r="DO2" s="1093"/>
      <c r="DP2" s="228"/>
      <c r="DQ2" s="1091" t="s">
        <v>370</v>
      </c>
      <c r="DR2" s="1092"/>
      <c r="DS2" s="1092"/>
      <c r="DT2" s="1092"/>
      <c r="DU2" s="1092"/>
      <c r="DV2" s="1092"/>
      <c r="DW2" s="1092"/>
      <c r="DX2" s="1092"/>
      <c r="DY2" s="1092"/>
      <c r="DZ2" s="1093"/>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094"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084" t="s">
        <v>387</v>
      </c>
      <c r="DH5" s="1085"/>
      <c r="DI5" s="1085"/>
      <c r="DJ5" s="1085"/>
      <c r="DK5" s="1086"/>
      <c r="DL5" s="1084" t="s">
        <v>388</v>
      </c>
      <c r="DM5" s="1085"/>
      <c r="DN5" s="1085"/>
      <c r="DO5" s="1085"/>
      <c r="DP5" s="1086"/>
      <c r="DQ5" s="1001" t="s">
        <v>389</v>
      </c>
      <c r="DR5" s="1002"/>
      <c r="DS5" s="1002"/>
      <c r="DT5" s="1002"/>
      <c r="DU5" s="1003"/>
      <c r="DV5" s="1001" t="s">
        <v>380</v>
      </c>
      <c r="DW5" s="1002"/>
      <c r="DX5" s="1002"/>
      <c r="DY5" s="1002"/>
      <c r="DZ5" s="1015"/>
      <c r="EA5" s="234"/>
    </row>
    <row r="6" spans="1:131" s="235"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c r="A7" s="236">
        <v>1</v>
      </c>
      <c r="B7" s="1047" t="s">
        <v>390</v>
      </c>
      <c r="C7" s="1048"/>
      <c r="D7" s="1048"/>
      <c r="E7" s="1048"/>
      <c r="F7" s="1048"/>
      <c r="G7" s="1048"/>
      <c r="H7" s="1048"/>
      <c r="I7" s="1048"/>
      <c r="J7" s="1048"/>
      <c r="K7" s="1048"/>
      <c r="L7" s="1048"/>
      <c r="M7" s="1048"/>
      <c r="N7" s="1048"/>
      <c r="O7" s="1048"/>
      <c r="P7" s="1049"/>
      <c r="Q7" s="1102">
        <v>28821</v>
      </c>
      <c r="R7" s="1103"/>
      <c r="S7" s="1103"/>
      <c r="T7" s="1103"/>
      <c r="U7" s="1104"/>
      <c r="V7" s="1105">
        <v>28249</v>
      </c>
      <c r="W7" s="1103"/>
      <c r="X7" s="1103"/>
      <c r="Y7" s="1103"/>
      <c r="Z7" s="1104"/>
      <c r="AA7" s="1105">
        <v>572</v>
      </c>
      <c r="AB7" s="1103"/>
      <c r="AC7" s="1103"/>
      <c r="AD7" s="1103"/>
      <c r="AE7" s="1106"/>
      <c r="AF7" s="1107">
        <v>543</v>
      </c>
      <c r="AG7" s="1103"/>
      <c r="AH7" s="1103"/>
      <c r="AI7" s="1103"/>
      <c r="AJ7" s="1106"/>
      <c r="AK7" s="1108">
        <v>748</v>
      </c>
      <c r="AL7" s="1097"/>
      <c r="AM7" s="1097"/>
      <c r="AN7" s="1097"/>
      <c r="AO7" s="1109"/>
      <c r="AP7" s="1110">
        <v>42178</v>
      </c>
      <c r="AQ7" s="1097"/>
      <c r="AR7" s="1097"/>
      <c r="AS7" s="1097"/>
      <c r="AT7" s="1109"/>
      <c r="AU7" s="1111"/>
      <c r="AV7" s="1111"/>
      <c r="AW7" s="1111"/>
      <c r="AX7" s="1111"/>
      <c r="AY7" s="1112"/>
      <c r="AZ7" s="232"/>
      <c r="BA7" s="232"/>
      <c r="BB7" s="232"/>
      <c r="BC7" s="232"/>
      <c r="BD7" s="232"/>
      <c r="BE7" s="233"/>
      <c r="BF7" s="233"/>
      <c r="BG7" s="233"/>
      <c r="BH7" s="233"/>
      <c r="BI7" s="233"/>
      <c r="BJ7" s="233"/>
      <c r="BK7" s="233"/>
      <c r="BL7" s="233"/>
      <c r="BM7" s="233"/>
      <c r="BN7" s="233"/>
      <c r="BO7" s="233"/>
      <c r="BP7" s="233"/>
      <c r="BQ7" s="236">
        <v>1</v>
      </c>
      <c r="BR7" s="237"/>
      <c r="BS7" s="1099" t="s">
        <v>578</v>
      </c>
      <c r="BT7" s="1100"/>
      <c r="BU7" s="1100"/>
      <c r="BV7" s="1100"/>
      <c r="BW7" s="1100"/>
      <c r="BX7" s="1100"/>
      <c r="BY7" s="1100"/>
      <c r="BZ7" s="1100"/>
      <c r="CA7" s="1100"/>
      <c r="CB7" s="1100"/>
      <c r="CC7" s="1100"/>
      <c r="CD7" s="1100"/>
      <c r="CE7" s="1100"/>
      <c r="CF7" s="1100"/>
      <c r="CG7" s="1113"/>
      <c r="CH7" s="1096">
        <v>-4</v>
      </c>
      <c r="CI7" s="1097"/>
      <c r="CJ7" s="1097"/>
      <c r="CK7" s="1097"/>
      <c r="CL7" s="1098"/>
      <c r="CM7" s="1096">
        <v>30</v>
      </c>
      <c r="CN7" s="1097"/>
      <c r="CO7" s="1097"/>
      <c r="CP7" s="1097"/>
      <c r="CQ7" s="1098"/>
      <c r="CR7" s="1096">
        <v>35</v>
      </c>
      <c r="CS7" s="1097"/>
      <c r="CT7" s="1097"/>
      <c r="CU7" s="1097"/>
      <c r="CV7" s="1098"/>
      <c r="CW7" s="1096" t="s">
        <v>504</v>
      </c>
      <c r="CX7" s="1097"/>
      <c r="CY7" s="1097"/>
      <c r="CZ7" s="1097"/>
      <c r="DA7" s="1098"/>
      <c r="DB7" s="1096" t="s">
        <v>504</v>
      </c>
      <c r="DC7" s="1097"/>
      <c r="DD7" s="1097"/>
      <c r="DE7" s="1097"/>
      <c r="DF7" s="1098"/>
      <c r="DG7" s="1096" t="s">
        <v>504</v>
      </c>
      <c r="DH7" s="1097"/>
      <c r="DI7" s="1097"/>
      <c r="DJ7" s="1097"/>
      <c r="DK7" s="1098"/>
      <c r="DL7" s="1096" t="s">
        <v>504</v>
      </c>
      <c r="DM7" s="1097"/>
      <c r="DN7" s="1097"/>
      <c r="DO7" s="1097"/>
      <c r="DP7" s="1098"/>
      <c r="DQ7" s="1096" t="s">
        <v>504</v>
      </c>
      <c r="DR7" s="1097"/>
      <c r="DS7" s="1097"/>
      <c r="DT7" s="1097"/>
      <c r="DU7" s="1098"/>
      <c r="DV7" s="1099"/>
      <c r="DW7" s="1100"/>
      <c r="DX7" s="1100"/>
      <c r="DY7" s="1100"/>
      <c r="DZ7" s="1101"/>
      <c r="EA7" s="234"/>
    </row>
    <row r="8" spans="1:131" s="235" customFormat="1" ht="26.25" customHeight="1">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579</v>
      </c>
      <c r="BT8" s="993"/>
      <c r="BU8" s="993"/>
      <c r="BV8" s="993"/>
      <c r="BW8" s="993"/>
      <c r="BX8" s="993"/>
      <c r="BY8" s="993"/>
      <c r="BZ8" s="993"/>
      <c r="CA8" s="993"/>
      <c r="CB8" s="993"/>
      <c r="CC8" s="993"/>
      <c r="CD8" s="993"/>
      <c r="CE8" s="993"/>
      <c r="CF8" s="993"/>
      <c r="CG8" s="1014"/>
      <c r="CH8" s="989">
        <v>0</v>
      </c>
      <c r="CI8" s="990"/>
      <c r="CJ8" s="990"/>
      <c r="CK8" s="990"/>
      <c r="CL8" s="991"/>
      <c r="CM8" s="989">
        <v>9</v>
      </c>
      <c r="CN8" s="990"/>
      <c r="CO8" s="990"/>
      <c r="CP8" s="990"/>
      <c r="CQ8" s="991"/>
      <c r="CR8" s="989">
        <v>5</v>
      </c>
      <c r="CS8" s="990"/>
      <c r="CT8" s="990"/>
      <c r="CU8" s="990"/>
      <c r="CV8" s="991"/>
      <c r="CW8" s="989" t="s">
        <v>504</v>
      </c>
      <c r="CX8" s="990"/>
      <c r="CY8" s="990"/>
      <c r="CZ8" s="990"/>
      <c r="DA8" s="991"/>
      <c r="DB8" s="989" t="s">
        <v>504</v>
      </c>
      <c r="DC8" s="990"/>
      <c r="DD8" s="990"/>
      <c r="DE8" s="990"/>
      <c r="DF8" s="991"/>
      <c r="DG8" s="989" t="s">
        <v>504</v>
      </c>
      <c r="DH8" s="990"/>
      <c r="DI8" s="990"/>
      <c r="DJ8" s="990"/>
      <c r="DK8" s="991"/>
      <c r="DL8" s="989" t="s">
        <v>504</v>
      </c>
      <c r="DM8" s="990"/>
      <c r="DN8" s="990"/>
      <c r="DO8" s="990"/>
      <c r="DP8" s="991"/>
      <c r="DQ8" s="989" t="s">
        <v>504</v>
      </c>
      <c r="DR8" s="990"/>
      <c r="DS8" s="990"/>
      <c r="DT8" s="990"/>
      <c r="DU8" s="991"/>
      <c r="DV8" s="992"/>
      <c r="DW8" s="993"/>
      <c r="DX8" s="993"/>
      <c r="DY8" s="993"/>
      <c r="DZ8" s="994"/>
      <c r="EA8" s="234"/>
    </row>
    <row r="9" spans="1:131" s="235" customFormat="1" ht="26.25" customHeight="1">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580</v>
      </c>
      <c r="BT9" s="993"/>
      <c r="BU9" s="993"/>
      <c r="BV9" s="993"/>
      <c r="BW9" s="993"/>
      <c r="BX9" s="993"/>
      <c r="BY9" s="993"/>
      <c r="BZ9" s="993"/>
      <c r="CA9" s="993"/>
      <c r="CB9" s="993"/>
      <c r="CC9" s="993"/>
      <c r="CD9" s="993"/>
      <c r="CE9" s="993"/>
      <c r="CF9" s="993"/>
      <c r="CG9" s="1014"/>
      <c r="CH9" s="989">
        <v>6</v>
      </c>
      <c r="CI9" s="990"/>
      <c r="CJ9" s="990"/>
      <c r="CK9" s="990"/>
      <c r="CL9" s="991"/>
      <c r="CM9" s="989">
        <v>-21</v>
      </c>
      <c r="CN9" s="990"/>
      <c r="CO9" s="990"/>
      <c r="CP9" s="990"/>
      <c r="CQ9" s="991"/>
      <c r="CR9" s="989">
        <v>9</v>
      </c>
      <c r="CS9" s="990"/>
      <c r="CT9" s="990"/>
      <c r="CU9" s="990"/>
      <c r="CV9" s="991"/>
      <c r="CW9" s="989" t="s">
        <v>504</v>
      </c>
      <c r="CX9" s="990"/>
      <c r="CY9" s="990"/>
      <c r="CZ9" s="990"/>
      <c r="DA9" s="991"/>
      <c r="DB9" s="989" t="s">
        <v>504</v>
      </c>
      <c r="DC9" s="990"/>
      <c r="DD9" s="990"/>
      <c r="DE9" s="990"/>
      <c r="DF9" s="991"/>
      <c r="DG9" s="989" t="s">
        <v>504</v>
      </c>
      <c r="DH9" s="990"/>
      <c r="DI9" s="990"/>
      <c r="DJ9" s="990"/>
      <c r="DK9" s="991"/>
      <c r="DL9" s="989" t="s">
        <v>504</v>
      </c>
      <c r="DM9" s="990"/>
      <c r="DN9" s="990"/>
      <c r="DO9" s="990"/>
      <c r="DP9" s="991"/>
      <c r="DQ9" s="989" t="s">
        <v>504</v>
      </c>
      <c r="DR9" s="990"/>
      <c r="DS9" s="990"/>
      <c r="DT9" s="990"/>
      <c r="DU9" s="991"/>
      <c r="DV9" s="992"/>
      <c r="DW9" s="993"/>
      <c r="DX9" s="993"/>
      <c r="DY9" s="993"/>
      <c r="DZ9" s="994"/>
      <c r="EA9" s="234"/>
    </row>
    <row r="10" spans="1:131" s="235" customFormat="1" ht="26.25" customHeight="1">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c r="A23" s="240" t="s">
        <v>392</v>
      </c>
      <c r="B23" s="937" t="s">
        <v>393</v>
      </c>
      <c r="C23" s="938"/>
      <c r="D23" s="938"/>
      <c r="E23" s="938"/>
      <c r="F23" s="938"/>
      <c r="G23" s="938"/>
      <c r="H23" s="938"/>
      <c r="I23" s="938"/>
      <c r="J23" s="938"/>
      <c r="K23" s="938"/>
      <c r="L23" s="938"/>
      <c r="M23" s="938"/>
      <c r="N23" s="938"/>
      <c r="O23" s="938"/>
      <c r="P23" s="948"/>
      <c r="Q23" s="1067">
        <v>28418</v>
      </c>
      <c r="R23" s="1061"/>
      <c r="S23" s="1061"/>
      <c r="T23" s="1061"/>
      <c r="U23" s="1061"/>
      <c r="V23" s="1061">
        <v>27846</v>
      </c>
      <c r="W23" s="1061"/>
      <c r="X23" s="1061"/>
      <c r="Y23" s="1061"/>
      <c r="Z23" s="1061"/>
      <c r="AA23" s="1061">
        <v>572</v>
      </c>
      <c r="AB23" s="1061"/>
      <c r="AC23" s="1061"/>
      <c r="AD23" s="1061"/>
      <c r="AE23" s="1068"/>
      <c r="AF23" s="1069">
        <v>543</v>
      </c>
      <c r="AG23" s="1061"/>
      <c r="AH23" s="1061"/>
      <c r="AI23" s="1061"/>
      <c r="AJ23" s="1070"/>
      <c r="AK23" s="1071"/>
      <c r="AL23" s="1072"/>
      <c r="AM23" s="1072"/>
      <c r="AN23" s="1072"/>
      <c r="AO23" s="1072"/>
      <c r="AP23" s="1061">
        <v>42178</v>
      </c>
      <c r="AQ23" s="1061"/>
      <c r="AR23" s="1061"/>
      <c r="AS23" s="1061"/>
      <c r="AT23" s="1061"/>
      <c r="AU23" s="1062"/>
      <c r="AV23" s="1062"/>
      <c r="AW23" s="1062"/>
      <c r="AX23" s="1062"/>
      <c r="AY23" s="1063"/>
      <c r="AZ23" s="1064" t="s">
        <v>131</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c r="A24" s="1060" t="s">
        <v>394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c r="A25" s="1059" t="s">
        <v>395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c r="A26" s="995" t="s">
        <v>373</v>
      </c>
      <c r="B26" s="996"/>
      <c r="C26" s="996"/>
      <c r="D26" s="996"/>
      <c r="E26" s="996"/>
      <c r="F26" s="996"/>
      <c r="G26" s="996"/>
      <c r="H26" s="996"/>
      <c r="I26" s="996"/>
      <c r="J26" s="996"/>
      <c r="K26" s="996"/>
      <c r="L26" s="996"/>
      <c r="M26" s="996"/>
      <c r="N26" s="996"/>
      <c r="O26" s="996"/>
      <c r="P26" s="997"/>
      <c r="Q26" s="1001" t="s">
        <v>396</v>
      </c>
      <c r="R26" s="1002"/>
      <c r="S26" s="1002"/>
      <c r="T26" s="1002"/>
      <c r="U26" s="1003"/>
      <c r="V26" s="1001" t="s">
        <v>397</v>
      </c>
      <c r="W26" s="1002"/>
      <c r="X26" s="1002"/>
      <c r="Y26" s="1002"/>
      <c r="Z26" s="1003"/>
      <c r="AA26" s="1001" t="s">
        <v>398</v>
      </c>
      <c r="AB26" s="1002"/>
      <c r="AC26" s="1002"/>
      <c r="AD26" s="1002"/>
      <c r="AE26" s="1002"/>
      <c r="AF26" s="1055" t="s">
        <v>399</v>
      </c>
      <c r="AG26" s="1008"/>
      <c r="AH26" s="1008"/>
      <c r="AI26" s="1008"/>
      <c r="AJ26" s="1056"/>
      <c r="AK26" s="1002" t="s">
        <v>400</v>
      </c>
      <c r="AL26" s="1002"/>
      <c r="AM26" s="1002"/>
      <c r="AN26" s="1002"/>
      <c r="AO26" s="1003"/>
      <c r="AP26" s="1001" t="s">
        <v>401</v>
      </c>
      <c r="AQ26" s="1002"/>
      <c r="AR26" s="1002"/>
      <c r="AS26" s="1002"/>
      <c r="AT26" s="1003"/>
      <c r="AU26" s="1001" t="s">
        <v>402</v>
      </c>
      <c r="AV26" s="1002"/>
      <c r="AW26" s="1002"/>
      <c r="AX26" s="1002"/>
      <c r="AY26" s="1003"/>
      <c r="AZ26" s="1001" t="s">
        <v>403</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c r="A28" s="242">
        <v>1</v>
      </c>
      <c r="B28" s="1047" t="s">
        <v>404</v>
      </c>
      <c r="C28" s="1048"/>
      <c r="D28" s="1048"/>
      <c r="E28" s="1048"/>
      <c r="F28" s="1048"/>
      <c r="G28" s="1048"/>
      <c r="H28" s="1048"/>
      <c r="I28" s="1048"/>
      <c r="J28" s="1048"/>
      <c r="K28" s="1048"/>
      <c r="L28" s="1048"/>
      <c r="M28" s="1048"/>
      <c r="N28" s="1048"/>
      <c r="O28" s="1048"/>
      <c r="P28" s="1049"/>
      <c r="Q28" s="1050">
        <v>4204</v>
      </c>
      <c r="R28" s="1051"/>
      <c r="S28" s="1051"/>
      <c r="T28" s="1051"/>
      <c r="U28" s="1051"/>
      <c r="V28" s="1051">
        <v>4171</v>
      </c>
      <c r="W28" s="1051"/>
      <c r="X28" s="1051"/>
      <c r="Y28" s="1051"/>
      <c r="Z28" s="1051"/>
      <c r="AA28" s="1051">
        <v>33</v>
      </c>
      <c r="AB28" s="1051"/>
      <c r="AC28" s="1051"/>
      <c r="AD28" s="1051"/>
      <c r="AE28" s="1052"/>
      <c r="AF28" s="1053">
        <v>33</v>
      </c>
      <c r="AG28" s="1051"/>
      <c r="AH28" s="1051"/>
      <c r="AI28" s="1051"/>
      <c r="AJ28" s="1054"/>
      <c r="AK28" s="1042">
        <v>435</v>
      </c>
      <c r="AL28" s="1043"/>
      <c r="AM28" s="1043"/>
      <c r="AN28" s="1043"/>
      <c r="AO28" s="1043"/>
      <c r="AP28" s="1043" t="s">
        <v>504</v>
      </c>
      <c r="AQ28" s="1043"/>
      <c r="AR28" s="1043"/>
      <c r="AS28" s="1043"/>
      <c r="AT28" s="1043"/>
      <c r="AU28" s="1043" t="s">
        <v>504</v>
      </c>
      <c r="AV28" s="1043"/>
      <c r="AW28" s="1043"/>
      <c r="AX28" s="1043"/>
      <c r="AY28" s="1043"/>
      <c r="AZ28" s="1044" t="s">
        <v>504</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c r="A29" s="242">
        <v>2</v>
      </c>
      <c r="B29" s="1030" t="s">
        <v>405</v>
      </c>
      <c r="C29" s="1031"/>
      <c r="D29" s="1031"/>
      <c r="E29" s="1031"/>
      <c r="F29" s="1031"/>
      <c r="G29" s="1031"/>
      <c r="H29" s="1031"/>
      <c r="I29" s="1031"/>
      <c r="J29" s="1031"/>
      <c r="K29" s="1031"/>
      <c r="L29" s="1031"/>
      <c r="M29" s="1031"/>
      <c r="N29" s="1031"/>
      <c r="O29" s="1031"/>
      <c r="P29" s="1032"/>
      <c r="Q29" s="1038">
        <v>5031</v>
      </c>
      <c r="R29" s="1039"/>
      <c r="S29" s="1039"/>
      <c r="T29" s="1039"/>
      <c r="U29" s="1039"/>
      <c r="V29" s="1039">
        <v>5014</v>
      </c>
      <c r="W29" s="1039"/>
      <c r="X29" s="1039"/>
      <c r="Y29" s="1039"/>
      <c r="Z29" s="1039"/>
      <c r="AA29" s="1039">
        <v>17</v>
      </c>
      <c r="AB29" s="1039"/>
      <c r="AC29" s="1039"/>
      <c r="AD29" s="1039"/>
      <c r="AE29" s="1040"/>
      <c r="AF29" s="1035">
        <v>17</v>
      </c>
      <c r="AG29" s="1036"/>
      <c r="AH29" s="1036"/>
      <c r="AI29" s="1036"/>
      <c r="AJ29" s="1037"/>
      <c r="AK29" s="980">
        <v>809</v>
      </c>
      <c r="AL29" s="971"/>
      <c r="AM29" s="971"/>
      <c r="AN29" s="971"/>
      <c r="AO29" s="971"/>
      <c r="AP29" s="971" t="s">
        <v>504</v>
      </c>
      <c r="AQ29" s="971"/>
      <c r="AR29" s="971"/>
      <c r="AS29" s="971"/>
      <c r="AT29" s="971"/>
      <c r="AU29" s="971" t="s">
        <v>504</v>
      </c>
      <c r="AV29" s="971"/>
      <c r="AW29" s="971"/>
      <c r="AX29" s="971"/>
      <c r="AY29" s="971"/>
      <c r="AZ29" s="1041" t="s">
        <v>504</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c r="A30" s="242">
        <v>3</v>
      </c>
      <c r="B30" s="1030" t="s">
        <v>406</v>
      </c>
      <c r="C30" s="1031"/>
      <c r="D30" s="1031"/>
      <c r="E30" s="1031"/>
      <c r="F30" s="1031"/>
      <c r="G30" s="1031"/>
      <c r="H30" s="1031"/>
      <c r="I30" s="1031"/>
      <c r="J30" s="1031"/>
      <c r="K30" s="1031"/>
      <c r="L30" s="1031"/>
      <c r="M30" s="1031"/>
      <c r="N30" s="1031"/>
      <c r="O30" s="1031"/>
      <c r="P30" s="1032"/>
      <c r="Q30" s="1038">
        <v>798</v>
      </c>
      <c r="R30" s="1039"/>
      <c r="S30" s="1039"/>
      <c r="T30" s="1039"/>
      <c r="U30" s="1039"/>
      <c r="V30" s="1039">
        <v>789</v>
      </c>
      <c r="W30" s="1039"/>
      <c r="X30" s="1039"/>
      <c r="Y30" s="1039"/>
      <c r="Z30" s="1039"/>
      <c r="AA30" s="1039">
        <v>9</v>
      </c>
      <c r="AB30" s="1039"/>
      <c r="AC30" s="1039"/>
      <c r="AD30" s="1039"/>
      <c r="AE30" s="1040"/>
      <c r="AF30" s="1035">
        <v>9</v>
      </c>
      <c r="AG30" s="1036"/>
      <c r="AH30" s="1036"/>
      <c r="AI30" s="1036"/>
      <c r="AJ30" s="1037"/>
      <c r="AK30" s="980">
        <v>507</v>
      </c>
      <c r="AL30" s="971"/>
      <c r="AM30" s="971"/>
      <c r="AN30" s="971"/>
      <c r="AO30" s="971"/>
      <c r="AP30" s="971" t="s">
        <v>504</v>
      </c>
      <c r="AQ30" s="971"/>
      <c r="AR30" s="971"/>
      <c r="AS30" s="971"/>
      <c r="AT30" s="971"/>
      <c r="AU30" s="971" t="s">
        <v>504</v>
      </c>
      <c r="AV30" s="971"/>
      <c r="AW30" s="971"/>
      <c r="AX30" s="971"/>
      <c r="AY30" s="971"/>
      <c r="AZ30" s="1041" t="s">
        <v>504</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c r="A31" s="242">
        <v>4</v>
      </c>
      <c r="B31" s="1030" t="s">
        <v>407</v>
      </c>
      <c r="C31" s="1031"/>
      <c r="D31" s="1031"/>
      <c r="E31" s="1031"/>
      <c r="F31" s="1031"/>
      <c r="G31" s="1031"/>
      <c r="H31" s="1031"/>
      <c r="I31" s="1031"/>
      <c r="J31" s="1031"/>
      <c r="K31" s="1031"/>
      <c r="L31" s="1031"/>
      <c r="M31" s="1031"/>
      <c r="N31" s="1031"/>
      <c r="O31" s="1031"/>
      <c r="P31" s="1032"/>
      <c r="Q31" s="1038">
        <v>1160</v>
      </c>
      <c r="R31" s="1039"/>
      <c r="S31" s="1039"/>
      <c r="T31" s="1039"/>
      <c r="U31" s="1039"/>
      <c r="V31" s="1039">
        <v>1097</v>
      </c>
      <c r="W31" s="1039"/>
      <c r="X31" s="1039"/>
      <c r="Y31" s="1039"/>
      <c r="Z31" s="1039"/>
      <c r="AA31" s="1039">
        <v>63</v>
      </c>
      <c r="AB31" s="1039"/>
      <c r="AC31" s="1039"/>
      <c r="AD31" s="1039"/>
      <c r="AE31" s="1040"/>
      <c r="AF31" s="1035">
        <v>300</v>
      </c>
      <c r="AG31" s="1036"/>
      <c r="AH31" s="1036"/>
      <c r="AI31" s="1036"/>
      <c r="AJ31" s="1037"/>
      <c r="AK31" s="980">
        <v>742</v>
      </c>
      <c r="AL31" s="971"/>
      <c r="AM31" s="971"/>
      <c r="AN31" s="971"/>
      <c r="AO31" s="971"/>
      <c r="AP31" s="971">
        <v>8016</v>
      </c>
      <c r="AQ31" s="971"/>
      <c r="AR31" s="971"/>
      <c r="AS31" s="971"/>
      <c r="AT31" s="971"/>
      <c r="AU31" s="971">
        <v>7287</v>
      </c>
      <c r="AV31" s="971"/>
      <c r="AW31" s="971"/>
      <c r="AX31" s="971"/>
      <c r="AY31" s="971"/>
      <c r="AZ31" s="1041" t="s">
        <v>504</v>
      </c>
      <c r="BA31" s="1041"/>
      <c r="BB31" s="1041"/>
      <c r="BC31" s="1041"/>
      <c r="BD31" s="1041"/>
      <c r="BE31" s="972" t="s">
        <v>565</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408</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c r="A63" s="240" t="s">
        <v>392</v>
      </c>
      <c r="B63" s="937" t="s">
        <v>409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358</v>
      </c>
      <c r="AG63" s="959"/>
      <c r="AH63" s="959"/>
      <c r="AI63" s="959"/>
      <c r="AJ63" s="1022"/>
      <c r="AK63" s="1023"/>
      <c r="AL63" s="963"/>
      <c r="AM63" s="963"/>
      <c r="AN63" s="963"/>
      <c r="AO63" s="963"/>
      <c r="AP63" s="959">
        <v>8016</v>
      </c>
      <c r="AQ63" s="959"/>
      <c r="AR63" s="959"/>
      <c r="AS63" s="959"/>
      <c r="AT63" s="959"/>
      <c r="AU63" s="959">
        <v>7287</v>
      </c>
      <c r="AV63" s="959"/>
      <c r="AW63" s="959"/>
      <c r="AX63" s="959"/>
      <c r="AY63" s="959"/>
      <c r="AZ63" s="1017"/>
      <c r="BA63" s="1017"/>
      <c r="BB63" s="1017"/>
      <c r="BC63" s="1017"/>
      <c r="BD63" s="1017"/>
      <c r="BE63" s="960"/>
      <c r="BF63" s="960"/>
      <c r="BG63" s="960"/>
      <c r="BH63" s="960"/>
      <c r="BI63" s="961"/>
      <c r="BJ63" s="1018" t="s">
        <v>131</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c r="A66" s="995" t="s">
        <v>411</v>
      </c>
      <c r="B66" s="996"/>
      <c r="C66" s="996"/>
      <c r="D66" s="996"/>
      <c r="E66" s="996"/>
      <c r="F66" s="996"/>
      <c r="G66" s="996"/>
      <c r="H66" s="996"/>
      <c r="I66" s="996"/>
      <c r="J66" s="996"/>
      <c r="K66" s="996"/>
      <c r="L66" s="996"/>
      <c r="M66" s="996"/>
      <c r="N66" s="996"/>
      <c r="O66" s="996"/>
      <c r="P66" s="997"/>
      <c r="Q66" s="1001" t="s">
        <v>412</v>
      </c>
      <c r="R66" s="1002"/>
      <c r="S66" s="1002"/>
      <c r="T66" s="1002"/>
      <c r="U66" s="1003"/>
      <c r="V66" s="1001" t="s">
        <v>397</v>
      </c>
      <c r="W66" s="1002"/>
      <c r="X66" s="1002"/>
      <c r="Y66" s="1002"/>
      <c r="Z66" s="1003"/>
      <c r="AA66" s="1001" t="s">
        <v>398</v>
      </c>
      <c r="AB66" s="1002"/>
      <c r="AC66" s="1002"/>
      <c r="AD66" s="1002"/>
      <c r="AE66" s="1003"/>
      <c r="AF66" s="1007" t="s">
        <v>413</v>
      </c>
      <c r="AG66" s="1008"/>
      <c r="AH66" s="1008"/>
      <c r="AI66" s="1008"/>
      <c r="AJ66" s="1009"/>
      <c r="AK66" s="1001" t="s">
        <v>414</v>
      </c>
      <c r="AL66" s="996"/>
      <c r="AM66" s="996"/>
      <c r="AN66" s="996"/>
      <c r="AO66" s="997"/>
      <c r="AP66" s="1001" t="s">
        <v>401</v>
      </c>
      <c r="AQ66" s="1002"/>
      <c r="AR66" s="1002"/>
      <c r="AS66" s="1002"/>
      <c r="AT66" s="1003"/>
      <c r="AU66" s="1001" t="s">
        <v>415</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t="s">
        <v>566</v>
      </c>
      <c r="C68" s="986"/>
      <c r="D68" s="986"/>
      <c r="E68" s="986"/>
      <c r="F68" s="986"/>
      <c r="G68" s="986"/>
      <c r="H68" s="986"/>
      <c r="I68" s="986"/>
      <c r="J68" s="986"/>
      <c r="K68" s="986"/>
      <c r="L68" s="986"/>
      <c r="M68" s="986"/>
      <c r="N68" s="986"/>
      <c r="O68" s="986"/>
      <c r="P68" s="987"/>
      <c r="Q68" s="988">
        <v>102</v>
      </c>
      <c r="R68" s="982"/>
      <c r="S68" s="982"/>
      <c r="T68" s="982"/>
      <c r="U68" s="982"/>
      <c r="V68" s="982">
        <v>97</v>
      </c>
      <c r="W68" s="982"/>
      <c r="X68" s="982"/>
      <c r="Y68" s="982"/>
      <c r="Z68" s="982"/>
      <c r="AA68" s="982">
        <v>5</v>
      </c>
      <c r="AB68" s="982"/>
      <c r="AC68" s="982"/>
      <c r="AD68" s="982"/>
      <c r="AE68" s="982"/>
      <c r="AF68" s="982">
        <v>5</v>
      </c>
      <c r="AG68" s="982"/>
      <c r="AH68" s="982"/>
      <c r="AI68" s="982"/>
      <c r="AJ68" s="982"/>
      <c r="AK68" s="982">
        <v>12</v>
      </c>
      <c r="AL68" s="982"/>
      <c r="AM68" s="982"/>
      <c r="AN68" s="982"/>
      <c r="AO68" s="982"/>
      <c r="AP68" s="982" t="s">
        <v>504</v>
      </c>
      <c r="AQ68" s="982"/>
      <c r="AR68" s="982"/>
      <c r="AS68" s="982"/>
      <c r="AT68" s="982"/>
      <c r="AU68" s="982" t="s">
        <v>504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567</v>
      </c>
      <c r="C69" s="975"/>
      <c r="D69" s="975"/>
      <c r="E69" s="975"/>
      <c r="F69" s="975"/>
      <c r="G69" s="975"/>
      <c r="H69" s="975"/>
      <c r="I69" s="975"/>
      <c r="J69" s="975"/>
      <c r="K69" s="975"/>
      <c r="L69" s="975"/>
      <c r="M69" s="975"/>
      <c r="N69" s="975"/>
      <c r="O69" s="975"/>
      <c r="P69" s="976"/>
      <c r="Q69" s="977">
        <v>15734</v>
      </c>
      <c r="R69" s="971"/>
      <c r="S69" s="971"/>
      <c r="T69" s="971"/>
      <c r="U69" s="971"/>
      <c r="V69" s="971">
        <v>15471</v>
      </c>
      <c r="W69" s="971"/>
      <c r="X69" s="971"/>
      <c r="Y69" s="971"/>
      <c r="Z69" s="971"/>
      <c r="AA69" s="971">
        <v>263</v>
      </c>
      <c r="AB69" s="971"/>
      <c r="AC69" s="971"/>
      <c r="AD69" s="971"/>
      <c r="AE69" s="971"/>
      <c r="AF69" s="971">
        <v>5265</v>
      </c>
      <c r="AG69" s="971"/>
      <c r="AH69" s="971"/>
      <c r="AI69" s="971"/>
      <c r="AJ69" s="971"/>
      <c r="AK69" s="971">
        <v>2447</v>
      </c>
      <c r="AL69" s="971"/>
      <c r="AM69" s="971"/>
      <c r="AN69" s="971"/>
      <c r="AO69" s="971"/>
      <c r="AP69" s="971">
        <v>5187</v>
      </c>
      <c r="AQ69" s="971"/>
      <c r="AR69" s="971"/>
      <c r="AS69" s="971"/>
      <c r="AT69" s="971"/>
      <c r="AU69" s="971">
        <v>369</v>
      </c>
      <c r="AV69" s="971"/>
      <c r="AW69" s="971"/>
      <c r="AX69" s="971"/>
      <c r="AY69" s="971"/>
      <c r="AZ69" s="972" t="s">
        <v>577</v>
      </c>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568</v>
      </c>
      <c r="C70" s="975"/>
      <c r="D70" s="975"/>
      <c r="E70" s="975"/>
      <c r="F70" s="975"/>
      <c r="G70" s="975"/>
      <c r="H70" s="975"/>
      <c r="I70" s="975"/>
      <c r="J70" s="975"/>
      <c r="K70" s="975"/>
      <c r="L70" s="975"/>
      <c r="M70" s="975"/>
      <c r="N70" s="975"/>
      <c r="O70" s="975"/>
      <c r="P70" s="976"/>
      <c r="Q70" s="977">
        <v>928</v>
      </c>
      <c r="R70" s="971"/>
      <c r="S70" s="971"/>
      <c r="T70" s="971"/>
      <c r="U70" s="971"/>
      <c r="V70" s="971">
        <v>916</v>
      </c>
      <c r="W70" s="971"/>
      <c r="X70" s="971"/>
      <c r="Y70" s="971"/>
      <c r="Z70" s="971"/>
      <c r="AA70" s="971">
        <v>12</v>
      </c>
      <c r="AB70" s="971"/>
      <c r="AC70" s="971"/>
      <c r="AD70" s="971"/>
      <c r="AE70" s="971"/>
      <c r="AF70" s="971">
        <v>12</v>
      </c>
      <c r="AG70" s="971"/>
      <c r="AH70" s="971"/>
      <c r="AI70" s="971"/>
      <c r="AJ70" s="971"/>
      <c r="AK70" s="971">
        <v>34</v>
      </c>
      <c r="AL70" s="971"/>
      <c r="AM70" s="971"/>
      <c r="AN70" s="971"/>
      <c r="AO70" s="971"/>
      <c r="AP70" s="971">
        <v>83</v>
      </c>
      <c r="AQ70" s="971"/>
      <c r="AR70" s="971"/>
      <c r="AS70" s="971"/>
      <c r="AT70" s="971"/>
      <c r="AU70" s="971">
        <v>2</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t="s">
        <v>569</v>
      </c>
      <c r="C71" s="975"/>
      <c r="D71" s="975"/>
      <c r="E71" s="975"/>
      <c r="F71" s="975"/>
      <c r="G71" s="975"/>
      <c r="H71" s="975"/>
      <c r="I71" s="975"/>
      <c r="J71" s="975"/>
      <c r="K71" s="975"/>
      <c r="L71" s="975"/>
      <c r="M71" s="975"/>
      <c r="N71" s="975"/>
      <c r="O71" s="975"/>
      <c r="P71" s="976"/>
      <c r="Q71" s="977">
        <v>255</v>
      </c>
      <c r="R71" s="971"/>
      <c r="S71" s="971"/>
      <c r="T71" s="971"/>
      <c r="U71" s="971"/>
      <c r="V71" s="971">
        <v>246</v>
      </c>
      <c r="W71" s="971"/>
      <c r="X71" s="971"/>
      <c r="Y71" s="971"/>
      <c r="Z71" s="971"/>
      <c r="AA71" s="971">
        <v>9</v>
      </c>
      <c r="AB71" s="971"/>
      <c r="AC71" s="971"/>
      <c r="AD71" s="971"/>
      <c r="AE71" s="971"/>
      <c r="AF71" s="971">
        <v>8</v>
      </c>
      <c r="AG71" s="971"/>
      <c r="AH71" s="971"/>
      <c r="AI71" s="971"/>
      <c r="AJ71" s="971"/>
      <c r="AK71" s="971">
        <v>25</v>
      </c>
      <c r="AL71" s="971"/>
      <c r="AM71" s="971"/>
      <c r="AN71" s="971"/>
      <c r="AO71" s="971"/>
      <c r="AP71" s="971" t="s">
        <v>504</v>
      </c>
      <c r="AQ71" s="971"/>
      <c r="AR71" s="971"/>
      <c r="AS71" s="971"/>
      <c r="AT71" s="971"/>
      <c r="AU71" s="971" t="s">
        <v>504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t="s">
        <v>570</v>
      </c>
      <c r="C72" s="975"/>
      <c r="D72" s="975"/>
      <c r="E72" s="975"/>
      <c r="F72" s="975"/>
      <c r="G72" s="975"/>
      <c r="H72" s="975"/>
      <c r="I72" s="975"/>
      <c r="J72" s="975"/>
      <c r="K72" s="975"/>
      <c r="L72" s="975"/>
      <c r="M72" s="975"/>
      <c r="N72" s="975"/>
      <c r="O72" s="975"/>
      <c r="P72" s="976"/>
      <c r="Q72" s="977">
        <v>1041</v>
      </c>
      <c r="R72" s="971"/>
      <c r="S72" s="971"/>
      <c r="T72" s="971"/>
      <c r="U72" s="971"/>
      <c r="V72" s="971">
        <v>1368</v>
      </c>
      <c r="W72" s="971"/>
      <c r="X72" s="971"/>
      <c r="Y72" s="971"/>
      <c r="Z72" s="971"/>
      <c r="AA72" s="971">
        <v>-327</v>
      </c>
      <c r="AB72" s="971"/>
      <c r="AC72" s="971"/>
      <c r="AD72" s="971"/>
      <c r="AE72" s="971"/>
      <c r="AF72" s="971">
        <v>698</v>
      </c>
      <c r="AG72" s="971"/>
      <c r="AH72" s="971"/>
      <c r="AI72" s="971"/>
      <c r="AJ72" s="971"/>
      <c r="AK72" s="971">
        <v>179</v>
      </c>
      <c r="AL72" s="971"/>
      <c r="AM72" s="971"/>
      <c r="AN72" s="971"/>
      <c r="AO72" s="971"/>
      <c r="AP72" s="971">
        <v>7560</v>
      </c>
      <c r="AQ72" s="971"/>
      <c r="AR72" s="971"/>
      <c r="AS72" s="971"/>
      <c r="AT72" s="971"/>
      <c r="AU72" s="971">
        <v>2706</v>
      </c>
      <c r="AV72" s="971"/>
      <c r="AW72" s="971"/>
      <c r="AX72" s="971"/>
      <c r="AY72" s="971"/>
      <c r="AZ72" s="972" t="s">
        <v>577</v>
      </c>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t="s">
        <v>571</v>
      </c>
      <c r="C73" s="975"/>
      <c r="D73" s="975"/>
      <c r="E73" s="975"/>
      <c r="F73" s="975"/>
      <c r="G73" s="975"/>
      <c r="H73" s="975"/>
      <c r="I73" s="975"/>
      <c r="J73" s="975"/>
      <c r="K73" s="975"/>
      <c r="L73" s="975"/>
      <c r="M73" s="975"/>
      <c r="N73" s="975"/>
      <c r="O73" s="975"/>
      <c r="P73" s="976"/>
      <c r="Q73" s="977">
        <v>7</v>
      </c>
      <c r="R73" s="971"/>
      <c r="S73" s="971"/>
      <c r="T73" s="971"/>
      <c r="U73" s="971"/>
      <c r="V73" s="971">
        <v>6</v>
      </c>
      <c r="W73" s="971"/>
      <c r="X73" s="971"/>
      <c r="Y73" s="971"/>
      <c r="Z73" s="971"/>
      <c r="AA73" s="971">
        <v>1</v>
      </c>
      <c r="AB73" s="971"/>
      <c r="AC73" s="971"/>
      <c r="AD73" s="971"/>
      <c r="AE73" s="971"/>
      <c r="AF73" s="971">
        <v>1</v>
      </c>
      <c r="AG73" s="971"/>
      <c r="AH73" s="971"/>
      <c r="AI73" s="971"/>
      <c r="AJ73" s="971"/>
      <c r="AK73" s="971">
        <v>0</v>
      </c>
      <c r="AL73" s="971"/>
      <c r="AM73" s="971"/>
      <c r="AN73" s="971"/>
      <c r="AO73" s="971"/>
      <c r="AP73" s="971" t="s">
        <v>504</v>
      </c>
      <c r="AQ73" s="971"/>
      <c r="AR73" s="971"/>
      <c r="AS73" s="971"/>
      <c r="AT73" s="971"/>
      <c r="AU73" s="971" t="s">
        <v>504</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t="s">
        <v>572</v>
      </c>
      <c r="C74" s="975"/>
      <c r="D74" s="975"/>
      <c r="E74" s="975"/>
      <c r="F74" s="975"/>
      <c r="G74" s="975"/>
      <c r="H74" s="975"/>
      <c r="I74" s="975"/>
      <c r="J74" s="975"/>
      <c r="K74" s="975"/>
      <c r="L74" s="975"/>
      <c r="M74" s="975"/>
      <c r="N74" s="975"/>
      <c r="O74" s="975"/>
      <c r="P74" s="976"/>
      <c r="Q74" s="977">
        <v>148</v>
      </c>
      <c r="R74" s="971"/>
      <c r="S74" s="971"/>
      <c r="T74" s="971"/>
      <c r="U74" s="971"/>
      <c r="V74" s="971">
        <v>138</v>
      </c>
      <c r="W74" s="971"/>
      <c r="X74" s="971"/>
      <c r="Y74" s="971"/>
      <c r="Z74" s="971"/>
      <c r="AA74" s="971">
        <v>10</v>
      </c>
      <c r="AB74" s="971"/>
      <c r="AC74" s="971"/>
      <c r="AD74" s="971"/>
      <c r="AE74" s="971"/>
      <c r="AF74" s="971">
        <v>10</v>
      </c>
      <c r="AG74" s="971"/>
      <c r="AH74" s="971"/>
      <c r="AI74" s="971"/>
      <c r="AJ74" s="971"/>
      <c r="AK74" s="971">
        <v>5</v>
      </c>
      <c r="AL74" s="971"/>
      <c r="AM74" s="971"/>
      <c r="AN74" s="971"/>
      <c r="AO74" s="971"/>
      <c r="AP74" s="971" t="s">
        <v>504</v>
      </c>
      <c r="AQ74" s="971"/>
      <c r="AR74" s="971"/>
      <c r="AS74" s="971"/>
      <c r="AT74" s="971"/>
      <c r="AU74" s="971" t="s">
        <v>504</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t="s">
        <v>573</v>
      </c>
      <c r="C75" s="975"/>
      <c r="D75" s="975"/>
      <c r="E75" s="975"/>
      <c r="F75" s="975"/>
      <c r="G75" s="975"/>
      <c r="H75" s="975"/>
      <c r="I75" s="975"/>
      <c r="J75" s="975"/>
      <c r="K75" s="975"/>
      <c r="L75" s="975"/>
      <c r="M75" s="975"/>
      <c r="N75" s="975"/>
      <c r="O75" s="975"/>
      <c r="P75" s="976"/>
      <c r="Q75" s="978">
        <v>532</v>
      </c>
      <c r="R75" s="979"/>
      <c r="S75" s="979"/>
      <c r="T75" s="979"/>
      <c r="U75" s="980"/>
      <c r="V75" s="981">
        <v>514</v>
      </c>
      <c r="W75" s="979"/>
      <c r="X75" s="979"/>
      <c r="Y75" s="979"/>
      <c r="Z75" s="980"/>
      <c r="AA75" s="981">
        <v>17</v>
      </c>
      <c r="AB75" s="979"/>
      <c r="AC75" s="979"/>
      <c r="AD75" s="979"/>
      <c r="AE75" s="980"/>
      <c r="AF75" s="981">
        <v>17</v>
      </c>
      <c r="AG75" s="979"/>
      <c r="AH75" s="979"/>
      <c r="AI75" s="979"/>
      <c r="AJ75" s="980"/>
      <c r="AK75" s="981">
        <v>9</v>
      </c>
      <c r="AL75" s="979"/>
      <c r="AM75" s="979"/>
      <c r="AN75" s="979"/>
      <c r="AO75" s="980"/>
      <c r="AP75" s="981" t="s">
        <v>504</v>
      </c>
      <c r="AQ75" s="979"/>
      <c r="AR75" s="979"/>
      <c r="AS75" s="979"/>
      <c r="AT75" s="980"/>
      <c r="AU75" s="981" t="s">
        <v>504</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t="s">
        <v>574</v>
      </c>
      <c r="C76" s="975"/>
      <c r="D76" s="975"/>
      <c r="E76" s="975"/>
      <c r="F76" s="975"/>
      <c r="G76" s="975"/>
      <c r="H76" s="975"/>
      <c r="I76" s="975"/>
      <c r="J76" s="975"/>
      <c r="K76" s="975"/>
      <c r="L76" s="975"/>
      <c r="M76" s="975"/>
      <c r="N76" s="975"/>
      <c r="O76" s="975"/>
      <c r="P76" s="976"/>
      <c r="Q76" s="978">
        <v>170790</v>
      </c>
      <c r="R76" s="979"/>
      <c r="S76" s="979"/>
      <c r="T76" s="979"/>
      <c r="U76" s="980"/>
      <c r="V76" s="981">
        <v>165043</v>
      </c>
      <c r="W76" s="979"/>
      <c r="X76" s="979"/>
      <c r="Y76" s="979"/>
      <c r="Z76" s="980"/>
      <c r="AA76" s="981">
        <v>5747</v>
      </c>
      <c r="AB76" s="979"/>
      <c r="AC76" s="979"/>
      <c r="AD76" s="979"/>
      <c r="AE76" s="980"/>
      <c r="AF76" s="981">
        <v>5743</v>
      </c>
      <c r="AG76" s="979"/>
      <c r="AH76" s="979"/>
      <c r="AI76" s="979"/>
      <c r="AJ76" s="980"/>
      <c r="AK76" s="981">
        <v>6172</v>
      </c>
      <c r="AL76" s="979"/>
      <c r="AM76" s="979"/>
      <c r="AN76" s="979"/>
      <c r="AO76" s="980"/>
      <c r="AP76" s="981" t="s">
        <v>504</v>
      </c>
      <c r="AQ76" s="979"/>
      <c r="AR76" s="979"/>
      <c r="AS76" s="979"/>
      <c r="AT76" s="980"/>
      <c r="AU76" s="981" t="s">
        <v>504</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t="s">
        <v>575</v>
      </c>
      <c r="C77" s="975"/>
      <c r="D77" s="975"/>
      <c r="E77" s="975"/>
      <c r="F77" s="975"/>
      <c r="G77" s="975"/>
      <c r="H77" s="975"/>
      <c r="I77" s="975"/>
      <c r="J77" s="975"/>
      <c r="K77" s="975"/>
      <c r="L77" s="975"/>
      <c r="M77" s="975"/>
      <c r="N77" s="975"/>
      <c r="O77" s="975"/>
      <c r="P77" s="976"/>
      <c r="Q77" s="978">
        <v>819</v>
      </c>
      <c r="R77" s="979"/>
      <c r="S77" s="979"/>
      <c r="T77" s="979"/>
      <c r="U77" s="980"/>
      <c r="V77" s="981">
        <v>803</v>
      </c>
      <c r="W77" s="979"/>
      <c r="X77" s="979"/>
      <c r="Y77" s="979"/>
      <c r="Z77" s="980"/>
      <c r="AA77" s="981">
        <v>16</v>
      </c>
      <c r="AB77" s="979"/>
      <c r="AC77" s="979"/>
      <c r="AD77" s="979"/>
      <c r="AE77" s="980"/>
      <c r="AF77" s="981">
        <v>16</v>
      </c>
      <c r="AG77" s="979"/>
      <c r="AH77" s="979"/>
      <c r="AI77" s="979"/>
      <c r="AJ77" s="980"/>
      <c r="AK77" s="981">
        <v>32</v>
      </c>
      <c r="AL77" s="979"/>
      <c r="AM77" s="979"/>
      <c r="AN77" s="979"/>
      <c r="AO77" s="980"/>
      <c r="AP77" s="981" t="s">
        <v>504</v>
      </c>
      <c r="AQ77" s="979"/>
      <c r="AR77" s="979"/>
      <c r="AS77" s="979"/>
      <c r="AT77" s="980"/>
      <c r="AU77" s="981" t="s">
        <v>504</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t="s">
        <v>576</v>
      </c>
      <c r="C78" s="975"/>
      <c r="D78" s="975"/>
      <c r="E78" s="975"/>
      <c r="F78" s="975"/>
      <c r="G78" s="975"/>
      <c r="H78" s="975"/>
      <c r="I78" s="975"/>
      <c r="J78" s="975"/>
      <c r="K78" s="975"/>
      <c r="L78" s="975"/>
      <c r="M78" s="975"/>
      <c r="N78" s="975"/>
      <c r="O78" s="975"/>
      <c r="P78" s="976"/>
      <c r="Q78" s="977">
        <v>7101</v>
      </c>
      <c r="R78" s="971"/>
      <c r="S78" s="971"/>
      <c r="T78" s="971"/>
      <c r="U78" s="971"/>
      <c r="V78" s="971">
        <v>6737</v>
      </c>
      <c r="W78" s="971"/>
      <c r="X78" s="971"/>
      <c r="Y78" s="971"/>
      <c r="Z78" s="971"/>
      <c r="AA78" s="971">
        <v>364</v>
      </c>
      <c r="AB78" s="971"/>
      <c r="AC78" s="971"/>
      <c r="AD78" s="971"/>
      <c r="AE78" s="971"/>
      <c r="AF78" s="971">
        <v>364</v>
      </c>
      <c r="AG78" s="971"/>
      <c r="AH78" s="971"/>
      <c r="AI78" s="971"/>
      <c r="AJ78" s="971"/>
      <c r="AK78" s="971">
        <v>0</v>
      </c>
      <c r="AL78" s="971"/>
      <c r="AM78" s="971"/>
      <c r="AN78" s="971"/>
      <c r="AO78" s="971"/>
      <c r="AP78" s="971" t="s">
        <v>504</v>
      </c>
      <c r="AQ78" s="971"/>
      <c r="AR78" s="971"/>
      <c r="AS78" s="971"/>
      <c r="AT78" s="971"/>
      <c r="AU78" s="971" t="s">
        <v>504</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392</v>
      </c>
      <c r="B88" s="937" t="s">
        <v>416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12139</v>
      </c>
      <c r="AG88" s="959"/>
      <c r="AH88" s="959"/>
      <c r="AI88" s="959"/>
      <c r="AJ88" s="959"/>
      <c r="AK88" s="963"/>
      <c r="AL88" s="963"/>
      <c r="AM88" s="963"/>
      <c r="AN88" s="963"/>
      <c r="AO88" s="963"/>
      <c r="AP88" s="959">
        <v>12830</v>
      </c>
      <c r="AQ88" s="959"/>
      <c r="AR88" s="959"/>
      <c r="AS88" s="959"/>
      <c r="AT88" s="959"/>
      <c r="AU88" s="959">
        <v>3077</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417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49</v>
      </c>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418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419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422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424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425</v>
      </c>
      <c r="AB109" s="896"/>
      <c r="AC109" s="896"/>
      <c r="AD109" s="896"/>
      <c r="AE109" s="897"/>
      <c r="AF109" s="898" t="s">
        <v>426</v>
      </c>
      <c r="AG109" s="896"/>
      <c r="AH109" s="896"/>
      <c r="AI109" s="896"/>
      <c r="AJ109" s="897"/>
      <c r="AK109" s="898" t="s">
        <v>310</v>
      </c>
      <c r="AL109" s="896"/>
      <c r="AM109" s="896"/>
      <c r="AN109" s="896"/>
      <c r="AO109" s="897"/>
      <c r="AP109" s="898" t="s">
        <v>427</v>
      </c>
      <c r="AQ109" s="896"/>
      <c r="AR109" s="896"/>
      <c r="AS109" s="896"/>
      <c r="AT109" s="929"/>
      <c r="AU109" s="895" t="s">
        <v>424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425</v>
      </c>
      <c r="BR109" s="896"/>
      <c r="BS109" s="896"/>
      <c r="BT109" s="896"/>
      <c r="BU109" s="897"/>
      <c r="BV109" s="898" t="s">
        <v>426</v>
      </c>
      <c r="BW109" s="896"/>
      <c r="BX109" s="896"/>
      <c r="BY109" s="896"/>
      <c r="BZ109" s="897"/>
      <c r="CA109" s="898" t="s">
        <v>310</v>
      </c>
      <c r="CB109" s="896"/>
      <c r="CC109" s="896"/>
      <c r="CD109" s="896"/>
      <c r="CE109" s="897"/>
      <c r="CF109" s="936" t="s">
        <v>427</v>
      </c>
      <c r="CG109" s="936"/>
      <c r="CH109" s="936"/>
      <c r="CI109" s="936"/>
      <c r="CJ109" s="936"/>
      <c r="CK109" s="898" t="s">
        <v>428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425</v>
      </c>
      <c r="DH109" s="896"/>
      <c r="DI109" s="896"/>
      <c r="DJ109" s="896"/>
      <c r="DK109" s="897"/>
      <c r="DL109" s="898" t="s">
        <v>426</v>
      </c>
      <c r="DM109" s="896"/>
      <c r="DN109" s="896"/>
      <c r="DO109" s="896"/>
      <c r="DP109" s="897"/>
      <c r="DQ109" s="898" t="s">
        <v>310</v>
      </c>
      <c r="DR109" s="896"/>
      <c r="DS109" s="896"/>
      <c r="DT109" s="896"/>
      <c r="DU109" s="897"/>
      <c r="DV109" s="898" t="s">
        <v>427</v>
      </c>
      <c r="DW109" s="896"/>
      <c r="DX109" s="896"/>
      <c r="DY109" s="896"/>
      <c r="DZ109" s="929"/>
    </row>
    <row r="110" spans="1:131" s="230" customFormat="1" ht="26.25" customHeight="1">
      <c r="A110" s="807" t="s">
        <v>429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3517330</v>
      </c>
      <c r="AB110" s="889"/>
      <c r="AC110" s="889"/>
      <c r="AD110" s="889"/>
      <c r="AE110" s="890"/>
      <c r="AF110" s="891">
        <v>3483996</v>
      </c>
      <c r="AG110" s="889"/>
      <c r="AH110" s="889"/>
      <c r="AI110" s="889"/>
      <c r="AJ110" s="890"/>
      <c r="AK110" s="891">
        <v>3581759</v>
      </c>
      <c r="AL110" s="889"/>
      <c r="AM110" s="889"/>
      <c r="AN110" s="889"/>
      <c r="AO110" s="890"/>
      <c r="AP110" s="892">
        <v>35</v>
      </c>
      <c r="AQ110" s="893"/>
      <c r="AR110" s="893"/>
      <c r="AS110" s="893"/>
      <c r="AT110" s="894"/>
      <c r="AU110" s="930" t="s">
        <v>75</v>
      </c>
      <c r="AV110" s="931"/>
      <c r="AW110" s="931"/>
      <c r="AX110" s="931"/>
      <c r="AY110" s="931"/>
      <c r="AZ110" s="860" t="s">
        <v>430</v>
      </c>
      <c r="BA110" s="808"/>
      <c r="BB110" s="808"/>
      <c r="BC110" s="808"/>
      <c r="BD110" s="808"/>
      <c r="BE110" s="808"/>
      <c r="BF110" s="808"/>
      <c r="BG110" s="808"/>
      <c r="BH110" s="808"/>
      <c r="BI110" s="808"/>
      <c r="BJ110" s="808"/>
      <c r="BK110" s="808"/>
      <c r="BL110" s="808"/>
      <c r="BM110" s="808"/>
      <c r="BN110" s="808"/>
      <c r="BO110" s="808"/>
      <c r="BP110" s="809"/>
      <c r="BQ110" s="861">
        <v>39051552</v>
      </c>
      <c r="BR110" s="842"/>
      <c r="BS110" s="842"/>
      <c r="BT110" s="842"/>
      <c r="BU110" s="842"/>
      <c r="BV110" s="842">
        <v>39567347</v>
      </c>
      <c r="BW110" s="842"/>
      <c r="BX110" s="842"/>
      <c r="BY110" s="842"/>
      <c r="BZ110" s="842"/>
      <c r="CA110" s="842">
        <v>42178342</v>
      </c>
      <c r="CB110" s="842"/>
      <c r="CC110" s="842"/>
      <c r="CD110" s="842"/>
      <c r="CE110" s="842"/>
      <c r="CF110" s="866">
        <v>412.7</v>
      </c>
      <c r="CG110" s="867"/>
      <c r="CH110" s="867"/>
      <c r="CI110" s="867"/>
      <c r="CJ110" s="867"/>
      <c r="CK110" s="926" t="s">
        <v>431</v>
      </c>
      <c r="CL110" s="819"/>
      <c r="CM110" s="860" t="s">
        <v>432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433</v>
      </c>
      <c r="DH110" s="842"/>
      <c r="DI110" s="842"/>
      <c r="DJ110" s="842"/>
      <c r="DK110" s="842"/>
      <c r="DL110" s="842" t="s">
        <v>131</v>
      </c>
      <c r="DM110" s="842"/>
      <c r="DN110" s="842"/>
      <c r="DO110" s="842"/>
      <c r="DP110" s="842"/>
      <c r="DQ110" s="842" t="s">
        <v>433</v>
      </c>
      <c r="DR110" s="842"/>
      <c r="DS110" s="842"/>
      <c r="DT110" s="842"/>
      <c r="DU110" s="842"/>
      <c r="DV110" s="843" t="s">
        <v>131</v>
      </c>
      <c r="DW110" s="843"/>
      <c r="DX110" s="843"/>
      <c r="DY110" s="843"/>
      <c r="DZ110" s="844"/>
    </row>
    <row r="111" spans="1:131" s="230" customFormat="1" ht="26.25" customHeight="1">
      <c r="A111" s="774" t="s">
        <v>434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433</v>
      </c>
      <c r="AB111" s="919"/>
      <c r="AC111" s="919"/>
      <c r="AD111" s="919"/>
      <c r="AE111" s="920"/>
      <c r="AF111" s="921" t="s">
        <v>131</v>
      </c>
      <c r="AG111" s="919"/>
      <c r="AH111" s="919"/>
      <c r="AI111" s="919"/>
      <c r="AJ111" s="920"/>
      <c r="AK111" s="921" t="s">
        <v>433</v>
      </c>
      <c r="AL111" s="919"/>
      <c r="AM111" s="919"/>
      <c r="AN111" s="919"/>
      <c r="AO111" s="920"/>
      <c r="AP111" s="922" t="s">
        <v>131</v>
      </c>
      <c r="AQ111" s="923"/>
      <c r="AR111" s="923"/>
      <c r="AS111" s="923"/>
      <c r="AT111" s="924"/>
      <c r="AU111" s="932"/>
      <c r="AV111" s="933"/>
      <c r="AW111" s="933"/>
      <c r="AX111" s="933"/>
      <c r="AY111" s="933"/>
      <c r="AZ111" s="815" t="s">
        <v>435</v>
      </c>
      <c r="BA111" s="752"/>
      <c r="BB111" s="752"/>
      <c r="BC111" s="752"/>
      <c r="BD111" s="752"/>
      <c r="BE111" s="752"/>
      <c r="BF111" s="752"/>
      <c r="BG111" s="752"/>
      <c r="BH111" s="752"/>
      <c r="BI111" s="752"/>
      <c r="BJ111" s="752"/>
      <c r="BK111" s="752"/>
      <c r="BL111" s="752"/>
      <c r="BM111" s="752"/>
      <c r="BN111" s="752"/>
      <c r="BO111" s="752"/>
      <c r="BP111" s="753"/>
      <c r="BQ111" s="816" t="s">
        <v>131</v>
      </c>
      <c r="BR111" s="817"/>
      <c r="BS111" s="817"/>
      <c r="BT111" s="817"/>
      <c r="BU111" s="817"/>
      <c r="BV111" s="817" t="s">
        <v>433</v>
      </c>
      <c r="BW111" s="817"/>
      <c r="BX111" s="817"/>
      <c r="BY111" s="817"/>
      <c r="BZ111" s="817"/>
      <c r="CA111" s="817" t="s">
        <v>131</v>
      </c>
      <c r="CB111" s="817"/>
      <c r="CC111" s="817"/>
      <c r="CD111" s="817"/>
      <c r="CE111" s="817"/>
      <c r="CF111" s="875" t="s">
        <v>131</v>
      </c>
      <c r="CG111" s="876"/>
      <c r="CH111" s="876"/>
      <c r="CI111" s="876"/>
      <c r="CJ111" s="876"/>
      <c r="CK111" s="927"/>
      <c r="CL111" s="821"/>
      <c r="CM111" s="815" t="s">
        <v>436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433</v>
      </c>
      <c r="DH111" s="817"/>
      <c r="DI111" s="817"/>
      <c r="DJ111" s="817"/>
      <c r="DK111" s="817"/>
      <c r="DL111" s="817" t="s">
        <v>433</v>
      </c>
      <c r="DM111" s="817"/>
      <c r="DN111" s="817"/>
      <c r="DO111" s="817"/>
      <c r="DP111" s="817"/>
      <c r="DQ111" s="817" t="s">
        <v>433</v>
      </c>
      <c r="DR111" s="817"/>
      <c r="DS111" s="817"/>
      <c r="DT111" s="817"/>
      <c r="DU111" s="817"/>
      <c r="DV111" s="794" t="s">
        <v>131</v>
      </c>
      <c r="DW111" s="794"/>
      <c r="DX111" s="794"/>
      <c r="DY111" s="794"/>
      <c r="DZ111" s="795"/>
    </row>
    <row r="112" spans="1:131" s="230" customFormat="1" ht="26.25" customHeight="1">
      <c r="A112" s="912" t="s">
        <v>437</v>
      </c>
      <c r="B112" s="913"/>
      <c r="C112" s="752" t="s">
        <v>438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131</v>
      </c>
      <c r="AB112" s="780"/>
      <c r="AC112" s="780"/>
      <c r="AD112" s="780"/>
      <c r="AE112" s="781"/>
      <c r="AF112" s="782" t="s">
        <v>131</v>
      </c>
      <c r="AG112" s="780"/>
      <c r="AH112" s="780"/>
      <c r="AI112" s="780"/>
      <c r="AJ112" s="781"/>
      <c r="AK112" s="782" t="s">
        <v>131</v>
      </c>
      <c r="AL112" s="780"/>
      <c r="AM112" s="780"/>
      <c r="AN112" s="780"/>
      <c r="AO112" s="781"/>
      <c r="AP112" s="824" t="s">
        <v>131</v>
      </c>
      <c r="AQ112" s="825"/>
      <c r="AR112" s="825"/>
      <c r="AS112" s="825"/>
      <c r="AT112" s="826"/>
      <c r="AU112" s="932"/>
      <c r="AV112" s="933"/>
      <c r="AW112" s="933"/>
      <c r="AX112" s="933"/>
      <c r="AY112" s="933"/>
      <c r="AZ112" s="815" t="s">
        <v>439</v>
      </c>
      <c r="BA112" s="752"/>
      <c r="BB112" s="752"/>
      <c r="BC112" s="752"/>
      <c r="BD112" s="752"/>
      <c r="BE112" s="752"/>
      <c r="BF112" s="752"/>
      <c r="BG112" s="752"/>
      <c r="BH112" s="752"/>
      <c r="BI112" s="752"/>
      <c r="BJ112" s="752"/>
      <c r="BK112" s="752"/>
      <c r="BL112" s="752"/>
      <c r="BM112" s="752"/>
      <c r="BN112" s="752"/>
      <c r="BO112" s="752"/>
      <c r="BP112" s="753"/>
      <c r="BQ112" s="816">
        <v>8657313</v>
      </c>
      <c r="BR112" s="817"/>
      <c r="BS112" s="817"/>
      <c r="BT112" s="817"/>
      <c r="BU112" s="817"/>
      <c r="BV112" s="817">
        <v>8086768</v>
      </c>
      <c r="BW112" s="817"/>
      <c r="BX112" s="817"/>
      <c r="BY112" s="817"/>
      <c r="BZ112" s="817"/>
      <c r="CA112" s="817">
        <v>7286912</v>
      </c>
      <c r="CB112" s="817"/>
      <c r="CC112" s="817"/>
      <c r="CD112" s="817"/>
      <c r="CE112" s="817"/>
      <c r="CF112" s="875">
        <v>71.3</v>
      </c>
      <c r="CG112" s="876"/>
      <c r="CH112" s="876"/>
      <c r="CI112" s="876"/>
      <c r="CJ112" s="876"/>
      <c r="CK112" s="927"/>
      <c r="CL112" s="821"/>
      <c r="CM112" s="815" t="s">
        <v>440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131</v>
      </c>
      <c r="DH112" s="817"/>
      <c r="DI112" s="817"/>
      <c r="DJ112" s="817"/>
      <c r="DK112" s="817"/>
      <c r="DL112" s="817" t="s">
        <v>131</v>
      </c>
      <c r="DM112" s="817"/>
      <c r="DN112" s="817"/>
      <c r="DO112" s="817"/>
      <c r="DP112" s="817"/>
      <c r="DQ112" s="817" t="s">
        <v>433</v>
      </c>
      <c r="DR112" s="817"/>
      <c r="DS112" s="817"/>
      <c r="DT112" s="817"/>
      <c r="DU112" s="817"/>
      <c r="DV112" s="794" t="s">
        <v>131</v>
      </c>
      <c r="DW112" s="794"/>
      <c r="DX112" s="794"/>
      <c r="DY112" s="794"/>
      <c r="DZ112" s="795"/>
    </row>
    <row r="113" spans="1:130" s="230" customFormat="1" ht="26.25" customHeight="1">
      <c r="A113" s="914"/>
      <c r="B113" s="915"/>
      <c r="C113" s="752" t="s">
        <v>441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611445</v>
      </c>
      <c r="AB113" s="919"/>
      <c r="AC113" s="919"/>
      <c r="AD113" s="919"/>
      <c r="AE113" s="920"/>
      <c r="AF113" s="921">
        <v>560239</v>
      </c>
      <c r="AG113" s="919"/>
      <c r="AH113" s="919"/>
      <c r="AI113" s="919"/>
      <c r="AJ113" s="920"/>
      <c r="AK113" s="921">
        <v>498031</v>
      </c>
      <c r="AL113" s="919"/>
      <c r="AM113" s="919"/>
      <c r="AN113" s="919"/>
      <c r="AO113" s="920"/>
      <c r="AP113" s="922">
        <v>4.9000000000000004</v>
      </c>
      <c r="AQ113" s="923"/>
      <c r="AR113" s="923"/>
      <c r="AS113" s="923"/>
      <c r="AT113" s="924"/>
      <c r="AU113" s="932"/>
      <c r="AV113" s="933"/>
      <c r="AW113" s="933"/>
      <c r="AX113" s="933"/>
      <c r="AY113" s="933"/>
      <c r="AZ113" s="815" t="s">
        <v>442</v>
      </c>
      <c r="BA113" s="752"/>
      <c r="BB113" s="752"/>
      <c r="BC113" s="752"/>
      <c r="BD113" s="752"/>
      <c r="BE113" s="752"/>
      <c r="BF113" s="752"/>
      <c r="BG113" s="752"/>
      <c r="BH113" s="752"/>
      <c r="BI113" s="752"/>
      <c r="BJ113" s="752"/>
      <c r="BK113" s="752"/>
      <c r="BL113" s="752"/>
      <c r="BM113" s="752"/>
      <c r="BN113" s="752"/>
      <c r="BO113" s="752"/>
      <c r="BP113" s="753"/>
      <c r="BQ113" s="816">
        <v>2881725</v>
      </c>
      <c r="BR113" s="817"/>
      <c r="BS113" s="817"/>
      <c r="BT113" s="817"/>
      <c r="BU113" s="817"/>
      <c r="BV113" s="817">
        <v>2987466</v>
      </c>
      <c r="BW113" s="817"/>
      <c r="BX113" s="817"/>
      <c r="BY113" s="817"/>
      <c r="BZ113" s="817"/>
      <c r="CA113" s="817">
        <v>3077466</v>
      </c>
      <c r="CB113" s="817"/>
      <c r="CC113" s="817"/>
      <c r="CD113" s="817"/>
      <c r="CE113" s="817"/>
      <c r="CF113" s="875">
        <v>30.1</v>
      </c>
      <c r="CG113" s="876"/>
      <c r="CH113" s="876"/>
      <c r="CI113" s="876"/>
      <c r="CJ113" s="876"/>
      <c r="CK113" s="927"/>
      <c r="CL113" s="821"/>
      <c r="CM113" s="815" t="s">
        <v>443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131</v>
      </c>
      <c r="DH113" s="780"/>
      <c r="DI113" s="780"/>
      <c r="DJ113" s="780"/>
      <c r="DK113" s="781"/>
      <c r="DL113" s="782" t="s">
        <v>131</v>
      </c>
      <c r="DM113" s="780"/>
      <c r="DN113" s="780"/>
      <c r="DO113" s="780"/>
      <c r="DP113" s="781"/>
      <c r="DQ113" s="782" t="s">
        <v>131</v>
      </c>
      <c r="DR113" s="780"/>
      <c r="DS113" s="780"/>
      <c r="DT113" s="780"/>
      <c r="DU113" s="781"/>
      <c r="DV113" s="824" t="s">
        <v>131</v>
      </c>
      <c r="DW113" s="825"/>
      <c r="DX113" s="825"/>
      <c r="DY113" s="825"/>
      <c r="DZ113" s="826"/>
    </row>
    <row r="114" spans="1:130" s="230" customFormat="1" ht="26.25" customHeight="1">
      <c r="A114" s="914"/>
      <c r="B114" s="915"/>
      <c r="C114" s="752" t="s">
        <v>444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151627</v>
      </c>
      <c r="AB114" s="780"/>
      <c r="AC114" s="780"/>
      <c r="AD114" s="780"/>
      <c r="AE114" s="781"/>
      <c r="AF114" s="782">
        <v>176157</v>
      </c>
      <c r="AG114" s="780"/>
      <c r="AH114" s="780"/>
      <c r="AI114" s="780"/>
      <c r="AJ114" s="781"/>
      <c r="AK114" s="782">
        <v>190317</v>
      </c>
      <c r="AL114" s="780"/>
      <c r="AM114" s="780"/>
      <c r="AN114" s="780"/>
      <c r="AO114" s="781"/>
      <c r="AP114" s="824">
        <v>1.9</v>
      </c>
      <c r="AQ114" s="825"/>
      <c r="AR114" s="825"/>
      <c r="AS114" s="825"/>
      <c r="AT114" s="826"/>
      <c r="AU114" s="932"/>
      <c r="AV114" s="933"/>
      <c r="AW114" s="933"/>
      <c r="AX114" s="933"/>
      <c r="AY114" s="933"/>
      <c r="AZ114" s="815" t="s">
        <v>445</v>
      </c>
      <c r="BA114" s="752"/>
      <c r="BB114" s="752"/>
      <c r="BC114" s="752"/>
      <c r="BD114" s="752"/>
      <c r="BE114" s="752"/>
      <c r="BF114" s="752"/>
      <c r="BG114" s="752"/>
      <c r="BH114" s="752"/>
      <c r="BI114" s="752"/>
      <c r="BJ114" s="752"/>
      <c r="BK114" s="752"/>
      <c r="BL114" s="752"/>
      <c r="BM114" s="752"/>
      <c r="BN114" s="752"/>
      <c r="BO114" s="752"/>
      <c r="BP114" s="753"/>
      <c r="BQ114" s="816">
        <v>3519702</v>
      </c>
      <c r="BR114" s="817"/>
      <c r="BS114" s="817"/>
      <c r="BT114" s="817"/>
      <c r="BU114" s="817"/>
      <c r="BV114" s="817">
        <v>3400778</v>
      </c>
      <c r="BW114" s="817"/>
      <c r="BX114" s="817"/>
      <c r="BY114" s="817"/>
      <c r="BZ114" s="817"/>
      <c r="CA114" s="817">
        <v>3299438</v>
      </c>
      <c r="CB114" s="817"/>
      <c r="CC114" s="817"/>
      <c r="CD114" s="817"/>
      <c r="CE114" s="817"/>
      <c r="CF114" s="875">
        <v>32.299999999999997</v>
      </c>
      <c r="CG114" s="876"/>
      <c r="CH114" s="876"/>
      <c r="CI114" s="876"/>
      <c r="CJ114" s="876"/>
      <c r="CK114" s="927"/>
      <c r="CL114" s="821"/>
      <c r="CM114" s="815" t="s">
        <v>446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131</v>
      </c>
      <c r="DH114" s="780"/>
      <c r="DI114" s="780"/>
      <c r="DJ114" s="780"/>
      <c r="DK114" s="781"/>
      <c r="DL114" s="782" t="s">
        <v>131</v>
      </c>
      <c r="DM114" s="780"/>
      <c r="DN114" s="780"/>
      <c r="DO114" s="780"/>
      <c r="DP114" s="781"/>
      <c r="DQ114" s="782" t="s">
        <v>131</v>
      </c>
      <c r="DR114" s="780"/>
      <c r="DS114" s="780"/>
      <c r="DT114" s="780"/>
      <c r="DU114" s="781"/>
      <c r="DV114" s="824" t="s">
        <v>433</v>
      </c>
      <c r="DW114" s="825"/>
      <c r="DX114" s="825"/>
      <c r="DY114" s="825"/>
      <c r="DZ114" s="826"/>
    </row>
    <row r="115" spans="1:130" s="230" customFormat="1" ht="26.25" customHeight="1">
      <c r="A115" s="914"/>
      <c r="B115" s="915"/>
      <c r="C115" s="752" t="s">
        <v>447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3130</v>
      </c>
      <c r="AB115" s="919"/>
      <c r="AC115" s="919"/>
      <c r="AD115" s="919"/>
      <c r="AE115" s="920"/>
      <c r="AF115" s="921" t="s">
        <v>433</v>
      </c>
      <c r="AG115" s="919"/>
      <c r="AH115" s="919"/>
      <c r="AI115" s="919"/>
      <c r="AJ115" s="920"/>
      <c r="AK115" s="921" t="s">
        <v>131</v>
      </c>
      <c r="AL115" s="919"/>
      <c r="AM115" s="919"/>
      <c r="AN115" s="919"/>
      <c r="AO115" s="920"/>
      <c r="AP115" s="922" t="s">
        <v>433</v>
      </c>
      <c r="AQ115" s="923"/>
      <c r="AR115" s="923"/>
      <c r="AS115" s="923"/>
      <c r="AT115" s="924"/>
      <c r="AU115" s="932"/>
      <c r="AV115" s="933"/>
      <c r="AW115" s="933"/>
      <c r="AX115" s="933"/>
      <c r="AY115" s="933"/>
      <c r="AZ115" s="815" t="s">
        <v>448</v>
      </c>
      <c r="BA115" s="752"/>
      <c r="BB115" s="752"/>
      <c r="BC115" s="752"/>
      <c r="BD115" s="752"/>
      <c r="BE115" s="752"/>
      <c r="BF115" s="752"/>
      <c r="BG115" s="752"/>
      <c r="BH115" s="752"/>
      <c r="BI115" s="752"/>
      <c r="BJ115" s="752"/>
      <c r="BK115" s="752"/>
      <c r="BL115" s="752"/>
      <c r="BM115" s="752"/>
      <c r="BN115" s="752"/>
      <c r="BO115" s="752"/>
      <c r="BP115" s="753"/>
      <c r="BQ115" s="816" t="s">
        <v>131</v>
      </c>
      <c r="BR115" s="817"/>
      <c r="BS115" s="817"/>
      <c r="BT115" s="817"/>
      <c r="BU115" s="817"/>
      <c r="BV115" s="817" t="s">
        <v>131</v>
      </c>
      <c r="BW115" s="817"/>
      <c r="BX115" s="817"/>
      <c r="BY115" s="817"/>
      <c r="BZ115" s="817"/>
      <c r="CA115" s="817" t="s">
        <v>131</v>
      </c>
      <c r="CB115" s="817"/>
      <c r="CC115" s="817"/>
      <c r="CD115" s="817"/>
      <c r="CE115" s="817"/>
      <c r="CF115" s="875" t="s">
        <v>131</v>
      </c>
      <c r="CG115" s="876"/>
      <c r="CH115" s="876"/>
      <c r="CI115" s="876"/>
      <c r="CJ115" s="876"/>
      <c r="CK115" s="927"/>
      <c r="CL115" s="821"/>
      <c r="CM115" s="815" t="s">
        <v>449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131</v>
      </c>
      <c r="DH115" s="780"/>
      <c r="DI115" s="780"/>
      <c r="DJ115" s="780"/>
      <c r="DK115" s="781"/>
      <c r="DL115" s="782" t="s">
        <v>131</v>
      </c>
      <c r="DM115" s="780"/>
      <c r="DN115" s="780"/>
      <c r="DO115" s="780"/>
      <c r="DP115" s="781"/>
      <c r="DQ115" s="782" t="s">
        <v>131</v>
      </c>
      <c r="DR115" s="780"/>
      <c r="DS115" s="780"/>
      <c r="DT115" s="780"/>
      <c r="DU115" s="781"/>
      <c r="DV115" s="824" t="s">
        <v>433</v>
      </c>
      <c r="DW115" s="825"/>
      <c r="DX115" s="825"/>
      <c r="DY115" s="825"/>
      <c r="DZ115" s="826"/>
    </row>
    <row r="116" spans="1:130" s="230" customFormat="1" ht="26.25" customHeight="1">
      <c r="A116" s="916"/>
      <c r="B116" s="917"/>
      <c r="C116" s="839" t="s">
        <v>450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131</v>
      </c>
      <c r="AB116" s="780"/>
      <c r="AC116" s="780"/>
      <c r="AD116" s="780"/>
      <c r="AE116" s="781"/>
      <c r="AF116" s="782" t="s">
        <v>433</v>
      </c>
      <c r="AG116" s="780"/>
      <c r="AH116" s="780"/>
      <c r="AI116" s="780"/>
      <c r="AJ116" s="781"/>
      <c r="AK116" s="782" t="s">
        <v>131</v>
      </c>
      <c r="AL116" s="780"/>
      <c r="AM116" s="780"/>
      <c r="AN116" s="780"/>
      <c r="AO116" s="781"/>
      <c r="AP116" s="824" t="s">
        <v>131</v>
      </c>
      <c r="AQ116" s="825"/>
      <c r="AR116" s="825"/>
      <c r="AS116" s="825"/>
      <c r="AT116" s="826"/>
      <c r="AU116" s="932"/>
      <c r="AV116" s="933"/>
      <c r="AW116" s="933"/>
      <c r="AX116" s="933"/>
      <c r="AY116" s="933"/>
      <c r="AZ116" s="909" t="s">
        <v>451</v>
      </c>
      <c r="BA116" s="910"/>
      <c r="BB116" s="910"/>
      <c r="BC116" s="910"/>
      <c r="BD116" s="910"/>
      <c r="BE116" s="910"/>
      <c r="BF116" s="910"/>
      <c r="BG116" s="910"/>
      <c r="BH116" s="910"/>
      <c r="BI116" s="910"/>
      <c r="BJ116" s="910"/>
      <c r="BK116" s="910"/>
      <c r="BL116" s="910"/>
      <c r="BM116" s="910"/>
      <c r="BN116" s="910"/>
      <c r="BO116" s="910"/>
      <c r="BP116" s="911"/>
      <c r="BQ116" s="816" t="s">
        <v>131</v>
      </c>
      <c r="BR116" s="817"/>
      <c r="BS116" s="817"/>
      <c r="BT116" s="817"/>
      <c r="BU116" s="817"/>
      <c r="BV116" s="817" t="s">
        <v>131</v>
      </c>
      <c r="BW116" s="817"/>
      <c r="BX116" s="817"/>
      <c r="BY116" s="817"/>
      <c r="BZ116" s="817"/>
      <c r="CA116" s="817" t="s">
        <v>131</v>
      </c>
      <c r="CB116" s="817"/>
      <c r="CC116" s="817"/>
      <c r="CD116" s="817"/>
      <c r="CE116" s="817"/>
      <c r="CF116" s="875" t="s">
        <v>131</v>
      </c>
      <c r="CG116" s="876"/>
      <c r="CH116" s="876"/>
      <c r="CI116" s="876"/>
      <c r="CJ116" s="876"/>
      <c r="CK116" s="927"/>
      <c r="CL116" s="821"/>
      <c r="CM116" s="815" t="s">
        <v>452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131</v>
      </c>
      <c r="DH116" s="780"/>
      <c r="DI116" s="780"/>
      <c r="DJ116" s="780"/>
      <c r="DK116" s="781"/>
      <c r="DL116" s="782" t="s">
        <v>131</v>
      </c>
      <c r="DM116" s="780"/>
      <c r="DN116" s="780"/>
      <c r="DO116" s="780"/>
      <c r="DP116" s="781"/>
      <c r="DQ116" s="782" t="s">
        <v>131</v>
      </c>
      <c r="DR116" s="780"/>
      <c r="DS116" s="780"/>
      <c r="DT116" s="780"/>
      <c r="DU116" s="781"/>
      <c r="DV116" s="824" t="s">
        <v>131</v>
      </c>
      <c r="DW116" s="825"/>
      <c r="DX116" s="825"/>
      <c r="DY116" s="825"/>
      <c r="DZ116" s="826"/>
    </row>
    <row r="117" spans="1:130" s="230" customFormat="1" ht="26.25" customHeight="1">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453</v>
      </c>
      <c r="Z117" s="897"/>
      <c r="AA117" s="902">
        <v>4283532</v>
      </c>
      <c r="AB117" s="903"/>
      <c r="AC117" s="903"/>
      <c r="AD117" s="903"/>
      <c r="AE117" s="904"/>
      <c r="AF117" s="905">
        <v>4220392</v>
      </c>
      <c r="AG117" s="903"/>
      <c r="AH117" s="903"/>
      <c r="AI117" s="903"/>
      <c r="AJ117" s="904"/>
      <c r="AK117" s="905">
        <v>4270107</v>
      </c>
      <c r="AL117" s="903"/>
      <c r="AM117" s="903"/>
      <c r="AN117" s="903"/>
      <c r="AO117" s="904"/>
      <c r="AP117" s="906"/>
      <c r="AQ117" s="907"/>
      <c r="AR117" s="907"/>
      <c r="AS117" s="907"/>
      <c r="AT117" s="908"/>
      <c r="AU117" s="932"/>
      <c r="AV117" s="933"/>
      <c r="AW117" s="933"/>
      <c r="AX117" s="933"/>
      <c r="AY117" s="933"/>
      <c r="AZ117" s="863" t="s">
        <v>454</v>
      </c>
      <c r="BA117" s="864"/>
      <c r="BB117" s="864"/>
      <c r="BC117" s="864"/>
      <c r="BD117" s="864"/>
      <c r="BE117" s="864"/>
      <c r="BF117" s="864"/>
      <c r="BG117" s="864"/>
      <c r="BH117" s="864"/>
      <c r="BI117" s="864"/>
      <c r="BJ117" s="864"/>
      <c r="BK117" s="864"/>
      <c r="BL117" s="864"/>
      <c r="BM117" s="864"/>
      <c r="BN117" s="864"/>
      <c r="BO117" s="864"/>
      <c r="BP117" s="865"/>
      <c r="BQ117" s="816" t="s">
        <v>131</v>
      </c>
      <c r="BR117" s="817"/>
      <c r="BS117" s="817"/>
      <c r="BT117" s="817"/>
      <c r="BU117" s="817"/>
      <c r="BV117" s="817" t="s">
        <v>131</v>
      </c>
      <c r="BW117" s="817"/>
      <c r="BX117" s="817"/>
      <c r="BY117" s="817"/>
      <c r="BZ117" s="817"/>
      <c r="CA117" s="817" t="s">
        <v>131</v>
      </c>
      <c r="CB117" s="817"/>
      <c r="CC117" s="817"/>
      <c r="CD117" s="817"/>
      <c r="CE117" s="817"/>
      <c r="CF117" s="875" t="s">
        <v>131</v>
      </c>
      <c r="CG117" s="876"/>
      <c r="CH117" s="876"/>
      <c r="CI117" s="876"/>
      <c r="CJ117" s="876"/>
      <c r="CK117" s="927"/>
      <c r="CL117" s="821"/>
      <c r="CM117" s="815" t="s">
        <v>455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131</v>
      </c>
      <c r="DH117" s="780"/>
      <c r="DI117" s="780"/>
      <c r="DJ117" s="780"/>
      <c r="DK117" s="781"/>
      <c r="DL117" s="782" t="s">
        <v>131</v>
      </c>
      <c r="DM117" s="780"/>
      <c r="DN117" s="780"/>
      <c r="DO117" s="780"/>
      <c r="DP117" s="781"/>
      <c r="DQ117" s="782" t="s">
        <v>131</v>
      </c>
      <c r="DR117" s="780"/>
      <c r="DS117" s="780"/>
      <c r="DT117" s="780"/>
      <c r="DU117" s="781"/>
      <c r="DV117" s="824" t="s">
        <v>131</v>
      </c>
      <c r="DW117" s="825"/>
      <c r="DX117" s="825"/>
      <c r="DY117" s="825"/>
      <c r="DZ117" s="826"/>
    </row>
    <row r="118" spans="1:130" s="230" customFormat="1" ht="26.25" customHeight="1">
      <c r="A118" s="895" t="s">
        <v>428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425</v>
      </c>
      <c r="AB118" s="896"/>
      <c r="AC118" s="896"/>
      <c r="AD118" s="896"/>
      <c r="AE118" s="897"/>
      <c r="AF118" s="898" t="s">
        <v>426</v>
      </c>
      <c r="AG118" s="896"/>
      <c r="AH118" s="896"/>
      <c r="AI118" s="896"/>
      <c r="AJ118" s="897"/>
      <c r="AK118" s="898" t="s">
        <v>310</v>
      </c>
      <c r="AL118" s="896"/>
      <c r="AM118" s="896"/>
      <c r="AN118" s="896"/>
      <c r="AO118" s="897"/>
      <c r="AP118" s="899" t="s">
        <v>427</v>
      </c>
      <c r="AQ118" s="900"/>
      <c r="AR118" s="900"/>
      <c r="AS118" s="900"/>
      <c r="AT118" s="901"/>
      <c r="AU118" s="932"/>
      <c r="AV118" s="933"/>
      <c r="AW118" s="933"/>
      <c r="AX118" s="933"/>
      <c r="AY118" s="933"/>
      <c r="AZ118" s="838" t="s">
        <v>456</v>
      </c>
      <c r="BA118" s="839"/>
      <c r="BB118" s="839"/>
      <c r="BC118" s="839"/>
      <c r="BD118" s="839"/>
      <c r="BE118" s="839"/>
      <c r="BF118" s="839"/>
      <c r="BG118" s="839"/>
      <c r="BH118" s="839"/>
      <c r="BI118" s="839"/>
      <c r="BJ118" s="839"/>
      <c r="BK118" s="839"/>
      <c r="BL118" s="839"/>
      <c r="BM118" s="839"/>
      <c r="BN118" s="839"/>
      <c r="BO118" s="839"/>
      <c r="BP118" s="840"/>
      <c r="BQ118" s="879" t="s">
        <v>131</v>
      </c>
      <c r="BR118" s="845"/>
      <c r="BS118" s="845"/>
      <c r="BT118" s="845"/>
      <c r="BU118" s="845"/>
      <c r="BV118" s="845" t="s">
        <v>131</v>
      </c>
      <c r="BW118" s="845"/>
      <c r="BX118" s="845"/>
      <c r="BY118" s="845"/>
      <c r="BZ118" s="845"/>
      <c r="CA118" s="845" t="s">
        <v>131</v>
      </c>
      <c r="CB118" s="845"/>
      <c r="CC118" s="845"/>
      <c r="CD118" s="845"/>
      <c r="CE118" s="845"/>
      <c r="CF118" s="875" t="s">
        <v>131</v>
      </c>
      <c r="CG118" s="876"/>
      <c r="CH118" s="876"/>
      <c r="CI118" s="876"/>
      <c r="CJ118" s="876"/>
      <c r="CK118" s="927"/>
      <c r="CL118" s="821"/>
      <c r="CM118" s="815" t="s">
        <v>457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131</v>
      </c>
      <c r="DH118" s="780"/>
      <c r="DI118" s="780"/>
      <c r="DJ118" s="780"/>
      <c r="DK118" s="781"/>
      <c r="DL118" s="782" t="s">
        <v>131</v>
      </c>
      <c r="DM118" s="780"/>
      <c r="DN118" s="780"/>
      <c r="DO118" s="780"/>
      <c r="DP118" s="781"/>
      <c r="DQ118" s="782" t="s">
        <v>131</v>
      </c>
      <c r="DR118" s="780"/>
      <c r="DS118" s="780"/>
      <c r="DT118" s="780"/>
      <c r="DU118" s="781"/>
      <c r="DV118" s="824" t="s">
        <v>131</v>
      </c>
      <c r="DW118" s="825"/>
      <c r="DX118" s="825"/>
      <c r="DY118" s="825"/>
      <c r="DZ118" s="826"/>
    </row>
    <row r="119" spans="1:130" s="230" customFormat="1" ht="26.25" customHeight="1">
      <c r="A119" s="818" t="s">
        <v>431</v>
      </c>
      <c r="B119" s="819"/>
      <c r="C119" s="860" t="s">
        <v>432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131</v>
      </c>
      <c r="AB119" s="889"/>
      <c r="AC119" s="889"/>
      <c r="AD119" s="889"/>
      <c r="AE119" s="890"/>
      <c r="AF119" s="891" t="s">
        <v>131</v>
      </c>
      <c r="AG119" s="889"/>
      <c r="AH119" s="889"/>
      <c r="AI119" s="889"/>
      <c r="AJ119" s="890"/>
      <c r="AK119" s="891" t="s">
        <v>131</v>
      </c>
      <c r="AL119" s="889"/>
      <c r="AM119" s="889"/>
      <c r="AN119" s="889"/>
      <c r="AO119" s="890"/>
      <c r="AP119" s="892" t="s">
        <v>131</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458</v>
      </c>
      <c r="BP119" s="878"/>
      <c r="BQ119" s="879">
        <v>54110292</v>
      </c>
      <c r="BR119" s="845"/>
      <c r="BS119" s="845"/>
      <c r="BT119" s="845"/>
      <c r="BU119" s="845"/>
      <c r="BV119" s="845">
        <v>54042359</v>
      </c>
      <c r="BW119" s="845"/>
      <c r="BX119" s="845"/>
      <c r="BY119" s="845"/>
      <c r="BZ119" s="845"/>
      <c r="CA119" s="845">
        <v>55842158</v>
      </c>
      <c r="CB119" s="845"/>
      <c r="CC119" s="845"/>
      <c r="CD119" s="845"/>
      <c r="CE119" s="845"/>
      <c r="CF119" s="748"/>
      <c r="CG119" s="749"/>
      <c r="CH119" s="749"/>
      <c r="CI119" s="749"/>
      <c r="CJ119" s="834"/>
      <c r="CK119" s="928"/>
      <c r="CL119" s="823"/>
      <c r="CM119" s="838" t="s">
        <v>459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131</v>
      </c>
      <c r="DH119" s="764"/>
      <c r="DI119" s="764"/>
      <c r="DJ119" s="764"/>
      <c r="DK119" s="765"/>
      <c r="DL119" s="766" t="s">
        <v>131</v>
      </c>
      <c r="DM119" s="764"/>
      <c r="DN119" s="764"/>
      <c r="DO119" s="764"/>
      <c r="DP119" s="765"/>
      <c r="DQ119" s="766" t="s">
        <v>131</v>
      </c>
      <c r="DR119" s="764"/>
      <c r="DS119" s="764"/>
      <c r="DT119" s="764"/>
      <c r="DU119" s="765"/>
      <c r="DV119" s="848" t="s">
        <v>131</v>
      </c>
      <c r="DW119" s="849"/>
      <c r="DX119" s="849"/>
      <c r="DY119" s="849"/>
      <c r="DZ119" s="850"/>
    </row>
    <row r="120" spans="1:130" s="230" customFormat="1" ht="26.25" customHeight="1">
      <c r="A120" s="820"/>
      <c r="B120" s="821"/>
      <c r="C120" s="815" t="s">
        <v>436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131</v>
      </c>
      <c r="AB120" s="780"/>
      <c r="AC120" s="780"/>
      <c r="AD120" s="780"/>
      <c r="AE120" s="781"/>
      <c r="AF120" s="782" t="s">
        <v>131</v>
      </c>
      <c r="AG120" s="780"/>
      <c r="AH120" s="780"/>
      <c r="AI120" s="780"/>
      <c r="AJ120" s="781"/>
      <c r="AK120" s="782" t="s">
        <v>131</v>
      </c>
      <c r="AL120" s="780"/>
      <c r="AM120" s="780"/>
      <c r="AN120" s="780"/>
      <c r="AO120" s="781"/>
      <c r="AP120" s="824" t="s">
        <v>131</v>
      </c>
      <c r="AQ120" s="825"/>
      <c r="AR120" s="825"/>
      <c r="AS120" s="825"/>
      <c r="AT120" s="826"/>
      <c r="AU120" s="880" t="s">
        <v>460</v>
      </c>
      <c r="AV120" s="881"/>
      <c r="AW120" s="881"/>
      <c r="AX120" s="881"/>
      <c r="AY120" s="882"/>
      <c r="AZ120" s="860" t="s">
        <v>461</v>
      </c>
      <c r="BA120" s="808"/>
      <c r="BB120" s="808"/>
      <c r="BC120" s="808"/>
      <c r="BD120" s="808"/>
      <c r="BE120" s="808"/>
      <c r="BF120" s="808"/>
      <c r="BG120" s="808"/>
      <c r="BH120" s="808"/>
      <c r="BI120" s="808"/>
      <c r="BJ120" s="808"/>
      <c r="BK120" s="808"/>
      <c r="BL120" s="808"/>
      <c r="BM120" s="808"/>
      <c r="BN120" s="808"/>
      <c r="BO120" s="808"/>
      <c r="BP120" s="809"/>
      <c r="BQ120" s="861">
        <v>7142508</v>
      </c>
      <c r="BR120" s="842"/>
      <c r="BS120" s="842"/>
      <c r="BT120" s="842"/>
      <c r="BU120" s="842"/>
      <c r="BV120" s="842">
        <v>7975811</v>
      </c>
      <c r="BW120" s="842"/>
      <c r="BX120" s="842"/>
      <c r="BY120" s="842"/>
      <c r="BZ120" s="842"/>
      <c r="CA120" s="842">
        <v>7926569</v>
      </c>
      <c r="CB120" s="842"/>
      <c r="CC120" s="842"/>
      <c r="CD120" s="842"/>
      <c r="CE120" s="842"/>
      <c r="CF120" s="866">
        <v>77.599999999999994</v>
      </c>
      <c r="CG120" s="867"/>
      <c r="CH120" s="867"/>
      <c r="CI120" s="867"/>
      <c r="CJ120" s="867"/>
      <c r="CK120" s="868" t="s">
        <v>462</v>
      </c>
      <c r="CL120" s="852"/>
      <c r="CM120" s="852"/>
      <c r="CN120" s="852"/>
      <c r="CO120" s="853"/>
      <c r="CP120" s="872" t="s">
        <v>407</v>
      </c>
      <c r="CQ120" s="873"/>
      <c r="CR120" s="873"/>
      <c r="CS120" s="873"/>
      <c r="CT120" s="873"/>
      <c r="CU120" s="873"/>
      <c r="CV120" s="873"/>
      <c r="CW120" s="873"/>
      <c r="CX120" s="873"/>
      <c r="CY120" s="873"/>
      <c r="CZ120" s="873"/>
      <c r="DA120" s="873"/>
      <c r="DB120" s="873"/>
      <c r="DC120" s="873"/>
      <c r="DD120" s="873"/>
      <c r="DE120" s="873"/>
      <c r="DF120" s="874"/>
      <c r="DG120" s="861">
        <v>8657313</v>
      </c>
      <c r="DH120" s="842"/>
      <c r="DI120" s="842"/>
      <c r="DJ120" s="842"/>
      <c r="DK120" s="842"/>
      <c r="DL120" s="842">
        <v>8086768</v>
      </c>
      <c r="DM120" s="842"/>
      <c r="DN120" s="842"/>
      <c r="DO120" s="842"/>
      <c r="DP120" s="842"/>
      <c r="DQ120" s="842">
        <v>7286912</v>
      </c>
      <c r="DR120" s="842"/>
      <c r="DS120" s="842"/>
      <c r="DT120" s="842"/>
      <c r="DU120" s="842"/>
      <c r="DV120" s="843">
        <v>71.3</v>
      </c>
      <c r="DW120" s="843"/>
      <c r="DX120" s="843"/>
      <c r="DY120" s="843"/>
      <c r="DZ120" s="844"/>
    </row>
    <row r="121" spans="1:130" s="230" customFormat="1" ht="26.25" customHeight="1">
      <c r="A121" s="820"/>
      <c r="B121" s="821"/>
      <c r="C121" s="863" t="s">
        <v>463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131</v>
      </c>
      <c r="AB121" s="780"/>
      <c r="AC121" s="780"/>
      <c r="AD121" s="780"/>
      <c r="AE121" s="781"/>
      <c r="AF121" s="782" t="s">
        <v>131</v>
      </c>
      <c r="AG121" s="780"/>
      <c r="AH121" s="780"/>
      <c r="AI121" s="780"/>
      <c r="AJ121" s="781"/>
      <c r="AK121" s="782" t="s">
        <v>131</v>
      </c>
      <c r="AL121" s="780"/>
      <c r="AM121" s="780"/>
      <c r="AN121" s="780"/>
      <c r="AO121" s="781"/>
      <c r="AP121" s="824" t="s">
        <v>131</v>
      </c>
      <c r="AQ121" s="825"/>
      <c r="AR121" s="825"/>
      <c r="AS121" s="825"/>
      <c r="AT121" s="826"/>
      <c r="AU121" s="883"/>
      <c r="AV121" s="884"/>
      <c r="AW121" s="884"/>
      <c r="AX121" s="884"/>
      <c r="AY121" s="885"/>
      <c r="AZ121" s="815" t="s">
        <v>464</v>
      </c>
      <c r="BA121" s="752"/>
      <c r="BB121" s="752"/>
      <c r="BC121" s="752"/>
      <c r="BD121" s="752"/>
      <c r="BE121" s="752"/>
      <c r="BF121" s="752"/>
      <c r="BG121" s="752"/>
      <c r="BH121" s="752"/>
      <c r="BI121" s="752"/>
      <c r="BJ121" s="752"/>
      <c r="BK121" s="752"/>
      <c r="BL121" s="752"/>
      <c r="BM121" s="752"/>
      <c r="BN121" s="752"/>
      <c r="BO121" s="752"/>
      <c r="BP121" s="753"/>
      <c r="BQ121" s="816">
        <v>2960379</v>
      </c>
      <c r="BR121" s="817"/>
      <c r="BS121" s="817"/>
      <c r="BT121" s="817"/>
      <c r="BU121" s="817"/>
      <c r="BV121" s="817">
        <v>2880209</v>
      </c>
      <c r="BW121" s="817"/>
      <c r="BX121" s="817"/>
      <c r="BY121" s="817"/>
      <c r="BZ121" s="817"/>
      <c r="CA121" s="817">
        <v>2650374</v>
      </c>
      <c r="CB121" s="817"/>
      <c r="CC121" s="817"/>
      <c r="CD121" s="817"/>
      <c r="CE121" s="817"/>
      <c r="CF121" s="875">
        <v>25.9</v>
      </c>
      <c r="CG121" s="876"/>
      <c r="CH121" s="876"/>
      <c r="CI121" s="876"/>
      <c r="CJ121" s="876"/>
      <c r="CK121" s="869"/>
      <c r="CL121" s="855"/>
      <c r="CM121" s="855"/>
      <c r="CN121" s="855"/>
      <c r="CO121" s="856"/>
      <c r="CP121" s="835"/>
      <c r="CQ121" s="836"/>
      <c r="CR121" s="836"/>
      <c r="CS121" s="836"/>
      <c r="CT121" s="836"/>
      <c r="CU121" s="836"/>
      <c r="CV121" s="836"/>
      <c r="CW121" s="836"/>
      <c r="CX121" s="836"/>
      <c r="CY121" s="836"/>
      <c r="CZ121" s="836"/>
      <c r="DA121" s="836"/>
      <c r="DB121" s="836"/>
      <c r="DC121" s="836"/>
      <c r="DD121" s="836"/>
      <c r="DE121" s="836"/>
      <c r="DF121" s="837"/>
      <c r="DG121" s="816"/>
      <c r="DH121" s="817"/>
      <c r="DI121" s="817"/>
      <c r="DJ121" s="817"/>
      <c r="DK121" s="817"/>
      <c r="DL121" s="817"/>
      <c r="DM121" s="817"/>
      <c r="DN121" s="817"/>
      <c r="DO121" s="817"/>
      <c r="DP121" s="817"/>
      <c r="DQ121" s="817"/>
      <c r="DR121" s="817"/>
      <c r="DS121" s="817"/>
      <c r="DT121" s="817"/>
      <c r="DU121" s="817"/>
      <c r="DV121" s="794"/>
      <c r="DW121" s="794"/>
      <c r="DX121" s="794"/>
      <c r="DY121" s="794"/>
      <c r="DZ121" s="795"/>
    </row>
    <row r="122" spans="1:130" s="230" customFormat="1" ht="26.25" customHeight="1">
      <c r="A122" s="820"/>
      <c r="B122" s="821"/>
      <c r="C122" s="815" t="s">
        <v>446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131</v>
      </c>
      <c r="AB122" s="780"/>
      <c r="AC122" s="780"/>
      <c r="AD122" s="780"/>
      <c r="AE122" s="781"/>
      <c r="AF122" s="782" t="s">
        <v>131</v>
      </c>
      <c r="AG122" s="780"/>
      <c r="AH122" s="780"/>
      <c r="AI122" s="780"/>
      <c r="AJ122" s="781"/>
      <c r="AK122" s="782" t="s">
        <v>131</v>
      </c>
      <c r="AL122" s="780"/>
      <c r="AM122" s="780"/>
      <c r="AN122" s="780"/>
      <c r="AO122" s="781"/>
      <c r="AP122" s="824" t="s">
        <v>131</v>
      </c>
      <c r="AQ122" s="825"/>
      <c r="AR122" s="825"/>
      <c r="AS122" s="825"/>
      <c r="AT122" s="826"/>
      <c r="AU122" s="883"/>
      <c r="AV122" s="884"/>
      <c r="AW122" s="884"/>
      <c r="AX122" s="884"/>
      <c r="AY122" s="885"/>
      <c r="AZ122" s="838" t="s">
        <v>465</v>
      </c>
      <c r="BA122" s="839"/>
      <c r="BB122" s="839"/>
      <c r="BC122" s="839"/>
      <c r="BD122" s="839"/>
      <c r="BE122" s="839"/>
      <c r="BF122" s="839"/>
      <c r="BG122" s="839"/>
      <c r="BH122" s="839"/>
      <c r="BI122" s="839"/>
      <c r="BJ122" s="839"/>
      <c r="BK122" s="839"/>
      <c r="BL122" s="839"/>
      <c r="BM122" s="839"/>
      <c r="BN122" s="839"/>
      <c r="BO122" s="839"/>
      <c r="BP122" s="840"/>
      <c r="BQ122" s="879">
        <v>30636415</v>
      </c>
      <c r="BR122" s="845"/>
      <c r="BS122" s="845"/>
      <c r="BT122" s="845"/>
      <c r="BU122" s="845"/>
      <c r="BV122" s="845">
        <v>30735305</v>
      </c>
      <c r="BW122" s="845"/>
      <c r="BX122" s="845"/>
      <c r="BY122" s="845"/>
      <c r="BZ122" s="845"/>
      <c r="CA122" s="845">
        <v>32412623</v>
      </c>
      <c r="CB122" s="845"/>
      <c r="CC122" s="845"/>
      <c r="CD122" s="845"/>
      <c r="CE122" s="845"/>
      <c r="CF122" s="846">
        <v>317.10000000000002</v>
      </c>
      <c r="CG122" s="847"/>
      <c r="CH122" s="847"/>
      <c r="CI122" s="847"/>
      <c r="CJ122" s="847"/>
      <c r="CK122" s="869"/>
      <c r="CL122" s="855"/>
      <c r="CM122" s="855"/>
      <c r="CN122" s="855"/>
      <c r="CO122" s="856"/>
      <c r="CP122" s="835"/>
      <c r="CQ122" s="836"/>
      <c r="CR122" s="836"/>
      <c r="CS122" s="836"/>
      <c r="CT122" s="836"/>
      <c r="CU122" s="836"/>
      <c r="CV122" s="836"/>
      <c r="CW122" s="836"/>
      <c r="CX122" s="836"/>
      <c r="CY122" s="836"/>
      <c r="CZ122" s="836"/>
      <c r="DA122" s="836"/>
      <c r="DB122" s="836"/>
      <c r="DC122" s="836"/>
      <c r="DD122" s="836"/>
      <c r="DE122" s="836"/>
      <c r="DF122" s="837"/>
      <c r="DG122" s="816"/>
      <c r="DH122" s="817"/>
      <c r="DI122" s="817"/>
      <c r="DJ122" s="817"/>
      <c r="DK122" s="817"/>
      <c r="DL122" s="817"/>
      <c r="DM122" s="817"/>
      <c r="DN122" s="817"/>
      <c r="DO122" s="817"/>
      <c r="DP122" s="817"/>
      <c r="DQ122" s="817"/>
      <c r="DR122" s="817"/>
      <c r="DS122" s="817"/>
      <c r="DT122" s="817"/>
      <c r="DU122" s="817"/>
      <c r="DV122" s="794"/>
      <c r="DW122" s="794"/>
      <c r="DX122" s="794"/>
      <c r="DY122" s="794"/>
      <c r="DZ122" s="795"/>
    </row>
    <row r="123" spans="1:130" s="230" customFormat="1" ht="26.25" customHeight="1">
      <c r="A123" s="820"/>
      <c r="B123" s="821"/>
      <c r="C123" s="815" t="s">
        <v>452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131</v>
      </c>
      <c r="AB123" s="780"/>
      <c r="AC123" s="780"/>
      <c r="AD123" s="780"/>
      <c r="AE123" s="781"/>
      <c r="AF123" s="782" t="s">
        <v>131</v>
      </c>
      <c r="AG123" s="780"/>
      <c r="AH123" s="780"/>
      <c r="AI123" s="780"/>
      <c r="AJ123" s="781"/>
      <c r="AK123" s="782" t="s">
        <v>131</v>
      </c>
      <c r="AL123" s="780"/>
      <c r="AM123" s="780"/>
      <c r="AN123" s="780"/>
      <c r="AO123" s="781"/>
      <c r="AP123" s="824" t="s">
        <v>131</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466</v>
      </c>
      <c r="BP123" s="878"/>
      <c r="BQ123" s="832">
        <v>40739302</v>
      </c>
      <c r="BR123" s="833"/>
      <c r="BS123" s="833"/>
      <c r="BT123" s="833"/>
      <c r="BU123" s="833"/>
      <c r="BV123" s="833">
        <v>41591325</v>
      </c>
      <c r="BW123" s="833"/>
      <c r="BX123" s="833"/>
      <c r="BY123" s="833"/>
      <c r="BZ123" s="833"/>
      <c r="CA123" s="833">
        <v>42989566</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c r="A124" s="820"/>
      <c r="B124" s="821"/>
      <c r="C124" s="815" t="s">
        <v>455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131</v>
      </c>
      <c r="AB124" s="780"/>
      <c r="AC124" s="780"/>
      <c r="AD124" s="780"/>
      <c r="AE124" s="781"/>
      <c r="AF124" s="782" t="s">
        <v>131</v>
      </c>
      <c r="AG124" s="780"/>
      <c r="AH124" s="780"/>
      <c r="AI124" s="780"/>
      <c r="AJ124" s="781"/>
      <c r="AK124" s="782" t="s">
        <v>131</v>
      </c>
      <c r="AL124" s="780"/>
      <c r="AM124" s="780"/>
      <c r="AN124" s="780"/>
      <c r="AO124" s="781"/>
      <c r="AP124" s="824" t="s">
        <v>131</v>
      </c>
      <c r="AQ124" s="825"/>
      <c r="AR124" s="825"/>
      <c r="AS124" s="825"/>
      <c r="AT124" s="826"/>
      <c r="AU124" s="827" t="s">
        <v>467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134.19999999999999</v>
      </c>
      <c r="BR124" s="831"/>
      <c r="BS124" s="831"/>
      <c r="BT124" s="831"/>
      <c r="BU124" s="831"/>
      <c r="BV124" s="831">
        <v>118.6</v>
      </c>
      <c r="BW124" s="831"/>
      <c r="BX124" s="831"/>
      <c r="BY124" s="831"/>
      <c r="BZ124" s="831"/>
      <c r="CA124" s="831">
        <v>125.7</v>
      </c>
      <c r="CB124" s="831"/>
      <c r="CC124" s="831"/>
      <c r="CD124" s="831"/>
      <c r="CE124" s="831"/>
      <c r="CF124" s="726"/>
      <c r="CG124" s="727"/>
      <c r="CH124" s="727"/>
      <c r="CI124" s="727"/>
      <c r="CJ124" s="862"/>
      <c r="CK124" s="870"/>
      <c r="CL124" s="870"/>
      <c r="CM124" s="870"/>
      <c r="CN124" s="870"/>
      <c r="CO124" s="871"/>
      <c r="CP124" s="835" t="s">
        <v>468</v>
      </c>
      <c r="CQ124" s="836"/>
      <c r="CR124" s="836"/>
      <c r="CS124" s="836"/>
      <c r="CT124" s="836"/>
      <c r="CU124" s="836"/>
      <c r="CV124" s="836"/>
      <c r="CW124" s="836"/>
      <c r="CX124" s="836"/>
      <c r="CY124" s="836"/>
      <c r="CZ124" s="836"/>
      <c r="DA124" s="836"/>
      <c r="DB124" s="836"/>
      <c r="DC124" s="836"/>
      <c r="DD124" s="836"/>
      <c r="DE124" s="836"/>
      <c r="DF124" s="837"/>
      <c r="DG124" s="763" t="s">
        <v>131</v>
      </c>
      <c r="DH124" s="764"/>
      <c r="DI124" s="764"/>
      <c r="DJ124" s="764"/>
      <c r="DK124" s="765"/>
      <c r="DL124" s="766" t="s">
        <v>131</v>
      </c>
      <c r="DM124" s="764"/>
      <c r="DN124" s="764"/>
      <c r="DO124" s="764"/>
      <c r="DP124" s="765"/>
      <c r="DQ124" s="766" t="s">
        <v>131</v>
      </c>
      <c r="DR124" s="764"/>
      <c r="DS124" s="764"/>
      <c r="DT124" s="764"/>
      <c r="DU124" s="765"/>
      <c r="DV124" s="848" t="s">
        <v>131</v>
      </c>
      <c r="DW124" s="849"/>
      <c r="DX124" s="849"/>
      <c r="DY124" s="849"/>
      <c r="DZ124" s="850"/>
    </row>
    <row r="125" spans="1:130" s="230" customFormat="1" ht="26.25" customHeight="1">
      <c r="A125" s="820"/>
      <c r="B125" s="821"/>
      <c r="C125" s="815" t="s">
        <v>457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131</v>
      </c>
      <c r="AB125" s="780"/>
      <c r="AC125" s="780"/>
      <c r="AD125" s="780"/>
      <c r="AE125" s="781"/>
      <c r="AF125" s="782" t="s">
        <v>131</v>
      </c>
      <c r="AG125" s="780"/>
      <c r="AH125" s="780"/>
      <c r="AI125" s="780"/>
      <c r="AJ125" s="781"/>
      <c r="AK125" s="782" t="s">
        <v>131</v>
      </c>
      <c r="AL125" s="780"/>
      <c r="AM125" s="780"/>
      <c r="AN125" s="780"/>
      <c r="AO125" s="781"/>
      <c r="AP125" s="824" t="s">
        <v>131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469</v>
      </c>
      <c r="CL125" s="852"/>
      <c r="CM125" s="852"/>
      <c r="CN125" s="852"/>
      <c r="CO125" s="853"/>
      <c r="CP125" s="860" t="s">
        <v>470</v>
      </c>
      <c r="CQ125" s="808"/>
      <c r="CR125" s="808"/>
      <c r="CS125" s="808"/>
      <c r="CT125" s="808"/>
      <c r="CU125" s="808"/>
      <c r="CV125" s="808"/>
      <c r="CW125" s="808"/>
      <c r="CX125" s="808"/>
      <c r="CY125" s="808"/>
      <c r="CZ125" s="808"/>
      <c r="DA125" s="808"/>
      <c r="DB125" s="808"/>
      <c r="DC125" s="808"/>
      <c r="DD125" s="808"/>
      <c r="DE125" s="808"/>
      <c r="DF125" s="809"/>
      <c r="DG125" s="861" t="s">
        <v>131</v>
      </c>
      <c r="DH125" s="842"/>
      <c r="DI125" s="842"/>
      <c r="DJ125" s="842"/>
      <c r="DK125" s="842"/>
      <c r="DL125" s="842" t="s">
        <v>131</v>
      </c>
      <c r="DM125" s="842"/>
      <c r="DN125" s="842"/>
      <c r="DO125" s="842"/>
      <c r="DP125" s="842"/>
      <c r="DQ125" s="842" t="s">
        <v>131</v>
      </c>
      <c r="DR125" s="842"/>
      <c r="DS125" s="842"/>
      <c r="DT125" s="842"/>
      <c r="DU125" s="842"/>
      <c r="DV125" s="843" t="s">
        <v>131</v>
      </c>
      <c r="DW125" s="843"/>
      <c r="DX125" s="843"/>
      <c r="DY125" s="843"/>
      <c r="DZ125" s="844"/>
    </row>
    <row r="126" spans="1:130" s="230" customFormat="1" ht="26.25" customHeight="1" thickBot="1">
      <c r="A126" s="820"/>
      <c r="B126" s="821"/>
      <c r="C126" s="815" t="s">
        <v>459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3130</v>
      </c>
      <c r="AB126" s="780"/>
      <c r="AC126" s="780"/>
      <c r="AD126" s="780"/>
      <c r="AE126" s="781"/>
      <c r="AF126" s="782" t="s">
        <v>131</v>
      </c>
      <c r="AG126" s="780"/>
      <c r="AH126" s="780"/>
      <c r="AI126" s="780"/>
      <c r="AJ126" s="781"/>
      <c r="AK126" s="782" t="s">
        <v>131</v>
      </c>
      <c r="AL126" s="780"/>
      <c r="AM126" s="780"/>
      <c r="AN126" s="780"/>
      <c r="AO126" s="781"/>
      <c r="AP126" s="824" t="s">
        <v>131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471</v>
      </c>
      <c r="CQ126" s="752"/>
      <c r="CR126" s="752"/>
      <c r="CS126" s="752"/>
      <c r="CT126" s="752"/>
      <c r="CU126" s="752"/>
      <c r="CV126" s="752"/>
      <c r="CW126" s="752"/>
      <c r="CX126" s="752"/>
      <c r="CY126" s="752"/>
      <c r="CZ126" s="752"/>
      <c r="DA126" s="752"/>
      <c r="DB126" s="752"/>
      <c r="DC126" s="752"/>
      <c r="DD126" s="752"/>
      <c r="DE126" s="752"/>
      <c r="DF126" s="753"/>
      <c r="DG126" s="816" t="s">
        <v>131</v>
      </c>
      <c r="DH126" s="817"/>
      <c r="DI126" s="817"/>
      <c r="DJ126" s="817"/>
      <c r="DK126" s="817"/>
      <c r="DL126" s="817" t="s">
        <v>131</v>
      </c>
      <c r="DM126" s="817"/>
      <c r="DN126" s="817"/>
      <c r="DO126" s="817"/>
      <c r="DP126" s="817"/>
      <c r="DQ126" s="817" t="s">
        <v>131</v>
      </c>
      <c r="DR126" s="817"/>
      <c r="DS126" s="817"/>
      <c r="DT126" s="817"/>
      <c r="DU126" s="817"/>
      <c r="DV126" s="794" t="s">
        <v>131</v>
      </c>
      <c r="DW126" s="794"/>
      <c r="DX126" s="794"/>
      <c r="DY126" s="794"/>
      <c r="DZ126" s="795"/>
    </row>
    <row r="127" spans="1:130" s="230" customFormat="1" ht="26.25" customHeight="1">
      <c r="A127" s="822"/>
      <c r="B127" s="823"/>
      <c r="C127" s="838" t="s">
        <v>472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131</v>
      </c>
      <c r="AB127" s="780"/>
      <c r="AC127" s="780"/>
      <c r="AD127" s="780"/>
      <c r="AE127" s="781"/>
      <c r="AF127" s="782" t="s">
        <v>131</v>
      </c>
      <c r="AG127" s="780"/>
      <c r="AH127" s="780"/>
      <c r="AI127" s="780"/>
      <c r="AJ127" s="781"/>
      <c r="AK127" s="782" t="s">
        <v>131</v>
      </c>
      <c r="AL127" s="780"/>
      <c r="AM127" s="780"/>
      <c r="AN127" s="780"/>
      <c r="AO127" s="781"/>
      <c r="AP127" s="824" t="s">
        <v>131</v>
      </c>
      <c r="AQ127" s="825"/>
      <c r="AR127" s="825"/>
      <c r="AS127" s="825"/>
      <c r="AT127" s="826"/>
      <c r="AU127" s="232"/>
      <c r="AV127" s="232"/>
      <c r="AW127" s="232"/>
      <c r="AX127" s="841" t="s">
        <v>473</v>
      </c>
      <c r="AY127" s="812"/>
      <c r="AZ127" s="812"/>
      <c r="BA127" s="812"/>
      <c r="BB127" s="812"/>
      <c r="BC127" s="812"/>
      <c r="BD127" s="812"/>
      <c r="BE127" s="813"/>
      <c r="BF127" s="811" t="s">
        <v>474</v>
      </c>
      <c r="BG127" s="812"/>
      <c r="BH127" s="812"/>
      <c r="BI127" s="812"/>
      <c r="BJ127" s="812"/>
      <c r="BK127" s="812"/>
      <c r="BL127" s="813"/>
      <c r="BM127" s="811" t="s">
        <v>475</v>
      </c>
      <c r="BN127" s="812"/>
      <c r="BO127" s="812"/>
      <c r="BP127" s="812"/>
      <c r="BQ127" s="812"/>
      <c r="BR127" s="812"/>
      <c r="BS127" s="813"/>
      <c r="BT127" s="811" t="s">
        <v>476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477</v>
      </c>
      <c r="CQ127" s="752"/>
      <c r="CR127" s="752"/>
      <c r="CS127" s="752"/>
      <c r="CT127" s="752"/>
      <c r="CU127" s="752"/>
      <c r="CV127" s="752"/>
      <c r="CW127" s="752"/>
      <c r="CX127" s="752"/>
      <c r="CY127" s="752"/>
      <c r="CZ127" s="752"/>
      <c r="DA127" s="752"/>
      <c r="DB127" s="752"/>
      <c r="DC127" s="752"/>
      <c r="DD127" s="752"/>
      <c r="DE127" s="752"/>
      <c r="DF127" s="753"/>
      <c r="DG127" s="816" t="s">
        <v>131</v>
      </c>
      <c r="DH127" s="817"/>
      <c r="DI127" s="817"/>
      <c r="DJ127" s="817"/>
      <c r="DK127" s="817"/>
      <c r="DL127" s="817" t="s">
        <v>131</v>
      </c>
      <c r="DM127" s="817"/>
      <c r="DN127" s="817"/>
      <c r="DO127" s="817"/>
      <c r="DP127" s="817"/>
      <c r="DQ127" s="817" t="s">
        <v>131</v>
      </c>
      <c r="DR127" s="817"/>
      <c r="DS127" s="817"/>
      <c r="DT127" s="817"/>
      <c r="DU127" s="817"/>
      <c r="DV127" s="794" t="s">
        <v>131</v>
      </c>
      <c r="DW127" s="794"/>
      <c r="DX127" s="794"/>
      <c r="DY127" s="794"/>
      <c r="DZ127" s="795"/>
    </row>
    <row r="128" spans="1:130" s="230" customFormat="1" ht="26.25" customHeight="1" thickBot="1">
      <c r="A128" s="796" t="s">
        <v>478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479</v>
      </c>
      <c r="X128" s="798"/>
      <c r="Y128" s="798"/>
      <c r="Z128" s="799"/>
      <c r="AA128" s="800">
        <v>278365</v>
      </c>
      <c r="AB128" s="801"/>
      <c r="AC128" s="801"/>
      <c r="AD128" s="801"/>
      <c r="AE128" s="802"/>
      <c r="AF128" s="803">
        <v>272857</v>
      </c>
      <c r="AG128" s="801"/>
      <c r="AH128" s="801"/>
      <c r="AI128" s="801"/>
      <c r="AJ128" s="802"/>
      <c r="AK128" s="803">
        <v>260254</v>
      </c>
      <c r="AL128" s="801"/>
      <c r="AM128" s="801"/>
      <c r="AN128" s="801"/>
      <c r="AO128" s="802"/>
      <c r="AP128" s="804"/>
      <c r="AQ128" s="805"/>
      <c r="AR128" s="805"/>
      <c r="AS128" s="805"/>
      <c r="AT128" s="806"/>
      <c r="AU128" s="232"/>
      <c r="AV128" s="232"/>
      <c r="AW128" s="232"/>
      <c r="AX128" s="807" t="s">
        <v>480</v>
      </c>
      <c r="AY128" s="808"/>
      <c r="AZ128" s="808"/>
      <c r="BA128" s="808"/>
      <c r="BB128" s="808"/>
      <c r="BC128" s="808"/>
      <c r="BD128" s="808"/>
      <c r="BE128" s="809"/>
      <c r="BF128" s="786" t="s">
        <v>131</v>
      </c>
      <c r="BG128" s="787"/>
      <c r="BH128" s="787"/>
      <c r="BI128" s="787"/>
      <c r="BJ128" s="787"/>
      <c r="BK128" s="787"/>
      <c r="BL128" s="810"/>
      <c r="BM128" s="786">
        <v>12.95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481</v>
      </c>
      <c r="CQ128" s="730"/>
      <c r="CR128" s="730"/>
      <c r="CS128" s="730"/>
      <c r="CT128" s="730"/>
      <c r="CU128" s="730"/>
      <c r="CV128" s="730"/>
      <c r="CW128" s="730"/>
      <c r="CX128" s="730"/>
      <c r="CY128" s="730"/>
      <c r="CZ128" s="730"/>
      <c r="DA128" s="730"/>
      <c r="DB128" s="730"/>
      <c r="DC128" s="730"/>
      <c r="DD128" s="730"/>
      <c r="DE128" s="730"/>
      <c r="DF128" s="731"/>
      <c r="DG128" s="790" t="s">
        <v>131</v>
      </c>
      <c r="DH128" s="791"/>
      <c r="DI128" s="791"/>
      <c r="DJ128" s="791"/>
      <c r="DK128" s="791"/>
      <c r="DL128" s="791" t="s">
        <v>131</v>
      </c>
      <c r="DM128" s="791"/>
      <c r="DN128" s="791"/>
      <c r="DO128" s="791"/>
      <c r="DP128" s="791"/>
      <c r="DQ128" s="791" t="s">
        <v>131</v>
      </c>
      <c r="DR128" s="791"/>
      <c r="DS128" s="791"/>
      <c r="DT128" s="791"/>
      <c r="DU128" s="791"/>
      <c r="DV128" s="792" t="s">
        <v>131</v>
      </c>
      <c r="DW128" s="792"/>
      <c r="DX128" s="792"/>
      <c r="DY128" s="792"/>
      <c r="DZ128" s="793"/>
    </row>
    <row r="129" spans="1:131" s="230" customFormat="1" ht="26.25" customHeight="1">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482</v>
      </c>
      <c r="X129" s="777"/>
      <c r="Y129" s="777"/>
      <c r="Z129" s="778"/>
      <c r="AA129" s="779">
        <v>12683361</v>
      </c>
      <c r="AB129" s="780"/>
      <c r="AC129" s="780"/>
      <c r="AD129" s="780"/>
      <c r="AE129" s="781"/>
      <c r="AF129" s="782">
        <v>13210307</v>
      </c>
      <c r="AG129" s="780"/>
      <c r="AH129" s="780"/>
      <c r="AI129" s="780"/>
      <c r="AJ129" s="781"/>
      <c r="AK129" s="782">
        <v>13019001</v>
      </c>
      <c r="AL129" s="780"/>
      <c r="AM129" s="780"/>
      <c r="AN129" s="780"/>
      <c r="AO129" s="781"/>
      <c r="AP129" s="783"/>
      <c r="AQ129" s="784"/>
      <c r="AR129" s="784"/>
      <c r="AS129" s="784"/>
      <c r="AT129" s="785"/>
      <c r="AU129" s="233"/>
      <c r="AV129" s="233"/>
      <c r="AW129" s="233"/>
      <c r="AX129" s="751" t="s">
        <v>483</v>
      </c>
      <c r="AY129" s="752"/>
      <c r="AZ129" s="752"/>
      <c r="BA129" s="752"/>
      <c r="BB129" s="752"/>
      <c r="BC129" s="752"/>
      <c r="BD129" s="752"/>
      <c r="BE129" s="753"/>
      <c r="BF129" s="770" t="s">
        <v>131</v>
      </c>
      <c r="BG129" s="771"/>
      <c r="BH129" s="771"/>
      <c r="BI129" s="771"/>
      <c r="BJ129" s="771"/>
      <c r="BK129" s="771"/>
      <c r="BL129" s="772"/>
      <c r="BM129" s="770">
        <v>17.95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484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485</v>
      </c>
      <c r="X130" s="777"/>
      <c r="Y130" s="777"/>
      <c r="Z130" s="778"/>
      <c r="AA130" s="779">
        <v>2720166</v>
      </c>
      <c r="AB130" s="780"/>
      <c r="AC130" s="780"/>
      <c r="AD130" s="780"/>
      <c r="AE130" s="781"/>
      <c r="AF130" s="782">
        <v>2719586</v>
      </c>
      <c r="AG130" s="780"/>
      <c r="AH130" s="780"/>
      <c r="AI130" s="780"/>
      <c r="AJ130" s="781"/>
      <c r="AK130" s="782">
        <v>2798098</v>
      </c>
      <c r="AL130" s="780"/>
      <c r="AM130" s="780"/>
      <c r="AN130" s="780"/>
      <c r="AO130" s="781"/>
      <c r="AP130" s="783"/>
      <c r="AQ130" s="784"/>
      <c r="AR130" s="784"/>
      <c r="AS130" s="784"/>
      <c r="AT130" s="785"/>
      <c r="AU130" s="233"/>
      <c r="AV130" s="233"/>
      <c r="AW130" s="233"/>
      <c r="AX130" s="751" t="s">
        <v>486</v>
      </c>
      <c r="AY130" s="752"/>
      <c r="AZ130" s="752"/>
      <c r="BA130" s="752"/>
      <c r="BB130" s="752"/>
      <c r="BC130" s="752"/>
      <c r="BD130" s="752"/>
      <c r="BE130" s="753"/>
      <c r="BF130" s="754">
        <v>12.1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487</v>
      </c>
      <c r="X131" s="761"/>
      <c r="Y131" s="761"/>
      <c r="Z131" s="762"/>
      <c r="AA131" s="763">
        <v>9963195</v>
      </c>
      <c r="AB131" s="764"/>
      <c r="AC131" s="764"/>
      <c r="AD131" s="764"/>
      <c r="AE131" s="765"/>
      <c r="AF131" s="766">
        <v>10490721</v>
      </c>
      <c r="AG131" s="764"/>
      <c r="AH131" s="764"/>
      <c r="AI131" s="764"/>
      <c r="AJ131" s="765"/>
      <c r="AK131" s="766">
        <v>10220903</v>
      </c>
      <c r="AL131" s="764"/>
      <c r="AM131" s="764"/>
      <c r="AN131" s="764"/>
      <c r="AO131" s="765"/>
      <c r="AP131" s="767"/>
      <c r="AQ131" s="768"/>
      <c r="AR131" s="768"/>
      <c r="AS131" s="768"/>
      <c r="AT131" s="769"/>
      <c r="AU131" s="233"/>
      <c r="AV131" s="233"/>
      <c r="AW131" s="233"/>
      <c r="AX131" s="729" t="s">
        <v>488</v>
      </c>
      <c r="AY131" s="730"/>
      <c r="AZ131" s="730"/>
      <c r="BA131" s="730"/>
      <c r="BB131" s="730"/>
      <c r="BC131" s="730"/>
      <c r="BD131" s="730"/>
      <c r="BE131" s="731"/>
      <c r="BF131" s="732">
        <v>125.7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489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490</v>
      </c>
      <c r="W132" s="742"/>
      <c r="X132" s="742"/>
      <c r="Y132" s="742"/>
      <c r="Z132" s="743"/>
      <c r="AA132" s="744">
        <v>12.89747917</v>
      </c>
      <c r="AB132" s="745"/>
      <c r="AC132" s="745"/>
      <c r="AD132" s="745"/>
      <c r="AE132" s="746"/>
      <c r="AF132" s="747">
        <v>11.705096340000001</v>
      </c>
      <c r="AG132" s="745"/>
      <c r="AH132" s="745"/>
      <c r="AI132" s="745"/>
      <c r="AJ132" s="746"/>
      <c r="AK132" s="747">
        <v>11.85565502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491</v>
      </c>
      <c r="W133" s="721"/>
      <c r="X133" s="721"/>
      <c r="Y133" s="721"/>
      <c r="Z133" s="722"/>
      <c r="AA133" s="723">
        <v>12.4</v>
      </c>
      <c r="AB133" s="724"/>
      <c r="AC133" s="724"/>
      <c r="AD133" s="724"/>
      <c r="AE133" s="725"/>
      <c r="AF133" s="723">
        <v>12.3</v>
      </c>
      <c r="AG133" s="724"/>
      <c r="AH133" s="724"/>
      <c r="AI133" s="724"/>
      <c r="AJ133" s="725"/>
      <c r="AK133" s="723">
        <v>12.1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2In8KIAhAR9cJ6891f1oAF+EYtpxZZcJUt7WeeHKo0RUdC9O92Gyh/hD1NvXrFT18F3ZOm8lRyUoJ7fDbiYkUw==" saltValue="5P+h3Ux0TddXMXuw2KldJ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K1" zoomScaleNormal="85" zoomScaleSheetLayoutView="100" workbookViewId="0">
      <selection activeCell="AU2" sqref="AU2"/>
    </sheetView>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492</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QwCXzphxsbcADoggYITUNflb7+/Q3p43h5bmUOAOy0+jnRnDlS3rziFZ0G44WYfu0Ph/BATqLZMEKCRAfmj+mA==" saltValue="iNIwjHNBn77bR7rZdzx3M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C37" zoomScaleNormal="100" zoomScaleSheetLayoutView="55" workbookViewId="0">
      <selection activeCell="G58" sqref="G58"/>
    </sheetView>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4wEunDQfKU0RgG1XcHkMug56zF5yntJcqETJrUhEep92fq2+jCf7kbF2h5ZBkrEpaF0aeTORx5yqnTZcYfHefQ==" saltValue="hEvWPts6jtHpdAtzvchEG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G58" sqref="G58"/>
    </sheetView>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493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494</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9" t="s">
        <v>495</v>
      </c>
      <c r="AP7" s="272"/>
      <c r="AQ7" s="273" t="s">
        <v>496</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0"/>
      <c r="AP8" s="278" t="s">
        <v>497</v>
      </c>
      <c r="AQ8" s="279" t="s">
        <v>498</v>
      </c>
      <c r="AR8" s="280" t="s">
        <v>499</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1" t="s">
        <v>500</v>
      </c>
      <c r="AL9" s="1132"/>
      <c r="AM9" s="1132"/>
      <c r="AN9" s="1133"/>
      <c r="AO9" s="281">
        <v>3269777</v>
      </c>
      <c r="AP9" s="281">
        <v>108325</v>
      </c>
      <c r="AQ9" s="282">
        <v>96294</v>
      </c>
      <c r="AR9" s="283">
        <v>12.5</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1" t="s">
        <v>501</v>
      </c>
      <c r="AL10" s="1132"/>
      <c r="AM10" s="1132"/>
      <c r="AN10" s="1133"/>
      <c r="AO10" s="284">
        <v>108959</v>
      </c>
      <c r="AP10" s="284">
        <v>3610</v>
      </c>
      <c r="AQ10" s="285">
        <v>9127</v>
      </c>
      <c r="AR10" s="286">
        <v>-60.4</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1" t="s">
        <v>502</v>
      </c>
      <c r="AL11" s="1132"/>
      <c r="AM11" s="1132"/>
      <c r="AN11" s="1133"/>
      <c r="AO11" s="284">
        <v>45424</v>
      </c>
      <c r="AP11" s="284">
        <v>1505</v>
      </c>
      <c r="AQ11" s="285">
        <v>1877</v>
      </c>
      <c r="AR11" s="286">
        <v>-19.8</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1" t="s">
        <v>503</v>
      </c>
      <c r="AL12" s="1132"/>
      <c r="AM12" s="1132"/>
      <c r="AN12" s="1133"/>
      <c r="AO12" s="284" t="s">
        <v>504</v>
      </c>
      <c r="AP12" s="284" t="s">
        <v>504</v>
      </c>
      <c r="AQ12" s="285">
        <v>3</v>
      </c>
      <c r="AR12" s="286" t="s">
        <v>504</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1" t="s">
        <v>505</v>
      </c>
      <c r="AL13" s="1132"/>
      <c r="AM13" s="1132"/>
      <c r="AN13" s="1133"/>
      <c r="AO13" s="284">
        <v>175856</v>
      </c>
      <c r="AP13" s="284">
        <v>5826</v>
      </c>
      <c r="AQ13" s="285">
        <v>3892</v>
      </c>
      <c r="AR13" s="286">
        <v>49.7</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1" t="s">
        <v>506</v>
      </c>
      <c r="AL14" s="1132"/>
      <c r="AM14" s="1132"/>
      <c r="AN14" s="1133"/>
      <c r="AO14" s="284">
        <v>31299</v>
      </c>
      <c r="AP14" s="284">
        <v>1037</v>
      </c>
      <c r="AQ14" s="285">
        <v>2462</v>
      </c>
      <c r="AR14" s="286">
        <v>-57.9</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4" t="s">
        <v>507</v>
      </c>
      <c r="AL15" s="1135"/>
      <c r="AM15" s="1135"/>
      <c r="AN15" s="1136"/>
      <c r="AO15" s="284">
        <v>-344541</v>
      </c>
      <c r="AP15" s="284">
        <v>-11414</v>
      </c>
      <c r="AQ15" s="285">
        <v>-6988</v>
      </c>
      <c r="AR15" s="286">
        <v>63.3</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4" t="s">
        <v>189</v>
      </c>
      <c r="AL16" s="1135"/>
      <c r="AM16" s="1135"/>
      <c r="AN16" s="1136"/>
      <c r="AO16" s="284">
        <v>3286774</v>
      </c>
      <c r="AP16" s="284">
        <v>108888</v>
      </c>
      <c r="AQ16" s="285">
        <v>106666</v>
      </c>
      <c r="AR16" s="286">
        <v>2.1</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508</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509</v>
      </c>
      <c r="AP20" s="293" t="s">
        <v>510</v>
      </c>
      <c r="AQ20" s="294" t="s">
        <v>511</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7" t="s">
        <v>512</v>
      </c>
      <c r="AL21" s="1138"/>
      <c r="AM21" s="1138"/>
      <c r="AN21" s="1139"/>
      <c r="AO21" s="297">
        <v>11.56</v>
      </c>
      <c r="AP21" s="298">
        <v>10.06</v>
      </c>
      <c r="AQ21" s="299">
        <v>1.5</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7" t="s">
        <v>513</v>
      </c>
      <c r="AL22" s="1138"/>
      <c r="AM22" s="1138"/>
      <c r="AN22" s="1139"/>
      <c r="AO22" s="302">
        <v>95.4</v>
      </c>
      <c r="AP22" s="303">
        <v>97.2</v>
      </c>
      <c r="AQ22" s="304">
        <v>-1.8</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30" t="s">
        <v>514</v>
      </c>
      <c r="B26" s="1130"/>
      <c r="C26" s="1130"/>
      <c r="D26" s="1130"/>
      <c r="E26" s="1130"/>
      <c r="F26" s="1130"/>
      <c r="G26" s="1130"/>
      <c r="H26" s="1130"/>
      <c r="I26" s="1130"/>
      <c r="J26" s="1130"/>
      <c r="K26" s="1130"/>
      <c r="L26" s="1130"/>
      <c r="M26" s="1130"/>
      <c r="N26" s="1130"/>
      <c r="O26" s="1130"/>
      <c r="P26" s="1130"/>
      <c r="Q26" s="1130"/>
      <c r="R26" s="1130"/>
      <c r="S26" s="1130"/>
      <c r="T26" s="1130"/>
      <c r="U26" s="1130"/>
      <c r="V26" s="1130"/>
      <c r="W26" s="1130"/>
      <c r="X26" s="1130"/>
      <c r="Y26" s="1130"/>
      <c r="Z26" s="1130"/>
      <c r="AA26" s="1130"/>
      <c r="AB26" s="1130"/>
      <c r="AC26" s="1130"/>
      <c r="AD26" s="1130"/>
      <c r="AE26" s="1130"/>
      <c r="AF26" s="1130"/>
      <c r="AG26" s="1130"/>
      <c r="AH26" s="1130"/>
      <c r="AI26" s="1130"/>
      <c r="AJ26" s="1130"/>
      <c r="AK26" s="1130"/>
      <c r="AL26" s="1130"/>
      <c r="AM26" s="1130"/>
      <c r="AN26" s="1130"/>
      <c r="AO26" s="1130"/>
      <c r="AP26" s="1130"/>
      <c r="AQ26" s="1130"/>
      <c r="AR26" s="1130"/>
      <c r="AS26" s="1130"/>
      <c r="AT26" s="267"/>
    </row>
    <row r="27" spans="1:46">
      <c r="A27" s="309"/>
      <c r="AO27" s="262"/>
      <c r="AP27" s="262"/>
      <c r="AQ27" s="262"/>
      <c r="AR27" s="262"/>
      <c r="AS27" s="262"/>
      <c r="AT27" s="262"/>
    </row>
    <row r="28" spans="1:46" ht="17.25">
      <c r="A28" s="263" t="s">
        <v>515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516</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9" t="s">
        <v>495</v>
      </c>
      <c r="AP30" s="272"/>
      <c r="AQ30" s="273" t="s">
        <v>496</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0"/>
      <c r="AP31" s="278" t="s">
        <v>497</v>
      </c>
      <c r="AQ31" s="279" t="s">
        <v>498</v>
      </c>
      <c r="AR31" s="280" t="s">
        <v>499</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1" t="s">
        <v>517</v>
      </c>
      <c r="AL32" s="1122"/>
      <c r="AM32" s="1122"/>
      <c r="AN32" s="1123"/>
      <c r="AO32" s="312">
        <v>3581759</v>
      </c>
      <c r="AP32" s="312">
        <v>118660</v>
      </c>
      <c r="AQ32" s="313">
        <v>68340</v>
      </c>
      <c r="AR32" s="314">
        <v>73.599999999999994</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1" t="s">
        <v>518</v>
      </c>
      <c r="AL33" s="1122"/>
      <c r="AM33" s="1122"/>
      <c r="AN33" s="1123"/>
      <c r="AO33" s="312" t="s">
        <v>504</v>
      </c>
      <c r="AP33" s="312" t="s">
        <v>504</v>
      </c>
      <c r="AQ33" s="313" t="s">
        <v>504</v>
      </c>
      <c r="AR33" s="314" t="s">
        <v>504</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1" t="s">
        <v>519</v>
      </c>
      <c r="AL34" s="1122"/>
      <c r="AM34" s="1122"/>
      <c r="AN34" s="1123"/>
      <c r="AO34" s="312" t="s">
        <v>504</v>
      </c>
      <c r="AP34" s="312" t="s">
        <v>504</v>
      </c>
      <c r="AQ34" s="313">
        <v>8</v>
      </c>
      <c r="AR34" s="314" t="s">
        <v>504</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1" t="s">
        <v>520</v>
      </c>
      <c r="AL35" s="1122"/>
      <c r="AM35" s="1122"/>
      <c r="AN35" s="1123"/>
      <c r="AO35" s="312">
        <v>498031</v>
      </c>
      <c r="AP35" s="312">
        <v>16499</v>
      </c>
      <c r="AQ35" s="313">
        <v>18092</v>
      </c>
      <c r="AR35" s="314">
        <v>-8.8000000000000007</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1" t="s">
        <v>521</v>
      </c>
      <c r="AL36" s="1122"/>
      <c r="AM36" s="1122"/>
      <c r="AN36" s="1123"/>
      <c r="AO36" s="312">
        <v>190317</v>
      </c>
      <c r="AP36" s="312">
        <v>6305</v>
      </c>
      <c r="AQ36" s="313">
        <v>2835</v>
      </c>
      <c r="AR36" s="314">
        <v>122.4</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1" t="s">
        <v>522</v>
      </c>
      <c r="AL37" s="1122"/>
      <c r="AM37" s="1122"/>
      <c r="AN37" s="1123"/>
      <c r="AO37" s="312" t="s">
        <v>504</v>
      </c>
      <c r="AP37" s="312" t="s">
        <v>504</v>
      </c>
      <c r="AQ37" s="313">
        <v>473</v>
      </c>
      <c r="AR37" s="314" t="s">
        <v>504</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4" t="s">
        <v>523</v>
      </c>
      <c r="AL38" s="1125"/>
      <c r="AM38" s="1125"/>
      <c r="AN38" s="1126"/>
      <c r="AO38" s="315" t="s">
        <v>504</v>
      </c>
      <c r="AP38" s="315" t="s">
        <v>504</v>
      </c>
      <c r="AQ38" s="316">
        <v>2</v>
      </c>
      <c r="AR38" s="304" t="s">
        <v>504</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4" t="s">
        <v>524</v>
      </c>
      <c r="AL39" s="1125"/>
      <c r="AM39" s="1125"/>
      <c r="AN39" s="1126"/>
      <c r="AO39" s="312">
        <v>-260254</v>
      </c>
      <c r="AP39" s="312">
        <v>-8622</v>
      </c>
      <c r="AQ39" s="313">
        <v>-2965</v>
      </c>
      <c r="AR39" s="314">
        <v>190.8</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1" t="s">
        <v>525</v>
      </c>
      <c r="AL40" s="1122"/>
      <c r="AM40" s="1122"/>
      <c r="AN40" s="1123"/>
      <c r="AO40" s="312">
        <v>-2798098</v>
      </c>
      <c r="AP40" s="312">
        <v>-92698</v>
      </c>
      <c r="AQ40" s="313">
        <v>-61502</v>
      </c>
      <c r="AR40" s="314">
        <v>50.7</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7" t="s">
        <v>303</v>
      </c>
      <c r="AL41" s="1128"/>
      <c r="AM41" s="1128"/>
      <c r="AN41" s="1129"/>
      <c r="AO41" s="312">
        <v>1211755</v>
      </c>
      <c r="AP41" s="312">
        <v>40144</v>
      </c>
      <c r="AQ41" s="313">
        <v>25283</v>
      </c>
      <c r="AR41" s="314">
        <v>58.8</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526</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527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528</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4" t="s">
        <v>495</v>
      </c>
      <c r="AN49" s="1116" t="s">
        <v>529</v>
      </c>
      <c r="AO49" s="1117"/>
      <c r="AP49" s="1117"/>
      <c r="AQ49" s="1117"/>
      <c r="AR49" s="1118"/>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5"/>
      <c r="AN50" s="328" t="s">
        <v>530</v>
      </c>
      <c r="AO50" s="329" t="s">
        <v>531</v>
      </c>
      <c r="AP50" s="330" t="s">
        <v>532</v>
      </c>
      <c r="AQ50" s="331" t="s">
        <v>533</v>
      </c>
      <c r="AR50" s="332" t="s">
        <v>534</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535</v>
      </c>
      <c r="AL51" s="325"/>
      <c r="AM51" s="333">
        <v>3504860</v>
      </c>
      <c r="AN51" s="334">
        <v>107429</v>
      </c>
      <c r="AO51" s="335">
        <v>14.8</v>
      </c>
      <c r="AP51" s="336">
        <v>83774</v>
      </c>
      <c r="AQ51" s="337">
        <v>-1.5</v>
      </c>
      <c r="AR51" s="338">
        <v>16.3</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536</v>
      </c>
      <c r="AM52" s="341">
        <v>2163098</v>
      </c>
      <c r="AN52" s="342">
        <v>66302</v>
      </c>
      <c r="AO52" s="343">
        <v>46.9</v>
      </c>
      <c r="AP52" s="344">
        <v>52179</v>
      </c>
      <c r="AQ52" s="345">
        <v>2.7</v>
      </c>
      <c r="AR52" s="346">
        <v>44.2</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537</v>
      </c>
      <c r="AL53" s="325"/>
      <c r="AM53" s="333">
        <v>4694474</v>
      </c>
      <c r="AN53" s="334">
        <v>146711</v>
      </c>
      <c r="AO53" s="335">
        <v>36.6</v>
      </c>
      <c r="AP53" s="336">
        <v>132981</v>
      </c>
      <c r="AQ53" s="337">
        <v>58.7</v>
      </c>
      <c r="AR53" s="338">
        <v>-22.1</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536</v>
      </c>
      <c r="AM54" s="341">
        <v>2623853</v>
      </c>
      <c r="AN54" s="342">
        <v>82001</v>
      </c>
      <c r="AO54" s="343">
        <v>23.7</v>
      </c>
      <c r="AP54" s="344">
        <v>56973</v>
      </c>
      <c r="AQ54" s="345">
        <v>9.1999999999999993</v>
      </c>
      <c r="AR54" s="346">
        <v>14.5</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538</v>
      </c>
      <c r="AL55" s="325"/>
      <c r="AM55" s="333">
        <v>5692575</v>
      </c>
      <c r="AN55" s="334">
        <v>181217</v>
      </c>
      <c r="AO55" s="335">
        <v>23.5</v>
      </c>
      <c r="AP55" s="336">
        <v>128523</v>
      </c>
      <c r="AQ55" s="337">
        <v>-3.4</v>
      </c>
      <c r="AR55" s="338">
        <v>26.9</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536</v>
      </c>
      <c r="AM56" s="341">
        <v>2244082</v>
      </c>
      <c r="AN56" s="342">
        <v>71438</v>
      </c>
      <c r="AO56" s="343">
        <v>-12.9</v>
      </c>
      <c r="AP56" s="344">
        <v>56792</v>
      </c>
      <c r="AQ56" s="345">
        <v>-0.3</v>
      </c>
      <c r="AR56" s="346">
        <v>-12.6</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539</v>
      </c>
      <c r="AL57" s="325"/>
      <c r="AM57" s="333">
        <v>4107906</v>
      </c>
      <c r="AN57" s="334">
        <v>133473</v>
      </c>
      <c r="AO57" s="335">
        <v>-26.3</v>
      </c>
      <c r="AP57" s="336">
        <v>92919</v>
      </c>
      <c r="AQ57" s="337">
        <v>-27.7</v>
      </c>
      <c r="AR57" s="338">
        <v>1.4</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536</v>
      </c>
      <c r="AM58" s="341">
        <v>2564039</v>
      </c>
      <c r="AN58" s="342">
        <v>83310</v>
      </c>
      <c r="AO58" s="343">
        <v>16.600000000000001</v>
      </c>
      <c r="AP58" s="344">
        <v>54128</v>
      </c>
      <c r="AQ58" s="345">
        <v>-4.7</v>
      </c>
      <c r="AR58" s="346">
        <v>21.3</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540</v>
      </c>
      <c r="AL59" s="325"/>
      <c r="AM59" s="333">
        <v>6984487</v>
      </c>
      <c r="AN59" s="334">
        <v>231389</v>
      </c>
      <c r="AO59" s="335">
        <v>73.400000000000006</v>
      </c>
      <c r="AP59" s="336">
        <v>103663</v>
      </c>
      <c r="AQ59" s="337">
        <v>11.6</v>
      </c>
      <c r="AR59" s="338">
        <v>61.8</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536</v>
      </c>
      <c r="AM60" s="341">
        <v>5866171</v>
      </c>
      <c r="AN60" s="342">
        <v>194341</v>
      </c>
      <c r="AO60" s="343">
        <v>133.30000000000001</v>
      </c>
      <c r="AP60" s="344">
        <v>64346</v>
      </c>
      <c r="AQ60" s="345">
        <v>18.899999999999999</v>
      </c>
      <c r="AR60" s="346">
        <v>114.4</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541</v>
      </c>
      <c r="AL61" s="347"/>
      <c r="AM61" s="348">
        <v>4996860</v>
      </c>
      <c r="AN61" s="349">
        <v>160044</v>
      </c>
      <c r="AO61" s="350">
        <v>24.4</v>
      </c>
      <c r="AP61" s="351">
        <v>108372</v>
      </c>
      <c r="AQ61" s="352">
        <v>7.5</v>
      </c>
      <c r="AR61" s="338">
        <v>16.899999999999999</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536</v>
      </c>
      <c r="AM62" s="341">
        <v>3092249</v>
      </c>
      <c r="AN62" s="342">
        <v>99478</v>
      </c>
      <c r="AO62" s="343">
        <v>41.5</v>
      </c>
      <c r="AP62" s="344">
        <v>56884</v>
      </c>
      <c r="AQ62" s="345">
        <v>5.2</v>
      </c>
      <c r="AR62" s="346">
        <v>36.299999999999997</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t4M7Rib65BRAUwpNU2JSP4JFw9suHP3eXqbmbL30ezsGEO2tQWKhYMxwy9tpLtFAtJX2O9XWQgi1kqQrys81fw==" saltValue="NZDuWz7SvNn9l0zhKtGsl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5" zoomScaleNormal="100" zoomScaleSheetLayoutView="55" workbookViewId="0">
      <selection activeCell="G58" sqref="G58"/>
    </sheetView>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543</v>
      </c>
    </row>
    <row r="120" spans="125:125" ht="13.5" hidden="1" customHeight="1"/>
    <row r="121" spans="125:125" ht="13.5" hidden="1" customHeight="1">
      <c r="DU121" s="259"/>
    </row>
  </sheetData>
  <sheetProtection algorithmName="SHA-512" hashValue="7+vRU/Gr15F6VZ87jVTUj0jvcnBi+0PCmGS7MZKozDi+jBskdwqDv1v1LztHQwwRhgEZCi3nr4BOjCxU3RV0aQ==" saltValue="8Z2Ujzk6zh2JFmuyUAwl2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5" zoomScaleNormal="100" zoomScaleSheetLayoutView="55" workbookViewId="0">
      <selection activeCell="G58" sqref="G58"/>
    </sheetView>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544</v>
      </c>
    </row>
  </sheetData>
  <sheetProtection algorithmName="SHA-512" hashValue="FGWja591i4MwNviPZlTqEf68FoC8uJc3e8wetwymb3Qa7AFz/rTBEUqtxFVxvPzQ6BfqS0Xwdk/wUn5yvaykuQ==" saltValue="wIOOtH7cirql/giMgOfi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G58" sqref="G5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545</v>
      </c>
      <c r="G46" s="8" t="s">
        <v>546</v>
      </c>
      <c r="H46" s="8" t="s">
        <v>547</v>
      </c>
      <c r="I46" s="8" t="s">
        <v>548</v>
      </c>
      <c r="J46" s="9" t="s">
        <v>549</v>
      </c>
    </row>
    <row r="47" spans="2:10" ht="57.75" customHeight="1">
      <c r="B47" s="10"/>
      <c r="C47" s="1140" t="s">
        <v>3</v>
      </c>
      <c r="D47" s="1140"/>
      <c r="E47" s="1141"/>
      <c r="F47" s="11">
        <v>18.97</v>
      </c>
      <c r="G47" s="12">
        <v>17.63</v>
      </c>
      <c r="H47" s="12">
        <v>17.16</v>
      </c>
      <c r="I47" s="12">
        <v>20.53</v>
      </c>
      <c r="J47" s="13">
        <v>19.440000000000001</v>
      </c>
    </row>
    <row r="48" spans="2:10" ht="57.75" customHeight="1">
      <c r="B48" s="14"/>
      <c r="C48" s="1142" t="s">
        <v>4</v>
      </c>
      <c r="D48" s="1142"/>
      <c r="E48" s="1143"/>
      <c r="F48" s="15">
        <v>2.76</v>
      </c>
      <c r="G48" s="16">
        <v>2.3199999999999998</v>
      </c>
      <c r="H48" s="16">
        <v>4.5999999999999996</v>
      </c>
      <c r="I48" s="16">
        <v>4.72</v>
      </c>
      <c r="J48" s="17">
        <v>4.17</v>
      </c>
    </row>
    <row r="49" spans="2:10" ht="57.75" customHeight="1" thickBot="1">
      <c r="B49" s="18"/>
      <c r="C49" s="1144" t="s">
        <v>5</v>
      </c>
      <c r="D49" s="1144"/>
      <c r="E49" s="1145"/>
      <c r="F49" s="19">
        <v>2.86</v>
      </c>
      <c r="G49" s="20" t="s">
        <v>550</v>
      </c>
      <c r="H49" s="20">
        <v>2.14</v>
      </c>
      <c r="I49" s="20">
        <v>4.3600000000000003</v>
      </c>
      <c r="J49" s="21" t="s">
        <v>551</v>
      </c>
    </row>
    <row r="50" spans="2:10"/>
  </sheetData>
  <sheetProtection algorithmName="SHA-512" hashValue="VPjAEZE/Xw/fWp5Z+rbs5LeCBVBfNSmGgbqROsWyylG7XBDEqjRvZokjjH6kPlSM1eeKhU2PISCSKgktDAknIQ==" saltValue="B+iyfUv7Y6h0mRLwqxD0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古川 慎吾</cp:lastModifiedBy>
  <cp:lastPrinted>2024-03-18T02:02:36Z</cp:lastPrinted>
  <dcterms:created xsi:type="dcterms:W3CDTF">2024-03-14T00:55:17Z</dcterms:created>
  <dcterms:modified xsi:type="dcterms:W3CDTF">2024-03-26T00:09:03Z</dcterms:modified>
  <cp:category/>
</cp:coreProperties>
</file>