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66\Desktop\20240821令和４年度財政状況資料集の作成について（２回目）\02回答\"/>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<sst xmlns="http://schemas.openxmlformats.org/spreadsheetml/2006/main" count="1054" uniqueCount="579">
  <si>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</si>
  <si>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</si>
  <si>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</si>
  <si>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</si>
  <si>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</si>
  <si>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</si>
  <si>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</si>
  <si>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</si>
  <si>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</si>
  <si>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</si>
  <si>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</si>
  <si>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</si>
  <si>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</si>
  <si>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</si>
  <si>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</si>
  <si>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</si>
  <si>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</si>
  <si>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</si>
  <si>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</si>
  <si>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</si>
  <si>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</si>
  <si>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</si>
  <si>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</si>
  <si>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</si>
  <si>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</si>
  <si>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</si>
  <si>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</si>
  <si>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</si>
  <si>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</si>
  <si>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</si>
  <si>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</si>
  <si>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</si>
  <si>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</si>
  <si>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</si>
  <si>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</si>
  <si>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</si>
  <si>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</si>
  <si>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</si>
  <si>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</si>
  <si>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</si>
  <si>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</si>
  <si>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</si>
  <si>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</si>
  <si>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</si>
  <si>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</si>
  <si>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</si>
  <si>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</si>
  <si>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</si>
  <si>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</si>
  <si>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</si>
  <si>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</si>
  <si>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</si>
  <si>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</si>
  <si>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</si>
  <si>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</si>
  <si>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</si>
  <si>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</si>
  <si>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</si>
  <si>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</si>
  <si>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</si>
  <si>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</si>
  <si>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</si>
  <si>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</si>
  <si>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</si>
  <si>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</si>
  <si>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</si>
  <si>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</si>
  <si>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</si>
  <si>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</si>
  <si>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</si>
  <si>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</si>
  <si>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</si>
  <si>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</si>
  <si>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</si>
  <si>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</si>
  <si>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</si>
  <si>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</si>
  <si>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</si>
  <si>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</si>
  <si>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</si>
  <si>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</si>
  <si>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</si>
  <si>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</si>
  <si>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</si>
  <si>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</si>
  <si>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</si>
  <si>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</si>
  <si>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</si>
  <si>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</si>
  <si>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</si>
  <si>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</si>
  <si>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</si>
  <si>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</si>
  <si>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</si>
  <si>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</si>
  <si>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</si>
  <si>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</si>
  <si>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</si>
  <si>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</si>
  <si>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</si>
  <si>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</si>
  <si>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</si>
  <si>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</si>
  <si>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</si>
  <si>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</si>
  <si>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</si>
  <si>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</si>
  <si>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</si>
  <si>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</si>
  <si>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</si>
  <si>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</si>
  <si>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</si>
  <si>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</si>
  <si>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</si>
  <si>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</si>
  <si>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</si>
  <si>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</si>
  <si>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</si>
  <si>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</si>
  <si>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</si>
  <si>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</si>
  <si>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</si>
  <si>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</si>
  <si>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</si>
  <si>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</si>
  <si>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</si>
  <si>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</si>
  <si>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</si>
  <si>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</si>
  <si>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</si>
  <si>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</si>
  <si>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</si>
  <si>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</si>
  <si>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</si>
  <si>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</si>
  <si>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</si>
  <si>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</si>
  <si>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</si>
  <si>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</si>
  <si>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</si>
  <si>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</si>
  <si>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</si>
  <si>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</si>
  <si>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</si>
  <si>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</si>
  <si>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</si>
  <si>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</si>
  <si>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</si>
  <si>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</si>
  <si>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</si>
  <si>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</si>
  <si>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</si>
  <si>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</si>
  <si>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</si>
  <si>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</si>
  <si>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</si>
  <si>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</si>
  <si>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</si>
  <si>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</si>
  <si>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</si>
  <si>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</si>
  <si>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</si>
  <si>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</si>
  <si>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</si>
  <si>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</si>
  <si>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</si>
  <si>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</si>
  <si>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</si>
  <si>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</si>
  <si>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</si>
  <si>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</si>
  <si>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</si>
  <si>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</si>
  <si>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</si>
  <si>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</si>
  <si>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</si>
  <si>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</si>
  <si>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</si>
  <si>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</si>
  <si>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</si>
  <si>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</si>
  <si>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</si>
  <si>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</si>
  <si>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</si>
  <si>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</si>
  <si>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</si>
  <si>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</si>
  <si>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</si>
  <si>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</si>
  <si>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</si>
  <si>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</si>
  <si>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</si>
  <si>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</si>
  <si>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</si>
  <si>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</si>
  <si>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</si>
  <si>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</si>
  <si>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</si>
  <si>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</si>
  <si>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</si>
  <si>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</si>
  <si>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</si>
  <si>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</si>
  <si>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</si>
  <si>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</si>
  <si>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</si>
  <si>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</si>
  <si>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</si>
  <si>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</si>
  <si>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</si>
  <si>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</si>
  <si>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</si>
  <si>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</si>
  <si>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</si>
  <si>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</si>
  <si>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</si>
  <si>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</si>
  <si>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</si>
  <si>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</si>
  <si>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</si>
  <si>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青森県つがる市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</si>
  <si>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</si>
  <si>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</si>
  <si>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</si>
  <si>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</si>
  <si>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</si>
  <si>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</si>
  <si>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</si>
  <si>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</si>
  <si>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</si>
  <si>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</si>
  <si>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</si>
  <si>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</si>
  <si>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</si>
  <si>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</si>
  <si>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</si>
  <si>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</si>
  <si>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</si>
  <si>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</si>
  <si>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</si>
  <si>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</si>
  <si>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</si>
  <si>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</si>
  <si>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</si>
  <si>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</si>
  <si>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</si>
  <si>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</si>
  <si>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</si>
  <si>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</si>
  <si>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</si>
  <si>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</si>
  <si>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</si>
  <si>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</si>
  <si>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</si>
  <si>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</si>
  <si>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</si>
  <si>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</si>
  <si>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</si>
  <si>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</si>
  <si>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</si>
  <si>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</si>
  <si>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</si>
  <si>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</si>
  <si>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</si>
  <si>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</si>
  <si>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</si>
  <si>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</si>
  <si>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</si>
  <si>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</si>
  <si>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</si>
  <si>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</si>
  <si>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</si>
  <si>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</si>
  <si>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</si>
  <si>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</si>
  <si>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</si>
  <si>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</si>
  <si>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</si>
  <si>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</si>
  <si>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</si>
  <si>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</si>
  <si>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</si>
  <si>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</si>
  <si>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</si>
  <si>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</si>
  <si>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</si>
  <si>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</si>
  <si>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</si>
  <si>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</si>
  <si>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</si>
  <si>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</si>
  <si>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</si>
  <si>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</si>
  <si>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</si>
  <si>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</si>
  <si>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</si>
  <si>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</si>
  <si>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</si>
  <si>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</si>
  <si>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</si>
  <si>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</si>
  <si>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</si>
  <si>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</si>
  <si>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</si>
  <si>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</si>
  <si>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</si>
  <si>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</si>
  <si>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</si>
  <si>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</si>
  <si>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</si>
  <si>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</si>
  <si>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</si>
  <si>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</si>
  <si>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</si>
  <si>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</si>
  <si>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</si>
  <si>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</si>
  <si>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</si>
  <si>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</si>
  <si>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</si>
  <si>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</si>
  <si>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</si>
  <si>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</si>
  <si>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</si>
  <si>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</si>
  <si>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</si>
  <si>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</si>
  <si>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</si>
  <si>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</si>
  <si>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</si>
  <si>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</si>
  <si>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</si>
  <si>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</si>
  <si>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</si>
  <si>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</si>
  <si>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</si>
  <si>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</si>
  <si>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</si>
  <si>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</si>
  <si>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</si>
  <si>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</si>
  <si>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</si>
  <si>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</si>
  <si>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</si>
  <si>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</si>
  <si>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</si>
  <si>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</si>
  <si>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</si>
  <si>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</si>
  <si>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</si>
  <si>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</si>
  <si>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</si>
  <si>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</si>
  <si>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</si>
  <si>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</si>
  <si>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</si>
  <si>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</si>
  <si>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</si>
  <si>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</si>
  <si>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</si>
  <si>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</si>
  <si>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</si>
  <si>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</si>
  <si>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</si>
  <si>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</si>
  <si>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</si>
  <si>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</si>
  <si>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</si>
  <si>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</si>
  <si>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</si>
  <si>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</si>
  <si>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</si>
  <si>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青森県つがる市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</si>
  <si>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</si>
  <si>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</si>
  <si>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</si>
  <si>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</si>
  <si>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</si>
  <si>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</si>
  <si>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</si>
  <si>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</si>
  <si>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</si>
  <si>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</si>
  <si>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</si>
  <si>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</si>
  <si>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</si>
  <si>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</si>
  <si>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</si>
  <si>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</si>
  <si>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</si>
  <si>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</si>
  <si>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</si>
  <si>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</si>
  <si>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</si>
  <si>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</si>
  <si>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</si>
  <si>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</si>
  <si>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</si>
  <si>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</si>
  <si>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</si>
  <si>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</si>
  <si>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</si>
  <si>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</si>
  <si>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</si>
  <si>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</si>
  <si>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</si>
  <si>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</si>
  <si>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</si>
  <si>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</si>
  <si>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</si>
  <si>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</si>
  <si>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</si>
  <si>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</si>
  <si>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</si>
  <si>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</si>
  <si>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</si>
  <si>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</si>
  <si>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</si>
  <si>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</si>
  <si>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</si>
  <si>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</si>
  <si>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</si>
  <si>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</si>
  <si>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</si>
  <si>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</si>
  <si>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</si>
  <si>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</si>
  <si>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</si>
  <si>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</si>
  <si>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</si>
  <si>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</si>
  <si>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</si>
  <si>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</si>
  <si>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</si>
  <si>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</si>
  <si>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</si>
  <si>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</si>
  <si>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</si>
  <si>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</si>
  <si>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</si>
  <si>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</si>
  <si>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</si>
  <si>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</si>
  <si>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</si>
  <si>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</si>
  <si>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</si>
  <si>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</si>
  <si>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</si>
  <si>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</si>
  <si>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</si>
  <si>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</si>
  <si>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</si>
  <si>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</si>
  <si>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</si>
  <si>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</si>
  <si>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</si>
  <si>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</si>
  <si>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</si>
  <si>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</si>
  <si>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</si>
  <si>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</si>
  <si>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</si>
  <si>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</si>
  <si>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</si>
  <si>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</si>
  <si>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</si>
  <si>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</si>
  <si>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</si>
  <si>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</si>
  <si>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</si>
  <si>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</si>
  <si>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</si>
  <si>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</si>
  <si>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</si>
  <si>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</si>
  <si>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</si>
  <si>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</si>
  <si>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</si>
  <si>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</si>
  <si>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</si>
  <si>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</si>
  <si>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</si>
  <si>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</si>
  <si>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</si>
  <si>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</si>
  <si>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</si>
  <si>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</si>
  <si>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</si>
  <si>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</si>
  <si>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</si>
  <si>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</si>
  <si>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</si>
  <si>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</si>
  <si>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</si>
  <si>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</si>
  <si>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</si>
  <si>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</si>
  <si>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</si>
  <si>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</si>
  <si>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</si>
  <si>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</si>
  <si>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</si>
  <si>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</si>
  <si>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</si>
  <si>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</si>
  <si>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</si>
  <si>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</si>
  <si>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</si>
  <si>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</si>
  <si>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</si>
  <si>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</si>
  <si>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</si>
  <si>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</si>
  <si>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</si>
  <si>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</si>
  <si>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</si>
  <si>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</si>
  <si>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</si>
  <si>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</si>
  <si>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</si>
  <si>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</si>
  <si>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</si>
  <si>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</si>
  <si>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</si>
  <si>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</si>
  <si>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</si>
  <si>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</si>
  <si>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</si>
  <si>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</si>
  <si>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</si>
  <si>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</si>
  <si>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</si>
  <si>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</si>
  <si>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</si>
  <si>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</si>
  <si>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</si>
  <si>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</si>
  <si>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</si>
  <si>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</si>
  <si>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</si>
  <si>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</si>
  <si>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</si>
  <si>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</si>
  <si>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</si>
  <si>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</si>
  <si>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</si>
  <si>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</si>
  <si>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</si>
  <si>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</si>
  <si>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</si>
  <si>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</si>
  <si>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</si>
  <si>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</si>
  <si>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2.17</t>
  </si>
  <si>
    <t>▲ 2.01</t>
  </si>
  <si>
    <t>一般会計</t>
  </si>
  <si>
    <t>下水道事業会計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</si>
  <si>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</si>
  <si>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</si>
  <si>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</si>
  <si>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</si>
  <si>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</si>
  <si>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</si>
  <si>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</si>
  <si>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</si>
  <si>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</si>
  <si>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</si>
  <si>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</si>
  <si>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</si>
  <si>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</si>
  <si>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将来負担額に充当可能な基金残高及び財政指標の分母となる標準財政規模が減となったため、将来負担比率は上昇した。
　また、今後は施設の維持補修や更新等の増加により有形固定資産減価償却率の上昇傾向が懸念されるため、公共施設管理計画に基づき、計画的な施設整備や民間施設の利活用を含めた施策が必要である。</t>
    <rPh sb="1" eb="3">
      <t>ショウライ</t>
    </rPh>
    <rPh sb="3" eb="5">
      <t>フタン</t>
    </rPh>
    <rPh sb="5" eb="6">
      <t>ガク</t>
    </rPh>
    <rPh sb="7" eb="11">
      <t>ジュウトウカノウ</t>
    </rPh>
    <rPh sb="18" eb="22">
      <t>ザイセイシヒョウ</t>
    </rPh>
    <rPh sb="23" eb="25">
      <t>ブンボ</t>
    </rPh>
    <rPh sb="35" eb="36">
      <t>ゲン</t>
    </rPh>
    <rPh sb="50" eb="52">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</si>
  <si>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</si>
  <si>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</si>
  <si>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</si>
  <si>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</si>
  <si>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</si>
  <si>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</si>
  <si>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普通交付税や税収等の減により、財政指標の分母となる標準財政規模が減となったため、将来負担比率及び実質公債費比率はともに上昇した。
　今後も大型建設事業費の償還に伴い、両比率はともに上昇すると見込まれるため、建設事業の適正化を図り、地方債の発行を抑制するとともに、既発債の繰上償還の実施等を検討していく必要がある。　</t>
    <rPh sb="1" eb="6">
      <t>フツウコウフゼイ</t>
    </rPh>
    <rPh sb="7" eb="10">
      <t>ゼイシュウトウ</t>
    </rPh>
    <rPh sb="11" eb="12">
      <t>ゲン</t>
    </rPh>
    <rPh sb="33" eb="34">
      <t>ゲン</t>
    </rPh>
    <rPh sb="60" eb="62">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</si>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</sst>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3244-4860-B9FC-36FFBCBAC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107429</c:v>
                </c:pt>
                <c:pt idx="1">
                  <c:v>146711</c:v>
                </c:pt>
                <c:pt idx="2">
                  <c:v>181217</c:v>
                </c:pt>
                <c:pt idx="3">
                  <c:v>133473</c:v>
                </c:pt>
                <c:pt idx="4">
                  <c:v>231389</c:v>
                </c:pt>
              </c:numCache>
            </c:numRef>
          </c:val>
          <c:smooth val="0"/>
          <c:extLst>
            <c:ext xmlns:c16="http://schemas.microsoft.com/office/drawing/2014/chart" uri="{C3380CC4-5D6E-409C-BE32-E72D297353CC}">
              <c16:uniqueId val="{00000001-3244-4860-B9FC-36FFBCBAC4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2.76</c:v>
                </c:pt>
                <c:pt idx="1">
                  <c:v>2.3199999999999998</c:v>
                </c:pt>
                <c:pt idx="2">
                  <c:v>4.5999999999999996</c:v>
                </c:pt>
                <c:pt idx="3">
                  <c:v>4.72</c:v>
                </c:pt>
                <c:pt idx="4">
                  <c:v>4.17</c:v>
                </c:pt>
              </c:numCache>
            </c:numRef>
          </c:val>
          <c:extLst>
            <c:ext xmlns:c16="http://schemas.microsoft.com/office/drawing/2014/chart" uri="{C3380CC4-5D6E-409C-BE32-E72D297353CC}">
              <c16:uniqueId val="{00000000-6520-4EF5-9540-66310DA482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18.97</c:v>
                </c:pt>
                <c:pt idx="1">
                  <c:v>17.63</c:v>
                </c:pt>
                <c:pt idx="2">
                  <c:v>17.16</c:v>
                </c:pt>
                <c:pt idx="3">
                  <c:v>20.53</c:v>
                </c:pt>
                <c:pt idx="4">
                  <c:v>19.440000000000001</c:v>
                </c:pt>
              </c:numCache>
            </c:numRef>
          </c:val>
          <c:extLst>
            <c:ext xmlns:c16="http://schemas.microsoft.com/office/drawing/2014/chart" uri="{C3380CC4-5D6E-409C-BE32-E72D297353CC}">
              <c16:uniqueId val="{00000001-6520-4EF5-9540-66310DA482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2.86</c:v>
                </c:pt>
                <c:pt idx="1">
                  <c:v>-2.17</c:v>
                </c:pt>
                <c:pt idx="2">
                  <c:v>2.14</c:v>
                </c:pt>
                <c:pt idx="3">
                  <c:v>4.3600000000000003</c:v>
                </c:pt>
                <c:pt idx="4">
                  <c:v>-2.0099999999999998</c:v>
                </c:pt>
              </c:numCache>
            </c:numRef>
          </c:val>
          <c:smooth val="0"/>
          <c:extLst>
            <c:ext xmlns:c16="http://schemas.microsoft.com/office/drawing/2014/chart" uri="{C3380CC4-5D6E-409C-BE32-E72D297353CC}">
              <c16:uniqueId val="{00000002-6520-4EF5-9540-66310DA482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0.42</c:v>
                </c:pt>
                <c:pt idx="4">
                  <c:v>0</c:v>
                </c:pt>
                <c:pt idx="5">
                  <c:v>0</c:v>
                </c:pt>
                <c:pt idx="6">
                  <c:v>0</c:v>
                </c:pt>
                <c:pt idx="7">
                  <c:v>0</c:v>
                </c:pt>
                <c:pt idx="8">
                  <c:v>0</c:v>
                </c:pt>
                <c:pt idx="9">
                  <c:v>0</c:v>
                </c:pt>
              </c:numCache>
            </c:numRef>
          </c:val>
          <c:extLst>
            <c:ext xmlns:c16="http://schemas.microsoft.com/office/drawing/2014/chart" uri="{C3380CC4-5D6E-409C-BE32-E72D297353CC}">
              <c16:uniqueId val="{00000000-E99B-4BFE-97FA-182539E7F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9B-4BFE-97FA-182539E7FB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9B-4BFE-97FA-182539E7FBC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9B-4BFE-97FA-182539E7FBC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99B-4BFE-97FA-182539E7FBC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0.1</c:v>
                </c:pt>
                <c:pt idx="4">
                  <c:v>#N/A</c:v>
                </c:pt>
                <c:pt idx="5">
                  <c:v>7.0000000000000007E-2</c:v>
                </c:pt>
                <c:pt idx="6">
                  <c:v>#N/A</c:v>
                </c:pt>
                <c:pt idx="7">
                  <c:v>0.11</c:v>
                </c:pt>
                <c:pt idx="8">
                  <c:v>#N/A</c:v>
                </c:pt>
                <c:pt idx="9">
                  <c:v>0.06</c:v>
                </c:pt>
              </c:numCache>
            </c:numRef>
          </c:val>
          <c:extLst>
            <c:ext xmlns:c16="http://schemas.microsoft.com/office/drawing/2014/chart" uri="{C3380CC4-5D6E-409C-BE32-E72D297353CC}">
              <c16:uniqueId val="{00000005-E99B-4BFE-97FA-182539E7FBC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0.01</c:v>
                </c:pt>
                <c:pt idx="4">
                  <c:v>#N/A</c:v>
                </c:pt>
                <c:pt idx="5">
                  <c:v>0.22</c:v>
                </c:pt>
                <c:pt idx="6">
                  <c:v>#N/A</c:v>
                </c:pt>
                <c:pt idx="7">
                  <c:v>0.11</c:v>
                </c:pt>
                <c:pt idx="8">
                  <c:v>#N/A</c:v>
                </c:pt>
                <c:pt idx="9">
                  <c:v>0.12</c:v>
                </c:pt>
              </c:numCache>
            </c:numRef>
          </c:val>
          <c:extLst>
            <c:ext xmlns:c16="http://schemas.microsoft.com/office/drawing/2014/chart" uri="{C3380CC4-5D6E-409C-BE32-E72D297353CC}">
              <c16:uniqueId val="{00000006-E99B-4BFE-97FA-182539E7FBC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0.94</c:v>
                </c:pt>
                <c:pt idx="2">
                  <c:v>#N/A</c:v>
                </c:pt>
                <c:pt idx="3">
                  <c:v>0.65</c:v>
                </c:pt>
                <c:pt idx="4">
                  <c:v>#N/A</c:v>
                </c:pt>
                <c:pt idx="5">
                  <c:v>0.8</c:v>
                </c:pt>
                <c:pt idx="6">
                  <c:v>#N/A</c:v>
                </c:pt>
                <c:pt idx="7">
                  <c:v>0.87</c:v>
                </c:pt>
                <c:pt idx="8">
                  <c:v>#N/A</c:v>
                </c:pt>
                <c:pt idx="9">
                  <c:v>0.25</c:v>
                </c:pt>
              </c:numCache>
            </c:numRef>
          </c:val>
          <c:extLst>
            <c:ext xmlns:c16="http://schemas.microsoft.com/office/drawing/2014/chart" uri="{C3380CC4-5D6E-409C-BE32-E72D297353CC}">
              <c16:uniqueId val="{00000007-E99B-4BFE-97FA-182539E7FBC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0.93</c:v>
                </c:pt>
                <c:pt idx="6">
                  <c:v>#N/A</c:v>
                </c:pt>
                <c:pt idx="7">
                  <c:v>1.47</c:v>
                </c:pt>
                <c:pt idx="8">
                  <c:v>#N/A</c:v>
                </c:pt>
                <c:pt idx="9">
                  <c:v>2.2999999999999998</c:v>
                </c:pt>
              </c:numCache>
            </c:numRef>
          </c:val>
          <c:extLst>
            <c:ext xmlns:c16="http://schemas.microsoft.com/office/drawing/2014/chart" uri="{C3380CC4-5D6E-409C-BE32-E72D297353CC}">
              <c16:uniqueId val="{00000008-E99B-4BFE-97FA-182539E7FB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2.76</c:v>
                </c:pt>
                <c:pt idx="2">
                  <c:v>#N/A</c:v>
                </c:pt>
                <c:pt idx="3">
                  <c:v>2.31</c:v>
                </c:pt>
                <c:pt idx="4">
                  <c:v>#N/A</c:v>
                </c:pt>
                <c:pt idx="5">
                  <c:v>4.5999999999999996</c:v>
                </c:pt>
                <c:pt idx="6">
                  <c:v>#N/A</c:v>
                </c:pt>
                <c:pt idx="7">
                  <c:v>4.72</c:v>
                </c:pt>
                <c:pt idx="8">
                  <c:v>#N/A</c:v>
                </c:pt>
                <c:pt idx="9">
                  <c:v>4.17</c:v>
                </c:pt>
              </c:numCache>
            </c:numRef>
          </c:val>
          <c:extLst>
            <c:ext xmlns:c16="http://schemas.microsoft.com/office/drawing/2014/chart" uri="{C3380CC4-5D6E-409C-BE32-E72D297353CC}">
              <c16:uniqueId val="{00000009-E99B-4BFE-97FA-182539E7FB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2838</c:v>
                </c:pt>
                <c:pt idx="5">
                  <c:v>2900</c:v>
                </c:pt>
                <c:pt idx="8">
                  <c:v>2998</c:v>
                </c:pt>
                <c:pt idx="11">
                  <c:v>2993</c:v>
                </c:pt>
                <c:pt idx="14">
                  <c:v>3058</c:v>
                </c:pt>
              </c:numCache>
            </c:numRef>
          </c:val>
          <c:extLst>
            <c:ext xmlns:c16="http://schemas.microsoft.com/office/drawing/2014/chart" uri="{C3380CC4-5D6E-409C-BE32-E72D297353CC}">
              <c16:uniqueId val="{00000000-209C-4CD6-A3E0-8EC2CB6883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9C-4CD6-A3E0-8EC2CB6883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5</c:v>
                </c:pt>
                <c:pt idx="6">
                  <c:v>3</c:v>
                </c:pt>
                <c:pt idx="9">
                  <c:v>0</c:v>
                </c:pt>
                <c:pt idx="12">
                  <c:v>0</c:v>
                </c:pt>
              </c:numCache>
            </c:numRef>
          </c:val>
          <c:extLst>
            <c:ext xmlns:c16="http://schemas.microsoft.com/office/drawing/2014/chart" uri="{C3380CC4-5D6E-409C-BE32-E72D297353CC}">
              <c16:uniqueId val="{00000002-209C-4CD6-A3E0-8EC2CB6883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143</c:v>
                </c:pt>
                <c:pt idx="3">
                  <c:v>137</c:v>
                </c:pt>
                <c:pt idx="6">
                  <c:v>152</c:v>
                </c:pt>
                <c:pt idx="9">
                  <c:v>176</c:v>
                </c:pt>
                <c:pt idx="12">
                  <c:v>190</c:v>
                </c:pt>
              </c:numCache>
            </c:numRef>
          </c:val>
          <c:extLst>
            <c:ext xmlns:c16="http://schemas.microsoft.com/office/drawing/2014/chart" uri="{C3380CC4-5D6E-409C-BE32-E72D297353CC}">
              <c16:uniqueId val="{00000003-209C-4CD6-A3E0-8EC2CB6883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624</c:v>
                </c:pt>
                <c:pt idx="3">
                  <c:v>620</c:v>
                </c:pt>
                <c:pt idx="6">
                  <c:v>611</c:v>
                </c:pt>
                <c:pt idx="9">
                  <c:v>560</c:v>
                </c:pt>
                <c:pt idx="12">
                  <c:v>498</c:v>
                </c:pt>
              </c:numCache>
            </c:numRef>
          </c:val>
          <c:extLst>
            <c:ext xmlns:c16="http://schemas.microsoft.com/office/drawing/2014/chart" uri="{C3380CC4-5D6E-409C-BE32-E72D297353CC}">
              <c16:uniqueId val="{00000004-209C-4CD6-A3E0-8EC2CB6883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9C-4CD6-A3E0-8EC2CB6883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9C-4CD6-A3E0-8EC2CB6883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3293</c:v>
                </c:pt>
                <c:pt idx="3">
                  <c:v>3367</c:v>
                </c:pt>
                <c:pt idx="6">
                  <c:v>3517</c:v>
                </c:pt>
                <c:pt idx="9">
                  <c:v>3484</c:v>
                </c:pt>
                <c:pt idx="12">
                  <c:v>3582</c:v>
                </c:pt>
              </c:numCache>
            </c:numRef>
          </c:val>
          <c:extLst>
            <c:ext xmlns:c16="http://schemas.microsoft.com/office/drawing/2014/chart" uri="{C3380CC4-5D6E-409C-BE32-E72D297353CC}">
              <c16:uniqueId val="{00000007-209C-4CD6-A3E0-8EC2CB6883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1228</c:v>
                </c:pt>
                <c:pt idx="2">
                  <c:v>#N/A</c:v>
                </c:pt>
                <c:pt idx="3">
                  <c:v>#N/A</c:v>
                </c:pt>
                <c:pt idx="4">
                  <c:v>1229</c:v>
                </c:pt>
                <c:pt idx="5">
                  <c:v>#N/A</c:v>
                </c:pt>
                <c:pt idx="6">
                  <c:v>#N/A</c:v>
                </c:pt>
                <c:pt idx="7">
                  <c:v>1285</c:v>
                </c:pt>
                <c:pt idx="8">
                  <c:v>#N/A</c:v>
                </c:pt>
                <c:pt idx="9">
                  <c:v>#N/A</c:v>
                </c:pt>
                <c:pt idx="10">
                  <c:v>1227</c:v>
                </c:pt>
                <c:pt idx="11">
                  <c:v>#N/A</c:v>
                </c:pt>
                <c:pt idx="12">
                  <c:v>#N/A</c:v>
                </c:pt>
                <c:pt idx="13">
                  <c:v>1212</c:v>
                </c:pt>
                <c:pt idx="14">
                  <c:v>#N/A</c:v>
                </c:pt>
              </c:numCache>
            </c:numRef>
          </c:val>
          <c:smooth val="0"/>
          <c:extLst>
            <c:ext xmlns:c16="http://schemas.microsoft.com/office/drawing/2014/chart" uri="{C3380CC4-5D6E-409C-BE32-E72D297353CC}">
              <c16:uniqueId val="{00000008-209C-4CD6-A3E0-8EC2CB6883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29308</c:v>
                </c:pt>
                <c:pt idx="5">
                  <c:v>30000</c:v>
                </c:pt>
                <c:pt idx="8">
                  <c:v>30636</c:v>
                </c:pt>
                <c:pt idx="11">
                  <c:v>30735</c:v>
                </c:pt>
                <c:pt idx="14">
                  <c:v>32413</c:v>
                </c:pt>
              </c:numCache>
            </c:numRef>
          </c:val>
          <c:extLst>
            <c:ext xmlns:c16="http://schemas.microsoft.com/office/drawing/2014/chart" uri="{C3380CC4-5D6E-409C-BE32-E72D297353CC}">
              <c16:uniqueId val="{00000000-4902-42D3-A600-D719D270AF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2782</c:v>
                </c:pt>
                <c:pt idx="5">
                  <c:v>2741</c:v>
                </c:pt>
                <c:pt idx="8">
                  <c:v>2960</c:v>
                </c:pt>
                <c:pt idx="11">
                  <c:v>2880</c:v>
                </c:pt>
                <c:pt idx="14">
                  <c:v>2650</c:v>
                </c:pt>
              </c:numCache>
            </c:numRef>
          </c:val>
          <c:extLst>
            <c:ext xmlns:c16="http://schemas.microsoft.com/office/drawing/2014/chart" uri="{C3380CC4-5D6E-409C-BE32-E72D297353CC}">
              <c16:uniqueId val="{00000001-4902-42D3-A600-D719D270AF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7434</c:v>
                </c:pt>
                <c:pt idx="5">
                  <c:v>7223</c:v>
                </c:pt>
                <c:pt idx="8">
                  <c:v>7143</c:v>
                </c:pt>
                <c:pt idx="11">
                  <c:v>7976</c:v>
                </c:pt>
                <c:pt idx="14">
                  <c:v>7927</c:v>
                </c:pt>
              </c:numCache>
            </c:numRef>
          </c:val>
          <c:extLst>
            <c:ext xmlns:c16="http://schemas.microsoft.com/office/drawing/2014/chart" uri="{C3380CC4-5D6E-409C-BE32-E72D297353CC}">
              <c16:uniqueId val="{00000002-4902-42D3-A600-D719D270AF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02-42D3-A600-D719D270AF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02-42D3-A600-D719D270AF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02-42D3-A600-D719D270AF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3813</c:v>
                </c:pt>
                <c:pt idx="3">
                  <c:v>3663</c:v>
                </c:pt>
                <c:pt idx="6">
                  <c:v>3520</c:v>
                </c:pt>
                <c:pt idx="9">
                  <c:v>3401</c:v>
                </c:pt>
                <c:pt idx="12">
                  <c:v>3299</c:v>
                </c:pt>
              </c:numCache>
            </c:numRef>
          </c:val>
          <c:extLst>
            <c:ext xmlns:c16="http://schemas.microsoft.com/office/drawing/2014/chart" uri="{C3380CC4-5D6E-409C-BE32-E72D297353CC}">
              <c16:uniqueId val="{00000006-4902-42D3-A600-D719D270AF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2197</c:v>
                </c:pt>
                <c:pt idx="3">
                  <c:v>2511</c:v>
                </c:pt>
                <c:pt idx="6">
                  <c:v>2882</c:v>
                </c:pt>
                <c:pt idx="9">
                  <c:v>2987</c:v>
                </c:pt>
                <c:pt idx="12">
                  <c:v>3077</c:v>
                </c:pt>
              </c:numCache>
            </c:numRef>
          </c:val>
          <c:extLst>
            <c:ext xmlns:c16="http://schemas.microsoft.com/office/drawing/2014/chart" uri="{C3380CC4-5D6E-409C-BE32-E72D297353CC}">
              <c16:uniqueId val="{00000007-4902-42D3-A600-D719D270AF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9216</c:v>
                </c:pt>
                <c:pt idx="3">
                  <c:v>8953</c:v>
                </c:pt>
                <c:pt idx="6">
                  <c:v>8657</c:v>
                </c:pt>
                <c:pt idx="9">
                  <c:v>8087</c:v>
                </c:pt>
                <c:pt idx="12">
                  <c:v>7287</c:v>
                </c:pt>
              </c:numCache>
            </c:numRef>
          </c:val>
          <c:extLst>
            <c:ext xmlns:c16="http://schemas.microsoft.com/office/drawing/2014/chart" uri="{C3380CC4-5D6E-409C-BE32-E72D297353CC}">
              <c16:uniqueId val="{00000008-4902-42D3-A600-D719D270AF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191</c:v>
                </c:pt>
                <c:pt idx="3">
                  <c:v>187</c:v>
                </c:pt>
                <c:pt idx="6">
                  <c:v>0</c:v>
                </c:pt>
                <c:pt idx="9">
                  <c:v>0</c:v>
                </c:pt>
                <c:pt idx="12">
                  <c:v>0</c:v>
                </c:pt>
              </c:numCache>
            </c:numRef>
          </c:val>
          <c:extLst>
            <c:ext xmlns:c16="http://schemas.microsoft.com/office/drawing/2014/chart" uri="{C3380CC4-5D6E-409C-BE32-E72D297353CC}">
              <c16:uniqueId val="{00000009-4902-42D3-A600-D719D270AF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36223</c:v>
                </c:pt>
                <c:pt idx="3">
                  <c:v>37427</c:v>
                </c:pt>
                <c:pt idx="6">
                  <c:v>39052</c:v>
                </c:pt>
                <c:pt idx="9">
                  <c:v>39567</c:v>
                </c:pt>
                <c:pt idx="12">
                  <c:v>42178</c:v>
                </c:pt>
              </c:numCache>
            </c:numRef>
          </c:val>
          <c:extLst>
            <c:ext xmlns:c16="http://schemas.microsoft.com/office/drawing/2014/chart" uri="{C3380CC4-5D6E-409C-BE32-E72D297353CC}">
              <c16:uniqueId val="{0000000A-4902-42D3-A600-D719D270AF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12116</c:v>
                </c:pt>
                <c:pt idx="2">
                  <c:v>#N/A</c:v>
                </c:pt>
                <c:pt idx="3">
                  <c:v>#N/A</c:v>
                </c:pt>
                <c:pt idx="4">
                  <c:v>12777</c:v>
                </c:pt>
                <c:pt idx="5">
                  <c:v>#N/A</c:v>
                </c:pt>
                <c:pt idx="6">
                  <c:v>#N/A</c:v>
                </c:pt>
                <c:pt idx="7">
                  <c:v>13371</c:v>
                </c:pt>
                <c:pt idx="8">
                  <c:v>#N/A</c:v>
                </c:pt>
                <c:pt idx="9">
                  <c:v>#N/A</c:v>
                </c:pt>
                <c:pt idx="10">
                  <c:v>12451</c:v>
                </c:pt>
                <c:pt idx="11">
                  <c:v>#N/A</c:v>
                </c:pt>
                <c:pt idx="12">
                  <c:v>#N/A</c:v>
                </c:pt>
                <c:pt idx="13">
                  <c:v>12853</c:v>
                </c:pt>
                <c:pt idx="14">
                  <c:v>#N/A</c:v>
                </c:pt>
              </c:numCache>
            </c:numRef>
          </c:val>
          <c:smooth val="0"/>
          <c:extLst>
            <c:ext xmlns:c16="http://schemas.microsoft.com/office/drawing/2014/chart" uri="{C3380CC4-5D6E-409C-BE32-E72D297353CC}">
              <c16:uniqueId val="{0000000B-4902-42D3-A600-D719D270AF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2176</c:v>
                </c:pt>
                <c:pt idx="1">
                  <c:v>2712</c:v>
                </c:pt>
                <c:pt idx="2">
                  <c:v>2531</c:v>
                </c:pt>
              </c:numCache>
            </c:numRef>
          </c:val>
          <c:extLst>
            <c:ext xmlns:c16="http://schemas.microsoft.com/office/drawing/2014/chart" uri="{C3380CC4-5D6E-409C-BE32-E72D297353CC}">
              <c16:uniqueId val="{00000000-7108-4F02-9390-9896021460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2964</c:v>
                </c:pt>
                <c:pt idx="1">
                  <c:v>3270</c:v>
                </c:pt>
                <c:pt idx="2">
                  <c:v>3347</c:v>
                </c:pt>
              </c:numCache>
            </c:numRef>
          </c:val>
          <c:extLst>
            <c:ext xmlns:c16="http://schemas.microsoft.com/office/drawing/2014/chart" uri="{C3380CC4-5D6E-409C-BE32-E72D297353CC}">
              <c16:uniqueId val="{00000001-7108-4F02-9390-9896021460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3971</c:v>
                </c:pt>
                <c:pt idx="1">
                  <c:v>3811</c:v>
                </c:pt>
                <c:pt idx="2">
                  <c:v>3357</c:v>
                </c:pt>
              </c:numCache>
            </c:numRef>
          </c:val>
          <c:extLst>
            <c:ext xmlns:c16="http://schemas.microsoft.com/office/drawing/2014/chart" uri="{C3380CC4-5D6E-409C-BE32-E72D297353CC}">
              <c16:uniqueId val="{00000002-7108-4F02-9390-9896021460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{4394AFC9-6A14-42E2-B7B9-35200DC52E81}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2D6-4B1C-BDFF-6738057031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{DE24388E-8007-49AA-A4EF-29788AB50733}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D6-4B1C-BDFF-6738057031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{1B69D568-EE9B-4728-8B15-895DA33FC2D5}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D6-4B1C-BDFF-6738057031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{E55F50ED-9BC6-41AE-9F4B-673CACF63FAF}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D6-4B1C-BDFF-6738057031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{C1F0DC10-9EAB-49A3-9B27-392F556BEF33}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D6-4B1C-BDFF-6738057031F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{3E3D5B8B-CE9B-4CE3-97BC-4DBEBA543F68}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2D6-4B1C-BDFF-6738057031F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{5528D364-B4D2-44BB-A6DF-76147BB208DC}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2D6-4B1C-BDFF-6738057031F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{16B1EDDD-8ABD-46E8-A5B1-EAB8372BBF31}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2D6-4B1C-BDFF-6738057031F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{D1DDBAE8-54D1-4D8D-B3CC-8CF8B4213958}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2D6-4B1C-BDFF-6738057031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63.7</c:v>
                </c:pt>
                <c:pt idx="16">
                  <c:v>64.7</c:v>
                </c:pt>
                <c:pt idx="24">
                  <c:v>65.900000000000006</c:v>
                </c:pt>
                <c:pt idx="32">
                  <c:v>65.400000000000006</c:v>
                </c:pt>
              </c:numCache>
            </c:numRef>
          </c:xVal>
          <c:yVal>
            <c:numRef>
              <c:f>公会計指標分析・財政指標組合せ分析表!$BP$51:$DC$51</c:f>
              <c:numCache>
                <c:formatCode>#,##0.0;"▲ "#,##0.0</c:formatCode>
                <c:ptCount val="40"/>
                <c:pt idx="0">
                  <c:v>119.6</c:v>
                </c:pt>
                <c:pt idx="8">
                  <c:v>129.69999999999999</c:v>
                </c:pt>
                <c:pt idx="16">
                  <c:v>134.19999999999999</c:v>
                </c:pt>
                <c:pt idx="24">
                  <c:v>118.6</c:v>
                </c:pt>
                <c:pt idx="32">
                  <c:v>125.7</c:v>
                </c:pt>
              </c:numCache>
            </c:numRef>
          </c:yVal>
          <c:smooth val="0"/>
          <c:extLst>
            <c:ext xmlns:c16="http://schemas.microsoft.com/office/drawing/2014/chart" uri="{C3380CC4-5D6E-409C-BE32-E72D297353CC}">
              <c16:uniqueId val="{00000009-32D6-4B1C-BDFF-6738057031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{373A8E47-7271-4D15-9CCC-841AFFD54258}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2D6-4B1C-BDFF-6738057031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{BA56C065-9708-4746-9AB8-BAC724875342}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D6-4B1C-BDFF-6738057031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{53C2D999-7A8D-4154-A691-22AD776FBE88}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D6-4B1C-BDFF-6738057031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{A9235C24-6C9A-4953-9A80-87A819BE03A0}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D6-4B1C-BDFF-6738057031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{2774F87E-9190-43C2-9683-B11883590685}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D6-4B1C-BDFF-6738057031F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{B662C5DF-D8C1-4505-A513-096CEF2AA1F4}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2D6-4B1C-BDFF-6738057031F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{1933190A-0A41-4883-8B36-E874816A4861}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2D6-4B1C-BDFF-6738057031F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{3F44403C-63B7-48CD-8F22-3A069F761DCE}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2D6-4B1C-BDFF-6738057031F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{95437173-83A7-42F6-9483-0E6A9E72BF82}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2D6-4B1C-BDFF-6738057031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32D6-4B1C-BDFF-6738057031F6}"/>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234635610509162E-2"/>
                  <c:y val="-7.6337225590397115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{3AEB61F1-5DB5-411F-8FB5-3779884C88F0}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516-465F-8DE9-601A496A1E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{1934BC3F-5775-4312-A891-20170C91507B}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16-465F-8DE9-601A496A1E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{F9FCB9ED-71FF-464A-BBD0-27D748942E3B}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16-465F-8DE9-601A496A1E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{8A6BD9D2-43AD-4E59-926D-EBB03CBCC36D}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16-465F-8DE9-601A496A1E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{8A0B2A20-9A44-4262-83B0-E83AA8D7AD5B}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16-465F-8DE9-601A496A1E9C}"/>
                </c:ext>
              </c:extLst>
            </c:dLbl>
            <c:dLbl>
              <c:idx val="8"/>
              <c:layout>
                <c:manualLayout>
                  <c:x val="-3.7113018521581706E-2"/>
                  <c:y val="-4.519260473441116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{24399549-05A8-463C-B67B-EE71CEB52E9C}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516-465F-8DE9-601A496A1E9C}"/>
                </c:ext>
              </c:extLst>
            </c:dLbl>
            <c:dLbl>
              <c:idx val="16"/>
              <c:layout>
                <c:manualLayout>
                  <c:x val="-3.5531263497183364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{59B0A498-E7F2-448C-9065-C406D2823E25}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516-465F-8DE9-601A496A1E9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{DE8DE7B9-03F3-483E-85B1-AB881BF54355}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516-465F-8DE9-601A496A1E9C}"/>
                </c:ext>
              </c:extLst>
            </c:dLbl>
            <c:dLbl>
              <c:idx val="32"/>
              <c:layout>
                <c:manualLayout>
                  <c:x val="-2.8530173958591823E-2"/>
                  <c:y val="-6.571993969478870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{A15C8DE8-4D45-47B0-A4E6-B392429DF4ED}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516-465F-8DE9-601A496A1E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12.2</c:v>
                </c:pt>
                <c:pt idx="16">
                  <c:v>12.4</c:v>
                </c:pt>
                <c:pt idx="24">
                  <c:v>12.3</c:v>
                </c:pt>
                <c:pt idx="32">
                  <c:v>12.1</c:v>
                </c:pt>
              </c:numCache>
            </c:numRef>
          </c:xVal>
          <c:yVal>
            <c:numRef>
              <c:f>公会計指標分析・財政指標組合せ分析表!$BP$73:$DC$73</c:f>
              <c:numCache>
                <c:formatCode>#,##0.0;"▲ "#,##0.0</c:formatCode>
                <c:ptCount val="40"/>
                <c:pt idx="0">
                  <c:v>119.6</c:v>
                </c:pt>
                <c:pt idx="8">
                  <c:v>129.69999999999999</c:v>
                </c:pt>
                <c:pt idx="16">
                  <c:v>134.19999999999999</c:v>
                </c:pt>
                <c:pt idx="24">
                  <c:v>118.6</c:v>
                </c:pt>
                <c:pt idx="32">
                  <c:v>125.7</c:v>
                </c:pt>
              </c:numCache>
            </c:numRef>
          </c:yVal>
          <c:smooth val="0"/>
          <c:extLst>
            <c:ext xmlns:c16="http://schemas.microsoft.com/office/drawing/2014/chart" uri="{C3380CC4-5D6E-409C-BE32-E72D297353CC}">
              <c16:uniqueId val="{00000009-7516-465F-8DE9-601A496A1E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903925387028077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{1ECEEC92-004E-4304-9A78-4A336D16D8D7}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516-465F-8DE9-601A496A1E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{7D6BA283-A216-4F90-9592-BEFB33EDB907}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16-465F-8DE9-601A496A1E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{07271DEB-E881-4B27-A395-98C1F5266DA8}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16-465F-8DE9-601A496A1E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{BCD93086-2043-45DB-8259-64B081A2FE5B}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16-465F-8DE9-601A496A1E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{300A5A55-E405-4975-BC01-A36BC150E3D1}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16-465F-8DE9-601A496A1E9C}"/>
                </c:ext>
              </c:extLst>
            </c:dLbl>
            <c:dLbl>
              <c:idx val="8"/>
              <c:layout>
                <c:manualLayout>
                  <c:x val="0"/>
                  <c:y val="-3.97592106894480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{2D0ED0EE-00A0-4F66-86D2-D2268C87F17C}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516-465F-8DE9-601A496A1E9C}"/>
                </c:ext>
              </c:extLst>
            </c:dLbl>
            <c:dLbl>
              <c:idx val="16"/>
              <c:layout>
                <c:manualLayout>
                  <c:x val="0"/>
                  <c:y val="2.992348142724159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{623D043C-FD0B-41EE-AD10-14B62F5BD446}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516-465F-8DE9-601A496A1E9C}"/>
                </c:ext>
              </c:extLst>
            </c:dLbl>
            <c:dLbl>
              <c:idx val="24"/>
              <c:layout>
                <c:manualLayout>
                  <c:x val="0"/>
                  <c:y val="-2.7234611519774891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{3ABEC28B-008B-47A3-9FD9-40460DD451A9}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516-465F-8DE9-601A496A1E9C}"/>
                </c:ext>
              </c:extLst>
            </c:dLbl>
            <c:dLbl>
              <c:idx val="32"/>
              <c:layout>
                <c:manualLayout>
                  <c:x val="0"/>
                  <c:y val="-3.647954972474275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{F773081B-AA89-4CE3-9A03-53E94BE6F574}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516-465F-8DE9-601A496A1E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7516-465F-8DE9-601A496A1E9C}"/>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165100</xdr:rowOff>
    </xdr:to>
    <xdr:cxnSp macro="">
      <xdr:nvCxnSpPr>
        <xdr:cNvPr id="71" name="直線コネクタ 70"/>
        <xdr:cNvCxnSpPr/>
      </xdr:nvCxnSpPr>
      <xdr:spPr>
        <a:xfrm flipV="1">
          <a:off x="4114800" y="76744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4" name="直線コネクタ 73"/>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28122</xdr:rowOff>
    </xdr:to>
    <xdr:cxnSp macro="">
      <xdr:nvCxnSpPr>
        <xdr:cNvPr id="77" name="直線コネクタ 76"/>
        <xdr:cNvCxnSpPr/>
      </xdr:nvCxnSpPr>
      <xdr:spPr>
        <a:xfrm flipV="1">
          <a:off x="2336800" y="77089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80" name="直線コネクタ 79"/>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63</xdr:row>
      <xdr:rowOff>12954</xdr:rowOff>
    </xdr:to>
    <xdr:cxnSp macro="">
      <xdr:nvCxnSpPr>
        <xdr:cNvPr id="132" name="直線コネクタ 131"/>
        <xdr:cNvCxnSpPr/>
      </xdr:nvCxnSpPr>
      <xdr:spPr>
        <a:xfrm>
          <a:off x="4114800" y="10582656"/>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3"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63</xdr:row>
      <xdr:rowOff>90170</xdr:rowOff>
    </xdr:to>
    <xdr:cxnSp macro="">
      <xdr:nvCxnSpPr>
        <xdr:cNvPr id="135" name="直線コネクタ 134"/>
        <xdr:cNvCxnSpPr/>
      </xdr:nvCxnSpPr>
      <xdr:spPr>
        <a:xfrm flipV="1">
          <a:off x="3225800" y="1058265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37" name="テキスト ボックス 136"/>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90170</xdr:rowOff>
    </xdr:to>
    <xdr:cxnSp macro="">
      <xdr:nvCxnSpPr>
        <xdr:cNvPr id="138" name="直線コネクタ 137"/>
        <xdr:cNvCxnSpPr/>
      </xdr:nvCxnSpPr>
      <xdr:spPr>
        <a:xfrm>
          <a:off x="2336800" y="1079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40" name="テキスト ボックス 139"/>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165100</xdr:rowOff>
    </xdr:to>
    <xdr:cxnSp macro="">
      <xdr:nvCxnSpPr>
        <xdr:cNvPr id="141" name="直線コネクタ 140"/>
        <xdr:cNvCxnSpPr/>
      </xdr:nvCxnSpPr>
      <xdr:spPr>
        <a:xfrm>
          <a:off x="1447800" y="1059230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51" name="楕円 150"/>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105681</xdr:rowOff>
    </xdr:from>
    <xdr:ext cx="762000" cy="259045"/>
    <xdr:sp macro="" textlink="">
      <xdr:nvSpPr>
        <xdr:cNvPr id="152" name="財政構造の弾力性該当値テキスト"/>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3" name="楕円 152"/>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159783</xdr:rowOff>
    </xdr:from>
    <xdr:ext cx="736600" cy="259045"/>
    <xdr:sp macro="" textlink="">
      <xdr:nvSpPr>
        <xdr:cNvPr id="154" name="テキスト ボックス 153"/>
        <xdr:cNvSpPr txBox="1"/>
      </xdr:nvSpPr>
      <xdr:spPr>
        <a:xfrm>
          <a:off x="3733800" y="1061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8" name="テキスト ボックス 157"/>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9" name="楕円 158"/>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60" name="テキスト ボックス 159"/>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34358</xdr:rowOff>
    </xdr:from>
    <xdr:to>
      <xdr:col>23</xdr:col>
      <xdr:colOff>133350</xdr:colOff>
      <xdr:row>84</xdr:row>
      <xdr:rowOff>84311</xdr:rowOff>
    </xdr:to>
    <xdr:cxnSp macro="">
      <xdr:nvCxnSpPr>
        <xdr:cNvPr id="193" name="直線コネクタ 192"/>
        <xdr:cNvCxnSpPr/>
      </xdr:nvCxnSpPr>
      <xdr:spPr>
        <a:xfrm>
          <a:off x="4114800" y="14436158"/>
          <a:ext cx="838200" cy="4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124634</xdr:rowOff>
    </xdr:from>
    <xdr:to>
      <xdr:col>19</xdr:col>
      <xdr:colOff>133350</xdr:colOff>
      <xdr:row>84</xdr:row>
      <xdr:rowOff>34358</xdr:rowOff>
    </xdr:to>
    <xdr:cxnSp macro="">
      <xdr:nvCxnSpPr>
        <xdr:cNvPr id="196" name="直線コネクタ 195"/>
        <xdr:cNvCxnSpPr/>
      </xdr:nvCxnSpPr>
      <xdr:spPr>
        <a:xfrm>
          <a:off x="3225800" y="14354984"/>
          <a:ext cx="889000" cy="8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69169</xdr:rowOff>
    </xdr:from>
    <xdr:to>
      <xdr:col>15</xdr:col>
      <xdr:colOff>82550</xdr:colOff>
      <xdr:row>83</xdr:row>
      <xdr:rowOff>124634</xdr:rowOff>
    </xdr:to>
    <xdr:cxnSp macro="">
      <xdr:nvCxnSpPr>
        <xdr:cNvPr id="199" name="直線コネクタ 198"/>
        <xdr:cNvCxnSpPr/>
      </xdr:nvCxnSpPr>
      <xdr:spPr>
        <a:xfrm>
          <a:off x="2336800" y="14299519"/>
          <a:ext cx="889000" cy="5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44470</xdr:rowOff>
    </xdr:from>
    <xdr:to>
      <xdr:col>11</xdr:col>
      <xdr:colOff>31750</xdr:colOff>
      <xdr:row>83</xdr:row>
      <xdr:rowOff>69169</xdr:rowOff>
    </xdr:to>
    <xdr:cxnSp macro="">
      <xdr:nvCxnSpPr>
        <xdr:cNvPr id="202" name="直線コネクタ 201"/>
        <xdr:cNvCxnSpPr/>
      </xdr:nvCxnSpPr>
      <xdr:spPr>
        <a:xfrm>
          <a:off x="1447800" y="14274820"/>
          <a:ext cx="8890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33511</xdr:rowOff>
    </xdr:from>
    <xdr:to>
      <xdr:col>23</xdr:col>
      <xdr:colOff>184150</xdr:colOff>
      <xdr:row>84</xdr:row>
      <xdr:rowOff>135111</xdr:rowOff>
    </xdr:to>
    <xdr:sp macro="" textlink="">
      <xdr:nvSpPr>
        <xdr:cNvPr id="212" name="楕円 211"/>
        <xdr:cNvSpPr/>
      </xdr:nvSpPr>
      <xdr:spPr>
        <a:xfrm>
          <a:off x="4902200" y="144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5588</xdr:rowOff>
    </xdr:from>
    <xdr:ext cx="762000" cy="259045"/>
    <xdr:sp macro="" textlink="">
      <xdr:nvSpPr>
        <xdr:cNvPr id="213" name="人件費・物件費等の状況該当値テキスト"/>
        <xdr:cNvSpPr txBox="1"/>
      </xdr:nvSpPr>
      <xdr:spPr>
        <a:xfrm>
          <a:off x="5041900" y="1440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155008</xdr:rowOff>
    </xdr:from>
    <xdr:to>
      <xdr:col>19</xdr:col>
      <xdr:colOff>184150</xdr:colOff>
      <xdr:row>84</xdr:row>
      <xdr:rowOff>85158</xdr:rowOff>
    </xdr:to>
    <xdr:sp macro="" textlink="">
      <xdr:nvSpPr>
        <xdr:cNvPr id="214" name="楕円 213"/>
        <xdr:cNvSpPr/>
      </xdr:nvSpPr>
      <xdr:spPr>
        <a:xfrm>
          <a:off x="4064000" y="143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69935</xdr:rowOff>
    </xdr:from>
    <xdr:ext cx="736600" cy="259045"/>
    <xdr:sp macro="" textlink="">
      <xdr:nvSpPr>
        <xdr:cNvPr id="215" name="テキスト ボックス 214"/>
        <xdr:cNvSpPr txBox="1"/>
      </xdr:nvSpPr>
      <xdr:spPr>
        <a:xfrm>
          <a:off x="3733800" y="14471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73834</xdr:rowOff>
    </xdr:from>
    <xdr:to>
      <xdr:col>15</xdr:col>
      <xdr:colOff>133350</xdr:colOff>
      <xdr:row>84</xdr:row>
      <xdr:rowOff>3984</xdr:rowOff>
    </xdr:to>
    <xdr:sp macro="" textlink="">
      <xdr:nvSpPr>
        <xdr:cNvPr id="216" name="楕円 215"/>
        <xdr:cNvSpPr/>
      </xdr:nvSpPr>
      <xdr:spPr>
        <a:xfrm>
          <a:off x="3175000" y="143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160211</xdr:rowOff>
    </xdr:from>
    <xdr:ext cx="762000" cy="259045"/>
    <xdr:sp macro="" textlink="">
      <xdr:nvSpPr>
        <xdr:cNvPr id="217" name="テキスト ボックス 216"/>
        <xdr:cNvSpPr txBox="1"/>
      </xdr:nvSpPr>
      <xdr:spPr>
        <a:xfrm>
          <a:off x="2844800" y="1439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18369</xdr:rowOff>
    </xdr:from>
    <xdr:to>
      <xdr:col>11</xdr:col>
      <xdr:colOff>82550</xdr:colOff>
      <xdr:row>83</xdr:row>
      <xdr:rowOff>119969</xdr:rowOff>
    </xdr:to>
    <xdr:sp macro="" textlink="">
      <xdr:nvSpPr>
        <xdr:cNvPr id="218" name="楕円 217"/>
        <xdr:cNvSpPr/>
      </xdr:nvSpPr>
      <xdr:spPr>
        <a:xfrm>
          <a:off x="2286000" y="142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104746</xdr:rowOff>
    </xdr:from>
    <xdr:ext cx="762000" cy="259045"/>
    <xdr:sp macro="" textlink="">
      <xdr:nvSpPr>
        <xdr:cNvPr id="219" name="テキスト ボックス 218"/>
        <xdr:cNvSpPr txBox="1"/>
      </xdr:nvSpPr>
      <xdr:spPr>
        <a:xfrm>
          <a:off x="1955800" y="1433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165120</xdr:rowOff>
    </xdr:from>
    <xdr:to>
      <xdr:col>7</xdr:col>
      <xdr:colOff>31750</xdr:colOff>
      <xdr:row>83</xdr:row>
      <xdr:rowOff>95270</xdr:rowOff>
    </xdr:to>
    <xdr:sp macro="" textlink="">
      <xdr:nvSpPr>
        <xdr:cNvPr id="220" name="楕円 219"/>
        <xdr:cNvSpPr/>
      </xdr:nvSpPr>
      <xdr:spPr>
        <a:xfrm>
          <a:off x="1397000" y="142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80047</xdr:rowOff>
    </xdr:from>
    <xdr:ext cx="762000" cy="259045"/>
    <xdr:sp macro="" textlink="">
      <xdr:nvSpPr>
        <xdr:cNvPr id="221" name="テキスト ボックス 220"/>
        <xdr:cNvSpPr txBox="1"/>
      </xdr:nvSpPr>
      <xdr:spPr>
        <a:xfrm>
          <a:off x="1066800" y="1431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48079</xdr:rowOff>
    </xdr:to>
    <xdr:cxnSp macro="">
      <xdr:nvCxnSpPr>
        <xdr:cNvPr id="257" name="直線コネクタ 256"/>
        <xdr:cNvCxnSpPr/>
      </xdr:nvCxnSpPr>
      <xdr:spPr>
        <a:xfrm flipV="1">
          <a:off x="16179800" y="1432922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48079</xdr:rowOff>
    </xdr:to>
    <xdr:cxnSp macro="">
      <xdr:nvCxnSpPr>
        <xdr:cNvPr id="260" name="直線コネクタ 259"/>
        <xdr:cNvCxnSpPr/>
      </xdr:nvCxnSpPr>
      <xdr:spPr>
        <a:xfrm>
          <a:off x="15290800" y="144154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2" name="テキスト ボックス 261"/>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13607</xdr:rowOff>
    </xdr:to>
    <xdr:cxnSp macro="">
      <xdr:nvCxnSpPr>
        <xdr:cNvPr id="263" name="直線コネクタ 262"/>
        <xdr:cNvCxnSpPr/>
      </xdr:nvCxnSpPr>
      <xdr:spPr>
        <a:xfrm>
          <a:off x="14401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133350</xdr:rowOff>
    </xdr:to>
    <xdr:cxnSp macro="">
      <xdr:nvCxnSpPr>
        <xdr:cNvPr id="266" name="直線コネクタ 265"/>
        <xdr:cNvCxnSpPr/>
      </xdr:nvCxnSpPr>
      <xdr:spPr>
        <a:xfrm flipV="1">
          <a:off x="13512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8" name="楕円 277"/>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9" name="テキスト ボックス 278"/>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0" name="楕円 279"/>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1" name="テキスト ボックス 280"/>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102235</xdr:rowOff>
    </xdr:to>
    <xdr:cxnSp macro="">
      <xdr:nvCxnSpPr>
        <xdr:cNvPr id="322" name="直線コネクタ 321"/>
        <xdr:cNvCxnSpPr/>
      </xdr:nvCxnSpPr>
      <xdr:spPr>
        <a:xfrm flipV="1">
          <a:off x="16179800" y="1089152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62593</xdr:rowOff>
    </xdr:from>
    <xdr:to>
      <xdr:col>77</xdr:col>
      <xdr:colOff>44450</xdr:colOff>
      <xdr:row>63</xdr:row>
      <xdr:rowOff>102235</xdr:rowOff>
    </xdr:to>
    <xdr:cxnSp macro="">
      <xdr:nvCxnSpPr>
        <xdr:cNvPr id="325" name="直線コネクタ 324"/>
        <xdr:cNvCxnSpPr/>
      </xdr:nvCxnSpPr>
      <xdr:spPr>
        <a:xfrm>
          <a:off x="15290800" y="1086394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69487</xdr:rowOff>
    </xdr:to>
    <xdr:cxnSp macro="">
      <xdr:nvCxnSpPr>
        <xdr:cNvPr id="328" name="直線コネクタ 327"/>
        <xdr:cNvCxnSpPr/>
      </xdr:nvCxnSpPr>
      <xdr:spPr>
        <a:xfrm flipV="1">
          <a:off x="14401800" y="108639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69487</xdr:rowOff>
    </xdr:from>
    <xdr:to>
      <xdr:col>68</xdr:col>
      <xdr:colOff>152400</xdr:colOff>
      <xdr:row>63</xdr:row>
      <xdr:rowOff>95341</xdr:rowOff>
    </xdr:to>
    <xdr:cxnSp macro="">
      <xdr:nvCxnSpPr>
        <xdr:cNvPr id="331" name="直線コネクタ 330"/>
        <xdr:cNvCxnSpPr/>
      </xdr:nvCxnSpPr>
      <xdr:spPr>
        <a:xfrm flipV="1">
          <a:off x="13512800" y="1087083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41" name="楕円 340"/>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2"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51435</xdr:rowOff>
    </xdr:from>
    <xdr:to>
      <xdr:col>77</xdr:col>
      <xdr:colOff>95250</xdr:colOff>
      <xdr:row>63</xdr:row>
      <xdr:rowOff>153035</xdr:rowOff>
    </xdr:to>
    <xdr:sp macro="" textlink="">
      <xdr:nvSpPr>
        <xdr:cNvPr id="343" name="楕円 342"/>
        <xdr:cNvSpPr/>
      </xdr:nvSpPr>
      <xdr:spPr>
        <a:xfrm>
          <a:off x="16129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137812</xdr:rowOff>
    </xdr:from>
    <xdr:ext cx="736600" cy="259045"/>
    <xdr:sp macro="" textlink="">
      <xdr:nvSpPr>
        <xdr:cNvPr id="344" name="テキスト ボックス 343"/>
        <xdr:cNvSpPr txBox="1"/>
      </xdr:nvSpPr>
      <xdr:spPr>
        <a:xfrm>
          <a:off x="15798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11793</xdr:rowOff>
    </xdr:from>
    <xdr:to>
      <xdr:col>73</xdr:col>
      <xdr:colOff>44450</xdr:colOff>
      <xdr:row>63</xdr:row>
      <xdr:rowOff>113393</xdr:rowOff>
    </xdr:to>
    <xdr:sp macro="" textlink="">
      <xdr:nvSpPr>
        <xdr:cNvPr id="345" name="楕円 344"/>
        <xdr:cNvSpPr/>
      </xdr:nvSpPr>
      <xdr:spPr>
        <a:xfrm>
          <a:off x="15240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98170</xdr:rowOff>
    </xdr:from>
    <xdr:ext cx="762000" cy="259045"/>
    <xdr:sp macro="" textlink="">
      <xdr:nvSpPr>
        <xdr:cNvPr id="346" name="テキスト ボックス 345"/>
        <xdr:cNvSpPr txBox="1"/>
      </xdr:nvSpPr>
      <xdr:spPr>
        <a:xfrm>
          <a:off x="14909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18687</xdr:rowOff>
    </xdr:from>
    <xdr:to>
      <xdr:col>68</xdr:col>
      <xdr:colOff>203200</xdr:colOff>
      <xdr:row>63</xdr:row>
      <xdr:rowOff>120287</xdr:rowOff>
    </xdr:to>
    <xdr:sp macro="" textlink="">
      <xdr:nvSpPr>
        <xdr:cNvPr id="347" name="楕円 346"/>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105064</xdr:rowOff>
    </xdr:from>
    <xdr:ext cx="762000" cy="259045"/>
    <xdr:sp macro="" textlink="">
      <xdr:nvSpPr>
        <xdr:cNvPr id="348" name="テキスト ボックス 347"/>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44541</xdr:rowOff>
    </xdr:from>
    <xdr:to>
      <xdr:col>64</xdr:col>
      <xdr:colOff>152400</xdr:colOff>
      <xdr:row>63</xdr:row>
      <xdr:rowOff>146141</xdr:rowOff>
    </xdr:to>
    <xdr:sp macro="" textlink="">
      <xdr:nvSpPr>
        <xdr:cNvPr id="349" name="楕円 348"/>
        <xdr:cNvSpPr/>
      </xdr:nvSpPr>
      <xdr:spPr>
        <a:xfrm>
          <a:off x="13462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130918</xdr:rowOff>
    </xdr:from>
    <xdr:ext cx="762000" cy="259045"/>
    <xdr:sp macro="" textlink="">
      <xdr:nvSpPr>
        <xdr:cNvPr id="350" name="テキスト ボックス 349"/>
        <xdr:cNvSpPr txBox="1"/>
      </xdr:nvSpPr>
      <xdr:spPr>
        <a:xfrm>
          <a:off x="13131800" y="10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140546</xdr:rowOff>
    </xdr:to>
    <xdr:cxnSp macro="">
      <xdr:nvCxnSpPr>
        <xdr:cNvPr id="384" name="直線コネクタ 383"/>
        <xdr:cNvCxnSpPr/>
      </xdr:nvCxnSpPr>
      <xdr:spPr>
        <a:xfrm flipV="1">
          <a:off x="16179800" y="71539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148590</xdr:rowOff>
    </xdr:to>
    <xdr:cxnSp macro="">
      <xdr:nvCxnSpPr>
        <xdr:cNvPr id="387" name="直線コネクタ 386"/>
        <xdr:cNvCxnSpPr/>
      </xdr:nvCxnSpPr>
      <xdr:spPr>
        <a:xfrm flipV="1">
          <a:off x="15290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148590</xdr:rowOff>
    </xdr:to>
    <xdr:cxnSp macro="">
      <xdr:nvCxnSpPr>
        <xdr:cNvPr id="390" name="直線コネクタ 389"/>
        <xdr:cNvCxnSpPr/>
      </xdr:nvCxnSpPr>
      <xdr:spPr>
        <a:xfrm>
          <a:off x="14401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2" name="テキスト ボックス 391"/>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132504</xdr:rowOff>
    </xdr:to>
    <xdr:cxnSp macro="">
      <xdr:nvCxnSpPr>
        <xdr:cNvPr id="393" name="直線コネクタ 392"/>
        <xdr:cNvCxnSpPr/>
      </xdr:nvCxnSpPr>
      <xdr:spPr>
        <a:xfrm>
          <a:off x="13512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5" name="テキスト ボックス 394"/>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3" name="楕円 402"/>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4"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5" name="楕円 404"/>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6" name="テキスト ボックス 405"/>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7" name="楕円 406"/>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8" name="テキスト ボックス 40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9" name="楕円 408"/>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10" name="テキスト ボックス 409"/>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1" name="楕円 410"/>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2" name="テキスト ボックス 41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157117</xdr:rowOff>
    </xdr:to>
    <xdr:cxnSp macro="">
      <xdr:nvCxnSpPr>
        <xdr:cNvPr id="443" name="直線コネクタ 442"/>
        <xdr:cNvCxnSpPr/>
      </xdr:nvCxnSpPr>
      <xdr:spPr>
        <a:xfrm flipV="1">
          <a:off x="17018000" y="2313214"/>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129194</xdr:rowOff>
    </xdr:from>
    <xdr:ext cx="762000" cy="259045"/>
    <xdr:sp macro="" textlink="">
      <xdr:nvSpPr>
        <xdr:cNvPr id="444" name="将来負担の状況最小値テキスト"/>
        <xdr:cNvSpPr txBox="1"/>
      </xdr:nvSpPr>
      <xdr:spPr>
        <a:xfrm>
          <a:off x="17106900" y="372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157117</xdr:rowOff>
    </xdr:from>
    <xdr:to>
      <xdr:col>81</xdr:col>
      <xdr:colOff>133350</xdr:colOff>
      <xdr:row>21</xdr:row>
      <xdr:rowOff>157117</xdr:rowOff>
    </xdr:to>
    <xdr:cxnSp macro="">
      <xdr:nvCxnSpPr>
        <xdr:cNvPr id="445" name="直線コネクタ 444"/>
        <xdr:cNvCxnSpPr/>
      </xdr:nvCxnSpPr>
      <xdr:spPr>
        <a:xfrm>
          <a:off x="16929100" y="375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75535</xdr:rowOff>
    </xdr:from>
    <xdr:to>
      <xdr:col>81</xdr:col>
      <xdr:colOff>44450</xdr:colOff>
      <xdr:row>21</xdr:row>
      <xdr:rowOff>157117</xdr:rowOff>
    </xdr:to>
    <xdr:cxnSp macro="">
      <xdr:nvCxnSpPr>
        <xdr:cNvPr id="448" name="直線コネクタ 447"/>
        <xdr:cNvCxnSpPr/>
      </xdr:nvCxnSpPr>
      <xdr:spPr>
        <a:xfrm>
          <a:off x="16179800" y="3675985"/>
          <a:ext cx="8382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9"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95613</xdr:rowOff>
    </xdr:from>
    <xdr:to>
      <xdr:col>81</xdr:col>
      <xdr:colOff>95250</xdr:colOff>
      <xdr:row>14</xdr:row>
      <xdr:rowOff>25763</xdr:rowOff>
    </xdr:to>
    <xdr:sp macro="" textlink="">
      <xdr:nvSpPr>
        <xdr:cNvPr id="450" name="フローチャート: 判断 449"/>
        <xdr:cNvSpPr/>
      </xdr:nvSpPr>
      <xdr:spPr>
        <a:xfrm>
          <a:off x="16967200" y="232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75535</xdr:rowOff>
    </xdr:from>
    <xdr:to>
      <xdr:col>77</xdr:col>
      <xdr:colOff>44450</xdr:colOff>
      <xdr:row>22</xdr:row>
      <xdr:rowOff>83336</xdr:rowOff>
    </xdr:to>
    <xdr:cxnSp macro="">
      <xdr:nvCxnSpPr>
        <xdr:cNvPr id="451" name="直線コネクタ 450"/>
        <xdr:cNvCxnSpPr/>
      </xdr:nvCxnSpPr>
      <xdr:spPr>
        <a:xfrm flipV="1">
          <a:off x="15290800" y="3675985"/>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14938</xdr:rowOff>
    </xdr:from>
    <xdr:to>
      <xdr:col>77</xdr:col>
      <xdr:colOff>95250</xdr:colOff>
      <xdr:row>14</xdr:row>
      <xdr:rowOff>116538</xdr:rowOff>
    </xdr:to>
    <xdr:sp macro="" textlink="">
      <xdr:nvSpPr>
        <xdr:cNvPr id="452" name="フローチャート: 判断 451"/>
        <xdr:cNvSpPr/>
      </xdr:nvSpPr>
      <xdr:spPr>
        <a:xfrm>
          <a:off x="161290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126715</xdr:rowOff>
    </xdr:from>
    <xdr:ext cx="736600" cy="259045"/>
    <xdr:sp macro="" textlink="">
      <xdr:nvSpPr>
        <xdr:cNvPr id="453" name="テキスト ボックス 452"/>
        <xdr:cNvSpPr txBox="1"/>
      </xdr:nvSpPr>
      <xdr:spPr>
        <a:xfrm>
          <a:off x="15798800" y="218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31629</xdr:rowOff>
    </xdr:from>
    <xdr:to>
      <xdr:col>72</xdr:col>
      <xdr:colOff>203200</xdr:colOff>
      <xdr:row>22</xdr:row>
      <xdr:rowOff>83336</xdr:rowOff>
    </xdr:to>
    <xdr:cxnSp macro="">
      <xdr:nvCxnSpPr>
        <xdr:cNvPr id="454" name="直線コネクタ 453"/>
        <xdr:cNvCxnSpPr/>
      </xdr:nvCxnSpPr>
      <xdr:spPr>
        <a:xfrm>
          <a:off x="14401800" y="3803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28726</xdr:rowOff>
    </xdr:from>
    <xdr:to>
      <xdr:col>73</xdr:col>
      <xdr:colOff>44450</xdr:colOff>
      <xdr:row>14</xdr:row>
      <xdr:rowOff>130326</xdr:rowOff>
    </xdr:to>
    <xdr:sp macro="" textlink="">
      <xdr:nvSpPr>
        <xdr:cNvPr id="455" name="フローチャート: 判断 454"/>
        <xdr:cNvSpPr/>
      </xdr:nvSpPr>
      <xdr:spPr>
        <a:xfrm>
          <a:off x="15240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140503</xdr:rowOff>
    </xdr:from>
    <xdr:ext cx="762000" cy="259045"/>
    <xdr:sp macro="" textlink="">
      <xdr:nvSpPr>
        <xdr:cNvPr id="456" name="テキスト ボックス 455"/>
        <xdr:cNvSpPr txBox="1"/>
      </xdr:nvSpPr>
      <xdr:spPr>
        <a:xfrm>
          <a:off x="14909800" y="21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87025</xdr:rowOff>
    </xdr:from>
    <xdr:to>
      <xdr:col>68</xdr:col>
      <xdr:colOff>152400</xdr:colOff>
      <xdr:row>22</xdr:row>
      <xdr:rowOff>31629</xdr:rowOff>
    </xdr:to>
    <xdr:cxnSp macro="">
      <xdr:nvCxnSpPr>
        <xdr:cNvPr id="457" name="直線コネクタ 456"/>
        <xdr:cNvCxnSpPr/>
      </xdr:nvCxnSpPr>
      <xdr:spPr>
        <a:xfrm>
          <a:off x="13512800" y="3687475"/>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33322</xdr:rowOff>
    </xdr:from>
    <xdr:to>
      <xdr:col>68</xdr:col>
      <xdr:colOff>203200</xdr:colOff>
      <xdr:row>14</xdr:row>
      <xdr:rowOff>134922</xdr:rowOff>
    </xdr:to>
    <xdr:sp macro="" textlink="">
      <xdr:nvSpPr>
        <xdr:cNvPr id="458" name="フローチャート: 判断 457"/>
        <xdr:cNvSpPr/>
      </xdr:nvSpPr>
      <xdr:spPr>
        <a:xfrm>
          <a:off x="14351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145099</xdr:rowOff>
    </xdr:from>
    <xdr:ext cx="762000" cy="259045"/>
    <xdr:sp macro="" textlink="">
      <xdr:nvSpPr>
        <xdr:cNvPr id="459" name="テキスト ボックス 458"/>
        <xdr:cNvSpPr txBox="1"/>
      </xdr:nvSpPr>
      <xdr:spPr>
        <a:xfrm>
          <a:off x="14020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37919</xdr:rowOff>
    </xdr:from>
    <xdr:to>
      <xdr:col>64</xdr:col>
      <xdr:colOff>152400</xdr:colOff>
      <xdr:row>14</xdr:row>
      <xdr:rowOff>139519</xdr:rowOff>
    </xdr:to>
    <xdr:sp macro="" textlink="">
      <xdr:nvSpPr>
        <xdr:cNvPr id="460" name="フローチャート: 判断 459"/>
        <xdr:cNvSpPr/>
      </xdr:nvSpPr>
      <xdr:spPr>
        <a:xfrm>
          <a:off x="13462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149696</xdr:rowOff>
    </xdr:from>
    <xdr:ext cx="762000" cy="259045"/>
    <xdr:sp macro="" textlink="">
      <xdr:nvSpPr>
        <xdr:cNvPr id="461" name="テキスト ボックス 460"/>
        <xdr:cNvSpPr txBox="1"/>
      </xdr:nvSpPr>
      <xdr:spPr>
        <a:xfrm>
          <a:off x="13131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106317</xdr:rowOff>
    </xdr:from>
    <xdr:to>
      <xdr:col>81</xdr:col>
      <xdr:colOff>95250</xdr:colOff>
      <xdr:row>22</xdr:row>
      <xdr:rowOff>36467</xdr:rowOff>
    </xdr:to>
    <xdr:sp macro="" textlink="">
      <xdr:nvSpPr>
        <xdr:cNvPr id="467" name="楕円 466"/>
        <xdr:cNvSpPr/>
      </xdr:nvSpPr>
      <xdr:spPr>
        <a:xfrm>
          <a:off x="16967200" y="37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2194</xdr:rowOff>
    </xdr:from>
    <xdr:ext cx="762000" cy="259045"/>
    <xdr:sp macro="" textlink="">
      <xdr:nvSpPr>
        <xdr:cNvPr id="468" name="将来負担の状況該当値テキスト"/>
        <xdr:cNvSpPr txBox="1"/>
      </xdr:nvSpPr>
      <xdr:spPr>
        <a:xfrm>
          <a:off x="17106900" y="360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24735</xdr:rowOff>
    </xdr:from>
    <xdr:to>
      <xdr:col>77</xdr:col>
      <xdr:colOff>95250</xdr:colOff>
      <xdr:row>21</xdr:row>
      <xdr:rowOff>126335</xdr:rowOff>
    </xdr:to>
    <xdr:sp macro="" textlink="">
      <xdr:nvSpPr>
        <xdr:cNvPr id="469" name="楕円 468"/>
        <xdr:cNvSpPr/>
      </xdr:nvSpPr>
      <xdr:spPr>
        <a:xfrm>
          <a:off x="16129000" y="36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111112</xdr:rowOff>
    </xdr:from>
    <xdr:ext cx="736600" cy="259045"/>
    <xdr:sp macro="" textlink="">
      <xdr:nvSpPr>
        <xdr:cNvPr id="470" name="テキスト ボックス 469"/>
        <xdr:cNvSpPr txBox="1"/>
      </xdr:nvSpPr>
      <xdr:spPr>
        <a:xfrm>
          <a:off x="15798800" y="371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32536</xdr:rowOff>
    </xdr:from>
    <xdr:to>
      <xdr:col>73</xdr:col>
      <xdr:colOff>44450</xdr:colOff>
      <xdr:row>22</xdr:row>
      <xdr:rowOff>134136</xdr:rowOff>
    </xdr:to>
    <xdr:sp macro="" textlink="">
      <xdr:nvSpPr>
        <xdr:cNvPr id="471" name="楕円 470"/>
        <xdr:cNvSpPr/>
      </xdr:nvSpPr>
      <xdr:spPr>
        <a:xfrm>
          <a:off x="15240000" y="38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118913</xdr:rowOff>
    </xdr:from>
    <xdr:ext cx="762000" cy="259045"/>
    <xdr:sp macro="" textlink="">
      <xdr:nvSpPr>
        <xdr:cNvPr id="472" name="テキスト ボックス 471"/>
        <xdr:cNvSpPr txBox="1"/>
      </xdr:nvSpPr>
      <xdr:spPr>
        <a:xfrm>
          <a:off x="14909800" y="389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152279</xdr:rowOff>
    </xdr:from>
    <xdr:to>
      <xdr:col>68</xdr:col>
      <xdr:colOff>203200</xdr:colOff>
      <xdr:row>22</xdr:row>
      <xdr:rowOff>82429</xdr:rowOff>
    </xdr:to>
    <xdr:sp macro="" textlink="">
      <xdr:nvSpPr>
        <xdr:cNvPr id="473" name="楕円 472"/>
        <xdr:cNvSpPr/>
      </xdr:nvSpPr>
      <xdr:spPr>
        <a:xfrm>
          <a:off x="14351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67206</xdr:rowOff>
    </xdr:from>
    <xdr:ext cx="762000" cy="259045"/>
    <xdr:sp macro="" textlink="">
      <xdr:nvSpPr>
        <xdr:cNvPr id="474" name="テキスト ボックス 473"/>
        <xdr:cNvSpPr txBox="1"/>
      </xdr:nvSpPr>
      <xdr:spPr>
        <a:xfrm>
          <a:off x="14020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36225</xdr:rowOff>
    </xdr:from>
    <xdr:to>
      <xdr:col>64</xdr:col>
      <xdr:colOff>152400</xdr:colOff>
      <xdr:row>21</xdr:row>
      <xdr:rowOff>137825</xdr:rowOff>
    </xdr:to>
    <xdr:sp macro="" textlink="">
      <xdr:nvSpPr>
        <xdr:cNvPr id="475" name="楕円 474"/>
        <xdr:cNvSpPr/>
      </xdr:nvSpPr>
      <xdr:spPr>
        <a:xfrm>
          <a:off x="13462000" y="36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122602</xdr:rowOff>
    </xdr:from>
    <xdr:ext cx="762000" cy="259045"/>
    <xdr:sp macro="" textlink="">
      <xdr:nvSpPr>
        <xdr:cNvPr id="476" name="テキスト ボックス 475"/>
        <xdr:cNvSpPr txBox="1"/>
      </xdr:nvSpPr>
      <xdr:spPr>
        <a:xfrm>
          <a:off x="13131800" y="372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36</xdr:row>
      <xdr:rowOff>1814</xdr:rowOff>
    </xdr:to>
    <xdr:cxnSp macro="">
      <xdr:nvCxnSpPr>
        <xdr:cNvPr id="68" name="直線コネクタ 67"/>
        <xdr:cNvCxnSpPr/>
      </xdr:nvCxnSpPr>
      <xdr:spPr>
        <a:xfrm>
          <a:off x="3987800" y="6119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154214</xdr:rowOff>
    </xdr:to>
    <xdr:cxnSp macro="">
      <xdr:nvCxnSpPr>
        <xdr:cNvPr id="71" name="直線コネクタ 70"/>
        <xdr:cNvCxnSpPr/>
      </xdr:nvCxnSpPr>
      <xdr:spPr>
        <a:xfrm flipV="1">
          <a:off x="3098800" y="6119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146050</xdr:rowOff>
    </xdr:to>
    <xdr:cxnSp macro="">
      <xdr:nvCxnSpPr>
        <xdr:cNvPr id="74" name="直線コネクタ 73"/>
        <xdr:cNvCxnSpPr/>
      </xdr:nvCxnSpPr>
      <xdr:spPr>
        <a:xfrm flipV="1">
          <a:off x="2209800" y="632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167822</xdr:rowOff>
    </xdr:to>
    <xdr:cxnSp macro="">
      <xdr:nvCxnSpPr>
        <xdr:cNvPr id="77" name="直線コネクタ 76"/>
        <xdr:cNvCxnSpPr/>
      </xdr:nvCxnSpPr>
      <xdr:spPr>
        <a:xfrm flipV="1">
          <a:off x="1320800" y="6489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87" name="楕円 86"/>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138991</xdr:rowOff>
    </xdr:from>
    <xdr:ext cx="762000" cy="259045"/>
    <xdr:sp macro="" textlink="">
      <xdr:nvSpPr>
        <xdr:cNvPr id="88" name="人件費該当値テキスト"/>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103414</xdr:rowOff>
    </xdr:from>
    <xdr:to>
      <xdr:col>15</xdr:col>
      <xdr:colOff>149225</xdr:colOff>
      <xdr:row>37</xdr:row>
      <xdr:rowOff>33564</xdr:rowOff>
    </xdr:to>
    <xdr:sp macro="" textlink="">
      <xdr:nvSpPr>
        <xdr:cNvPr id="91" name="楕円 90"/>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92" name="テキスト ボックス 91"/>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3" name="楕円 92"/>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4" name="テキスト ボックス 93"/>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96" name="テキスト ボックス 95"/>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20864</xdr:rowOff>
    </xdr:from>
    <xdr:to>
      <xdr:col>82</xdr:col>
      <xdr:colOff>107950</xdr:colOff>
      <xdr:row>22</xdr:row>
      <xdr:rowOff>72572</xdr:rowOff>
    </xdr:to>
    <xdr:cxnSp macro="">
      <xdr:nvCxnSpPr>
        <xdr:cNvPr id="126" name="直線コネクタ 125"/>
        <xdr:cNvCxnSpPr/>
      </xdr:nvCxnSpPr>
      <xdr:spPr>
        <a:xfrm flipV="1">
          <a:off x="16510000" y="2592614"/>
          <a:ext cx="0" cy="1251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107241</xdr:rowOff>
    </xdr:from>
    <xdr:ext cx="762000" cy="259045"/>
    <xdr:sp macro="" textlink="">
      <xdr:nvSpPr>
        <xdr:cNvPr id="129" name="物件費最大値テキスト"/>
        <xdr:cNvSpPr txBox="1"/>
      </xdr:nvSpPr>
      <xdr:spPr>
        <a:xfrm>
          <a:off x="16598900" y="23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20864</xdr:rowOff>
    </xdr:from>
    <xdr:to>
      <xdr:col>82</xdr:col>
      <xdr:colOff>196850</xdr:colOff>
      <xdr:row>15</xdr:row>
      <xdr:rowOff>20864</xdr:rowOff>
    </xdr:to>
    <xdr:cxnSp macro="">
      <xdr:nvCxnSpPr>
        <xdr:cNvPr id="130" name="直線コネクタ 129"/>
        <xdr:cNvCxnSpPr/>
      </xdr:nvCxnSpPr>
      <xdr:spPr>
        <a:xfrm>
          <a:off x="16421100" y="25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20864</xdr:rowOff>
    </xdr:to>
    <xdr:cxnSp macro="">
      <xdr:nvCxnSpPr>
        <xdr:cNvPr id="131" name="直線コネクタ 130"/>
        <xdr:cNvCxnSpPr/>
      </xdr:nvCxnSpPr>
      <xdr:spPr>
        <a:xfrm>
          <a:off x="15671800" y="2516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78213</xdr:rowOff>
    </xdr:from>
    <xdr:ext cx="762000" cy="259045"/>
    <xdr:sp macro="" textlink="">
      <xdr:nvSpPr>
        <xdr:cNvPr id="132" name="物件費平均値テキスト"/>
        <xdr:cNvSpPr txBox="1"/>
      </xdr:nvSpPr>
      <xdr:spPr>
        <a:xfrm>
          <a:off x="16598900" y="299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33" name="フローチャート: 判断 132"/>
        <xdr:cNvSpPr/>
      </xdr:nvSpPr>
      <xdr:spPr>
        <a:xfrm>
          <a:off x="16459200" y="302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14</xdr:row>
      <xdr:rowOff>116114</xdr:rowOff>
    </xdr:to>
    <xdr:cxnSp macro="">
      <xdr:nvCxnSpPr>
        <xdr:cNvPr id="134" name="直線コネクタ 133"/>
        <xdr:cNvCxnSpPr/>
      </xdr:nvCxnSpPr>
      <xdr:spPr>
        <a:xfrm>
          <a:off x="14782800" y="2472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5" name="フローチャート: 判断 134"/>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6" name="テキスト ボックス 135"/>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72571</xdr:rowOff>
    </xdr:to>
    <xdr:cxnSp macro="">
      <xdr:nvCxnSpPr>
        <xdr:cNvPr id="137" name="直線コネクタ 136"/>
        <xdr:cNvCxnSpPr/>
      </xdr:nvCxnSpPr>
      <xdr:spPr>
        <a:xfrm>
          <a:off x="13893800" y="2407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8" name="フローチャート: 判断 137"/>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39" name="テキスト ボックス 138"/>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124279</xdr:rowOff>
    </xdr:from>
    <xdr:to>
      <xdr:col>69</xdr:col>
      <xdr:colOff>92075</xdr:colOff>
      <xdr:row>14</xdr:row>
      <xdr:rowOff>7257</xdr:rowOff>
    </xdr:to>
    <xdr:cxnSp macro="">
      <xdr:nvCxnSpPr>
        <xdr:cNvPr id="140" name="直線コネクタ 139"/>
        <xdr:cNvCxnSpPr/>
      </xdr:nvCxnSpPr>
      <xdr:spPr>
        <a:xfrm>
          <a:off x="13004800" y="2353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41" name="フローチャート: 判断 140"/>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42" name="テキスト ボックス 141"/>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3" name="フローチャート: 判断 142"/>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44" name="テキスト ボックス 143"/>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50091</xdr:rowOff>
    </xdr:from>
    <xdr:ext cx="762000" cy="259045"/>
    <xdr:sp macro="" textlink="">
      <xdr:nvSpPr>
        <xdr:cNvPr id="151" name="物件費該当値テキスト"/>
        <xdr:cNvSpPr txBox="1"/>
      </xdr:nvSpPr>
      <xdr:spPr>
        <a:xfrm>
          <a:off x="16598900" y="24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2" name="楕円 151"/>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3" name="テキスト ボックス 152"/>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21771</xdr:rowOff>
    </xdr:from>
    <xdr:to>
      <xdr:col>74</xdr:col>
      <xdr:colOff>31750</xdr:colOff>
      <xdr:row>14</xdr:row>
      <xdr:rowOff>123371</xdr:rowOff>
    </xdr:to>
    <xdr:sp macro="" textlink="">
      <xdr:nvSpPr>
        <xdr:cNvPr id="154" name="楕円 153"/>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133548</xdr:rowOff>
    </xdr:from>
    <xdr:ext cx="762000" cy="259045"/>
    <xdr:sp macro="" textlink="">
      <xdr:nvSpPr>
        <xdr:cNvPr id="155" name="テキスト ボックス 154"/>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6" name="楕円 155"/>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7" name="テキスト ボックス 156"/>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58" name="楕円 157"/>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59" name="テキスト ボックス 158"/>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7" name="直線コネクタ 186"/>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8"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9" name="直線コネクタ 188"/>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90"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91" name="直線コネクタ 190"/>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50800</xdr:rowOff>
    </xdr:to>
    <xdr:cxnSp macro="">
      <xdr:nvCxnSpPr>
        <xdr:cNvPr id="192" name="直線コネクタ 191"/>
        <xdr:cNvCxnSpPr/>
      </xdr:nvCxnSpPr>
      <xdr:spPr>
        <a:xfrm flipV="1">
          <a:off x="3987800" y="10033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127000</xdr:rowOff>
    </xdr:to>
    <xdr:cxnSp macro="">
      <xdr:nvCxnSpPr>
        <xdr:cNvPr id="195" name="直線コネクタ 194"/>
        <xdr:cNvCxnSpPr/>
      </xdr:nvCxnSpPr>
      <xdr:spPr>
        <a:xfrm flipV="1">
          <a:off x="3098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107950</xdr:rowOff>
    </xdr:to>
    <xdr:cxnSp macro="">
      <xdr:nvCxnSpPr>
        <xdr:cNvPr id="198" name="直線コネクタ 197"/>
        <xdr:cNvCxnSpPr/>
      </xdr:nvCxnSpPr>
      <xdr:spPr>
        <a:xfrm flipV="1">
          <a:off x="2209800" y="10242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9" name="フローチャート: 判断 198"/>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200" name="テキスト ボックス 199"/>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107950</xdr:rowOff>
    </xdr:to>
    <xdr:cxnSp macro="">
      <xdr:nvCxnSpPr>
        <xdr:cNvPr id="201" name="直線コネクタ 200"/>
        <xdr:cNvCxnSpPr/>
      </xdr:nvCxnSpPr>
      <xdr:spPr>
        <a:xfrm>
          <a:off x="1320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2" name="フローチャート: 判断 201"/>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3" name="テキスト ボックス 202"/>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4" name="フローチャート: 判断 203"/>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5" name="テキスト ボックス 204"/>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11" name="楕円 210"/>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2"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3" name="楕円 212"/>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4" name="テキスト ボックス 213"/>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5" name="楕円 214"/>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6" name="テキスト ボックス 215"/>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7" name="楕円 216"/>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8" name="テキスト ボックス 217"/>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50" name="直線コネクタ 249"/>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51" name="その他最小値テキスト"/>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2" name="直線コネクタ 251"/>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3"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4" name="直線コネクタ 253"/>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113393</xdr:rowOff>
    </xdr:to>
    <xdr:cxnSp macro="">
      <xdr:nvCxnSpPr>
        <xdr:cNvPr id="255" name="直線コネクタ 254"/>
        <xdr:cNvCxnSpPr/>
      </xdr:nvCxnSpPr>
      <xdr:spPr>
        <a:xfrm>
          <a:off x="15671800" y="9798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6"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7" name="フローチャート: 判断 256"/>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37193</xdr:rowOff>
    </xdr:to>
    <xdr:cxnSp macro="">
      <xdr:nvCxnSpPr>
        <xdr:cNvPr id="258" name="直線コネクタ 257"/>
        <xdr:cNvCxnSpPr/>
      </xdr:nvCxnSpPr>
      <xdr:spPr>
        <a:xfrm flipV="1">
          <a:off x="14782800" y="979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60</xdr:row>
      <xdr:rowOff>23585</xdr:rowOff>
    </xdr:to>
    <xdr:cxnSp macro="">
      <xdr:nvCxnSpPr>
        <xdr:cNvPr id="261" name="直線コネクタ 260"/>
        <xdr:cNvCxnSpPr/>
      </xdr:nvCxnSpPr>
      <xdr:spPr>
        <a:xfrm flipV="1">
          <a:off x="13893800" y="9809843"/>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2" name="フローチャート: 判断 261"/>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3" name="テキスト ボックス 262"/>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23585</xdr:rowOff>
    </xdr:to>
    <xdr:cxnSp macro="">
      <xdr:nvCxnSpPr>
        <xdr:cNvPr id="264" name="直線コネクタ 263"/>
        <xdr:cNvCxnSpPr/>
      </xdr:nvCxnSpPr>
      <xdr:spPr>
        <a:xfrm>
          <a:off x="13004800" y="10267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5" name="フローチャート: 判断 264"/>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6" name="テキスト ボックス 265"/>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4" name="楕円 273"/>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5" name="その他該当値テキスト"/>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6" name="楕円 275"/>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7" name="テキスト ボックス 276"/>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8" name="楕円 277"/>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9" name="テキスト ボックス 278"/>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144235</xdr:rowOff>
    </xdr:from>
    <xdr:to>
      <xdr:col>69</xdr:col>
      <xdr:colOff>142875</xdr:colOff>
      <xdr:row>60</xdr:row>
      <xdr:rowOff>74385</xdr:rowOff>
    </xdr:to>
    <xdr:sp macro="" textlink="">
      <xdr:nvSpPr>
        <xdr:cNvPr id="280" name="楕円 279"/>
        <xdr:cNvSpPr/>
      </xdr:nvSpPr>
      <xdr:spPr>
        <a:xfrm>
          <a:off x="13843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59162</xdr:rowOff>
    </xdr:from>
    <xdr:ext cx="762000" cy="259045"/>
    <xdr:sp macro="" textlink="">
      <xdr:nvSpPr>
        <xdr:cNvPr id="281" name="テキスト ボックス 280"/>
        <xdr:cNvSpPr txBox="1"/>
      </xdr:nvSpPr>
      <xdr:spPr>
        <a:xfrm>
          <a:off x="13512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82" name="楕円 281"/>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83" name="テキスト ボックス 282"/>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11" name="直線コネクタ 310"/>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2"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3" name="直線コネクタ 312"/>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4"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5" name="直線コネクタ 314"/>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35</xdr:row>
      <xdr:rowOff>138430</xdr:rowOff>
    </xdr:to>
    <xdr:cxnSp macro="">
      <xdr:nvCxnSpPr>
        <xdr:cNvPr id="316" name="直線コネクタ 315"/>
        <xdr:cNvCxnSpPr/>
      </xdr:nvCxnSpPr>
      <xdr:spPr>
        <a:xfrm flipV="1">
          <a:off x="15671800" y="6131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7"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8" name="フローチャート: 判断 317"/>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138430</xdr:rowOff>
    </xdr:to>
    <xdr:cxnSp macro="">
      <xdr:nvCxnSpPr>
        <xdr:cNvPr id="319" name="直線コネクタ 318"/>
        <xdr:cNvCxnSpPr/>
      </xdr:nvCxnSpPr>
      <xdr:spPr>
        <a:xfrm>
          <a:off x="14782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20" name="フローチャート: 判断 319"/>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21" name="テキスト ボックス 320"/>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157480</xdr:rowOff>
    </xdr:from>
    <xdr:to>
      <xdr:col>73</xdr:col>
      <xdr:colOff>180975</xdr:colOff>
      <xdr:row>35</xdr:row>
      <xdr:rowOff>130810</xdr:rowOff>
    </xdr:to>
    <xdr:cxnSp macro="">
      <xdr:nvCxnSpPr>
        <xdr:cNvPr id="322" name="直線コネクタ 321"/>
        <xdr:cNvCxnSpPr/>
      </xdr:nvCxnSpPr>
      <xdr:spPr>
        <a:xfrm>
          <a:off x="13893800" y="564388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142240</xdr:rowOff>
    </xdr:from>
    <xdr:to>
      <xdr:col>69</xdr:col>
      <xdr:colOff>92075</xdr:colOff>
      <xdr:row>32</xdr:row>
      <xdr:rowOff>157480</xdr:rowOff>
    </xdr:to>
    <xdr:cxnSp macro="">
      <xdr:nvCxnSpPr>
        <xdr:cNvPr id="325" name="直線コネクタ 324"/>
        <xdr:cNvCxnSpPr/>
      </xdr:nvCxnSpPr>
      <xdr:spPr>
        <a:xfrm>
          <a:off x="13004800" y="562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6" name="フローチャート: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8" name="フローチャート: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35" name="楕円 334"/>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36" name="補助費等該当値テキスト"/>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7" name="楕円 336"/>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8" name="テキスト ボックス 337"/>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9" name="楕円 338"/>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40" name="テキスト ボックス 33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106680</xdr:rowOff>
    </xdr:from>
    <xdr:to>
      <xdr:col>69</xdr:col>
      <xdr:colOff>142875</xdr:colOff>
      <xdr:row>33</xdr:row>
      <xdr:rowOff>36830</xdr:rowOff>
    </xdr:to>
    <xdr:sp macro="" textlink="">
      <xdr:nvSpPr>
        <xdr:cNvPr id="341" name="楕円 340"/>
        <xdr:cNvSpPr/>
      </xdr:nvSpPr>
      <xdr:spPr>
        <a:xfrm>
          <a:off x="13843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47007</xdr:rowOff>
    </xdr:from>
    <xdr:ext cx="762000" cy="259045"/>
    <xdr:sp macro="" textlink="">
      <xdr:nvSpPr>
        <xdr:cNvPr id="342" name="テキスト ボックス 341"/>
        <xdr:cNvSpPr txBox="1"/>
      </xdr:nvSpPr>
      <xdr:spPr>
        <a:xfrm>
          <a:off x="13512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91440</xdr:rowOff>
    </xdr:from>
    <xdr:to>
      <xdr:col>65</xdr:col>
      <xdr:colOff>53975</xdr:colOff>
      <xdr:row>33</xdr:row>
      <xdr:rowOff>21590</xdr:rowOff>
    </xdr:to>
    <xdr:sp macro="" textlink="">
      <xdr:nvSpPr>
        <xdr:cNvPr id="343" name="楕円 342"/>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31767</xdr:rowOff>
    </xdr:from>
    <xdr:ext cx="762000" cy="259045"/>
    <xdr:sp macro="" textlink="">
      <xdr:nvSpPr>
        <xdr:cNvPr id="344" name="テキスト ボックス 343"/>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70" name="直線コネクタ 369"/>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71" name="公債費最小値テキスト"/>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2" name="直線コネクタ 371"/>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3" name="公債費最大値テキスト"/>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4" name="直線コネクタ 373"/>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159004</xdr:rowOff>
    </xdr:from>
    <xdr:to>
      <xdr:col>24</xdr:col>
      <xdr:colOff>25400</xdr:colOff>
      <xdr:row>81</xdr:row>
      <xdr:rowOff>97282</xdr:rowOff>
    </xdr:to>
    <xdr:cxnSp macro="">
      <xdr:nvCxnSpPr>
        <xdr:cNvPr id="375" name="直線コネクタ 374"/>
        <xdr:cNvCxnSpPr/>
      </xdr:nvCxnSpPr>
      <xdr:spPr>
        <a:xfrm>
          <a:off x="3987800" y="138750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6" name="公債費平均値テキスト"/>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7" name="フローチャート: 判断 376"/>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159004</xdr:rowOff>
    </xdr:from>
    <xdr:to>
      <xdr:col>19</xdr:col>
      <xdr:colOff>187325</xdr:colOff>
      <xdr:row>81</xdr:row>
      <xdr:rowOff>106426</xdr:rowOff>
    </xdr:to>
    <xdr:cxnSp macro="">
      <xdr:nvCxnSpPr>
        <xdr:cNvPr id="378" name="直線コネクタ 377"/>
        <xdr:cNvCxnSpPr/>
      </xdr:nvCxnSpPr>
      <xdr:spPr>
        <a:xfrm flipV="1">
          <a:off x="3098800" y="138750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9" name="フローチャート: 判断 37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0" name="テキスト ボックス 37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106426</xdr:rowOff>
    </xdr:to>
    <xdr:cxnSp macro="">
      <xdr:nvCxnSpPr>
        <xdr:cNvPr id="381" name="直線コネクタ 380"/>
        <xdr:cNvCxnSpPr/>
      </xdr:nvCxnSpPr>
      <xdr:spPr>
        <a:xfrm>
          <a:off x="2209800" y="139115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2" name="フローチャート: 判断 381"/>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3" name="テキスト ボックス 382"/>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113285</xdr:rowOff>
    </xdr:from>
    <xdr:to>
      <xdr:col>11</xdr:col>
      <xdr:colOff>9525</xdr:colOff>
      <xdr:row>81</xdr:row>
      <xdr:rowOff>24130</xdr:rowOff>
    </xdr:to>
    <xdr:cxnSp macro="">
      <xdr:nvCxnSpPr>
        <xdr:cNvPr id="384" name="直線コネクタ 383"/>
        <xdr:cNvCxnSpPr/>
      </xdr:nvCxnSpPr>
      <xdr:spPr>
        <a:xfrm>
          <a:off x="1320800" y="138292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5" name="フローチャート: 判断 38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6" name="テキスト ボックス 385"/>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7" name="フローチャート: 判断 386"/>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8" name="テキスト ボックス 387"/>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46482</xdr:rowOff>
    </xdr:from>
    <xdr:to>
      <xdr:col>24</xdr:col>
      <xdr:colOff>76200</xdr:colOff>
      <xdr:row>81</xdr:row>
      <xdr:rowOff>148082</xdr:rowOff>
    </xdr:to>
    <xdr:sp macro="" textlink="">
      <xdr:nvSpPr>
        <xdr:cNvPr id="394" name="楕円 393"/>
        <xdr:cNvSpPr/>
      </xdr:nvSpPr>
      <xdr:spPr>
        <a:xfrm>
          <a:off x="47752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126509</xdr:rowOff>
    </xdr:from>
    <xdr:ext cx="762000" cy="259045"/>
    <xdr:sp macro="" textlink="">
      <xdr:nvSpPr>
        <xdr:cNvPr id="395" name="公債費該当値テキスト"/>
        <xdr:cNvSpPr txBox="1"/>
      </xdr:nvSpPr>
      <xdr:spPr>
        <a:xfrm>
          <a:off x="4914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108204</xdr:rowOff>
    </xdr:from>
    <xdr:to>
      <xdr:col>20</xdr:col>
      <xdr:colOff>38100</xdr:colOff>
      <xdr:row>81</xdr:row>
      <xdr:rowOff>38354</xdr:rowOff>
    </xdr:to>
    <xdr:sp macro="" textlink="">
      <xdr:nvSpPr>
        <xdr:cNvPr id="396" name="楕円 395"/>
        <xdr:cNvSpPr/>
      </xdr:nvSpPr>
      <xdr:spPr>
        <a:xfrm>
          <a:off x="3937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23131</xdr:rowOff>
    </xdr:from>
    <xdr:ext cx="736600" cy="259045"/>
    <xdr:sp macro="" textlink="">
      <xdr:nvSpPr>
        <xdr:cNvPr id="397" name="テキスト ボックス 396"/>
        <xdr:cNvSpPr txBox="1"/>
      </xdr:nvSpPr>
      <xdr:spPr>
        <a:xfrm>
          <a:off x="3606800" y="1391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55626</xdr:rowOff>
    </xdr:from>
    <xdr:to>
      <xdr:col>15</xdr:col>
      <xdr:colOff>149225</xdr:colOff>
      <xdr:row>81</xdr:row>
      <xdr:rowOff>157226</xdr:rowOff>
    </xdr:to>
    <xdr:sp macro="" textlink="">
      <xdr:nvSpPr>
        <xdr:cNvPr id="398" name="楕円 397"/>
        <xdr:cNvSpPr/>
      </xdr:nvSpPr>
      <xdr:spPr>
        <a:xfrm>
          <a:off x="3048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142003</xdr:rowOff>
    </xdr:from>
    <xdr:ext cx="762000" cy="259045"/>
    <xdr:sp macro="" textlink="">
      <xdr:nvSpPr>
        <xdr:cNvPr id="399" name="テキスト ボックス 398"/>
        <xdr:cNvSpPr txBox="1"/>
      </xdr:nvSpPr>
      <xdr:spPr>
        <a:xfrm>
          <a:off x="2717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144780</xdr:rowOff>
    </xdr:from>
    <xdr:to>
      <xdr:col>11</xdr:col>
      <xdr:colOff>60325</xdr:colOff>
      <xdr:row>81</xdr:row>
      <xdr:rowOff>74930</xdr:rowOff>
    </xdr:to>
    <xdr:sp macro="" textlink="">
      <xdr:nvSpPr>
        <xdr:cNvPr id="400" name="楕円 399"/>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59707</xdr:rowOff>
    </xdr:from>
    <xdr:ext cx="762000" cy="259045"/>
    <xdr:sp macro="" textlink="">
      <xdr:nvSpPr>
        <xdr:cNvPr id="401" name="テキスト ボックス 400"/>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62485</xdr:rowOff>
    </xdr:from>
    <xdr:to>
      <xdr:col>6</xdr:col>
      <xdr:colOff>171450</xdr:colOff>
      <xdr:row>80</xdr:row>
      <xdr:rowOff>164085</xdr:rowOff>
    </xdr:to>
    <xdr:sp macro="" textlink="">
      <xdr:nvSpPr>
        <xdr:cNvPr id="402" name="楕円 401"/>
        <xdr:cNvSpPr/>
      </xdr:nvSpPr>
      <xdr:spPr>
        <a:xfrm>
          <a:off x="1270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148862</xdr:rowOff>
    </xdr:from>
    <xdr:ext cx="762000" cy="259045"/>
    <xdr:sp macro="" textlink="">
      <xdr:nvSpPr>
        <xdr:cNvPr id="403" name="テキスト ボックス 402"/>
        <xdr:cNvSpPr txBox="1"/>
      </xdr:nvSpPr>
      <xdr:spPr>
        <a:xfrm>
          <a:off x="939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31" name="直線コネクタ 430"/>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2"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3" name="直線コネクタ 432"/>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4"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5" name="直線コネクタ 434"/>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85090</xdr:rowOff>
    </xdr:from>
    <xdr:to>
      <xdr:col>82</xdr:col>
      <xdr:colOff>107950</xdr:colOff>
      <xdr:row>74</xdr:row>
      <xdr:rowOff>5080</xdr:rowOff>
    </xdr:to>
    <xdr:cxnSp macro="">
      <xdr:nvCxnSpPr>
        <xdr:cNvPr id="436" name="直線コネクタ 435"/>
        <xdr:cNvCxnSpPr/>
      </xdr:nvCxnSpPr>
      <xdr:spPr>
        <a:xfrm>
          <a:off x="15671800" y="12600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7" name="公債費以外平均値テキスト"/>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8" name="フローチャート: 判断 437"/>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74</xdr:row>
      <xdr:rowOff>58420</xdr:rowOff>
    </xdr:to>
    <xdr:cxnSp macro="">
      <xdr:nvCxnSpPr>
        <xdr:cNvPr id="439" name="直線コネクタ 438"/>
        <xdr:cNvCxnSpPr/>
      </xdr:nvCxnSpPr>
      <xdr:spPr>
        <a:xfrm flipV="1">
          <a:off x="14782800" y="12600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40" name="フローチャート: 判断 439"/>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41" name="テキスト ボックス 440"/>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50800</xdr:rowOff>
    </xdr:from>
    <xdr:to>
      <xdr:col>73</xdr:col>
      <xdr:colOff>180975</xdr:colOff>
      <xdr:row>74</xdr:row>
      <xdr:rowOff>58420</xdr:rowOff>
    </xdr:to>
    <xdr:cxnSp macro="">
      <xdr:nvCxnSpPr>
        <xdr:cNvPr id="442" name="直線コネクタ 441"/>
        <xdr:cNvCxnSpPr/>
      </xdr:nvCxnSpPr>
      <xdr:spPr>
        <a:xfrm>
          <a:off x="13893800" y="12738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3" name="フローチャート: 判断 442"/>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4" name="テキスト ボックス 443"/>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130810</xdr:rowOff>
    </xdr:from>
    <xdr:to>
      <xdr:col>69</xdr:col>
      <xdr:colOff>92075</xdr:colOff>
      <xdr:row>74</xdr:row>
      <xdr:rowOff>50800</xdr:rowOff>
    </xdr:to>
    <xdr:cxnSp macro="">
      <xdr:nvCxnSpPr>
        <xdr:cNvPr id="445" name="直線コネクタ 444"/>
        <xdr:cNvCxnSpPr/>
      </xdr:nvCxnSpPr>
      <xdr:spPr>
        <a:xfrm>
          <a:off x="13004800" y="12646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6" name="フローチャート: 判断 445"/>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7" name="テキスト ボックス 446"/>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8" name="フローチャート: 判断 447"/>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9" name="テキスト ボックス 448"/>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125730</xdr:rowOff>
    </xdr:from>
    <xdr:to>
      <xdr:col>82</xdr:col>
      <xdr:colOff>158750</xdr:colOff>
      <xdr:row>74</xdr:row>
      <xdr:rowOff>55880</xdr:rowOff>
    </xdr:to>
    <xdr:sp macro="" textlink="">
      <xdr:nvSpPr>
        <xdr:cNvPr id="455" name="楕円 454"/>
        <xdr:cNvSpPr/>
      </xdr:nvSpPr>
      <xdr:spPr>
        <a:xfrm>
          <a:off x="16459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34307</xdr:rowOff>
    </xdr:from>
    <xdr:ext cx="762000" cy="259045"/>
    <xdr:sp macro="" textlink="">
      <xdr:nvSpPr>
        <xdr:cNvPr id="456" name="公債費以外該当値テキスト"/>
        <xdr:cNvSpPr txBox="1"/>
      </xdr:nvSpPr>
      <xdr:spPr>
        <a:xfrm>
          <a:off x="16598900" y="125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34290</xdr:rowOff>
    </xdr:from>
    <xdr:to>
      <xdr:col>78</xdr:col>
      <xdr:colOff>120650</xdr:colOff>
      <xdr:row>73</xdr:row>
      <xdr:rowOff>135890</xdr:rowOff>
    </xdr:to>
    <xdr:sp macro="" textlink="">
      <xdr:nvSpPr>
        <xdr:cNvPr id="457" name="楕円 456"/>
        <xdr:cNvSpPr/>
      </xdr:nvSpPr>
      <xdr:spPr>
        <a:xfrm>
          <a:off x="15621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146067</xdr:rowOff>
    </xdr:from>
    <xdr:ext cx="736600" cy="259045"/>
    <xdr:sp macro="" textlink="">
      <xdr:nvSpPr>
        <xdr:cNvPr id="458" name="テキスト ボックス 457"/>
        <xdr:cNvSpPr txBox="1"/>
      </xdr:nvSpPr>
      <xdr:spPr>
        <a:xfrm>
          <a:off x="15290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9" name="楕円 458"/>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60" name="テキスト ボックス 459"/>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0</xdr:rowOff>
    </xdr:from>
    <xdr:to>
      <xdr:col>69</xdr:col>
      <xdr:colOff>142875</xdr:colOff>
      <xdr:row>74</xdr:row>
      <xdr:rowOff>101600</xdr:rowOff>
    </xdr:to>
    <xdr:sp macro="" textlink="">
      <xdr:nvSpPr>
        <xdr:cNvPr id="461" name="楕円 460"/>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111777</xdr:rowOff>
    </xdr:from>
    <xdr:ext cx="762000" cy="259045"/>
    <xdr:sp macro="" textlink="">
      <xdr:nvSpPr>
        <xdr:cNvPr id="462" name="テキスト ボックス 461"/>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80010</xdr:rowOff>
    </xdr:from>
    <xdr:to>
      <xdr:col>65</xdr:col>
      <xdr:colOff>53975</xdr:colOff>
      <xdr:row>74</xdr:row>
      <xdr:rowOff>10160</xdr:rowOff>
    </xdr:to>
    <xdr:sp macro="" textlink="">
      <xdr:nvSpPr>
        <xdr:cNvPr id="463" name="楕円 462"/>
        <xdr:cNvSpPr/>
      </xdr:nvSpPr>
      <xdr:spPr>
        <a:xfrm>
          <a:off x="12954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20337</xdr:rowOff>
    </xdr:from>
    <xdr:ext cx="762000" cy="259045"/>
    <xdr:sp macro="" textlink="">
      <xdr:nvSpPr>
        <xdr:cNvPr id="464" name="テキスト ボックス 463"/>
        <xdr:cNvSpPr txBox="1"/>
      </xdr:nvSpPr>
      <xdr:spPr>
        <a:xfrm>
          <a:off x="12623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21332</xdr:rowOff>
    </xdr:from>
    <xdr:to>
      <xdr:col>29</xdr:col>
      <xdr:colOff>127000</xdr:colOff>
      <xdr:row>16</xdr:row>
      <xdr:rowOff>27407</xdr:rowOff>
    </xdr:to>
    <xdr:cxnSp macro="">
      <xdr:nvCxnSpPr>
        <xdr:cNvPr id="52" name="直線コネクタ 51"/>
        <xdr:cNvCxnSpPr/>
      </xdr:nvCxnSpPr>
      <xdr:spPr bwMode="auto">
        <a:xfrm flipV="1">
          <a:off x="5003800" y="2812157"/>
          <a:ext cx="647700" cy="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6110</xdr:rowOff>
    </xdr:from>
    <xdr:ext cx="762000" cy="259045"/>
    <xdr:sp macro="" textlink="">
      <xdr:nvSpPr>
        <xdr:cNvPr id="53" name="人口1人当たり決算額の推移平均値テキスト130"/>
        <xdr:cNvSpPr txBox="1"/>
      </xdr:nvSpPr>
      <xdr:spPr>
        <a:xfrm>
          <a:off x="5740400" y="2796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22982</xdr:rowOff>
    </xdr:from>
    <xdr:to>
      <xdr:col>26</xdr:col>
      <xdr:colOff>50800</xdr:colOff>
      <xdr:row>16</xdr:row>
      <xdr:rowOff>27407</xdr:rowOff>
    </xdr:to>
    <xdr:cxnSp macro="">
      <xdr:nvCxnSpPr>
        <xdr:cNvPr id="55" name="直線コネクタ 54"/>
        <xdr:cNvCxnSpPr/>
      </xdr:nvCxnSpPr>
      <xdr:spPr bwMode="auto">
        <a:xfrm>
          <a:off x="4305300" y="2813807"/>
          <a:ext cx="698500" cy="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5102</xdr:rowOff>
    </xdr:from>
    <xdr:to>
      <xdr:col>22</xdr:col>
      <xdr:colOff>114300</xdr:colOff>
      <xdr:row>16</xdr:row>
      <xdr:rowOff>22982</xdr:rowOff>
    </xdr:to>
    <xdr:cxnSp macro="">
      <xdr:nvCxnSpPr>
        <xdr:cNvPr id="58" name="直線コネクタ 57"/>
        <xdr:cNvCxnSpPr/>
      </xdr:nvCxnSpPr>
      <xdr:spPr bwMode="auto">
        <a:xfrm>
          <a:off x="3606800" y="2795927"/>
          <a:ext cx="698500" cy="1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5102</xdr:rowOff>
    </xdr:from>
    <xdr:to>
      <xdr:col>18</xdr:col>
      <xdr:colOff>177800</xdr:colOff>
      <xdr:row>16</xdr:row>
      <xdr:rowOff>30297</xdr:rowOff>
    </xdr:to>
    <xdr:cxnSp macro="">
      <xdr:nvCxnSpPr>
        <xdr:cNvPr id="61" name="直線コネクタ 60"/>
        <xdr:cNvCxnSpPr/>
      </xdr:nvCxnSpPr>
      <xdr:spPr bwMode="auto">
        <a:xfrm flipV="1">
          <a:off x="2908300" y="2795927"/>
          <a:ext cx="698500" cy="2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7940</xdr:rowOff>
    </xdr:from>
    <xdr:ext cx="762000" cy="259045"/>
    <xdr:sp macro="" textlink="">
      <xdr:nvSpPr>
        <xdr:cNvPr id="63" name="テキスト ボックス 62"/>
        <xdr:cNvSpPr txBox="1"/>
      </xdr:nvSpPr>
      <xdr:spPr>
        <a:xfrm>
          <a:off x="32258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141982</xdr:rowOff>
    </xdr:from>
    <xdr:to>
      <xdr:col>29</xdr:col>
      <xdr:colOff>177800</xdr:colOff>
      <xdr:row>16</xdr:row>
      <xdr:rowOff>72132</xdr:rowOff>
    </xdr:to>
    <xdr:sp macro="" textlink="">
      <xdr:nvSpPr>
        <xdr:cNvPr id="71" name="楕円 70"/>
        <xdr:cNvSpPr/>
      </xdr:nvSpPr>
      <xdr:spPr bwMode="auto">
        <a:xfrm>
          <a:off x="5600700" y="2761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158509</xdr:rowOff>
    </xdr:from>
    <xdr:ext cx="762000" cy="259045"/>
    <xdr:sp macro="" textlink="">
      <xdr:nvSpPr>
        <xdr:cNvPr id="72" name="人口1人当たり決算額の推移該当値テキスト130"/>
        <xdr:cNvSpPr txBox="1"/>
      </xdr:nvSpPr>
      <xdr:spPr>
        <a:xfrm>
          <a:off x="5740400" y="260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148057</xdr:rowOff>
    </xdr:from>
    <xdr:to>
      <xdr:col>26</xdr:col>
      <xdr:colOff>101600</xdr:colOff>
      <xdr:row>16</xdr:row>
      <xdr:rowOff>78207</xdr:rowOff>
    </xdr:to>
    <xdr:sp macro="" textlink="">
      <xdr:nvSpPr>
        <xdr:cNvPr id="73" name="楕円 72"/>
        <xdr:cNvSpPr/>
      </xdr:nvSpPr>
      <xdr:spPr bwMode="auto">
        <a:xfrm>
          <a:off x="4953000" y="276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88384</xdr:rowOff>
    </xdr:from>
    <xdr:ext cx="736600" cy="259045"/>
    <xdr:sp macro="" textlink="">
      <xdr:nvSpPr>
        <xdr:cNvPr id="74" name="テキスト ボックス 73"/>
        <xdr:cNvSpPr txBox="1"/>
      </xdr:nvSpPr>
      <xdr:spPr>
        <a:xfrm>
          <a:off x="4622800" y="253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143632</xdr:rowOff>
    </xdr:from>
    <xdr:to>
      <xdr:col>22</xdr:col>
      <xdr:colOff>165100</xdr:colOff>
      <xdr:row>16</xdr:row>
      <xdr:rowOff>73782</xdr:rowOff>
    </xdr:to>
    <xdr:sp macro="" textlink="">
      <xdr:nvSpPr>
        <xdr:cNvPr id="75" name="楕円 74"/>
        <xdr:cNvSpPr/>
      </xdr:nvSpPr>
      <xdr:spPr bwMode="auto">
        <a:xfrm>
          <a:off x="4254500" y="276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83959</xdr:rowOff>
    </xdr:from>
    <xdr:ext cx="762000" cy="259045"/>
    <xdr:sp macro="" textlink="">
      <xdr:nvSpPr>
        <xdr:cNvPr id="76" name="テキスト ボックス 75"/>
        <xdr:cNvSpPr txBox="1"/>
      </xdr:nvSpPr>
      <xdr:spPr>
        <a:xfrm>
          <a:off x="3924300" y="253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125752</xdr:rowOff>
    </xdr:from>
    <xdr:to>
      <xdr:col>19</xdr:col>
      <xdr:colOff>38100</xdr:colOff>
      <xdr:row>16</xdr:row>
      <xdr:rowOff>55902</xdr:rowOff>
    </xdr:to>
    <xdr:sp macro="" textlink="">
      <xdr:nvSpPr>
        <xdr:cNvPr id="77" name="楕円 76"/>
        <xdr:cNvSpPr/>
      </xdr:nvSpPr>
      <xdr:spPr bwMode="auto">
        <a:xfrm>
          <a:off x="3556000" y="274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66079</xdr:rowOff>
    </xdr:from>
    <xdr:ext cx="762000" cy="259045"/>
    <xdr:sp macro="" textlink="">
      <xdr:nvSpPr>
        <xdr:cNvPr id="78" name="テキスト ボックス 77"/>
        <xdr:cNvSpPr txBox="1"/>
      </xdr:nvSpPr>
      <xdr:spPr>
        <a:xfrm>
          <a:off x="3225800" y="251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150947</xdr:rowOff>
    </xdr:from>
    <xdr:to>
      <xdr:col>15</xdr:col>
      <xdr:colOff>101600</xdr:colOff>
      <xdr:row>16</xdr:row>
      <xdr:rowOff>81097</xdr:rowOff>
    </xdr:to>
    <xdr:sp macro="" textlink="">
      <xdr:nvSpPr>
        <xdr:cNvPr id="79" name="楕円 78"/>
        <xdr:cNvSpPr/>
      </xdr:nvSpPr>
      <xdr:spPr bwMode="auto">
        <a:xfrm>
          <a:off x="2857500" y="277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91274</xdr:rowOff>
    </xdr:from>
    <xdr:ext cx="762000" cy="259045"/>
    <xdr:sp macro="" textlink="">
      <xdr:nvSpPr>
        <xdr:cNvPr id="80" name="テキスト ボックス 79"/>
        <xdr:cNvSpPr txBox="1"/>
      </xdr:nvSpPr>
      <xdr:spPr>
        <a:xfrm>
          <a:off x="2527300" y="253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295158</xdr:rowOff>
    </xdr:from>
    <xdr:to>
      <xdr:col>29</xdr:col>
      <xdr:colOff>127000</xdr:colOff>
      <xdr:row>34</xdr:row>
      <xdr:rowOff>300782</xdr:rowOff>
    </xdr:to>
    <xdr:cxnSp macro="">
      <xdr:nvCxnSpPr>
        <xdr:cNvPr id="112" name="直線コネクタ 111"/>
        <xdr:cNvCxnSpPr/>
      </xdr:nvCxnSpPr>
      <xdr:spPr bwMode="auto">
        <a:xfrm flipV="1">
          <a:off x="5003800" y="6562608"/>
          <a:ext cx="647700" cy="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213258</xdr:rowOff>
    </xdr:from>
    <xdr:ext cx="762000" cy="259045"/>
    <xdr:sp macro="" textlink="">
      <xdr:nvSpPr>
        <xdr:cNvPr id="113" name="人口1人当たり決算額の推移平均値テキスト445"/>
        <xdr:cNvSpPr txBox="1"/>
      </xdr:nvSpPr>
      <xdr:spPr>
        <a:xfrm>
          <a:off x="5740400" y="682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277716</xdr:rowOff>
    </xdr:from>
    <xdr:to>
      <xdr:col>26</xdr:col>
      <xdr:colOff>50800</xdr:colOff>
      <xdr:row>34</xdr:row>
      <xdr:rowOff>300782</xdr:rowOff>
    </xdr:to>
    <xdr:cxnSp macro="">
      <xdr:nvCxnSpPr>
        <xdr:cNvPr id="115" name="直線コネクタ 114"/>
        <xdr:cNvCxnSpPr/>
      </xdr:nvCxnSpPr>
      <xdr:spPr bwMode="auto">
        <a:xfrm>
          <a:off x="4305300" y="6545166"/>
          <a:ext cx="698500" cy="23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277716</xdr:rowOff>
    </xdr:from>
    <xdr:to>
      <xdr:col>22</xdr:col>
      <xdr:colOff>114300</xdr:colOff>
      <xdr:row>34</xdr:row>
      <xdr:rowOff>336032</xdr:rowOff>
    </xdr:to>
    <xdr:cxnSp macro="">
      <xdr:nvCxnSpPr>
        <xdr:cNvPr id="118" name="直線コネクタ 117"/>
        <xdr:cNvCxnSpPr/>
      </xdr:nvCxnSpPr>
      <xdr:spPr bwMode="auto">
        <a:xfrm flipV="1">
          <a:off x="3606800" y="6545166"/>
          <a:ext cx="698500" cy="58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35979</xdr:rowOff>
    </xdr:from>
    <xdr:ext cx="762000" cy="259045"/>
    <xdr:sp macro="" textlink="">
      <xdr:nvSpPr>
        <xdr:cNvPr id="120" name="テキスト ボックス 119"/>
        <xdr:cNvSpPr txBox="1"/>
      </xdr:nvSpPr>
      <xdr:spPr>
        <a:xfrm>
          <a:off x="3924300" y="69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336032</xdr:rowOff>
    </xdr:from>
    <xdr:to>
      <xdr:col>18</xdr:col>
      <xdr:colOff>177800</xdr:colOff>
      <xdr:row>35</xdr:row>
      <xdr:rowOff>10826</xdr:rowOff>
    </xdr:to>
    <xdr:cxnSp macro="">
      <xdr:nvCxnSpPr>
        <xdr:cNvPr id="121" name="直線コネクタ 120"/>
        <xdr:cNvCxnSpPr/>
      </xdr:nvCxnSpPr>
      <xdr:spPr bwMode="auto">
        <a:xfrm flipV="1">
          <a:off x="2908300" y="6603482"/>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50792</xdr:rowOff>
    </xdr:from>
    <xdr:ext cx="762000" cy="259045"/>
    <xdr:sp macro="" textlink="">
      <xdr:nvSpPr>
        <xdr:cNvPr id="123" name="テキスト ボックス 122"/>
        <xdr:cNvSpPr txBox="1"/>
      </xdr:nvSpPr>
      <xdr:spPr>
        <a:xfrm>
          <a:off x="3225800" y="70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244358</xdr:rowOff>
    </xdr:from>
    <xdr:to>
      <xdr:col>29</xdr:col>
      <xdr:colOff>177800</xdr:colOff>
      <xdr:row>35</xdr:row>
      <xdr:rowOff>3058</xdr:rowOff>
    </xdr:to>
    <xdr:sp macro="" textlink="">
      <xdr:nvSpPr>
        <xdr:cNvPr id="131" name="楕円 130"/>
        <xdr:cNvSpPr/>
      </xdr:nvSpPr>
      <xdr:spPr bwMode="auto">
        <a:xfrm>
          <a:off x="5600700" y="651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89435</xdr:rowOff>
    </xdr:from>
    <xdr:ext cx="762000" cy="259045"/>
    <xdr:sp macro="" textlink="">
      <xdr:nvSpPr>
        <xdr:cNvPr id="132" name="人口1人当たり決算額の推移該当値テキスト445"/>
        <xdr:cNvSpPr txBox="1"/>
      </xdr:nvSpPr>
      <xdr:spPr>
        <a:xfrm>
          <a:off x="5740400" y="63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249982</xdr:rowOff>
    </xdr:from>
    <xdr:to>
      <xdr:col>26</xdr:col>
      <xdr:colOff>101600</xdr:colOff>
      <xdr:row>35</xdr:row>
      <xdr:rowOff>8682</xdr:rowOff>
    </xdr:to>
    <xdr:sp macro="" textlink="">
      <xdr:nvSpPr>
        <xdr:cNvPr id="133" name="楕円 132"/>
        <xdr:cNvSpPr/>
      </xdr:nvSpPr>
      <xdr:spPr bwMode="auto">
        <a:xfrm>
          <a:off x="4953000" y="651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18859</xdr:rowOff>
    </xdr:from>
    <xdr:ext cx="736600" cy="259045"/>
    <xdr:sp macro="" textlink="">
      <xdr:nvSpPr>
        <xdr:cNvPr id="134" name="テキスト ボックス 133"/>
        <xdr:cNvSpPr txBox="1"/>
      </xdr:nvSpPr>
      <xdr:spPr>
        <a:xfrm>
          <a:off x="4622800" y="628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226916</xdr:rowOff>
    </xdr:from>
    <xdr:to>
      <xdr:col>22</xdr:col>
      <xdr:colOff>165100</xdr:colOff>
      <xdr:row>34</xdr:row>
      <xdr:rowOff>328516</xdr:rowOff>
    </xdr:to>
    <xdr:sp macro="" textlink="">
      <xdr:nvSpPr>
        <xdr:cNvPr id="135" name="楕円 134"/>
        <xdr:cNvSpPr/>
      </xdr:nvSpPr>
      <xdr:spPr bwMode="auto">
        <a:xfrm>
          <a:off x="4254500" y="649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338693</xdr:rowOff>
    </xdr:from>
    <xdr:ext cx="762000" cy="259045"/>
    <xdr:sp macro="" textlink="">
      <xdr:nvSpPr>
        <xdr:cNvPr id="136" name="テキスト ボックス 135"/>
        <xdr:cNvSpPr txBox="1"/>
      </xdr:nvSpPr>
      <xdr:spPr>
        <a:xfrm>
          <a:off x="3924300" y="62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285232</xdr:rowOff>
    </xdr:from>
    <xdr:to>
      <xdr:col>19</xdr:col>
      <xdr:colOff>38100</xdr:colOff>
      <xdr:row>35</xdr:row>
      <xdr:rowOff>43932</xdr:rowOff>
    </xdr:to>
    <xdr:sp macro="" textlink="">
      <xdr:nvSpPr>
        <xdr:cNvPr id="137" name="楕円 136"/>
        <xdr:cNvSpPr/>
      </xdr:nvSpPr>
      <xdr:spPr bwMode="auto">
        <a:xfrm>
          <a:off x="3556000" y="655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54109</xdr:rowOff>
    </xdr:from>
    <xdr:ext cx="762000" cy="259045"/>
    <xdr:sp macro="" textlink="">
      <xdr:nvSpPr>
        <xdr:cNvPr id="138" name="テキスト ボックス 137"/>
        <xdr:cNvSpPr txBox="1"/>
      </xdr:nvSpPr>
      <xdr:spPr>
        <a:xfrm>
          <a:off x="3225800" y="63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302926</xdr:rowOff>
    </xdr:from>
    <xdr:to>
      <xdr:col>15</xdr:col>
      <xdr:colOff>101600</xdr:colOff>
      <xdr:row>35</xdr:row>
      <xdr:rowOff>61626</xdr:rowOff>
    </xdr:to>
    <xdr:sp macro="" textlink="">
      <xdr:nvSpPr>
        <xdr:cNvPr id="139" name="楕円 138"/>
        <xdr:cNvSpPr/>
      </xdr:nvSpPr>
      <xdr:spPr bwMode="auto">
        <a:xfrm>
          <a:off x="2857500" y="657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71802</xdr:rowOff>
    </xdr:from>
    <xdr:ext cx="762000" cy="259045"/>
    <xdr:sp macro="" textlink="">
      <xdr:nvSpPr>
        <xdr:cNvPr id="140" name="テキスト ボックス 139"/>
        <xdr:cNvSpPr txBox="1"/>
      </xdr:nvSpPr>
      <xdr:spPr>
        <a:xfrm>
          <a:off x="2527300" y="633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167050</xdr:rowOff>
    </xdr:from>
    <xdr:to>
      <xdr:col>24</xdr:col>
      <xdr:colOff>63500</xdr:colOff>
      <xdr:row>35</xdr:row>
      <xdr:rowOff>46611</xdr:rowOff>
    </xdr:to>
    <xdr:cxnSp macro="">
      <xdr:nvCxnSpPr>
        <xdr:cNvPr id="63" name="直線コネクタ 62"/>
        <xdr:cNvCxnSpPr/>
      </xdr:nvCxnSpPr>
      <xdr:spPr>
        <a:xfrm flipV="1">
          <a:off x="3797300" y="5996350"/>
          <a:ext cx="8382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35932</xdr:rowOff>
    </xdr:from>
    <xdr:to>
      <xdr:col>19</xdr:col>
      <xdr:colOff>177800</xdr:colOff>
      <xdr:row>35</xdr:row>
      <xdr:rowOff>46611</xdr:rowOff>
    </xdr:to>
    <xdr:cxnSp macro="">
      <xdr:nvCxnSpPr>
        <xdr:cNvPr id="66" name="直線コネクタ 65"/>
        <xdr:cNvCxnSpPr/>
      </xdr:nvCxnSpPr>
      <xdr:spPr>
        <a:xfrm>
          <a:off x="2908300" y="6036682"/>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25841</xdr:rowOff>
    </xdr:from>
    <xdr:to>
      <xdr:col>15</xdr:col>
      <xdr:colOff>50800</xdr:colOff>
      <xdr:row>35</xdr:row>
      <xdr:rowOff>35932</xdr:rowOff>
    </xdr:to>
    <xdr:cxnSp macro="">
      <xdr:nvCxnSpPr>
        <xdr:cNvPr id="69" name="直線コネクタ 68"/>
        <xdr:cNvCxnSpPr/>
      </xdr:nvCxnSpPr>
      <xdr:spPr>
        <a:xfrm>
          <a:off x="2019300" y="6026591"/>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20403</xdr:rowOff>
    </xdr:from>
    <xdr:to>
      <xdr:col>10</xdr:col>
      <xdr:colOff>114300</xdr:colOff>
      <xdr:row>35</xdr:row>
      <xdr:rowOff>25841</xdr:rowOff>
    </xdr:to>
    <xdr:cxnSp macro="">
      <xdr:nvCxnSpPr>
        <xdr:cNvPr id="72" name="直線コネクタ 71"/>
        <xdr:cNvCxnSpPr/>
      </xdr:nvCxnSpPr>
      <xdr:spPr>
        <a:xfrm>
          <a:off x="1130300" y="6021153"/>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116250</xdr:rowOff>
    </xdr:from>
    <xdr:to>
      <xdr:col>24</xdr:col>
      <xdr:colOff>114300</xdr:colOff>
      <xdr:row>35</xdr:row>
      <xdr:rowOff>46400</xdr:rowOff>
    </xdr:to>
    <xdr:sp macro="" textlink="">
      <xdr:nvSpPr>
        <xdr:cNvPr id="82" name="楕円 81"/>
        <xdr:cNvSpPr/>
      </xdr:nvSpPr>
      <xdr:spPr>
        <a:xfrm>
          <a:off x="4584700" y="59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139127</xdr:rowOff>
    </xdr:from>
    <xdr:ext cx="599010" cy="259045"/>
    <xdr:sp macro="" textlink="">
      <xdr:nvSpPr>
        <xdr:cNvPr id="83" name="人件費該当値テキスト"/>
        <xdr:cNvSpPr txBox="1"/>
      </xdr:nvSpPr>
      <xdr:spPr>
        <a:xfrm>
          <a:off x="4686300" y="57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167261</xdr:rowOff>
    </xdr:from>
    <xdr:to>
      <xdr:col>20</xdr:col>
      <xdr:colOff>38100</xdr:colOff>
      <xdr:row>35</xdr:row>
      <xdr:rowOff>97411</xdr:rowOff>
    </xdr:to>
    <xdr:sp macro="" textlink="">
      <xdr:nvSpPr>
        <xdr:cNvPr id="84" name="楕円 83"/>
        <xdr:cNvSpPr/>
      </xdr:nvSpPr>
      <xdr:spPr>
        <a:xfrm>
          <a:off x="3746500" y="5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113938</xdr:rowOff>
    </xdr:from>
    <xdr:ext cx="599010" cy="259045"/>
    <xdr:sp macro="" textlink="">
      <xdr:nvSpPr>
        <xdr:cNvPr id="85" name="テキスト ボックス 84"/>
        <xdr:cNvSpPr txBox="1"/>
      </xdr:nvSpPr>
      <xdr:spPr>
        <a:xfrm>
          <a:off x="3497795" y="577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156582</xdr:rowOff>
    </xdr:from>
    <xdr:to>
      <xdr:col>15</xdr:col>
      <xdr:colOff>101600</xdr:colOff>
      <xdr:row>35</xdr:row>
      <xdr:rowOff>86732</xdr:rowOff>
    </xdr:to>
    <xdr:sp macro="" textlink="">
      <xdr:nvSpPr>
        <xdr:cNvPr id="86" name="楕円 85"/>
        <xdr:cNvSpPr/>
      </xdr:nvSpPr>
      <xdr:spPr>
        <a:xfrm>
          <a:off x="2857500" y="59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103259</xdr:rowOff>
    </xdr:from>
    <xdr:ext cx="599010" cy="259045"/>
    <xdr:sp macro="" textlink="">
      <xdr:nvSpPr>
        <xdr:cNvPr id="87" name="テキスト ボックス 86"/>
        <xdr:cNvSpPr txBox="1"/>
      </xdr:nvSpPr>
      <xdr:spPr>
        <a:xfrm>
          <a:off x="2608795" y="576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146491</xdr:rowOff>
    </xdr:from>
    <xdr:to>
      <xdr:col>10</xdr:col>
      <xdr:colOff>165100</xdr:colOff>
      <xdr:row>35</xdr:row>
      <xdr:rowOff>76641</xdr:rowOff>
    </xdr:to>
    <xdr:sp macro="" textlink="">
      <xdr:nvSpPr>
        <xdr:cNvPr id="88" name="楕円 87"/>
        <xdr:cNvSpPr/>
      </xdr:nvSpPr>
      <xdr:spPr>
        <a:xfrm>
          <a:off x="1968500" y="59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93168</xdr:rowOff>
    </xdr:from>
    <xdr:ext cx="599010" cy="259045"/>
    <xdr:sp macro="" textlink="">
      <xdr:nvSpPr>
        <xdr:cNvPr id="89" name="テキスト ボックス 88"/>
        <xdr:cNvSpPr txBox="1"/>
      </xdr:nvSpPr>
      <xdr:spPr>
        <a:xfrm>
          <a:off x="1719795" y="575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141053</xdr:rowOff>
    </xdr:from>
    <xdr:to>
      <xdr:col>6</xdr:col>
      <xdr:colOff>38100</xdr:colOff>
      <xdr:row>35</xdr:row>
      <xdr:rowOff>71203</xdr:rowOff>
    </xdr:to>
    <xdr:sp macro="" textlink="">
      <xdr:nvSpPr>
        <xdr:cNvPr id="90" name="楕円 89"/>
        <xdr:cNvSpPr/>
      </xdr:nvSpPr>
      <xdr:spPr>
        <a:xfrm>
          <a:off x="1079500" y="59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87730</xdr:rowOff>
    </xdr:from>
    <xdr:ext cx="599010" cy="259045"/>
    <xdr:sp macro="" textlink="">
      <xdr:nvSpPr>
        <xdr:cNvPr id="91" name="テキスト ボックス 90"/>
        <xdr:cNvSpPr txBox="1"/>
      </xdr:nvSpPr>
      <xdr:spPr>
        <a:xfrm>
          <a:off x="830795" y="57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41428</xdr:rowOff>
    </xdr:from>
    <xdr:to>
      <xdr:col>24</xdr:col>
      <xdr:colOff>63500</xdr:colOff>
      <xdr:row>56</xdr:row>
      <xdr:rowOff>127698</xdr:rowOff>
    </xdr:to>
    <xdr:cxnSp macro="">
      <xdr:nvCxnSpPr>
        <xdr:cNvPr id="121" name="直線コネクタ 120"/>
        <xdr:cNvCxnSpPr/>
      </xdr:nvCxnSpPr>
      <xdr:spPr>
        <a:xfrm flipV="1">
          <a:off x="3797300" y="9642628"/>
          <a:ext cx="838200" cy="8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127698</xdr:rowOff>
    </xdr:from>
    <xdr:to>
      <xdr:col>19</xdr:col>
      <xdr:colOff>177800</xdr:colOff>
      <xdr:row>57</xdr:row>
      <xdr:rowOff>100736</xdr:rowOff>
    </xdr:to>
    <xdr:cxnSp macro="">
      <xdr:nvCxnSpPr>
        <xdr:cNvPr id="124" name="直線コネクタ 123"/>
        <xdr:cNvCxnSpPr/>
      </xdr:nvCxnSpPr>
      <xdr:spPr>
        <a:xfrm flipV="1">
          <a:off x="2908300" y="9728898"/>
          <a:ext cx="889000" cy="1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100736</xdr:rowOff>
    </xdr:from>
    <xdr:to>
      <xdr:col>15</xdr:col>
      <xdr:colOff>50800</xdr:colOff>
      <xdr:row>57</xdr:row>
      <xdr:rowOff>150864</xdr:rowOff>
    </xdr:to>
    <xdr:cxnSp macro="">
      <xdr:nvCxnSpPr>
        <xdr:cNvPr id="127" name="直線コネクタ 126"/>
        <xdr:cNvCxnSpPr/>
      </xdr:nvCxnSpPr>
      <xdr:spPr>
        <a:xfrm flipV="1">
          <a:off x="2019300" y="9873386"/>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9" name="テキスト ボックス 128"/>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150864</xdr:rowOff>
    </xdr:from>
    <xdr:to>
      <xdr:col>10</xdr:col>
      <xdr:colOff>114300</xdr:colOff>
      <xdr:row>58</xdr:row>
      <xdr:rowOff>34151</xdr:rowOff>
    </xdr:to>
    <xdr:cxnSp macro="">
      <xdr:nvCxnSpPr>
        <xdr:cNvPr id="130" name="直線コネクタ 129"/>
        <xdr:cNvCxnSpPr/>
      </xdr:nvCxnSpPr>
      <xdr:spPr>
        <a:xfrm flipV="1">
          <a:off x="1130300" y="9923514"/>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162078</xdr:rowOff>
    </xdr:from>
    <xdr:to>
      <xdr:col>24</xdr:col>
      <xdr:colOff>114300</xdr:colOff>
      <xdr:row>56</xdr:row>
      <xdr:rowOff>92228</xdr:rowOff>
    </xdr:to>
    <xdr:sp macro="" textlink="">
      <xdr:nvSpPr>
        <xdr:cNvPr id="140" name="楕円 139"/>
        <xdr:cNvSpPr/>
      </xdr:nvSpPr>
      <xdr:spPr>
        <a:xfrm>
          <a:off x="4584700" y="95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13505</xdr:rowOff>
    </xdr:from>
    <xdr:ext cx="599010" cy="259045"/>
    <xdr:sp macro="" textlink="">
      <xdr:nvSpPr>
        <xdr:cNvPr id="141" name="物件費該当値テキスト"/>
        <xdr:cNvSpPr txBox="1"/>
      </xdr:nvSpPr>
      <xdr:spPr>
        <a:xfrm>
          <a:off x="4686300" y="944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76898</xdr:rowOff>
    </xdr:from>
    <xdr:to>
      <xdr:col>20</xdr:col>
      <xdr:colOff>38100</xdr:colOff>
      <xdr:row>57</xdr:row>
      <xdr:rowOff>7048</xdr:rowOff>
    </xdr:to>
    <xdr:sp macro="" textlink="">
      <xdr:nvSpPr>
        <xdr:cNvPr id="142" name="楕円 141"/>
        <xdr:cNvSpPr/>
      </xdr:nvSpPr>
      <xdr:spPr>
        <a:xfrm>
          <a:off x="37465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23575</xdr:rowOff>
    </xdr:from>
    <xdr:ext cx="534377" cy="259045"/>
    <xdr:sp macro="" textlink="">
      <xdr:nvSpPr>
        <xdr:cNvPr id="143" name="テキスト ボックス 142"/>
        <xdr:cNvSpPr txBox="1"/>
      </xdr:nvSpPr>
      <xdr:spPr>
        <a:xfrm>
          <a:off x="3530111" y="94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49936</xdr:rowOff>
    </xdr:from>
    <xdr:to>
      <xdr:col>15</xdr:col>
      <xdr:colOff>101600</xdr:colOff>
      <xdr:row>57</xdr:row>
      <xdr:rowOff>151536</xdr:rowOff>
    </xdr:to>
    <xdr:sp macro="" textlink="">
      <xdr:nvSpPr>
        <xdr:cNvPr id="144" name="楕円 143"/>
        <xdr:cNvSpPr/>
      </xdr:nvSpPr>
      <xdr:spPr>
        <a:xfrm>
          <a:off x="2857500" y="98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142663</xdr:rowOff>
    </xdr:from>
    <xdr:ext cx="534377" cy="259045"/>
    <xdr:sp macro="" textlink="">
      <xdr:nvSpPr>
        <xdr:cNvPr id="145" name="テキスト ボックス 144"/>
        <xdr:cNvSpPr txBox="1"/>
      </xdr:nvSpPr>
      <xdr:spPr>
        <a:xfrm>
          <a:off x="2641111"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100064</xdr:rowOff>
    </xdr:from>
    <xdr:to>
      <xdr:col>10</xdr:col>
      <xdr:colOff>165100</xdr:colOff>
      <xdr:row>58</xdr:row>
      <xdr:rowOff>30214</xdr:rowOff>
    </xdr:to>
    <xdr:sp macro="" textlink="">
      <xdr:nvSpPr>
        <xdr:cNvPr id="146" name="楕円 145"/>
        <xdr:cNvSpPr/>
      </xdr:nvSpPr>
      <xdr:spPr>
        <a:xfrm>
          <a:off x="19685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21341</xdr:rowOff>
    </xdr:from>
    <xdr:ext cx="534377" cy="259045"/>
    <xdr:sp macro="" textlink="">
      <xdr:nvSpPr>
        <xdr:cNvPr id="147" name="テキスト ボックス 146"/>
        <xdr:cNvSpPr txBox="1"/>
      </xdr:nvSpPr>
      <xdr:spPr>
        <a:xfrm>
          <a:off x="1752111" y="99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154801</xdr:rowOff>
    </xdr:from>
    <xdr:to>
      <xdr:col>6</xdr:col>
      <xdr:colOff>38100</xdr:colOff>
      <xdr:row>58</xdr:row>
      <xdr:rowOff>84951</xdr:rowOff>
    </xdr:to>
    <xdr:sp macro="" textlink="">
      <xdr:nvSpPr>
        <xdr:cNvPr id="148" name="楕円 147"/>
        <xdr:cNvSpPr/>
      </xdr:nvSpPr>
      <xdr:spPr>
        <a:xfrm>
          <a:off x="1079500" y="99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76078</xdr:rowOff>
    </xdr:from>
    <xdr:ext cx="534377" cy="259045"/>
    <xdr:sp macro="" textlink="">
      <xdr:nvSpPr>
        <xdr:cNvPr id="149" name="テキスト ボックス 148"/>
        <xdr:cNvSpPr txBox="1"/>
      </xdr:nvSpPr>
      <xdr:spPr>
        <a:xfrm>
          <a:off x="863111" y="100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50546</xdr:rowOff>
    </xdr:from>
    <xdr:to>
      <xdr:col>24</xdr:col>
      <xdr:colOff>63500</xdr:colOff>
      <xdr:row>76</xdr:row>
      <xdr:rowOff>72530</xdr:rowOff>
    </xdr:to>
    <xdr:cxnSp macro="">
      <xdr:nvCxnSpPr>
        <xdr:cNvPr id="178" name="直線コネクタ 177"/>
        <xdr:cNvCxnSpPr/>
      </xdr:nvCxnSpPr>
      <xdr:spPr>
        <a:xfrm flipV="1">
          <a:off x="3797300" y="13080746"/>
          <a:ext cx="8382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131278</xdr:rowOff>
    </xdr:from>
    <xdr:ext cx="469744" cy="259045"/>
    <xdr:sp macro="" textlink="">
      <xdr:nvSpPr>
        <xdr:cNvPr id="179" name="維持補修費平均値テキスト"/>
        <xdr:cNvSpPr txBox="1"/>
      </xdr:nvSpPr>
      <xdr:spPr>
        <a:xfrm>
          <a:off x="4686300" y="13332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72530</xdr:rowOff>
    </xdr:from>
    <xdr:to>
      <xdr:col>19</xdr:col>
      <xdr:colOff>177800</xdr:colOff>
      <xdr:row>76</xdr:row>
      <xdr:rowOff>170027</xdr:rowOff>
    </xdr:to>
    <xdr:cxnSp macro="">
      <xdr:nvCxnSpPr>
        <xdr:cNvPr id="181" name="直線コネクタ 180"/>
        <xdr:cNvCxnSpPr/>
      </xdr:nvCxnSpPr>
      <xdr:spPr>
        <a:xfrm flipV="1">
          <a:off x="2908300" y="13102730"/>
          <a:ext cx="889000" cy="9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61498</xdr:rowOff>
    </xdr:from>
    <xdr:ext cx="534377" cy="259045"/>
    <xdr:sp macro="" textlink="">
      <xdr:nvSpPr>
        <xdr:cNvPr id="183" name="テキスト ボックス 182"/>
        <xdr:cNvSpPr txBox="1"/>
      </xdr:nvSpPr>
      <xdr:spPr>
        <a:xfrm>
          <a:off x="3530111" y="134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170027</xdr:rowOff>
    </xdr:from>
    <xdr:to>
      <xdr:col>15</xdr:col>
      <xdr:colOff>50800</xdr:colOff>
      <xdr:row>77</xdr:row>
      <xdr:rowOff>141109</xdr:rowOff>
    </xdr:to>
    <xdr:cxnSp macro="">
      <xdr:nvCxnSpPr>
        <xdr:cNvPr id="184" name="直線コネクタ 183"/>
        <xdr:cNvCxnSpPr/>
      </xdr:nvCxnSpPr>
      <xdr:spPr>
        <a:xfrm flipV="1">
          <a:off x="2019300" y="13200227"/>
          <a:ext cx="889000" cy="1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70908</xdr:rowOff>
    </xdr:from>
    <xdr:ext cx="469744" cy="259045"/>
    <xdr:sp macro="" textlink="">
      <xdr:nvSpPr>
        <xdr:cNvPr id="186" name="テキスト ボックス 185"/>
        <xdr:cNvSpPr txBox="1"/>
      </xdr:nvSpPr>
      <xdr:spPr>
        <a:xfrm>
          <a:off x="2673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141109</xdr:rowOff>
    </xdr:from>
    <xdr:to>
      <xdr:col>10</xdr:col>
      <xdr:colOff>114300</xdr:colOff>
      <xdr:row>77</xdr:row>
      <xdr:rowOff>150121</xdr:rowOff>
    </xdr:to>
    <xdr:cxnSp macro="">
      <xdr:nvCxnSpPr>
        <xdr:cNvPr id="187" name="直線コネクタ 186"/>
        <xdr:cNvCxnSpPr/>
      </xdr:nvCxnSpPr>
      <xdr:spPr>
        <a:xfrm flipV="1">
          <a:off x="1130300" y="13342759"/>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137335</xdr:rowOff>
    </xdr:from>
    <xdr:ext cx="469744" cy="259045"/>
    <xdr:sp macro="" textlink="">
      <xdr:nvSpPr>
        <xdr:cNvPr id="189" name="テキスト ボックス 188"/>
        <xdr:cNvSpPr txBox="1"/>
      </xdr:nvSpPr>
      <xdr:spPr>
        <a:xfrm>
          <a:off x="1784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115695</xdr:rowOff>
    </xdr:from>
    <xdr:ext cx="469744" cy="259045"/>
    <xdr:sp macro="" textlink="">
      <xdr:nvSpPr>
        <xdr:cNvPr id="191" name="テキスト ボックス 190"/>
        <xdr:cNvSpPr txBox="1"/>
      </xdr:nvSpPr>
      <xdr:spPr>
        <a:xfrm>
          <a:off x="895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171196</xdr:rowOff>
    </xdr:from>
    <xdr:to>
      <xdr:col>24</xdr:col>
      <xdr:colOff>114300</xdr:colOff>
      <xdr:row>76</xdr:row>
      <xdr:rowOff>101346</xdr:rowOff>
    </xdr:to>
    <xdr:sp macro="" textlink="">
      <xdr:nvSpPr>
        <xdr:cNvPr id="197" name="楕円 196"/>
        <xdr:cNvSpPr/>
      </xdr:nvSpPr>
      <xdr:spPr>
        <a:xfrm>
          <a:off x="4584700" y="130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22623</xdr:rowOff>
    </xdr:from>
    <xdr:ext cx="534377" cy="259045"/>
    <xdr:sp macro="" textlink="">
      <xdr:nvSpPr>
        <xdr:cNvPr id="198" name="維持補修費該当値テキスト"/>
        <xdr:cNvSpPr txBox="1"/>
      </xdr:nvSpPr>
      <xdr:spPr>
        <a:xfrm>
          <a:off x="4686300" y="128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21730</xdr:rowOff>
    </xdr:from>
    <xdr:to>
      <xdr:col>20</xdr:col>
      <xdr:colOff>38100</xdr:colOff>
      <xdr:row>76</xdr:row>
      <xdr:rowOff>123330</xdr:rowOff>
    </xdr:to>
    <xdr:sp macro="" textlink="">
      <xdr:nvSpPr>
        <xdr:cNvPr id="199" name="楕円 198"/>
        <xdr:cNvSpPr/>
      </xdr:nvSpPr>
      <xdr:spPr>
        <a:xfrm>
          <a:off x="3746500" y="130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139857</xdr:rowOff>
    </xdr:from>
    <xdr:ext cx="534377" cy="259045"/>
    <xdr:sp macro="" textlink="">
      <xdr:nvSpPr>
        <xdr:cNvPr id="200" name="テキスト ボックス 199"/>
        <xdr:cNvSpPr txBox="1"/>
      </xdr:nvSpPr>
      <xdr:spPr>
        <a:xfrm>
          <a:off x="3530111" y="128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119227</xdr:rowOff>
    </xdr:from>
    <xdr:to>
      <xdr:col>15</xdr:col>
      <xdr:colOff>101600</xdr:colOff>
      <xdr:row>77</xdr:row>
      <xdr:rowOff>49377</xdr:rowOff>
    </xdr:to>
    <xdr:sp macro="" textlink="">
      <xdr:nvSpPr>
        <xdr:cNvPr id="201" name="楕円 200"/>
        <xdr:cNvSpPr/>
      </xdr:nvSpPr>
      <xdr:spPr>
        <a:xfrm>
          <a:off x="2857500" y="131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65905</xdr:rowOff>
    </xdr:from>
    <xdr:ext cx="534377" cy="259045"/>
    <xdr:sp macro="" textlink="">
      <xdr:nvSpPr>
        <xdr:cNvPr id="202" name="テキスト ボックス 201"/>
        <xdr:cNvSpPr txBox="1"/>
      </xdr:nvSpPr>
      <xdr:spPr>
        <a:xfrm>
          <a:off x="2641111" y="129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90309</xdr:rowOff>
    </xdr:from>
    <xdr:to>
      <xdr:col>10</xdr:col>
      <xdr:colOff>165100</xdr:colOff>
      <xdr:row>78</xdr:row>
      <xdr:rowOff>20459</xdr:rowOff>
    </xdr:to>
    <xdr:sp macro="" textlink="">
      <xdr:nvSpPr>
        <xdr:cNvPr id="203" name="楕円 202"/>
        <xdr:cNvSpPr/>
      </xdr:nvSpPr>
      <xdr:spPr>
        <a:xfrm>
          <a:off x="1968500" y="132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36986</xdr:rowOff>
    </xdr:from>
    <xdr:ext cx="534377" cy="259045"/>
    <xdr:sp macro="" textlink="">
      <xdr:nvSpPr>
        <xdr:cNvPr id="204" name="テキスト ボックス 203"/>
        <xdr:cNvSpPr txBox="1"/>
      </xdr:nvSpPr>
      <xdr:spPr>
        <a:xfrm>
          <a:off x="1752111" y="130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99321</xdr:rowOff>
    </xdr:from>
    <xdr:to>
      <xdr:col>6</xdr:col>
      <xdr:colOff>38100</xdr:colOff>
      <xdr:row>78</xdr:row>
      <xdr:rowOff>29471</xdr:rowOff>
    </xdr:to>
    <xdr:sp macro="" textlink="">
      <xdr:nvSpPr>
        <xdr:cNvPr id="205" name="楕円 204"/>
        <xdr:cNvSpPr/>
      </xdr:nvSpPr>
      <xdr:spPr>
        <a:xfrm>
          <a:off x="1079500" y="133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45998</xdr:rowOff>
    </xdr:from>
    <xdr:ext cx="534377" cy="259045"/>
    <xdr:sp macro="" textlink="">
      <xdr:nvSpPr>
        <xdr:cNvPr id="206" name="テキスト ボックス 205"/>
        <xdr:cNvSpPr txBox="1"/>
      </xdr:nvSpPr>
      <xdr:spPr>
        <a:xfrm>
          <a:off x="863111" y="130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159029</xdr:rowOff>
    </xdr:from>
    <xdr:to>
      <xdr:col>24</xdr:col>
      <xdr:colOff>62865</xdr:colOff>
      <xdr:row>98</xdr:row>
      <xdr:rowOff>133908</xdr:rowOff>
    </xdr:to>
    <xdr:cxnSp macro="">
      <xdr:nvCxnSpPr>
        <xdr:cNvPr id="231" name="直線コネクタ 230"/>
        <xdr:cNvCxnSpPr/>
      </xdr:nvCxnSpPr>
      <xdr:spPr>
        <a:xfrm flipV="1">
          <a:off x="4633595" y="15760979"/>
          <a:ext cx="1270" cy="11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137735</xdr:rowOff>
    </xdr:from>
    <xdr:ext cx="534377" cy="259045"/>
    <xdr:sp macro="" textlink="">
      <xdr:nvSpPr>
        <xdr:cNvPr id="232" name="扶助費最小値テキスト"/>
        <xdr:cNvSpPr txBox="1"/>
      </xdr:nvSpPr>
      <xdr:spPr>
        <a:xfrm>
          <a:off x="4686300" y="169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133908</xdr:rowOff>
    </xdr:from>
    <xdr:to>
      <xdr:col>24</xdr:col>
      <xdr:colOff>152400</xdr:colOff>
      <xdr:row>98</xdr:row>
      <xdr:rowOff>133908</xdr:rowOff>
    </xdr:to>
    <xdr:cxnSp macro="">
      <xdr:nvCxnSpPr>
        <xdr:cNvPr id="233" name="直線コネクタ 232"/>
        <xdr:cNvCxnSpPr/>
      </xdr:nvCxnSpPr>
      <xdr:spPr>
        <a:xfrm>
          <a:off x="4546600" y="1693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105706</xdr:rowOff>
    </xdr:from>
    <xdr:ext cx="599010" cy="259045"/>
    <xdr:sp macro="" textlink="">
      <xdr:nvSpPr>
        <xdr:cNvPr id="234" name="扶助費最大値テキスト"/>
        <xdr:cNvSpPr txBox="1"/>
      </xdr:nvSpPr>
      <xdr:spPr>
        <a:xfrm>
          <a:off x="4686300" y="1553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159029</xdr:rowOff>
    </xdr:from>
    <xdr:to>
      <xdr:col>24</xdr:col>
      <xdr:colOff>152400</xdr:colOff>
      <xdr:row>91</xdr:row>
      <xdr:rowOff>159029</xdr:rowOff>
    </xdr:to>
    <xdr:cxnSp macro="">
      <xdr:nvCxnSpPr>
        <xdr:cNvPr id="235" name="直線コネクタ 234"/>
        <xdr:cNvCxnSpPr/>
      </xdr:nvCxnSpPr>
      <xdr:spPr>
        <a:xfrm>
          <a:off x="4546600" y="1576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22389</xdr:rowOff>
    </xdr:from>
    <xdr:to>
      <xdr:col>24</xdr:col>
      <xdr:colOff>63500</xdr:colOff>
      <xdr:row>92</xdr:row>
      <xdr:rowOff>22988</xdr:rowOff>
    </xdr:to>
    <xdr:cxnSp macro="">
      <xdr:nvCxnSpPr>
        <xdr:cNvPr id="236" name="直線コネクタ 235"/>
        <xdr:cNvCxnSpPr/>
      </xdr:nvCxnSpPr>
      <xdr:spPr>
        <a:xfrm>
          <a:off x="3797300" y="15624339"/>
          <a:ext cx="838200" cy="17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98823</xdr:rowOff>
    </xdr:from>
    <xdr:ext cx="599010" cy="259045"/>
    <xdr:sp macro="" textlink="">
      <xdr:nvSpPr>
        <xdr:cNvPr id="237" name="扶助費平均値テキスト"/>
        <xdr:cNvSpPr txBox="1"/>
      </xdr:nvSpPr>
      <xdr:spPr>
        <a:xfrm>
          <a:off x="4686300" y="16386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120396</xdr:rowOff>
    </xdr:from>
    <xdr:to>
      <xdr:col>24</xdr:col>
      <xdr:colOff>114300</xdr:colOff>
      <xdr:row>96</xdr:row>
      <xdr:rowOff>50546</xdr:rowOff>
    </xdr:to>
    <xdr:sp macro="" textlink="">
      <xdr:nvSpPr>
        <xdr:cNvPr id="238" name="フローチャート: 判断 237"/>
        <xdr:cNvSpPr/>
      </xdr:nvSpPr>
      <xdr:spPr>
        <a:xfrm>
          <a:off x="45847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22389</xdr:rowOff>
    </xdr:from>
    <xdr:to>
      <xdr:col>19</xdr:col>
      <xdr:colOff>177800</xdr:colOff>
      <xdr:row>93</xdr:row>
      <xdr:rowOff>5969</xdr:rowOff>
    </xdr:to>
    <xdr:cxnSp macro="">
      <xdr:nvCxnSpPr>
        <xdr:cNvPr id="239" name="直線コネクタ 238"/>
        <xdr:cNvCxnSpPr/>
      </xdr:nvCxnSpPr>
      <xdr:spPr>
        <a:xfrm flipV="1">
          <a:off x="2908300" y="15624339"/>
          <a:ext cx="889000" cy="3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140043</xdr:rowOff>
    </xdr:from>
    <xdr:to>
      <xdr:col>20</xdr:col>
      <xdr:colOff>38100</xdr:colOff>
      <xdr:row>95</xdr:row>
      <xdr:rowOff>70193</xdr:rowOff>
    </xdr:to>
    <xdr:sp macro="" textlink="">
      <xdr:nvSpPr>
        <xdr:cNvPr id="240" name="フローチャート: 判断 239"/>
        <xdr:cNvSpPr/>
      </xdr:nvSpPr>
      <xdr:spPr>
        <a:xfrm>
          <a:off x="3746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61320</xdr:rowOff>
    </xdr:from>
    <xdr:ext cx="599010" cy="259045"/>
    <xdr:sp macro="" textlink="">
      <xdr:nvSpPr>
        <xdr:cNvPr id="241" name="テキスト ボックス 240"/>
        <xdr:cNvSpPr txBox="1"/>
      </xdr:nvSpPr>
      <xdr:spPr>
        <a:xfrm>
          <a:off x="3497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5969</xdr:rowOff>
    </xdr:from>
    <xdr:to>
      <xdr:col>15</xdr:col>
      <xdr:colOff>50800</xdr:colOff>
      <xdr:row>93</xdr:row>
      <xdr:rowOff>58331</xdr:rowOff>
    </xdr:to>
    <xdr:cxnSp macro="">
      <xdr:nvCxnSpPr>
        <xdr:cNvPr id="242" name="直線コネクタ 241"/>
        <xdr:cNvCxnSpPr/>
      </xdr:nvCxnSpPr>
      <xdr:spPr>
        <a:xfrm flipV="1">
          <a:off x="2019300" y="15950819"/>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48349</xdr:rowOff>
    </xdr:from>
    <xdr:to>
      <xdr:col>15</xdr:col>
      <xdr:colOff>101600</xdr:colOff>
      <xdr:row>96</xdr:row>
      <xdr:rowOff>149949</xdr:rowOff>
    </xdr:to>
    <xdr:sp macro="" textlink="">
      <xdr:nvSpPr>
        <xdr:cNvPr id="243" name="フローチャート: 判断 242"/>
        <xdr:cNvSpPr/>
      </xdr:nvSpPr>
      <xdr:spPr>
        <a:xfrm>
          <a:off x="2857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141076</xdr:rowOff>
    </xdr:from>
    <xdr:ext cx="534377" cy="259045"/>
    <xdr:sp macro="" textlink="">
      <xdr:nvSpPr>
        <xdr:cNvPr id="244" name="テキスト ボックス 243"/>
        <xdr:cNvSpPr txBox="1"/>
      </xdr:nvSpPr>
      <xdr:spPr>
        <a:xfrm>
          <a:off x="2641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58331</xdr:rowOff>
    </xdr:from>
    <xdr:to>
      <xdr:col>10</xdr:col>
      <xdr:colOff>114300</xdr:colOff>
      <xdr:row>93</xdr:row>
      <xdr:rowOff>120878</xdr:rowOff>
    </xdr:to>
    <xdr:cxnSp macro="">
      <xdr:nvCxnSpPr>
        <xdr:cNvPr id="245" name="直線コネクタ 244"/>
        <xdr:cNvCxnSpPr/>
      </xdr:nvCxnSpPr>
      <xdr:spPr>
        <a:xfrm flipV="1">
          <a:off x="1130300" y="16003181"/>
          <a:ext cx="889000" cy="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82538</xdr:rowOff>
    </xdr:from>
    <xdr:to>
      <xdr:col>10</xdr:col>
      <xdr:colOff>165100</xdr:colOff>
      <xdr:row>97</xdr:row>
      <xdr:rowOff>12688</xdr:rowOff>
    </xdr:to>
    <xdr:sp macro="" textlink="">
      <xdr:nvSpPr>
        <xdr:cNvPr id="246" name="フローチャート: 判断 245"/>
        <xdr:cNvSpPr/>
      </xdr:nvSpPr>
      <xdr:spPr>
        <a:xfrm>
          <a:off x="1968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3815</xdr:rowOff>
    </xdr:from>
    <xdr:ext cx="534377" cy="259045"/>
    <xdr:sp macro="" textlink="">
      <xdr:nvSpPr>
        <xdr:cNvPr id="247" name="テキスト ボックス 246"/>
        <xdr:cNvSpPr txBox="1"/>
      </xdr:nvSpPr>
      <xdr:spPr>
        <a:xfrm>
          <a:off x="1752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152324</xdr:rowOff>
    </xdr:from>
    <xdr:to>
      <xdr:col>6</xdr:col>
      <xdr:colOff>38100</xdr:colOff>
      <xdr:row>97</xdr:row>
      <xdr:rowOff>82474</xdr:rowOff>
    </xdr:to>
    <xdr:sp macro="" textlink="">
      <xdr:nvSpPr>
        <xdr:cNvPr id="248" name="フローチャート: 判断 247"/>
        <xdr:cNvSpPr/>
      </xdr:nvSpPr>
      <xdr:spPr>
        <a:xfrm>
          <a:off x="1079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73601</xdr:rowOff>
    </xdr:from>
    <xdr:ext cx="534377" cy="259045"/>
    <xdr:sp macro="" textlink="">
      <xdr:nvSpPr>
        <xdr:cNvPr id="249" name="テキスト ボックス 248"/>
        <xdr:cNvSpPr txBox="1"/>
      </xdr:nvSpPr>
      <xdr:spPr>
        <a:xfrm>
          <a:off x="863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143638</xdr:rowOff>
    </xdr:from>
    <xdr:to>
      <xdr:col>24</xdr:col>
      <xdr:colOff>114300</xdr:colOff>
      <xdr:row>92</xdr:row>
      <xdr:rowOff>73788</xdr:rowOff>
    </xdr:to>
    <xdr:sp macro="" textlink="">
      <xdr:nvSpPr>
        <xdr:cNvPr id="255" name="楕円 254"/>
        <xdr:cNvSpPr/>
      </xdr:nvSpPr>
      <xdr:spPr>
        <a:xfrm>
          <a:off x="4584700" y="157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61257</xdr:rowOff>
    </xdr:from>
    <xdr:ext cx="599010" cy="259045"/>
    <xdr:sp macro="" textlink="">
      <xdr:nvSpPr>
        <xdr:cNvPr id="256" name="扶助費該当値テキスト"/>
        <xdr:cNvSpPr txBox="1"/>
      </xdr:nvSpPr>
      <xdr:spPr>
        <a:xfrm>
          <a:off x="4686300" y="1566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143039</xdr:rowOff>
    </xdr:from>
    <xdr:to>
      <xdr:col>20</xdr:col>
      <xdr:colOff>38100</xdr:colOff>
      <xdr:row>91</xdr:row>
      <xdr:rowOff>73189</xdr:rowOff>
    </xdr:to>
    <xdr:sp macro="" textlink="">
      <xdr:nvSpPr>
        <xdr:cNvPr id="257" name="楕円 256"/>
        <xdr:cNvSpPr/>
      </xdr:nvSpPr>
      <xdr:spPr>
        <a:xfrm>
          <a:off x="3746500" y="155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89716</xdr:rowOff>
    </xdr:from>
    <xdr:ext cx="599010" cy="259045"/>
    <xdr:sp macro="" textlink="">
      <xdr:nvSpPr>
        <xdr:cNvPr id="258" name="テキスト ボックス 257"/>
        <xdr:cNvSpPr txBox="1"/>
      </xdr:nvSpPr>
      <xdr:spPr>
        <a:xfrm>
          <a:off x="3497795" y="1534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126619</xdr:rowOff>
    </xdr:from>
    <xdr:to>
      <xdr:col>15</xdr:col>
      <xdr:colOff>101600</xdr:colOff>
      <xdr:row>93</xdr:row>
      <xdr:rowOff>56769</xdr:rowOff>
    </xdr:to>
    <xdr:sp macro="" textlink="">
      <xdr:nvSpPr>
        <xdr:cNvPr id="259" name="楕円 258"/>
        <xdr:cNvSpPr/>
      </xdr:nvSpPr>
      <xdr:spPr>
        <a:xfrm>
          <a:off x="2857500" y="159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73296</xdr:rowOff>
    </xdr:from>
    <xdr:ext cx="599010" cy="259045"/>
    <xdr:sp macro="" textlink="">
      <xdr:nvSpPr>
        <xdr:cNvPr id="260" name="テキスト ボックス 259"/>
        <xdr:cNvSpPr txBox="1"/>
      </xdr:nvSpPr>
      <xdr:spPr>
        <a:xfrm>
          <a:off x="2608795" y="1567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7531</xdr:rowOff>
    </xdr:from>
    <xdr:to>
      <xdr:col>10</xdr:col>
      <xdr:colOff>165100</xdr:colOff>
      <xdr:row>93</xdr:row>
      <xdr:rowOff>109131</xdr:rowOff>
    </xdr:to>
    <xdr:sp macro="" textlink="">
      <xdr:nvSpPr>
        <xdr:cNvPr id="261" name="楕円 260"/>
        <xdr:cNvSpPr/>
      </xdr:nvSpPr>
      <xdr:spPr>
        <a:xfrm>
          <a:off x="1968500" y="159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125658</xdr:rowOff>
    </xdr:from>
    <xdr:ext cx="599010" cy="259045"/>
    <xdr:sp macro="" textlink="">
      <xdr:nvSpPr>
        <xdr:cNvPr id="262" name="テキスト ボックス 261"/>
        <xdr:cNvSpPr txBox="1"/>
      </xdr:nvSpPr>
      <xdr:spPr>
        <a:xfrm>
          <a:off x="1719795" y="1572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70078</xdr:rowOff>
    </xdr:from>
    <xdr:to>
      <xdr:col>6</xdr:col>
      <xdr:colOff>38100</xdr:colOff>
      <xdr:row>94</xdr:row>
      <xdr:rowOff>228</xdr:rowOff>
    </xdr:to>
    <xdr:sp macro="" textlink="">
      <xdr:nvSpPr>
        <xdr:cNvPr id="263" name="楕円 262"/>
        <xdr:cNvSpPr/>
      </xdr:nvSpPr>
      <xdr:spPr>
        <a:xfrm>
          <a:off x="1079500" y="160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16755</xdr:rowOff>
    </xdr:from>
    <xdr:ext cx="599010" cy="259045"/>
    <xdr:sp macro="" textlink="">
      <xdr:nvSpPr>
        <xdr:cNvPr id="264" name="テキスト ボックス 263"/>
        <xdr:cNvSpPr txBox="1"/>
      </xdr:nvSpPr>
      <xdr:spPr>
        <a:xfrm>
          <a:off x="830795" y="1579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1" name="直線コネクタ 290"/>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2" name="補助費等最小値テキスト"/>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3" name="直線コネクタ 292"/>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4" name="補助費等最大値テキスト"/>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5" name="直線コネクタ 294"/>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71991</xdr:rowOff>
    </xdr:from>
    <xdr:to>
      <xdr:col>55</xdr:col>
      <xdr:colOff>0</xdr:colOff>
      <xdr:row>36</xdr:row>
      <xdr:rowOff>100892</xdr:rowOff>
    </xdr:to>
    <xdr:cxnSp macro="">
      <xdr:nvCxnSpPr>
        <xdr:cNvPr id="296" name="直線コネクタ 295"/>
        <xdr:cNvCxnSpPr/>
      </xdr:nvCxnSpPr>
      <xdr:spPr>
        <a:xfrm flipV="1">
          <a:off x="9639300" y="6244191"/>
          <a:ext cx="8382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63887</xdr:rowOff>
    </xdr:from>
    <xdr:ext cx="599010" cy="259045"/>
    <xdr:sp macro="" textlink="">
      <xdr:nvSpPr>
        <xdr:cNvPr id="297" name="補助費等平均値テキスト"/>
        <xdr:cNvSpPr txBox="1"/>
      </xdr:nvSpPr>
      <xdr:spPr>
        <a:xfrm>
          <a:off x="10528300" y="6236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298" name="フローチャート: 判断 297"/>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83998</xdr:rowOff>
    </xdr:from>
    <xdr:to>
      <xdr:col>50</xdr:col>
      <xdr:colOff>114300</xdr:colOff>
      <xdr:row>36</xdr:row>
      <xdr:rowOff>100892</xdr:rowOff>
    </xdr:to>
    <xdr:cxnSp macro="">
      <xdr:nvCxnSpPr>
        <xdr:cNvPr id="299" name="直線コネクタ 298"/>
        <xdr:cNvCxnSpPr/>
      </xdr:nvCxnSpPr>
      <xdr:spPr>
        <a:xfrm>
          <a:off x="8750300" y="5227498"/>
          <a:ext cx="889000" cy="10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0" name="フローチャート: 判断 299"/>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79846</xdr:rowOff>
    </xdr:from>
    <xdr:ext cx="534377" cy="259045"/>
    <xdr:sp macro="" textlink="">
      <xdr:nvSpPr>
        <xdr:cNvPr id="301" name="テキスト ボックス 300"/>
        <xdr:cNvSpPr txBox="1"/>
      </xdr:nvSpPr>
      <xdr:spPr>
        <a:xfrm>
          <a:off x="9372111" y="64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83998</xdr:rowOff>
    </xdr:from>
    <xdr:to>
      <xdr:col>45</xdr:col>
      <xdr:colOff>177800</xdr:colOff>
      <xdr:row>39</xdr:row>
      <xdr:rowOff>77085</xdr:rowOff>
    </xdr:to>
    <xdr:cxnSp macro="">
      <xdr:nvCxnSpPr>
        <xdr:cNvPr id="302" name="直線コネクタ 301"/>
        <xdr:cNvCxnSpPr/>
      </xdr:nvCxnSpPr>
      <xdr:spPr>
        <a:xfrm flipV="1">
          <a:off x="7861300" y="5227498"/>
          <a:ext cx="889000" cy="153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3" name="フローチャート: 判断 302"/>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1664</xdr:rowOff>
    </xdr:from>
    <xdr:ext cx="599010" cy="259045"/>
    <xdr:sp macro="" textlink="">
      <xdr:nvSpPr>
        <xdr:cNvPr id="304" name="テキスト ボックス 303"/>
        <xdr:cNvSpPr txBox="1"/>
      </xdr:nvSpPr>
      <xdr:spPr>
        <a:xfrm>
          <a:off x="8450795" y="53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77085</xdr:rowOff>
    </xdr:from>
    <xdr:to>
      <xdr:col>41</xdr:col>
      <xdr:colOff>50800</xdr:colOff>
      <xdr:row>39</xdr:row>
      <xdr:rowOff>111299</xdr:rowOff>
    </xdr:to>
    <xdr:cxnSp macro="">
      <xdr:nvCxnSpPr>
        <xdr:cNvPr id="305" name="直線コネクタ 304"/>
        <xdr:cNvCxnSpPr/>
      </xdr:nvCxnSpPr>
      <xdr:spPr>
        <a:xfrm flipV="1">
          <a:off x="6972300" y="6763635"/>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06" name="フローチャート: 判断 305"/>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13240</xdr:rowOff>
    </xdr:from>
    <xdr:ext cx="534377" cy="259045"/>
    <xdr:sp macro="" textlink="">
      <xdr:nvSpPr>
        <xdr:cNvPr id="307" name="テキスト ボックス 306"/>
        <xdr:cNvSpPr txBox="1"/>
      </xdr:nvSpPr>
      <xdr:spPr>
        <a:xfrm>
          <a:off x="7594111" y="63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08" name="フローチャート: 判断 307"/>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102796</xdr:rowOff>
    </xdr:from>
    <xdr:ext cx="534377" cy="259045"/>
    <xdr:sp macro="" textlink="">
      <xdr:nvSpPr>
        <xdr:cNvPr id="309" name="テキスト ボックス 308"/>
        <xdr:cNvSpPr txBox="1"/>
      </xdr:nvSpPr>
      <xdr:spPr>
        <a:xfrm>
          <a:off x="6705111" y="644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21191</xdr:rowOff>
    </xdr:from>
    <xdr:to>
      <xdr:col>55</xdr:col>
      <xdr:colOff>50800</xdr:colOff>
      <xdr:row>36</xdr:row>
      <xdr:rowOff>122791</xdr:rowOff>
    </xdr:to>
    <xdr:sp macro="" textlink="">
      <xdr:nvSpPr>
        <xdr:cNvPr id="315" name="楕円 314"/>
        <xdr:cNvSpPr/>
      </xdr:nvSpPr>
      <xdr:spPr>
        <a:xfrm>
          <a:off x="10426700" y="61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44068</xdr:rowOff>
    </xdr:from>
    <xdr:ext cx="599010" cy="259045"/>
    <xdr:sp macro="" textlink="">
      <xdr:nvSpPr>
        <xdr:cNvPr id="316" name="補助費等該当値テキスト"/>
        <xdr:cNvSpPr txBox="1"/>
      </xdr:nvSpPr>
      <xdr:spPr>
        <a:xfrm>
          <a:off x="10528300" y="604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50092</xdr:rowOff>
    </xdr:from>
    <xdr:to>
      <xdr:col>50</xdr:col>
      <xdr:colOff>165100</xdr:colOff>
      <xdr:row>36</xdr:row>
      <xdr:rowOff>151692</xdr:rowOff>
    </xdr:to>
    <xdr:sp macro="" textlink="">
      <xdr:nvSpPr>
        <xdr:cNvPr id="317" name="楕円 316"/>
        <xdr:cNvSpPr/>
      </xdr:nvSpPr>
      <xdr:spPr>
        <a:xfrm>
          <a:off x="9588500" y="62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168219</xdr:rowOff>
    </xdr:from>
    <xdr:ext cx="599010" cy="259045"/>
    <xdr:sp macro="" textlink="">
      <xdr:nvSpPr>
        <xdr:cNvPr id="318" name="テキスト ボックス 317"/>
        <xdr:cNvSpPr txBox="1"/>
      </xdr:nvSpPr>
      <xdr:spPr>
        <a:xfrm>
          <a:off x="9339795" y="59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33198</xdr:rowOff>
    </xdr:from>
    <xdr:to>
      <xdr:col>46</xdr:col>
      <xdr:colOff>38100</xdr:colOff>
      <xdr:row>30</xdr:row>
      <xdr:rowOff>134798</xdr:rowOff>
    </xdr:to>
    <xdr:sp macro="" textlink="">
      <xdr:nvSpPr>
        <xdr:cNvPr id="319" name="楕円 318"/>
        <xdr:cNvSpPr/>
      </xdr:nvSpPr>
      <xdr:spPr>
        <a:xfrm>
          <a:off x="8699500" y="51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151325</xdr:rowOff>
    </xdr:from>
    <xdr:ext cx="599010" cy="259045"/>
    <xdr:sp macro="" textlink="">
      <xdr:nvSpPr>
        <xdr:cNvPr id="320" name="テキスト ボックス 319"/>
        <xdr:cNvSpPr txBox="1"/>
      </xdr:nvSpPr>
      <xdr:spPr>
        <a:xfrm>
          <a:off x="8450795" y="495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26285</xdr:rowOff>
    </xdr:from>
    <xdr:to>
      <xdr:col>41</xdr:col>
      <xdr:colOff>101600</xdr:colOff>
      <xdr:row>39</xdr:row>
      <xdr:rowOff>127885</xdr:rowOff>
    </xdr:to>
    <xdr:sp macro="" textlink="">
      <xdr:nvSpPr>
        <xdr:cNvPr id="321" name="楕円 320"/>
        <xdr:cNvSpPr/>
      </xdr:nvSpPr>
      <xdr:spPr>
        <a:xfrm>
          <a:off x="7810500" y="67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119012</xdr:rowOff>
    </xdr:from>
    <xdr:ext cx="534377" cy="259045"/>
    <xdr:sp macro="" textlink="">
      <xdr:nvSpPr>
        <xdr:cNvPr id="322" name="テキスト ボックス 321"/>
        <xdr:cNvSpPr txBox="1"/>
      </xdr:nvSpPr>
      <xdr:spPr>
        <a:xfrm>
          <a:off x="7594111" y="68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60499</xdr:rowOff>
    </xdr:from>
    <xdr:to>
      <xdr:col>36</xdr:col>
      <xdr:colOff>165100</xdr:colOff>
      <xdr:row>39</xdr:row>
      <xdr:rowOff>162099</xdr:rowOff>
    </xdr:to>
    <xdr:sp macro="" textlink="">
      <xdr:nvSpPr>
        <xdr:cNvPr id="323" name="楕円 322"/>
        <xdr:cNvSpPr/>
      </xdr:nvSpPr>
      <xdr:spPr>
        <a:xfrm>
          <a:off x="6921500" y="67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153226</xdr:rowOff>
    </xdr:from>
    <xdr:ext cx="534377" cy="259045"/>
    <xdr:sp macro="" textlink="">
      <xdr:nvSpPr>
        <xdr:cNvPr id="324" name="テキスト ボックス 323"/>
        <xdr:cNvSpPr txBox="1"/>
      </xdr:nvSpPr>
      <xdr:spPr>
        <a:xfrm>
          <a:off x="6705111" y="68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6" name="直線コネクタ 345"/>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7" name="普通建設事業費最小値テキスト"/>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8" name="直線コネクタ 347"/>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9" name="普通建設事業費最大値テキスト"/>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0" name="直線コネクタ 349"/>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110489</xdr:rowOff>
    </xdr:from>
    <xdr:to>
      <xdr:col>55</xdr:col>
      <xdr:colOff>0</xdr:colOff>
      <xdr:row>55</xdr:row>
      <xdr:rowOff>43811</xdr:rowOff>
    </xdr:to>
    <xdr:cxnSp macro="">
      <xdr:nvCxnSpPr>
        <xdr:cNvPr id="351" name="直線コネクタ 350"/>
        <xdr:cNvCxnSpPr/>
      </xdr:nvCxnSpPr>
      <xdr:spPr>
        <a:xfrm flipV="1">
          <a:off x="9639300" y="9025889"/>
          <a:ext cx="838200" cy="44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107730</xdr:rowOff>
    </xdr:from>
    <xdr:ext cx="599010" cy="259045"/>
    <xdr:sp macro="" textlink="">
      <xdr:nvSpPr>
        <xdr:cNvPr id="352" name="普通建設事業費平均値テキスト"/>
        <xdr:cNvSpPr txBox="1"/>
      </xdr:nvSpPr>
      <xdr:spPr>
        <a:xfrm>
          <a:off x="10528300" y="9537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3" name="フローチャート: 判断 352"/>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168426</xdr:rowOff>
    </xdr:from>
    <xdr:to>
      <xdr:col>50</xdr:col>
      <xdr:colOff>114300</xdr:colOff>
      <xdr:row>55</xdr:row>
      <xdr:rowOff>43811</xdr:rowOff>
    </xdr:to>
    <xdr:cxnSp macro="">
      <xdr:nvCxnSpPr>
        <xdr:cNvPr id="354" name="直線コネクタ 353"/>
        <xdr:cNvCxnSpPr/>
      </xdr:nvCxnSpPr>
      <xdr:spPr>
        <a:xfrm>
          <a:off x="8750300" y="9255276"/>
          <a:ext cx="889000" cy="2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5" name="フローチャート: 判断 354"/>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6" name="テキスト ボックス 355"/>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168426</xdr:rowOff>
    </xdr:from>
    <xdr:to>
      <xdr:col>45</xdr:col>
      <xdr:colOff>177800</xdr:colOff>
      <xdr:row>54</xdr:row>
      <xdr:rowOff>154737</xdr:rowOff>
    </xdr:to>
    <xdr:cxnSp macro="">
      <xdr:nvCxnSpPr>
        <xdr:cNvPr id="357" name="直線コネクタ 356"/>
        <xdr:cNvCxnSpPr/>
      </xdr:nvCxnSpPr>
      <xdr:spPr>
        <a:xfrm flipV="1">
          <a:off x="7861300" y="9255276"/>
          <a:ext cx="889000" cy="1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8" name="フローチャート: 判断 357"/>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108370</xdr:rowOff>
    </xdr:from>
    <xdr:ext cx="599010" cy="259045"/>
    <xdr:sp macro="" textlink="">
      <xdr:nvSpPr>
        <xdr:cNvPr id="359" name="テキスト ボックス 358"/>
        <xdr:cNvSpPr txBox="1"/>
      </xdr:nvSpPr>
      <xdr:spPr>
        <a:xfrm>
          <a:off x="8450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154737</xdr:rowOff>
    </xdr:from>
    <xdr:to>
      <xdr:col>41</xdr:col>
      <xdr:colOff>50800</xdr:colOff>
      <xdr:row>55</xdr:row>
      <xdr:rowOff>162885</xdr:rowOff>
    </xdr:to>
    <xdr:cxnSp macro="">
      <xdr:nvCxnSpPr>
        <xdr:cNvPr id="360" name="直線コネクタ 359"/>
        <xdr:cNvCxnSpPr/>
      </xdr:nvCxnSpPr>
      <xdr:spPr>
        <a:xfrm flipV="1">
          <a:off x="6972300" y="9413037"/>
          <a:ext cx="889000" cy="1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1" name="フローチャート: 判断 360"/>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87988</xdr:rowOff>
    </xdr:from>
    <xdr:ext cx="599010" cy="259045"/>
    <xdr:sp macro="" textlink="">
      <xdr:nvSpPr>
        <xdr:cNvPr id="362" name="テキスト ボックス 361"/>
        <xdr:cNvSpPr txBox="1"/>
      </xdr:nvSpPr>
      <xdr:spPr>
        <a:xfrm>
          <a:off x="7561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3" name="フローチャート: 判断 362"/>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4" name="テキスト ボックス 363"/>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59689</xdr:rowOff>
    </xdr:from>
    <xdr:to>
      <xdr:col>55</xdr:col>
      <xdr:colOff>50800</xdr:colOff>
      <xdr:row>52</xdr:row>
      <xdr:rowOff>161289</xdr:rowOff>
    </xdr:to>
    <xdr:sp macro="" textlink="">
      <xdr:nvSpPr>
        <xdr:cNvPr id="370" name="楕円 369"/>
        <xdr:cNvSpPr/>
      </xdr:nvSpPr>
      <xdr:spPr>
        <a:xfrm>
          <a:off x="10426700" y="89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82566</xdr:rowOff>
    </xdr:from>
    <xdr:ext cx="599010" cy="259045"/>
    <xdr:sp macro="" textlink="">
      <xdr:nvSpPr>
        <xdr:cNvPr id="371" name="普通建設事業費該当値テキスト"/>
        <xdr:cNvSpPr txBox="1"/>
      </xdr:nvSpPr>
      <xdr:spPr>
        <a:xfrm>
          <a:off x="10528300" y="882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164461</xdr:rowOff>
    </xdr:from>
    <xdr:to>
      <xdr:col>50</xdr:col>
      <xdr:colOff>165100</xdr:colOff>
      <xdr:row>55</xdr:row>
      <xdr:rowOff>94611</xdr:rowOff>
    </xdr:to>
    <xdr:sp macro="" textlink="">
      <xdr:nvSpPr>
        <xdr:cNvPr id="372" name="楕円 371"/>
        <xdr:cNvSpPr/>
      </xdr:nvSpPr>
      <xdr:spPr>
        <a:xfrm>
          <a:off x="9588500" y="942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111138</xdr:rowOff>
    </xdr:from>
    <xdr:ext cx="599010" cy="259045"/>
    <xdr:sp macro="" textlink="">
      <xdr:nvSpPr>
        <xdr:cNvPr id="373" name="テキスト ボックス 372"/>
        <xdr:cNvSpPr txBox="1"/>
      </xdr:nvSpPr>
      <xdr:spPr>
        <a:xfrm>
          <a:off x="9339795" y="91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117626</xdr:rowOff>
    </xdr:from>
    <xdr:to>
      <xdr:col>46</xdr:col>
      <xdr:colOff>38100</xdr:colOff>
      <xdr:row>54</xdr:row>
      <xdr:rowOff>47776</xdr:rowOff>
    </xdr:to>
    <xdr:sp macro="" textlink="">
      <xdr:nvSpPr>
        <xdr:cNvPr id="374" name="楕円 373"/>
        <xdr:cNvSpPr/>
      </xdr:nvSpPr>
      <xdr:spPr>
        <a:xfrm>
          <a:off x="8699500" y="92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64303</xdr:rowOff>
    </xdr:from>
    <xdr:ext cx="599010" cy="259045"/>
    <xdr:sp macro="" textlink="">
      <xdr:nvSpPr>
        <xdr:cNvPr id="375" name="テキスト ボックス 374"/>
        <xdr:cNvSpPr txBox="1"/>
      </xdr:nvSpPr>
      <xdr:spPr>
        <a:xfrm>
          <a:off x="8450795" y="897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103937</xdr:rowOff>
    </xdr:from>
    <xdr:to>
      <xdr:col>41</xdr:col>
      <xdr:colOff>101600</xdr:colOff>
      <xdr:row>55</xdr:row>
      <xdr:rowOff>34087</xdr:rowOff>
    </xdr:to>
    <xdr:sp macro="" textlink="">
      <xdr:nvSpPr>
        <xdr:cNvPr id="376" name="楕円 375"/>
        <xdr:cNvSpPr/>
      </xdr:nvSpPr>
      <xdr:spPr>
        <a:xfrm>
          <a:off x="7810500" y="93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50614</xdr:rowOff>
    </xdr:from>
    <xdr:ext cx="599010" cy="259045"/>
    <xdr:sp macro="" textlink="">
      <xdr:nvSpPr>
        <xdr:cNvPr id="377" name="テキスト ボックス 376"/>
        <xdr:cNvSpPr txBox="1"/>
      </xdr:nvSpPr>
      <xdr:spPr>
        <a:xfrm>
          <a:off x="7561795" y="913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112085</xdr:rowOff>
    </xdr:from>
    <xdr:to>
      <xdr:col>36</xdr:col>
      <xdr:colOff>165100</xdr:colOff>
      <xdr:row>56</xdr:row>
      <xdr:rowOff>42235</xdr:rowOff>
    </xdr:to>
    <xdr:sp macro="" textlink="">
      <xdr:nvSpPr>
        <xdr:cNvPr id="378" name="楕円 377"/>
        <xdr:cNvSpPr/>
      </xdr:nvSpPr>
      <xdr:spPr>
        <a:xfrm>
          <a:off x="6921500" y="95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58762</xdr:rowOff>
    </xdr:from>
    <xdr:ext cx="599010" cy="259045"/>
    <xdr:sp macro="" textlink="">
      <xdr:nvSpPr>
        <xdr:cNvPr id="379" name="テキスト ボックス 378"/>
        <xdr:cNvSpPr txBox="1"/>
      </xdr:nvSpPr>
      <xdr:spPr>
        <a:xfrm>
          <a:off x="6672795" y="931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3" name="直線コネクタ 402"/>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4" name="普通建設事業費 （ うち新規整備　）最小値テキスト"/>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5" name="直線コネクタ 404"/>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6" name="普通建設事業費 （ うち新規整備　）最大値テキスト"/>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7" name="直線コネクタ 406"/>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146886</xdr:rowOff>
    </xdr:from>
    <xdr:to>
      <xdr:col>55</xdr:col>
      <xdr:colOff>0</xdr:colOff>
      <xdr:row>75</xdr:row>
      <xdr:rowOff>109479</xdr:rowOff>
    </xdr:to>
    <xdr:cxnSp macro="">
      <xdr:nvCxnSpPr>
        <xdr:cNvPr id="408" name="直線コネクタ 407"/>
        <xdr:cNvCxnSpPr/>
      </xdr:nvCxnSpPr>
      <xdr:spPr>
        <a:xfrm flipV="1">
          <a:off x="9639300" y="12148386"/>
          <a:ext cx="838200" cy="8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70589</xdr:rowOff>
    </xdr:from>
    <xdr:ext cx="534377" cy="259045"/>
    <xdr:sp macro="" textlink="">
      <xdr:nvSpPr>
        <xdr:cNvPr id="409" name="普通建設事業費 （ うち新規整備　）平均値テキスト"/>
        <xdr:cNvSpPr txBox="1"/>
      </xdr:nvSpPr>
      <xdr:spPr>
        <a:xfrm>
          <a:off x="10528300" y="13272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0" name="フローチャート: 判断 409"/>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65344</xdr:rowOff>
    </xdr:from>
    <xdr:to>
      <xdr:col>50</xdr:col>
      <xdr:colOff>114300</xdr:colOff>
      <xdr:row>75</xdr:row>
      <xdr:rowOff>109479</xdr:rowOff>
    </xdr:to>
    <xdr:cxnSp macro="">
      <xdr:nvCxnSpPr>
        <xdr:cNvPr id="411" name="直線コネクタ 410"/>
        <xdr:cNvCxnSpPr/>
      </xdr:nvCxnSpPr>
      <xdr:spPr>
        <a:xfrm>
          <a:off x="8750300" y="12581194"/>
          <a:ext cx="889000" cy="38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2" name="フローチャート: 判断 411"/>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49359</xdr:rowOff>
    </xdr:from>
    <xdr:ext cx="534377" cy="259045"/>
    <xdr:sp macro="" textlink="">
      <xdr:nvSpPr>
        <xdr:cNvPr id="413" name="テキスト ボックス 412"/>
        <xdr:cNvSpPr txBox="1"/>
      </xdr:nvSpPr>
      <xdr:spPr>
        <a:xfrm>
          <a:off x="9372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65344</xdr:rowOff>
    </xdr:from>
    <xdr:to>
      <xdr:col>45</xdr:col>
      <xdr:colOff>177800</xdr:colOff>
      <xdr:row>77</xdr:row>
      <xdr:rowOff>42751</xdr:rowOff>
    </xdr:to>
    <xdr:cxnSp macro="">
      <xdr:nvCxnSpPr>
        <xdr:cNvPr id="414" name="直線コネクタ 413"/>
        <xdr:cNvCxnSpPr/>
      </xdr:nvCxnSpPr>
      <xdr:spPr>
        <a:xfrm flipV="1">
          <a:off x="7861300" y="12581194"/>
          <a:ext cx="889000" cy="6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5" name="フローチャート: 判断 414"/>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122603</xdr:rowOff>
    </xdr:from>
    <xdr:ext cx="534377" cy="259045"/>
    <xdr:sp macro="" textlink="">
      <xdr:nvSpPr>
        <xdr:cNvPr id="416" name="テキスト ボックス 415"/>
        <xdr:cNvSpPr txBox="1"/>
      </xdr:nvSpPr>
      <xdr:spPr>
        <a:xfrm>
          <a:off x="8483111" y="131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147038</xdr:rowOff>
    </xdr:from>
    <xdr:to>
      <xdr:col>41</xdr:col>
      <xdr:colOff>50800</xdr:colOff>
      <xdr:row>77</xdr:row>
      <xdr:rowOff>42751</xdr:rowOff>
    </xdr:to>
    <xdr:cxnSp macro="">
      <xdr:nvCxnSpPr>
        <xdr:cNvPr id="417" name="直線コネクタ 416"/>
        <xdr:cNvCxnSpPr/>
      </xdr:nvCxnSpPr>
      <xdr:spPr>
        <a:xfrm>
          <a:off x="6972300" y="13177238"/>
          <a:ext cx="889000" cy="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8" name="フローチャート: 判断 417"/>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9" name="テキスト ボックス 418"/>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0" name="フローチャート: 判断 419"/>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110517</xdr:rowOff>
    </xdr:from>
    <xdr:ext cx="534377" cy="259045"/>
    <xdr:sp macro="" textlink="">
      <xdr:nvSpPr>
        <xdr:cNvPr id="421" name="テキスト ボックス 420"/>
        <xdr:cNvSpPr txBox="1"/>
      </xdr:nvSpPr>
      <xdr:spPr>
        <a:xfrm>
          <a:off x="6705111" y="134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96086</xdr:rowOff>
    </xdr:from>
    <xdr:to>
      <xdr:col>55</xdr:col>
      <xdr:colOff>50800</xdr:colOff>
      <xdr:row>71</xdr:row>
      <xdr:rowOff>26236</xdr:rowOff>
    </xdr:to>
    <xdr:sp macro="" textlink="">
      <xdr:nvSpPr>
        <xdr:cNvPr id="427" name="楕円 426"/>
        <xdr:cNvSpPr/>
      </xdr:nvSpPr>
      <xdr:spPr>
        <a:xfrm>
          <a:off x="10426700" y="120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49113</xdr:rowOff>
    </xdr:from>
    <xdr:ext cx="599010" cy="259045"/>
    <xdr:sp macro="" textlink="">
      <xdr:nvSpPr>
        <xdr:cNvPr id="428" name="普通建設事業費 （ うち新規整備　）該当値テキスト"/>
        <xdr:cNvSpPr txBox="1"/>
      </xdr:nvSpPr>
      <xdr:spPr>
        <a:xfrm>
          <a:off x="10528300" y="1205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58679</xdr:rowOff>
    </xdr:from>
    <xdr:to>
      <xdr:col>50</xdr:col>
      <xdr:colOff>165100</xdr:colOff>
      <xdr:row>75</xdr:row>
      <xdr:rowOff>160279</xdr:rowOff>
    </xdr:to>
    <xdr:sp macro="" textlink="">
      <xdr:nvSpPr>
        <xdr:cNvPr id="429" name="楕円 428"/>
        <xdr:cNvSpPr/>
      </xdr:nvSpPr>
      <xdr:spPr>
        <a:xfrm>
          <a:off x="9588500" y="129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5356</xdr:rowOff>
    </xdr:from>
    <xdr:ext cx="534377" cy="259045"/>
    <xdr:sp macro="" textlink="">
      <xdr:nvSpPr>
        <xdr:cNvPr id="430" name="テキスト ボックス 429"/>
        <xdr:cNvSpPr txBox="1"/>
      </xdr:nvSpPr>
      <xdr:spPr>
        <a:xfrm>
          <a:off x="9372111" y="12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14544</xdr:rowOff>
    </xdr:from>
    <xdr:to>
      <xdr:col>46</xdr:col>
      <xdr:colOff>38100</xdr:colOff>
      <xdr:row>73</xdr:row>
      <xdr:rowOff>116144</xdr:rowOff>
    </xdr:to>
    <xdr:sp macro="" textlink="">
      <xdr:nvSpPr>
        <xdr:cNvPr id="431" name="楕円 430"/>
        <xdr:cNvSpPr/>
      </xdr:nvSpPr>
      <xdr:spPr>
        <a:xfrm>
          <a:off x="8699500" y="125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132671</xdr:rowOff>
    </xdr:from>
    <xdr:ext cx="599010" cy="259045"/>
    <xdr:sp macro="" textlink="">
      <xdr:nvSpPr>
        <xdr:cNvPr id="432" name="テキスト ボックス 431"/>
        <xdr:cNvSpPr txBox="1"/>
      </xdr:nvSpPr>
      <xdr:spPr>
        <a:xfrm>
          <a:off x="8450795" y="1230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163401</xdr:rowOff>
    </xdr:from>
    <xdr:to>
      <xdr:col>41</xdr:col>
      <xdr:colOff>101600</xdr:colOff>
      <xdr:row>77</xdr:row>
      <xdr:rowOff>93551</xdr:rowOff>
    </xdr:to>
    <xdr:sp macro="" textlink="">
      <xdr:nvSpPr>
        <xdr:cNvPr id="433" name="楕円 432"/>
        <xdr:cNvSpPr/>
      </xdr:nvSpPr>
      <xdr:spPr>
        <a:xfrm>
          <a:off x="7810500" y="131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84678</xdr:rowOff>
    </xdr:from>
    <xdr:ext cx="534377" cy="259045"/>
    <xdr:sp macro="" textlink="">
      <xdr:nvSpPr>
        <xdr:cNvPr id="434" name="テキスト ボックス 433"/>
        <xdr:cNvSpPr txBox="1"/>
      </xdr:nvSpPr>
      <xdr:spPr>
        <a:xfrm>
          <a:off x="7594111" y="132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96238</xdr:rowOff>
    </xdr:from>
    <xdr:to>
      <xdr:col>36</xdr:col>
      <xdr:colOff>165100</xdr:colOff>
      <xdr:row>77</xdr:row>
      <xdr:rowOff>26388</xdr:rowOff>
    </xdr:to>
    <xdr:sp macro="" textlink="">
      <xdr:nvSpPr>
        <xdr:cNvPr id="435" name="楕円 434"/>
        <xdr:cNvSpPr/>
      </xdr:nvSpPr>
      <xdr:spPr>
        <a:xfrm>
          <a:off x="6921500" y="131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42915</xdr:rowOff>
    </xdr:from>
    <xdr:ext cx="534377" cy="259045"/>
    <xdr:sp macro="" textlink="">
      <xdr:nvSpPr>
        <xdr:cNvPr id="436" name="テキスト ボックス 435"/>
        <xdr:cNvSpPr txBox="1"/>
      </xdr:nvSpPr>
      <xdr:spPr>
        <a:xfrm>
          <a:off x="6705111" y="129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0" name="直線コネクタ 459"/>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1" name="普通建設事業費 （ うち更新整備　）最小値テキスト"/>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2" name="直線コネクタ 461"/>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3" name="普通建設事業費 （ うち更新整備　）最大値テキスト"/>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4" name="直線コネクタ 463"/>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70038</xdr:rowOff>
    </xdr:from>
    <xdr:to>
      <xdr:col>55</xdr:col>
      <xdr:colOff>0</xdr:colOff>
      <xdr:row>97</xdr:row>
      <xdr:rowOff>167177</xdr:rowOff>
    </xdr:to>
    <xdr:cxnSp macro="">
      <xdr:nvCxnSpPr>
        <xdr:cNvPr id="465" name="直線コネクタ 464"/>
        <xdr:cNvCxnSpPr/>
      </xdr:nvCxnSpPr>
      <xdr:spPr>
        <a:xfrm>
          <a:off x="9639300" y="16700688"/>
          <a:ext cx="838200" cy="9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6" name="普通建設事業費 （ うち更新整備　）平均値テキスト"/>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7" name="フローチャート: 判断 466"/>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70038</xdr:rowOff>
    </xdr:from>
    <xdr:to>
      <xdr:col>50</xdr:col>
      <xdr:colOff>114300</xdr:colOff>
      <xdr:row>98</xdr:row>
      <xdr:rowOff>19571</xdr:rowOff>
    </xdr:to>
    <xdr:cxnSp macro="">
      <xdr:nvCxnSpPr>
        <xdr:cNvPr id="468" name="直線コネクタ 467"/>
        <xdr:cNvCxnSpPr/>
      </xdr:nvCxnSpPr>
      <xdr:spPr>
        <a:xfrm flipV="1">
          <a:off x="8750300" y="16700688"/>
          <a:ext cx="889000" cy="1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9" name="フローチャート: 判断 468"/>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70" name="テキスト ボックス 469"/>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87336</xdr:rowOff>
    </xdr:from>
    <xdr:to>
      <xdr:col>45</xdr:col>
      <xdr:colOff>177800</xdr:colOff>
      <xdr:row>98</xdr:row>
      <xdr:rowOff>19571</xdr:rowOff>
    </xdr:to>
    <xdr:cxnSp macro="">
      <xdr:nvCxnSpPr>
        <xdr:cNvPr id="471" name="直線コネクタ 470"/>
        <xdr:cNvCxnSpPr/>
      </xdr:nvCxnSpPr>
      <xdr:spPr>
        <a:xfrm>
          <a:off x="7861300" y="16375086"/>
          <a:ext cx="889000" cy="4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2" name="フローチャート: 判断 471"/>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3" name="テキスト ボックス 472"/>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87336</xdr:rowOff>
    </xdr:from>
    <xdr:to>
      <xdr:col>41</xdr:col>
      <xdr:colOff>50800</xdr:colOff>
      <xdr:row>98</xdr:row>
      <xdr:rowOff>20828</xdr:rowOff>
    </xdr:to>
    <xdr:cxnSp macro="">
      <xdr:nvCxnSpPr>
        <xdr:cNvPr id="474" name="直線コネクタ 473"/>
        <xdr:cNvCxnSpPr/>
      </xdr:nvCxnSpPr>
      <xdr:spPr>
        <a:xfrm flipV="1">
          <a:off x="6972300" y="16375086"/>
          <a:ext cx="889000" cy="4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5" name="フローチャート: 判断 474"/>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59752</xdr:rowOff>
    </xdr:from>
    <xdr:ext cx="534377" cy="259045"/>
    <xdr:sp macro="" textlink="">
      <xdr:nvSpPr>
        <xdr:cNvPr id="476" name="テキスト ボックス 475"/>
        <xdr:cNvSpPr txBox="1"/>
      </xdr:nvSpPr>
      <xdr:spPr>
        <a:xfrm>
          <a:off x="7594111" y="166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7" name="フローチャート: 判断 476"/>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8" name="テキスト ボックス 477"/>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116377</xdr:rowOff>
    </xdr:from>
    <xdr:to>
      <xdr:col>55</xdr:col>
      <xdr:colOff>50800</xdr:colOff>
      <xdr:row>98</xdr:row>
      <xdr:rowOff>46527</xdr:rowOff>
    </xdr:to>
    <xdr:sp macro="" textlink="">
      <xdr:nvSpPr>
        <xdr:cNvPr id="484" name="楕円 483"/>
        <xdr:cNvSpPr/>
      </xdr:nvSpPr>
      <xdr:spPr>
        <a:xfrm>
          <a:off x="10426700" y="16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31304</xdr:rowOff>
    </xdr:from>
    <xdr:ext cx="534377" cy="259045"/>
    <xdr:sp macro="" textlink="">
      <xdr:nvSpPr>
        <xdr:cNvPr id="485" name="普通建設事業費 （ うち更新整備　）該当値テキスト"/>
        <xdr:cNvSpPr txBox="1"/>
      </xdr:nvSpPr>
      <xdr:spPr>
        <a:xfrm>
          <a:off x="10528300" y="166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19238</xdr:rowOff>
    </xdr:from>
    <xdr:to>
      <xdr:col>50</xdr:col>
      <xdr:colOff>165100</xdr:colOff>
      <xdr:row>97</xdr:row>
      <xdr:rowOff>120838</xdr:rowOff>
    </xdr:to>
    <xdr:sp macro="" textlink="">
      <xdr:nvSpPr>
        <xdr:cNvPr id="486" name="楕円 485"/>
        <xdr:cNvSpPr/>
      </xdr:nvSpPr>
      <xdr:spPr>
        <a:xfrm>
          <a:off x="9588500" y="166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111965</xdr:rowOff>
    </xdr:from>
    <xdr:ext cx="534377" cy="259045"/>
    <xdr:sp macro="" textlink="">
      <xdr:nvSpPr>
        <xdr:cNvPr id="487" name="テキスト ボックス 486"/>
        <xdr:cNvSpPr txBox="1"/>
      </xdr:nvSpPr>
      <xdr:spPr>
        <a:xfrm>
          <a:off x="9372111" y="167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140221</xdr:rowOff>
    </xdr:from>
    <xdr:to>
      <xdr:col>46</xdr:col>
      <xdr:colOff>38100</xdr:colOff>
      <xdr:row>98</xdr:row>
      <xdr:rowOff>70371</xdr:rowOff>
    </xdr:to>
    <xdr:sp macro="" textlink="">
      <xdr:nvSpPr>
        <xdr:cNvPr id="488" name="楕円 487"/>
        <xdr:cNvSpPr/>
      </xdr:nvSpPr>
      <xdr:spPr>
        <a:xfrm>
          <a:off x="8699500" y="167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61498</xdr:rowOff>
    </xdr:from>
    <xdr:ext cx="534377" cy="259045"/>
    <xdr:sp macro="" textlink="">
      <xdr:nvSpPr>
        <xdr:cNvPr id="489" name="テキスト ボックス 488"/>
        <xdr:cNvSpPr txBox="1"/>
      </xdr:nvSpPr>
      <xdr:spPr>
        <a:xfrm>
          <a:off x="8483111" y="168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36536</xdr:rowOff>
    </xdr:from>
    <xdr:to>
      <xdr:col>41</xdr:col>
      <xdr:colOff>101600</xdr:colOff>
      <xdr:row>95</xdr:row>
      <xdr:rowOff>138136</xdr:rowOff>
    </xdr:to>
    <xdr:sp macro="" textlink="">
      <xdr:nvSpPr>
        <xdr:cNvPr id="490" name="楕円 489"/>
        <xdr:cNvSpPr/>
      </xdr:nvSpPr>
      <xdr:spPr>
        <a:xfrm>
          <a:off x="7810500" y="16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154663</xdr:rowOff>
    </xdr:from>
    <xdr:ext cx="534377" cy="259045"/>
    <xdr:sp macro="" textlink="">
      <xdr:nvSpPr>
        <xdr:cNvPr id="491" name="テキスト ボックス 490"/>
        <xdr:cNvSpPr txBox="1"/>
      </xdr:nvSpPr>
      <xdr:spPr>
        <a:xfrm>
          <a:off x="7594111" y="160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141478</xdr:rowOff>
    </xdr:from>
    <xdr:to>
      <xdr:col>36</xdr:col>
      <xdr:colOff>165100</xdr:colOff>
      <xdr:row>98</xdr:row>
      <xdr:rowOff>71628</xdr:rowOff>
    </xdr:to>
    <xdr:sp macro="" textlink="">
      <xdr:nvSpPr>
        <xdr:cNvPr id="492" name="楕円 491"/>
        <xdr:cNvSpPr/>
      </xdr:nvSpPr>
      <xdr:spPr>
        <a:xfrm>
          <a:off x="69215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62755</xdr:rowOff>
    </xdr:from>
    <xdr:ext cx="534377" cy="259045"/>
    <xdr:sp macro="" textlink="">
      <xdr:nvSpPr>
        <xdr:cNvPr id="493" name="テキスト ボックス 492"/>
        <xdr:cNvSpPr txBox="1"/>
      </xdr:nvSpPr>
      <xdr:spPr>
        <a:xfrm>
          <a:off x="6705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7" name="直線コネクタ 516"/>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0" name="災害復旧事業費最大値テキスト"/>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1" name="直線コネクタ 520"/>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129413</xdr:rowOff>
    </xdr:from>
    <xdr:to>
      <xdr:col>85</xdr:col>
      <xdr:colOff>127000</xdr:colOff>
      <xdr:row>39</xdr:row>
      <xdr:rowOff>44450</xdr:rowOff>
    </xdr:to>
    <xdr:cxnSp macro="">
      <xdr:nvCxnSpPr>
        <xdr:cNvPr id="522" name="直線コネクタ 521"/>
        <xdr:cNvCxnSpPr/>
      </xdr:nvCxnSpPr>
      <xdr:spPr>
        <a:xfrm flipV="1">
          <a:off x="15481300" y="6644513"/>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3" name="災害復旧事業費平均値テキスト"/>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4" name="フローチャート: 判断 523"/>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6" name="フローチャート: 判断 525"/>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7" name="テキスト ボックス 526"/>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9" name="フローチャート: 判断 528"/>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0" name="テキスト ボックス 529"/>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2" name="フローチャート: 判断 531"/>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3" name="テキスト ボックス 532"/>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4" name="フローチャート: 判断 533"/>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5" name="テキスト ボックス 534"/>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78613</xdr:rowOff>
    </xdr:from>
    <xdr:to>
      <xdr:col>85</xdr:col>
      <xdr:colOff>177800</xdr:colOff>
      <xdr:row>39</xdr:row>
      <xdr:rowOff>8763</xdr:rowOff>
    </xdr:to>
    <xdr:sp macro="" textlink="">
      <xdr:nvSpPr>
        <xdr:cNvPr id="541" name="楕円 540"/>
        <xdr:cNvSpPr/>
      </xdr:nvSpPr>
      <xdr:spPr>
        <a:xfrm>
          <a:off x="16268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164990</xdr:rowOff>
    </xdr:from>
    <xdr:ext cx="469744" cy="259045"/>
    <xdr:sp macro="" textlink="">
      <xdr:nvSpPr>
        <xdr:cNvPr id="542" name="災害復旧事業費該当値テキスト"/>
        <xdr:cNvSpPr txBox="1"/>
      </xdr:nvSpPr>
      <xdr:spPr>
        <a:xfrm>
          <a:off x="16370300"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6" name="直線コネクタ 625"/>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7" name="公債費最小値テキスト"/>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8" name="直線コネクタ 627"/>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9" name="公債費最大値テキスト"/>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0" name="直線コネクタ 629"/>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30903</xdr:rowOff>
    </xdr:from>
    <xdr:to>
      <xdr:col>85</xdr:col>
      <xdr:colOff>127000</xdr:colOff>
      <xdr:row>70</xdr:row>
      <xdr:rowOff>120057</xdr:rowOff>
    </xdr:to>
    <xdr:cxnSp macro="">
      <xdr:nvCxnSpPr>
        <xdr:cNvPr id="631" name="直線コネクタ 630"/>
        <xdr:cNvCxnSpPr/>
      </xdr:nvCxnSpPr>
      <xdr:spPr>
        <a:xfrm flipV="1">
          <a:off x="15481300" y="12032403"/>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70054</xdr:rowOff>
    </xdr:from>
    <xdr:ext cx="534377" cy="259045"/>
    <xdr:sp macro="" textlink="">
      <xdr:nvSpPr>
        <xdr:cNvPr id="632" name="公債費平均値テキスト"/>
        <xdr:cNvSpPr txBox="1"/>
      </xdr:nvSpPr>
      <xdr:spPr>
        <a:xfrm>
          <a:off x="16370300" y="12757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3" name="フローチャート: 判断 632"/>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120057</xdr:rowOff>
    </xdr:from>
    <xdr:to>
      <xdr:col>81</xdr:col>
      <xdr:colOff>50800</xdr:colOff>
      <xdr:row>70</xdr:row>
      <xdr:rowOff>140092</xdr:rowOff>
    </xdr:to>
    <xdr:cxnSp macro="">
      <xdr:nvCxnSpPr>
        <xdr:cNvPr id="634" name="直線コネクタ 633"/>
        <xdr:cNvCxnSpPr/>
      </xdr:nvCxnSpPr>
      <xdr:spPr>
        <a:xfrm flipV="1">
          <a:off x="14592300" y="12121557"/>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5" name="フローチャート: 判断 634"/>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22537</xdr:rowOff>
    </xdr:from>
    <xdr:ext cx="534377" cy="259045"/>
    <xdr:sp macro="" textlink="">
      <xdr:nvSpPr>
        <xdr:cNvPr id="636" name="テキスト ボックス 635"/>
        <xdr:cNvSpPr txBox="1"/>
      </xdr:nvSpPr>
      <xdr:spPr>
        <a:xfrm>
          <a:off x="15214111" y="1288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140092</xdr:rowOff>
    </xdr:from>
    <xdr:to>
      <xdr:col>76</xdr:col>
      <xdr:colOff>114300</xdr:colOff>
      <xdr:row>71</xdr:row>
      <xdr:rowOff>78713</xdr:rowOff>
    </xdr:to>
    <xdr:cxnSp macro="">
      <xdr:nvCxnSpPr>
        <xdr:cNvPr id="637" name="直線コネクタ 636"/>
        <xdr:cNvCxnSpPr/>
      </xdr:nvCxnSpPr>
      <xdr:spPr>
        <a:xfrm flipV="1">
          <a:off x="13703300" y="12141592"/>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8" name="フローチャート: 判断 637"/>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139123</xdr:rowOff>
    </xdr:from>
    <xdr:ext cx="534377" cy="259045"/>
    <xdr:sp macro="" textlink="">
      <xdr:nvSpPr>
        <xdr:cNvPr id="639" name="テキスト ボックス 638"/>
        <xdr:cNvSpPr txBox="1"/>
      </xdr:nvSpPr>
      <xdr:spPr>
        <a:xfrm>
          <a:off x="14325111" y="128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69014</xdr:rowOff>
    </xdr:from>
    <xdr:to>
      <xdr:col>71</xdr:col>
      <xdr:colOff>177800</xdr:colOff>
      <xdr:row>71</xdr:row>
      <xdr:rowOff>78713</xdr:rowOff>
    </xdr:to>
    <xdr:cxnSp macro="">
      <xdr:nvCxnSpPr>
        <xdr:cNvPr id="640" name="直線コネクタ 639"/>
        <xdr:cNvCxnSpPr/>
      </xdr:nvCxnSpPr>
      <xdr:spPr>
        <a:xfrm>
          <a:off x="12814300" y="12070514"/>
          <a:ext cx="889000" cy="1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1" name="フローチャート: 判断 640"/>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37887</xdr:rowOff>
    </xdr:from>
    <xdr:ext cx="534377" cy="259045"/>
    <xdr:sp macro="" textlink="">
      <xdr:nvSpPr>
        <xdr:cNvPr id="642" name="テキスト ボックス 641"/>
        <xdr:cNvSpPr txBox="1"/>
      </xdr:nvSpPr>
      <xdr:spPr>
        <a:xfrm>
          <a:off x="13436111" y="128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3" name="フローチャート: 判断 642"/>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54183</xdr:rowOff>
    </xdr:from>
    <xdr:ext cx="534377" cy="259045"/>
    <xdr:sp macro="" textlink="">
      <xdr:nvSpPr>
        <xdr:cNvPr id="644" name="テキスト ボックス 643"/>
        <xdr:cNvSpPr txBox="1"/>
      </xdr:nvSpPr>
      <xdr:spPr>
        <a:xfrm>
          <a:off x="12547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151553</xdr:rowOff>
    </xdr:from>
    <xdr:to>
      <xdr:col>85</xdr:col>
      <xdr:colOff>177800</xdr:colOff>
      <xdr:row>70</xdr:row>
      <xdr:rowOff>81703</xdr:rowOff>
    </xdr:to>
    <xdr:sp macro="" textlink="">
      <xdr:nvSpPr>
        <xdr:cNvPr id="650" name="楕円 649"/>
        <xdr:cNvSpPr/>
      </xdr:nvSpPr>
      <xdr:spPr>
        <a:xfrm>
          <a:off x="16268700" y="119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66828</xdr:rowOff>
    </xdr:from>
    <xdr:ext cx="599010" cy="259045"/>
    <xdr:sp macro="" textlink="">
      <xdr:nvSpPr>
        <xdr:cNvPr id="651" name="公債費該当値テキスト"/>
        <xdr:cNvSpPr txBox="1"/>
      </xdr:nvSpPr>
      <xdr:spPr>
        <a:xfrm>
          <a:off x="16370300" y="118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69257</xdr:rowOff>
    </xdr:from>
    <xdr:to>
      <xdr:col>81</xdr:col>
      <xdr:colOff>101600</xdr:colOff>
      <xdr:row>70</xdr:row>
      <xdr:rowOff>170857</xdr:rowOff>
    </xdr:to>
    <xdr:sp macro="" textlink="">
      <xdr:nvSpPr>
        <xdr:cNvPr id="652" name="楕円 651"/>
        <xdr:cNvSpPr/>
      </xdr:nvSpPr>
      <xdr:spPr>
        <a:xfrm>
          <a:off x="15430500" y="120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15934</xdr:rowOff>
    </xdr:from>
    <xdr:ext cx="599010" cy="259045"/>
    <xdr:sp macro="" textlink="">
      <xdr:nvSpPr>
        <xdr:cNvPr id="653" name="テキスト ボックス 652"/>
        <xdr:cNvSpPr txBox="1"/>
      </xdr:nvSpPr>
      <xdr:spPr>
        <a:xfrm>
          <a:off x="15181795" y="1184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89292</xdr:rowOff>
    </xdr:from>
    <xdr:to>
      <xdr:col>76</xdr:col>
      <xdr:colOff>165100</xdr:colOff>
      <xdr:row>71</xdr:row>
      <xdr:rowOff>19442</xdr:rowOff>
    </xdr:to>
    <xdr:sp macro="" textlink="">
      <xdr:nvSpPr>
        <xdr:cNvPr id="654" name="楕円 653"/>
        <xdr:cNvSpPr/>
      </xdr:nvSpPr>
      <xdr:spPr>
        <a:xfrm>
          <a:off x="14541500" y="120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35969</xdr:rowOff>
    </xdr:from>
    <xdr:ext cx="599010" cy="259045"/>
    <xdr:sp macro="" textlink="">
      <xdr:nvSpPr>
        <xdr:cNvPr id="655" name="テキスト ボックス 654"/>
        <xdr:cNvSpPr txBox="1"/>
      </xdr:nvSpPr>
      <xdr:spPr>
        <a:xfrm>
          <a:off x="14292795" y="118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27913</xdr:rowOff>
    </xdr:from>
    <xdr:to>
      <xdr:col>72</xdr:col>
      <xdr:colOff>38100</xdr:colOff>
      <xdr:row>71</xdr:row>
      <xdr:rowOff>129513</xdr:rowOff>
    </xdr:to>
    <xdr:sp macro="" textlink="">
      <xdr:nvSpPr>
        <xdr:cNvPr id="656" name="楕円 655"/>
        <xdr:cNvSpPr/>
      </xdr:nvSpPr>
      <xdr:spPr>
        <a:xfrm>
          <a:off x="13652500" y="122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146040</xdr:rowOff>
    </xdr:from>
    <xdr:ext cx="599010" cy="259045"/>
    <xdr:sp macro="" textlink="">
      <xdr:nvSpPr>
        <xdr:cNvPr id="657" name="テキスト ボックス 656"/>
        <xdr:cNvSpPr txBox="1"/>
      </xdr:nvSpPr>
      <xdr:spPr>
        <a:xfrm>
          <a:off x="13403795" y="1197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18214</xdr:rowOff>
    </xdr:from>
    <xdr:to>
      <xdr:col>67</xdr:col>
      <xdr:colOff>101600</xdr:colOff>
      <xdr:row>70</xdr:row>
      <xdr:rowOff>119814</xdr:rowOff>
    </xdr:to>
    <xdr:sp macro="" textlink="">
      <xdr:nvSpPr>
        <xdr:cNvPr id="658" name="楕円 657"/>
        <xdr:cNvSpPr/>
      </xdr:nvSpPr>
      <xdr:spPr>
        <a:xfrm>
          <a:off x="12763500" y="120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136341</xdr:rowOff>
    </xdr:from>
    <xdr:ext cx="599010" cy="259045"/>
    <xdr:sp macro="" textlink="">
      <xdr:nvSpPr>
        <xdr:cNvPr id="659" name="テキスト ボックス 658"/>
        <xdr:cNvSpPr txBox="1"/>
      </xdr:nvSpPr>
      <xdr:spPr>
        <a:xfrm>
          <a:off x="12514795" y="117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5" name="直線コネクタ 684"/>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6" name="積立金最小値テキスト"/>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7" name="直線コネクタ 686"/>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8" name="積立金最大値テキスト"/>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9" name="直線コネクタ 688"/>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127084</xdr:rowOff>
    </xdr:from>
    <xdr:to>
      <xdr:col>85</xdr:col>
      <xdr:colOff>127000</xdr:colOff>
      <xdr:row>99</xdr:row>
      <xdr:rowOff>45213</xdr:rowOff>
    </xdr:to>
    <xdr:cxnSp macro="">
      <xdr:nvCxnSpPr>
        <xdr:cNvPr id="690" name="直線コネクタ 689"/>
        <xdr:cNvCxnSpPr/>
      </xdr:nvCxnSpPr>
      <xdr:spPr>
        <a:xfrm>
          <a:off x="15481300" y="16757734"/>
          <a:ext cx="8382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91" name="積立金平均値テキスト"/>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2" name="フローチャート: 判断 691"/>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127084</xdr:rowOff>
    </xdr:from>
    <xdr:to>
      <xdr:col>81</xdr:col>
      <xdr:colOff>50800</xdr:colOff>
      <xdr:row>99</xdr:row>
      <xdr:rowOff>66036</xdr:rowOff>
    </xdr:to>
    <xdr:cxnSp macro="">
      <xdr:nvCxnSpPr>
        <xdr:cNvPr id="693" name="直線コネクタ 692"/>
        <xdr:cNvCxnSpPr/>
      </xdr:nvCxnSpPr>
      <xdr:spPr>
        <a:xfrm flipV="1">
          <a:off x="14592300" y="16757734"/>
          <a:ext cx="889000" cy="28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4" name="フローチャート: 判断 693"/>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5" name="テキスト ボックス 694"/>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66036</xdr:rowOff>
    </xdr:from>
    <xdr:to>
      <xdr:col>76</xdr:col>
      <xdr:colOff>114300</xdr:colOff>
      <xdr:row>99</xdr:row>
      <xdr:rowOff>85238</xdr:rowOff>
    </xdr:to>
    <xdr:cxnSp macro="">
      <xdr:nvCxnSpPr>
        <xdr:cNvPr id="696" name="直線コネクタ 695"/>
        <xdr:cNvCxnSpPr/>
      </xdr:nvCxnSpPr>
      <xdr:spPr>
        <a:xfrm flipV="1">
          <a:off x="13703300" y="1703958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7" name="フローチャート: 判断 696"/>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8" name="テキスト ボックス 697"/>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81755</xdr:rowOff>
    </xdr:from>
    <xdr:to>
      <xdr:col>71</xdr:col>
      <xdr:colOff>177800</xdr:colOff>
      <xdr:row>99</xdr:row>
      <xdr:rowOff>85238</xdr:rowOff>
    </xdr:to>
    <xdr:cxnSp macro="">
      <xdr:nvCxnSpPr>
        <xdr:cNvPr id="699" name="直線コネクタ 698"/>
        <xdr:cNvCxnSpPr/>
      </xdr:nvCxnSpPr>
      <xdr:spPr>
        <a:xfrm>
          <a:off x="12814300" y="17055305"/>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0" name="フローチャート: 判断 699"/>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701" name="テキスト ボックス 700"/>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2" name="フローチャート: 判断 701"/>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3" name="テキスト ボックス 702"/>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165863</xdr:rowOff>
    </xdr:from>
    <xdr:to>
      <xdr:col>85</xdr:col>
      <xdr:colOff>177800</xdr:colOff>
      <xdr:row>99</xdr:row>
      <xdr:rowOff>96013</xdr:rowOff>
    </xdr:to>
    <xdr:sp macro="" textlink="">
      <xdr:nvSpPr>
        <xdr:cNvPr id="709" name="楕円 708"/>
        <xdr:cNvSpPr/>
      </xdr:nvSpPr>
      <xdr:spPr>
        <a:xfrm>
          <a:off x="16268700" y="169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80790</xdr:rowOff>
    </xdr:from>
    <xdr:ext cx="469744" cy="259045"/>
    <xdr:sp macro="" textlink="">
      <xdr:nvSpPr>
        <xdr:cNvPr id="710" name="積立金該当値テキスト"/>
        <xdr:cNvSpPr txBox="1"/>
      </xdr:nvSpPr>
      <xdr:spPr>
        <a:xfrm>
          <a:off x="16370300" y="168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76284</xdr:rowOff>
    </xdr:from>
    <xdr:to>
      <xdr:col>81</xdr:col>
      <xdr:colOff>101600</xdr:colOff>
      <xdr:row>98</xdr:row>
      <xdr:rowOff>6434</xdr:rowOff>
    </xdr:to>
    <xdr:sp macro="" textlink="">
      <xdr:nvSpPr>
        <xdr:cNvPr id="711" name="楕円 710"/>
        <xdr:cNvSpPr/>
      </xdr:nvSpPr>
      <xdr:spPr>
        <a:xfrm>
          <a:off x="15430500" y="16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169011</xdr:rowOff>
    </xdr:from>
    <xdr:ext cx="534377" cy="259045"/>
    <xdr:sp macro="" textlink="">
      <xdr:nvSpPr>
        <xdr:cNvPr id="712" name="テキスト ボックス 711"/>
        <xdr:cNvSpPr txBox="1"/>
      </xdr:nvSpPr>
      <xdr:spPr>
        <a:xfrm>
          <a:off x="15214111" y="167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15236</xdr:rowOff>
    </xdr:from>
    <xdr:to>
      <xdr:col>76</xdr:col>
      <xdr:colOff>165100</xdr:colOff>
      <xdr:row>99</xdr:row>
      <xdr:rowOff>116836</xdr:rowOff>
    </xdr:to>
    <xdr:sp macro="" textlink="">
      <xdr:nvSpPr>
        <xdr:cNvPr id="713" name="楕円 712"/>
        <xdr:cNvSpPr/>
      </xdr:nvSpPr>
      <xdr:spPr>
        <a:xfrm>
          <a:off x="14541500" y="169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107963</xdr:rowOff>
    </xdr:from>
    <xdr:ext cx="469744" cy="259045"/>
    <xdr:sp macro="" textlink="">
      <xdr:nvSpPr>
        <xdr:cNvPr id="714" name="テキスト ボックス 713"/>
        <xdr:cNvSpPr txBox="1"/>
      </xdr:nvSpPr>
      <xdr:spPr>
        <a:xfrm>
          <a:off x="14357428" y="1708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34438</xdr:rowOff>
    </xdr:from>
    <xdr:to>
      <xdr:col>72</xdr:col>
      <xdr:colOff>38100</xdr:colOff>
      <xdr:row>99</xdr:row>
      <xdr:rowOff>136038</xdr:rowOff>
    </xdr:to>
    <xdr:sp macro="" textlink="">
      <xdr:nvSpPr>
        <xdr:cNvPr id="715" name="楕円 714"/>
        <xdr:cNvSpPr/>
      </xdr:nvSpPr>
      <xdr:spPr>
        <a:xfrm>
          <a:off x="13652500" y="170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127165</xdr:rowOff>
    </xdr:from>
    <xdr:ext cx="469744" cy="259045"/>
    <xdr:sp macro="" textlink="">
      <xdr:nvSpPr>
        <xdr:cNvPr id="716" name="テキスト ボックス 715"/>
        <xdr:cNvSpPr txBox="1"/>
      </xdr:nvSpPr>
      <xdr:spPr>
        <a:xfrm>
          <a:off x="13468428" y="171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30955</xdr:rowOff>
    </xdr:from>
    <xdr:to>
      <xdr:col>67</xdr:col>
      <xdr:colOff>101600</xdr:colOff>
      <xdr:row>99</xdr:row>
      <xdr:rowOff>132555</xdr:rowOff>
    </xdr:to>
    <xdr:sp macro="" textlink="">
      <xdr:nvSpPr>
        <xdr:cNvPr id="717" name="楕円 716"/>
        <xdr:cNvSpPr/>
      </xdr:nvSpPr>
      <xdr:spPr>
        <a:xfrm>
          <a:off x="12763500" y="170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123682</xdr:rowOff>
    </xdr:from>
    <xdr:ext cx="469744" cy="259045"/>
    <xdr:sp macro="" textlink="">
      <xdr:nvSpPr>
        <xdr:cNvPr id="718" name="テキスト ボックス 717"/>
        <xdr:cNvSpPr txBox="1"/>
      </xdr:nvSpPr>
      <xdr:spPr>
        <a:xfrm>
          <a:off x="12579428" y="1709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66685</xdr:rowOff>
    </xdr:from>
    <xdr:to>
      <xdr:col>116</xdr:col>
      <xdr:colOff>62864</xdr:colOff>
      <xdr:row>38</xdr:row>
      <xdr:rowOff>139700</xdr:rowOff>
    </xdr:to>
    <xdr:cxnSp macro="">
      <xdr:nvCxnSpPr>
        <xdr:cNvPr id="740" name="直線コネクタ 739"/>
        <xdr:cNvCxnSpPr/>
      </xdr:nvCxnSpPr>
      <xdr:spPr>
        <a:xfrm flipV="1">
          <a:off x="22159595" y="5724535"/>
          <a:ext cx="1269" cy="93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13362</xdr:rowOff>
    </xdr:from>
    <xdr:ext cx="534377" cy="259045"/>
    <xdr:sp macro="" textlink="">
      <xdr:nvSpPr>
        <xdr:cNvPr id="743" name="投資及び出資金最大値テキスト"/>
        <xdr:cNvSpPr txBox="1"/>
      </xdr:nvSpPr>
      <xdr:spPr>
        <a:xfrm>
          <a:off x="22212300" y="549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66685</xdr:rowOff>
    </xdr:from>
    <xdr:to>
      <xdr:col>116</xdr:col>
      <xdr:colOff>152400</xdr:colOff>
      <xdr:row>33</xdr:row>
      <xdr:rowOff>66685</xdr:rowOff>
    </xdr:to>
    <xdr:cxnSp macro="">
      <xdr:nvCxnSpPr>
        <xdr:cNvPr id="744" name="直線コネクタ 743"/>
        <xdr:cNvCxnSpPr/>
      </xdr:nvCxnSpPr>
      <xdr:spPr>
        <a:xfrm>
          <a:off x="22072600" y="57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82321</xdr:rowOff>
    </xdr:from>
    <xdr:to>
      <xdr:col>116</xdr:col>
      <xdr:colOff>63500</xdr:colOff>
      <xdr:row>37</xdr:row>
      <xdr:rowOff>37973</xdr:rowOff>
    </xdr:to>
    <xdr:cxnSp macro="">
      <xdr:nvCxnSpPr>
        <xdr:cNvPr id="745" name="直線コネクタ 744"/>
        <xdr:cNvCxnSpPr/>
      </xdr:nvCxnSpPr>
      <xdr:spPr>
        <a:xfrm>
          <a:off x="21323300" y="6254521"/>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13560</xdr:rowOff>
    </xdr:from>
    <xdr:ext cx="469744" cy="259045"/>
    <xdr:sp macro="" textlink="">
      <xdr:nvSpPr>
        <xdr:cNvPr id="746" name="投資及び出資金平均値テキスト"/>
        <xdr:cNvSpPr txBox="1"/>
      </xdr:nvSpPr>
      <xdr:spPr>
        <a:xfrm>
          <a:off x="22212300" y="6357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35133</xdr:rowOff>
    </xdr:from>
    <xdr:to>
      <xdr:col>116</xdr:col>
      <xdr:colOff>114300</xdr:colOff>
      <xdr:row>37</xdr:row>
      <xdr:rowOff>136733</xdr:rowOff>
    </xdr:to>
    <xdr:sp macro="" textlink="">
      <xdr:nvSpPr>
        <xdr:cNvPr id="747" name="フローチャート: 判断 746"/>
        <xdr:cNvSpPr/>
      </xdr:nvSpPr>
      <xdr:spPr>
        <a:xfrm>
          <a:off x="221107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106187</xdr:rowOff>
    </xdr:from>
    <xdr:to>
      <xdr:col>111</xdr:col>
      <xdr:colOff>177800</xdr:colOff>
      <xdr:row>36</xdr:row>
      <xdr:rowOff>82321</xdr:rowOff>
    </xdr:to>
    <xdr:cxnSp macro="">
      <xdr:nvCxnSpPr>
        <xdr:cNvPr id="748" name="直線コネクタ 747"/>
        <xdr:cNvCxnSpPr/>
      </xdr:nvCxnSpPr>
      <xdr:spPr>
        <a:xfrm>
          <a:off x="20434300" y="5592587"/>
          <a:ext cx="889000" cy="6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27041</xdr:rowOff>
    </xdr:from>
    <xdr:to>
      <xdr:col>112</xdr:col>
      <xdr:colOff>38100</xdr:colOff>
      <xdr:row>37</xdr:row>
      <xdr:rowOff>128641</xdr:rowOff>
    </xdr:to>
    <xdr:sp macro="" textlink="">
      <xdr:nvSpPr>
        <xdr:cNvPr id="749" name="フローチャート: 判断 748"/>
        <xdr:cNvSpPr/>
      </xdr:nvSpPr>
      <xdr:spPr>
        <a:xfrm>
          <a:off x="21272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119768</xdr:rowOff>
    </xdr:from>
    <xdr:ext cx="469744" cy="259045"/>
    <xdr:sp macro="" textlink="">
      <xdr:nvSpPr>
        <xdr:cNvPr id="750" name="テキスト ボックス 749"/>
        <xdr:cNvSpPr txBox="1"/>
      </xdr:nvSpPr>
      <xdr:spPr>
        <a:xfrm>
          <a:off x="21088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106187</xdr:rowOff>
    </xdr:from>
    <xdr:to>
      <xdr:col>107</xdr:col>
      <xdr:colOff>50800</xdr:colOff>
      <xdr:row>33</xdr:row>
      <xdr:rowOff>140523</xdr:rowOff>
    </xdr:to>
    <xdr:cxnSp macro="">
      <xdr:nvCxnSpPr>
        <xdr:cNvPr id="751" name="直線コネクタ 750"/>
        <xdr:cNvCxnSpPr/>
      </xdr:nvCxnSpPr>
      <xdr:spPr>
        <a:xfrm flipV="1">
          <a:off x="19545300" y="5592587"/>
          <a:ext cx="889000" cy="20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14331</xdr:rowOff>
    </xdr:from>
    <xdr:to>
      <xdr:col>107</xdr:col>
      <xdr:colOff>101600</xdr:colOff>
      <xdr:row>37</xdr:row>
      <xdr:rowOff>115931</xdr:rowOff>
    </xdr:to>
    <xdr:sp macro="" textlink="">
      <xdr:nvSpPr>
        <xdr:cNvPr id="752" name="フローチャート: 判断 751"/>
        <xdr:cNvSpPr/>
      </xdr:nvSpPr>
      <xdr:spPr>
        <a:xfrm>
          <a:off x="20383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107058</xdr:rowOff>
    </xdr:from>
    <xdr:ext cx="469744" cy="259045"/>
    <xdr:sp macro="" textlink="">
      <xdr:nvSpPr>
        <xdr:cNvPr id="753" name="テキスト ボックス 752"/>
        <xdr:cNvSpPr txBox="1"/>
      </xdr:nvSpPr>
      <xdr:spPr>
        <a:xfrm>
          <a:off x="20199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140523</xdr:rowOff>
    </xdr:from>
    <xdr:to>
      <xdr:col>102</xdr:col>
      <xdr:colOff>114300</xdr:colOff>
      <xdr:row>34</xdr:row>
      <xdr:rowOff>137368</xdr:rowOff>
    </xdr:to>
    <xdr:cxnSp macro="">
      <xdr:nvCxnSpPr>
        <xdr:cNvPr id="754" name="直線コネクタ 753"/>
        <xdr:cNvCxnSpPr/>
      </xdr:nvCxnSpPr>
      <xdr:spPr>
        <a:xfrm flipV="1">
          <a:off x="18656300" y="5798373"/>
          <a:ext cx="889000" cy="16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51364</xdr:rowOff>
    </xdr:from>
    <xdr:to>
      <xdr:col>102</xdr:col>
      <xdr:colOff>165100</xdr:colOff>
      <xdr:row>37</xdr:row>
      <xdr:rowOff>152964</xdr:rowOff>
    </xdr:to>
    <xdr:sp macro="" textlink="">
      <xdr:nvSpPr>
        <xdr:cNvPr id="755" name="フローチャート: 判断 754"/>
        <xdr:cNvSpPr/>
      </xdr:nvSpPr>
      <xdr:spPr>
        <a:xfrm>
          <a:off x="19494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144091</xdr:rowOff>
    </xdr:from>
    <xdr:ext cx="469744" cy="259045"/>
    <xdr:sp macro="" textlink="">
      <xdr:nvSpPr>
        <xdr:cNvPr id="756" name="テキスト ボックス 755"/>
        <xdr:cNvSpPr txBox="1"/>
      </xdr:nvSpPr>
      <xdr:spPr>
        <a:xfrm>
          <a:off x="19310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123922</xdr:rowOff>
    </xdr:from>
    <xdr:to>
      <xdr:col>98</xdr:col>
      <xdr:colOff>38100</xdr:colOff>
      <xdr:row>38</xdr:row>
      <xdr:rowOff>54071</xdr:rowOff>
    </xdr:to>
    <xdr:sp macro="" textlink="">
      <xdr:nvSpPr>
        <xdr:cNvPr id="757" name="フローチャート: 判断 756"/>
        <xdr:cNvSpPr/>
      </xdr:nvSpPr>
      <xdr:spPr>
        <a:xfrm>
          <a:off x="186055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45199</xdr:rowOff>
    </xdr:from>
    <xdr:ext cx="469744" cy="259045"/>
    <xdr:sp macro="" textlink="">
      <xdr:nvSpPr>
        <xdr:cNvPr id="758" name="テキスト ボックス 757"/>
        <xdr:cNvSpPr txBox="1"/>
      </xdr:nvSpPr>
      <xdr:spPr>
        <a:xfrm>
          <a:off x="18421428" y="65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158623</xdr:rowOff>
    </xdr:from>
    <xdr:to>
      <xdr:col>116</xdr:col>
      <xdr:colOff>114300</xdr:colOff>
      <xdr:row>37</xdr:row>
      <xdr:rowOff>88773</xdr:rowOff>
    </xdr:to>
    <xdr:sp macro="" textlink="">
      <xdr:nvSpPr>
        <xdr:cNvPr id="764" name="楕円 763"/>
        <xdr:cNvSpPr/>
      </xdr:nvSpPr>
      <xdr:spPr>
        <a:xfrm>
          <a:off x="22110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10050</xdr:rowOff>
    </xdr:from>
    <xdr:ext cx="469744" cy="259045"/>
    <xdr:sp macro="" textlink="">
      <xdr:nvSpPr>
        <xdr:cNvPr id="765" name="投資及び出資金該当値テキスト"/>
        <xdr:cNvSpPr txBox="1"/>
      </xdr:nvSpPr>
      <xdr:spPr>
        <a:xfrm>
          <a:off x="22212300" y="618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31521</xdr:rowOff>
    </xdr:from>
    <xdr:to>
      <xdr:col>112</xdr:col>
      <xdr:colOff>38100</xdr:colOff>
      <xdr:row>36</xdr:row>
      <xdr:rowOff>133121</xdr:rowOff>
    </xdr:to>
    <xdr:sp macro="" textlink="">
      <xdr:nvSpPr>
        <xdr:cNvPr id="766" name="楕円 765"/>
        <xdr:cNvSpPr/>
      </xdr:nvSpPr>
      <xdr:spPr>
        <a:xfrm>
          <a:off x="21272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149648</xdr:rowOff>
    </xdr:from>
    <xdr:ext cx="469744" cy="259045"/>
    <xdr:sp macro="" textlink="">
      <xdr:nvSpPr>
        <xdr:cNvPr id="767" name="テキスト ボックス 766"/>
        <xdr:cNvSpPr txBox="1"/>
      </xdr:nvSpPr>
      <xdr:spPr>
        <a:xfrm>
          <a:off x="21088428" y="59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55387</xdr:rowOff>
    </xdr:from>
    <xdr:to>
      <xdr:col>107</xdr:col>
      <xdr:colOff>101600</xdr:colOff>
      <xdr:row>32</xdr:row>
      <xdr:rowOff>156987</xdr:rowOff>
    </xdr:to>
    <xdr:sp macro="" textlink="">
      <xdr:nvSpPr>
        <xdr:cNvPr id="768" name="楕円 767"/>
        <xdr:cNvSpPr/>
      </xdr:nvSpPr>
      <xdr:spPr>
        <a:xfrm>
          <a:off x="20383500" y="55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2064</xdr:rowOff>
    </xdr:from>
    <xdr:ext cx="534377" cy="259045"/>
    <xdr:sp macro="" textlink="">
      <xdr:nvSpPr>
        <xdr:cNvPr id="769" name="テキスト ボックス 768"/>
        <xdr:cNvSpPr txBox="1"/>
      </xdr:nvSpPr>
      <xdr:spPr>
        <a:xfrm>
          <a:off x="20167111" y="53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89723</xdr:rowOff>
    </xdr:from>
    <xdr:to>
      <xdr:col>102</xdr:col>
      <xdr:colOff>165100</xdr:colOff>
      <xdr:row>34</xdr:row>
      <xdr:rowOff>19873</xdr:rowOff>
    </xdr:to>
    <xdr:sp macro="" textlink="">
      <xdr:nvSpPr>
        <xdr:cNvPr id="770" name="楕円 769"/>
        <xdr:cNvSpPr/>
      </xdr:nvSpPr>
      <xdr:spPr>
        <a:xfrm>
          <a:off x="19494500" y="57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36400</xdr:rowOff>
    </xdr:from>
    <xdr:ext cx="534377" cy="259045"/>
    <xdr:sp macro="" textlink="">
      <xdr:nvSpPr>
        <xdr:cNvPr id="771" name="テキスト ボックス 770"/>
        <xdr:cNvSpPr txBox="1"/>
      </xdr:nvSpPr>
      <xdr:spPr>
        <a:xfrm>
          <a:off x="19278111" y="55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86568</xdr:rowOff>
    </xdr:from>
    <xdr:to>
      <xdr:col>98</xdr:col>
      <xdr:colOff>38100</xdr:colOff>
      <xdr:row>35</xdr:row>
      <xdr:rowOff>16718</xdr:rowOff>
    </xdr:to>
    <xdr:sp macro="" textlink="">
      <xdr:nvSpPr>
        <xdr:cNvPr id="772" name="楕円 771"/>
        <xdr:cNvSpPr/>
      </xdr:nvSpPr>
      <xdr:spPr>
        <a:xfrm>
          <a:off x="18605500" y="5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33245</xdr:rowOff>
    </xdr:from>
    <xdr:ext cx="534377" cy="259045"/>
    <xdr:sp macro="" textlink="">
      <xdr:nvSpPr>
        <xdr:cNvPr id="773" name="テキスト ボックス 772"/>
        <xdr:cNvSpPr txBox="1"/>
      </xdr:nvSpPr>
      <xdr:spPr>
        <a:xfrm>
          <a:off x="18389111" y="56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9" name="直線コネクタ 798"/>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2" name="貸付金最大値テキスト"/>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3" name="直線コネクタ 802"/>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95613</xdr:rowOff>
    </xdr:from>
    <xdr:to>
      <xdr:col>116</xdr:col>
      <xdr:colOff>63500</xdr:colOff>
      <xdr:row>59</xdr:row>
      <xdr:rowOff>97681</xdr:rowOff>
    </xdr:to>
    <xdr:cxnSp macro="">
      <xdr:nvCxnSpPr>
        <xdr:cNvPr id="804" name="直線コネクタ 803"/>
        <xdr:cNvCxnSpPr/>
      </xdr:nvCxnSpPr>
      <xdr:spPr>
        <a:xfrm flipV="1">
          <a:off x="21323300" y="10211163"/>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5" name="貸付金平均値テキスト"/>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6" name="フローチャート: 判断 805"/>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97681</xdr:rowOff>
    </xdr:from>
    <xdr:to>
      <xdr:col>111</xdr:col>
      <xdr:colOff>177800</xdr:colOff>
      <xdr:row>59</xdr:row>
      <xdr:rowOff>97681</xdr:rowOff>
    </xdr:to>
    <xdr:cxnSp macro="">
      <xdr:nvCxnSpPr>
        <xdr:cNvPr id="807" name="直線コネクタ 806"/>
        <xdr:cNvCxnSpPr/>
      </xdr:nvCxnSpPr>
      <xdr:spPr>
        <a:xfrm>
          <a:off x="20434300" y="10213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8" name="フローチャート: 判断 807"/>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9" name="テキスト ボックス 808"/>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97681</xdr:rowOff>
    </xdr:from>
    <xdr:to>
      <xdr:col>107</xdr:col>
      <xdr:colOff>50800</xdr:colOff>
      <xdr:row>59</xdr:row>
      <xdr:rowOff>97899</xdr:rowOff>
    </xdr:to>
    <xdr:cxnSp macro="">
      <xdr:nvCxnSpPr>
        <xdr:cNvPr id="810" name="直線コネクタ 809"/>
        <xdr:cNvCxnSpPr/>
      </xdr:nvCxnSpPr>
      <xdr:spPr>
        <a:xfrm flipV="1">
          <a:off x="19545300" y="1021323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11" name="フローチャート: 判断 810"/>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12" name="テキスト ボックス 811"/>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97246</xdr:rowOff>
    </xdr:from>
    <xdr:to>
      <xdr:col>102</xdr:col>
      <xdr:colOff>114300</xdr:colOff>
      <xdr:row>59</xdr:row>
      <xdr:rowOff>97899</xdr:rowOff>
    </xdr:to>
    <xdr:cxnSp macro="">
      <xdr:nvCxnSpPr>
        <xdr:cNvPr id="813" name="直線コネクタ 812"/>
        <xdr:cNvCxnSpPr/>
      </xdr:nvCxnSpPr>
      <xdr:spPr>
        <a:xfrm>
          <a:off x="18656300" y="1021279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4" name="フローチャート: 判断 813"/>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5" name="テキスト ボックス 814"/>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6" name="フローチャート: 判断 815"/>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7" name="テキスト ボックス 816"/>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44813</xdr:rowOff>
    </xdr:from>
    <xdr:to>
      <xdr:col>116</xdr:col>
      <xdr:colOff>114300</xdr:colOff>
      <xdr:row>59</xdr:row>
      <xdr:rowOff>146413</xdr:rowOff>
    </xdr:to>
    <xdr:sp macro="" textlink="">
      <xdr:nvSpPr>
        <xdr:cNvPr id="823" name="楕円 822"/>
        <xdr:cNvSpPr/>
      </xdr:nvSpPr>
      <xdr:spPr>
        <a:xfrm>
          <a:off x="221107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131190</xdr:rowOff>
    </xdr:from>
    <xdr:ext cx="313932" cy="259045"/>
    <xdr:sp macro="" textlink="">
      <xdr:nvSpPr>
        <xdr:cNvPr id="824" name="貸付金該当値テキスト"/>
        <xdr:cNvSpPr txBox="1"/>
      </xdr:nvSpPr>
      <xdr:spPr>
        <a:xfrm>
          <a:off x="22212300" y="10075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46881</xdr:rowOff>
    </xdr:from>
    <xdr:to>
      <xdr:col>112</xdr:col>
      <xdr:colOff>38100</xdr:colOff>
      <xdr:row>59</xdr:row>
      <xdr:rowOff>148481</xdr:rowOff>
    </xdr:to>
    <xdr:sp macro="" textlink="">
      <xdr:nvSpPr>
        <xdr:cNvPr id="825" name="楕円 824"/>
        <xdr:cNvSpPr/>
      </xdr:nvSpPr>
      <xdr:spPr>
        <a:xfrm>
          <a:off x="21272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139608</xdr:rowOff>
    </xdr:from>
    <xdr:ext cx="313932" cy="259045"/>
    <xdr:sp macro="" textlink="">
      <xdr:nvSpPr>
        <xdr:cNvPr id="826" name="テキスト ボックス 825"/>
        <xdr:cNvSpPr txBox="1"/>
      </xdr:nvSpPr>
      <xdr:spPr>
        <a:xfrm>
          <a:off x="21166333" y="1025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46881</xdr:rowOff>
    </xdr:from>
    <xdr:to>
      <xdr:col>107</xdr:col>
      <xdr:colOff>101600</xdr:colOff>
      <xdr:row>59</xdr:row>
      <xdr:rowOff>148481</xdr:rowOff>
    </xdr:to>
    <xdr:sp macro="" textlink="">
      <xdr:nvSpPr>
        <xdr:cNvPr id="827" name="楕円 826"/>
        <xdr:cNvSpPr/>
      </xdr:nvSpPr>
      <xdr:spPr>
        <a:xfrm>
          <a:off x="20383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139608</xdr:rowOff>
    </xdr:from>
    <xdr:ext cx="313932" cy="259045"/>
    <xdr:sp macro="" textlink="">
      <xdr:nvSpPr>
        <xdr:cNvPr id="828" name="テキスト ボックス 827"/>
        <xdr:cNvSpPr txBox="1"/>
      </xdr:nvSpPr>
      <xdr:spPr>
        <a:xfrm>
          <a:off x="20277333" y="1025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47099</xdr:rowOff>
    </xdr:from>
    <xdr:to>
      <xdr:col>102</xdr:col>
      <xdr:colOff>165100</xdr:colOff>
      <xdr:row>59</xdr:row>
      <xdr:rowOff>148699</xdr:rowOff>
    </xdr:to>
    <xdr:sp macro="" textlink="">
      <xdr:nvSpPr>
        <xdr:cNvPr id="829" name="楕円 828"/>
        <xdr:cNvSpPr/>
      </xdr:nvSpPr>
      <xdr:spPr>
        <a:xfrm>
          <a:off x="194945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139826</xdr:rowOff>
    </xdr:from>
    <xdr:ext cx="249299" cy="259045"/>
    <xdr:sp macro="" textlink="">
      <xdr:nvSpPr>
        <xdr:cNvPr id="830" name="テキスト ボックス 829"/>
        <xdr:cNvSpPr txBox="1"/>
      </xdr:nvSpPr>
      <xdr:spPr>
        <a:xfrm>
          <a:off x="19420650" y="10255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46446</xdr:rowOff>
    </xdr:from>
    <xdr:to>
      <xdr:col>98</xdr:col>
      <xdr:colOff>38100</xdr:colOff>
      <xdr:row>59</xdr:row>
      <xdr:rowOff>148046</xdr:rowOff>
    </xdr:to>
    <xdr:sp macro="" textlink="">
      <xdr:nvSpPr>
        <xdr:cNvPr id="831" name="楕円 830"/>
        <xdr:cNvSpPr/>
      </xdr:nvSpPr>
      <xdr:spPr>
        <a:xfrm>
          <a:off x="18605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139173</xdr:rowOff>
    </xdr:from>
    <xdr:ext cx="313932" cy="259045"/>
    <xdr:sp macro="" textlink="">
      <xdr:nvSpPr>
        <xdr:cNvPr id="832" name="テキスト ボックス 831"/>
        <xdr:cNvSpPr txBox="1"/>
      </xdr:nvSpPr>
      <xdr:spPr>
        <a:xfrm>
          <a:off x="18499333" y="1025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5" name="直線コネクタ 854"/>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6" name="繰出金最小値テキスト"/>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7" name="直線コネクタ 856"/>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8" name="繰出金最大値テキスト"/>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9" name="直線コネクタ 858"/>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137780</xdr:rowOff>
    </xdr:from>
    <xdr:to>
      <xdr:col>116</xdr:col>
      <xdr:colOff>63500</xdr:colOff>
      <xdr:row>73</xdr:row>
      <xdr:rowOff>171064</xdr:rowOff>
    </xdr:to>
    <xdr:cxnSp macro="">
      <xdr:nvCxnSpPr>
        <xdr:cNvPr id="860" name="直線コネクタ 859"/>
        <xdr:cNvCxnSpPr/>
      </xdr:nvCxnSpPr>
      <xdr:spPr>
        <a:xfrm flipV="1">
          <a:off x="21323300" y="12653630"/>
          <a:ext cx="8382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61" name="繰出金平均値テキスト"/>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2" name="フローチャート: 判断 861"/>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171064</xdr:rowOff>
    </xdr:from>
    <xdr:to>
      <xdr:col>111</xdr:col>
      <xdr:colOff>177800</xdr:colOff>
      <xdr:row>74</xdr:row>
      <xdr:rowOff>17445</xdr:rowOff>
    </xdr:to>
    <xdr:cxnSp macro="">
      <xdr:nvCxnSpPr>
        <xdr:cNvPr id="863" name="直線コネクタ 862"/>
        <xdr:cNvCxnSpPr/>
      </xdr:nvCxnSpPr>
      <xdr:spPr>
        <a:xfrm flipV="1">
          <a:off x="20434300" y="1268691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4" name="フローチャート: 判断 863"/>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65" name="テキスト ボックス 864"/>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72446</xdr:rowOff>
    </xdr:from>
    <xdr:to>
      <xdr:col>107</xdr:col>
      <xdr:colOff>50800</xdr:colOff>
      <xdr:row>74</xdr:row>
      <xdr:rowOff>17445</xdr:rowOff>
    </xdr:to>
    <xdr:cxnSp macro="">
      <xdr:nvCxnSpPr>
        <xdr:cNvPr id="866" name="直線コネクタ 865"/>
        <xdr:cNvCxnSpPr/>
      </xdr:nvCxnSpPr>
      <xdr:spPr>
        <a:xfrm>
          <a:off x="19545300" y="12245396"/>
          <a:ext cx="889000" cy="45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7" name="フローチャート: 判断 866"/>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8" name="テキスト ボックス 867"/>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72446</xdr:rowOff>
    </xdr:from>
    <xdr:to>
      <xdr:col>102</xdr:col>
      <xdr:colOff>114300</xdr:colOff>
      <xdr:row>71</xdr:row>
      <xdr:rowOff>142260</xdr:rowOff>
    </xdr:to>
    <xdr:cxnSp macro="">
      <xdr:nvCxnSpPr>
        <xdr:cNvPr id="869" name="直線コネクタ 868"/>
        <xdr:cNvCxnSpPr/>
      </xdr:nvCxnSpPr>
      <xdr:spPr>
        <a:xfrm flipV="1">
          <a:off x="18656300" y="12245396"/>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70" name="フローチャート: 判断 869"/>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71" name="テキスト ボックス 870"/>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2" name="フローチャート: 判断 871"/>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73" name="テキスト ボックス 872"/>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86980</xdr:rowOff>
    </xdr:from>
    <xdr:to>
      <xdr:col>116</xdr:col>
      <xdr:colOff>114300</xdr:colOff>
      <xdr:row>74</xdr:row>
      <xdr:rowOff>17130</xdr:rowOff>
    </xdr:to>
    <xdr:sp macro="" textlink="">
      <xdr:nvSpPr>
        <xdr:cNvPr id="879" name="楕円 878"/>
        <xdr:cNvSpPr/>
      </xdr:nvSpPr>
      <xdr:spPr>
        <a:xfrm>
          <a:off x="22110700" y="126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109857</xdr:rowOff>
    </xdr:from>
    <xdr:ext cx="534377" cy="259045"/>
    <xdr:sp macro="" textlink="">
      <xdr:nvSpPr>
        <xdr:cNvPr id="880" name="繰出金該当値テキスト"/>
        <xdr:cNvSpPr txBox="1"/>
      </xdr:nvSpPr>
      <xdr:spPr>
        <a:xfrm>
          <a:off x="22212300" y="124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120264</xdr:rowOff>
    </xdr:from>
    <xdr:to>
      <xdr:col>112</xdr:col>
      <xdr:colOff>38100</xdr:colOff>
      <xdr:row>74</xdr:row>
      <xdr:rowOff>50414</xdr:rowOff>
    </xdr:to>
    <xdr:sp macro="" textlink="">
      <xdr:nvSpPr>
        <xdr:cNvPr id="881" name="楕円 880"/>
        <xdr:cNvSpPr/>
      </xdr:nvSpPr>
      <xdr:spPr>
        <a:xfrm>
          <a:off x="21272500" y="126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66941</xdr:rowOff>
    </xdr:from>
    <xdr:ext cx="534377" cy="259045"/>
    <xdr:sp macro="" textlink="">
      <xdr:nvSpPr>
        <xdr:cNvPr id="882" name="テキスト ボックス 881"/>
        <xdr:cNvSpPr txBox="1"/>
      </xdr:nvSpPr>
      <xdr:spPr>
        <a:xfrm>
          <a:off x="21056111" y="124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138095</xdr:rowOff>
    </xdr:from>
    <xdr:to>
      <xdr:col>107</xdr:col>
      <xdr:colOff>101600</xdr:colOff>
      <xdr:row>74</xdr:row>
      <xdr:rowOff>68245</xdr:rowOff>
    </xdr:to>
    <xdr:sp macro="" textlink="">
      <xdr:nvSpPr>
        <xdr:cNvPr id="883" name="楕円 882"/>
        <xdr:cNvSpPr/>
      </xdr:nvSpPr>
      <xdr:spPr>
        <a:xfrm>
          <a:off x="20383500" y="126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84772</xdr:rowOff>
    </xdr:from>
    <xdr:ext cx="534377" cy="259045"/>
    <xdr:sp macro="" textlink="">
      <xdr:nvSpPr>
        <xdr:cNvPr id="884" name="テキスト ボックス 883"/>
        <xdr:cNvSpPr txBox="1"/>
      </xdr:nvSpPr>
      <xdr:spPr>
        <a:xfrm>
          <a:off x="20167111" y="124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21646</xdr:rowOff>
    </xdr:from>
    <xdr:to>
      <xdr:col>102</xdr:col>
      <xdr:colOff>165100</xdr:colOff>
      <xdr:row>71</xdr:row>
      <xdr:rowOff>123246</xdr:rowOff>
    </xdr:to>
    <xdr:sp macro="" textlink="">
      <xdr:nvSpPr>
        <xdr:cNvPr id="885" name="楕円 884"/>
        <xdr:cNvSpPr/>
      </xdr:nvSpPr>
      <xdr:spPr>
        <a:xfrm>
          <a:off x="19494500" y="121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139773</xdr:rowOff>
    </xdr:from>
    <xdr:ext cx="534377" cy="259045"/>
    <xdr:sp macro="" textlink="">
      <xdr:nvSpPr>
        <xdr:cNvPr id="886" name="テキスト ボックス 885"/>
        <xdr:cNvSpPr txBox="1"/>
      </xdr:nvSpPr>
      <xdr:spPr>
        <a:xfrm>
          <a:off x="19278111" y="119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91460</xdr:rowOff>
    </xdr:from>
    <xdr:to>
      <xdr:col>98</xdr:col>
      <xdr:colOff>38100</xdr:colOff>
      <xdr:row>72</xdr:row>
      <xdr:rowOff>21610</xdr:rowOff>
    </xdr:to>
    <xdr:sp macro="" textlink="">
      <xdr:nvSpPr>
        <xdr:cNvPr id="887" name="楕円 886"/>
        <xdr:cNvSpPr/>
      </xdr:nvSpPr>
      <xdr:spPr>
        <a:xfrm>
          <a:off x="18605500" y="122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38137</xdr:rowOff>
    </xdr:from>
    <xdr:ext cx="534377" cy="259045"/>
    <xdr:sp macro="" textlink="">
      <xdr:nvSpPr>
        <xdr:cNvPr id="888" name="テキスト ボックス 887"/>
        <xdr:cNvSpPr txBox="1"/>
      </xdr:nvSpPr>
      <xdr:spPr>
        <a:xfrm>
          <a:off x="18389111" y="120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81788</xdr:rowOff>
    </xdr:from>
    <xdr:to>
      <xdr:col>24</xdr:col>
      <xdr:colOff>63500</xdr:colOff>
      <xdr:row>34</xdr:row>
      <xdr:rowOff>161989</xdr:rowOff>
    </xdr:to>
    <xdr:cxnSp macro="">
      <xdr:nvCxnSpPr>
        <xdr:cNvPr id="61" name="直線コネクタ 60"/>
        <xdr:cNvCxnSpPr/>
      </xdr:nvCxnSpPr>
      <xdr:spPr>
        <a:xfrm flipV="1">
          <a:off x="3797300" y="5911088"/>
          <a:ext cx="8382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161989</xdr:rowOff>
    </xdr:from>
    <xdr:to>
      <xdr:col>19</xdr:col>
      <xdr:colOff>177800</xdr:colOff>
      <xdr:row>34</xdr:row>
      <xdr:rowOff>163132</xdr:rowOff>
    </xdr:to>
    <xdr:cxnSp macro="">
      <xdr:nvCxnSpPr>
        <xdr:cNvPr id="64" name="直線コネクタ 63"/>
        <xdr:cNvCxnSpPr/>
      </xdr:nvCxnSpPr>
      <xdr:spPr>
        <a:xfrm flipV="1">
          <a:off x="2908300" y="59912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131128</xdr:rowOff>
    </xdr:from>
    <xdr:to>
      <xdr:col>15</xdr:col>
      <xdr:colOff>50800</xdr:colOff>
      <xdr:row>34</xdr:row>
      <xdr:rowOff>163132</xdr:rowOff>
    </xdr:to>
    <xdr:cxnSp macro="">
      <xdr:nvCxnSpPr>
        <xdr:cNvPr id="67" name="直線コネクタ 66"/>
        <xdr:cNvCxnSpPr/>
      </xdr:nvCxnSpPr>
      <xdr:spPr>
        <a:xfrm>
          <a:off x="2019300" y="596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73216</xdr:rowOff>
    </xdr:from>
    <xdr:to>
      <xdr:col>10</xdr:col>
      <xdr:colOff>114300</xdr:colOff>
      <xdr:row>34</xdr:row>
      <xdr:rowOff>131128</xdr:rowOff>
    </xdr:to>
    <xdr:cxnSp macro="">
      <xdr:nvCxnSpPr>
        <xdr:cNvPr id="70" name="直線コネクタ 69"/>
        <xdr:cNvCxnSpPr/>
      </xdr:nvCxnSpPr>
      <xdr:spPr>
        <a:xfrm>
          <a:off x="1130300" y="59025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30988</xdr:rowOff>
    </xdr:from>
    <xdr:to>
      <xdr:col>24</xdr:col>
      <xdr:colOff>114300</xdr:colOff>
      <xdr:row>34</xdr:row>
      <xdr:rowOff>132588</xdr:rowOff>
    </xdr:to>
    <xdr:sp macro="" textlink="">
      <xdr:nvSpPr>
        <xdr:cNvPr id="80" name="楕円 79"/>
        <xdr:cNvSpPr/>
      </xdr:nvSpPr>
      <xdr:spPr>
        <a:xfrm>
          <a:off x="45847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53865</xdr:rowOff>
    </xdr:from>
    <xdr:ext cx="469744" cy="259045"/>
    <xdr:sp macro="" textlink="">
      <xdr:nvSpPr>
        <xdr:cNvPr id="81" name="議会費該当値テキスト"/>
        <xdr:cNvSpPr txBox="1"/>
      </xdr:nvSpPr>
      <xdr:spPr>
        <a:xfrm>
          <a:off x="4686300"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111189</xdr:rowOff>
    </xdr:from>
    <xdr:to>
      <xdr:col>20</xdr:col>
      <xdr:colOff>38100</xdr:colOff>
      <xdr:row>35</xdr:row>
      <xdr:rowOff>41339</xdr:rowOff>
    </xdr:to>
    <xdr:sp macro="" textlink="">
      <xdr:nvSpPr>
        <xdr:cNvPr id="82" name="楕円 81"/>
        <xdr:cNvSpPr/>
      </xdr:nvSpPr>
      <xdr:spPr>
        <a:xfrm>
          <a:off x="3746500" y="59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57866</xdr:rowOff>
    </xdr:from>
    <xdr:ext cx="469744" cy="259045"/>
    <xdr:sp macro="" textlink="">
      <xdr:nvSpPr>
        <xdr:cNvPr id="83" name="テキスト ボックス 82"/>
        <xdr:cNvSpPr txBox="1"/>
      </xdr:nvSpPr>
      <xdr:spPr>
        <a:xfrm>
          <a:off x="3562428" y="571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112332</xdr:rowOff>
    </xdr:from>
    <xdr:to>
      <xdr:col>15</xdr:col>
      <xdr:colOff>101600</xdr:colOff>
      <xdr:row>35</xdr:row>
      <xdr:rowOff>42482</xdr:rowOff>
    </xdr:to>
    <xdr:sp macro="" textlink="">
      <xdr:nvSpPr>
        <xdr:cNvPr id="84" name="楕円 83"/>
        <xdr:cNvSpPr/>
      </xdr:nvSpPr>
      <xdr:spPr>
        <a:xfrm>
          <a:off x="2857500" y="59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59009</xdr:rowOff>
    </xdr:from>
    <xdr:ext cx="469744" cy="259045"/>
    <xdr:sp macro="" textlink="">
      <xdr:nvSpPr>
        <xdr:cNvPr id="85" name="テキスト ボックス 84"/>
        <xdr:cNvSpPr txBox="1"/>
      </xdr:nvSpPr>
      <xdr:spPr>
        <a:xfrm>
          <a:off x="2673428" y="571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80328</xdr:rowOff>
    </xdr:from>
    <xdr:to>
      <xdr:col>10</xdr:col>
      <xdr:colOff>165100</xdr:colOff>
      <xdr:row>35</xdr:row>
      <xdr:rowOff>10478</xdr:rowOff>
    </xdr:to>
    <xdr:sp macro="" textlink="">
      <xdr:nvSpPr>
        <xdr:cNvPr id="86" name="楕円 85"/>
        <xdr:cNvSpPr/>
      </xdr:nvSpPr>
      <xdr:spPr>
        <a:xfrm>
          <a:off x="1968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27005</xdr:rowOff>
    </xdr:from>
    <xdr:ext cx="469744" cy="259045"/>
    <xdr:sp macro="" textlink="">
      <xdr:nvSpPr>
        <xdr:cNvPr id="87" name="テキスト ボックス 86"/>
        <xdr:cNvSpPr txBox="1"/>
      </xdr:nvSpPr>
      <xdr:spPr>
        <a:xfrm>
          <a:off x="1784428" y="5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22416</xdr:rowOff>
    </xdr:from>
    <xdr:to>
      <xdr:col>6</xdr:col>
      <xdr:colOff>38100</xdr:colOff>
      <xdr:row>34</xdr:row>
      <xdr:rowOff>124016</xdr:rowOff>
    </xdr:to>
    <xdr:sp macro="" textlink="">
      <xdr:nvSpPr>
        <xdr:cNvPr id="88" name="楕円 87"/>
        <xdr:cNvSpPr/>
      </xdr:nvSpPr>
      <xdr:spPr>
        <a:xfrm>
          <a:off x="1079500" y="58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140543</xdr:rowOff>
    </xdr:from>
    <xdr:ext cx="469744" cy="259045"/>
    <xdr:sp macro="" textlink="">
      <xdr:nvSpPr>
        <xdr:cNvPr id="89" name="テキスト ボックス 88"/>
        <xdr:cNvSpPr txBox="1"/>
      </xdr:nvSpPr>
      <xdr:spPr>
        <a:xfrm>
          <a:off x="895428" y="562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71829</xdr:rowOff>
    </xdr:from>
    <xdr:to>
      <xdr:col>24</xdr:col>
      <xdr:colOff>63500</xdr:colOff>
      <xdr:row>58</xdr:row>
      <xdr:rowOff>47041</xdr:rowOff>
    </xdr:to>
    <xdr:cxnSp macro="">
      <xdr:nvCxnSpPr>
        <xdr:cNvPr id="119" name="直線コネクタ 118"/>
        <xdr:cNvCxnSpPr/>
      </xdr:nvCxnSpPr>
      <xdr:spPr>
        <a:xfrm>
          <a:off x="3797300" y="9844479"/>
          <a:ext cx="838200" cy="1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17273</xdr:rowOff>
    </xdr:from>
    <xdr:ext cx="599010" cy="259045"/>
    <xdr:sp macro="" textlink="">
      <xdr:nvSpPr>
        <xdr:cNvPr id="120" name="総務費平均値テキスト"/>
        <xdr:cNvSpPr txBox="1"/>
      </xdr:nvSpPr>
      <xdr:spPr>
        <a:xfrm>
          <a:off x="4686300" y="944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79166</xdr:rowOff>
    </xdr:from>
    <xdr:to>
      <xdr:col>19</xdr:col>
      <xdr:colOff>177800</xdr:colOff>
      <xdr:row>57</xdr:row>
      <xdr:rowOff>71829</xdr:rowOff>
    </xdr:to>
    <xdr:cxnSp macro="">
      <xdr:nvCxnSpPr>
        <xdr:cNvPr id="122" name="直線コネクタ 121"/>
        <xdr:cNvCxnSpPr/>
      </xdr:nvCxnSpPr>
      <xdr:spPr>
        <a:xfrm>
          <a:off x="2908300" y="9337466"/>
          <a:ext cx="889000" cy="50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64130</xdr:rowOff>
    </xdr:from>
    <xdr:ext cx="599010" cy="259045"/>
    <xdr:sp macro="" textlink="">
      <xdr:nvSpPr>
        <xdr:cNvPr id="124" name="テキスト ボックス 123"/>
        <xdr:cNvSpPr txBox="1"/>
      </xdr:nvSpPr>
      <xdr:spPr>
        <a:xfrm>
          <a:off x="3497795" y="93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79166</xdr:rowOff>
    </xdr:from>
    <xdr:to>
      <xdr:col>15</xdr:col>
      <xdr:colOff>50800</xdr:colOff>
      <xdr:row>58</xdr:row>
      <xdr:rowOff>96403</xdr:rowOff>
    </xdr:to>
    <xdr:cxnSp macro="">
      <xdr:nvCxnSpPr>
        <xdr:cNvPr id="125" name="直線コネクタ 124"/>
        <xdr:cNvCxnSpPr/>
      </xdr:nvCxnSpPr>
      <xdr:spPr>
        <a:xfrm flipV="1">
          <a:off x="2019300" y="9337466"/>
          <a:ext cx="889000" cy="70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111297</xdr:rowOff>
    </xdr:from>
    <xdr:ext cx="599010" cy="259045"/>
    <xdr:sp macro="" textlink="">
      <xdr:nvSpPr>
        <xdr:cNvPr id="127" name="テキスト ボックス 126"/>
        <xdr:cNvSpPr txBox="1"/>
      </xdr:nvSpPr>
      <xdr:spPr>
        <a:xfrm>
          <a:off x="2608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96403</xdr:rowOff>
    </xdr:from>
    <xdr:to>
      <xdr:col>10</xdr:col>
      <xdr:colOff>114300</xdr:colOff>
      <xdr:row>58</xdr:row>
      <xdr:rowOff>139692</xdr:rowOff>
    </xdr:to>
    <xdr:cxnSp macro="">
      <xdr:nvCxnSpPr>
        <xdr:cNvPr id="128" name="直線コネクタ 127"/>
        <xdr:cNvCxnSpPr/>
      </xdr:nvCxnSpPr>
      <xdr:spPr>
        <a:xfrm flipV="1">
          <a:off x="1130300" y="10040503"/>
          <a:ext cx="889000" cy="4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163365</xdr:rowOff>
    </xdr:from>
    <xdr:ext cx="534377" cy="259045"/>
    <xdr:sp macro="" textlink="">
      <xdr:nvSpPr>
        <xdr:cNvPr id="132" name="テキスト ボックス 131"/>
        <xdr:cNvSpPr txBox="1"/>
      </xdr:nvSpPr>
      <xdr:spPr>
        <a:xfrm>
          <a:off x="863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167691</xdr:rowOff>
    </xdr:from>
    <xdr:to>
      <xdr:col>24</xdr:col>
      <xdr:colOff>114300</xdr:colOff>
      <xdr:row>58</xdr:row>
      <xdr:rowOff>97841</xdr:rowOff>
    </xdr:to>
    <xdr:sp macro="" textlink="">
      <xdr:nvSpPr>
        <xdr:cNvPr id="138" name="楕円 137"/>
        <xdr:cNvSpPr/>
      </xdr:nvSpPr>
      <xdr:spPr>
        <a:xfrm>
          <a:off x="4584700" y="99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146118</xdr:rowOff>
    </xdr:from>
    <xdr:ext cx="534377" cy="259045"/>
    <xdr:sp macro="" textlink="">
      <xdr:nvSpPr>
        <xdr:cNvPr id="139" name="総務費該当値テキスト"/>
        <xdr:cNvSpPr txBox="1"/>
      </xdr:nvSpPr>
      <xdr:spPr>
        <a:xfrm>
          <a:off x="4686300" y="991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21029</xdr:rowOff>
    </xdr:from>
    <xdr:to>
      <xdr:col>20</xdr:col>
      <xdr:colOff>38100</xdr:colOff>
      <xdr:row>57</xdr:row>
      <xdr:rowOff>122629</xdr:rowOff>
    </xdr:to>
    <xdr:sp macro="" textlink="">
      <xdr:nvSpPr>
        <xdr:cNvPr id="140" name="楕円 139"/>
        <xdr:cNvSpPr/>
      </xdr:nvSpPr>
      <xdr:spPr>
        <a:xfrm>
          <a:off x="3746500" y="97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113756</xdr:rowOff>
    </xdr:from>
    <xdr:ext cx="534377" cy="259045"/>
    <xdr:sp macro="" textlink="">
      <xdr:nvSpPr>
        <xdr:cNvPr id="141" name="テキスト ボックス 140"/>
        <xdr:cNvSpPr txBox="1"/>
      </xdr:nvSpPr>
      <xdr:spPr>
        <a:xfrm>
          <a:off x="3530111" y="988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28366</xdr:rowOff>
    </xdr:from>
    <xdr:to>
      <xdr:col>15</xdr:col>
      <xdr:colOff>101600</xdr:colOff>
      <xdr:row>54</xdr:row>
      <xdr:rowOff>129966</xdr:rowOff>
    </xdr:to>
    <xdr:sp macro="" textlink="">
      <xdr:nvSpPr>
        <xdr:cNvPr id="142" name="楕円 141"/>
        <xdr:cNvSpPr/>
      </xdr:nvSpPr>
      <xdr:spPr>
        <a:xfrm>
          <a:off x="2857500" y="92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121093</xdr:rowOff>
    </xdr:from>
    <xdr:ext cx="599010" cy="259045"/>
    <xdr:sp macro="" textlink="">
      <xdr:nvSpPr>
        <xdr:cNvPr id="143" name="テキスト ボックス 142"/>
        <xdr:cNvSpPr txBox="1"/>
      </xdr:nvSpPr>
      <xdr:spPr>
        <a:xfrm>
          <a:off x="2608795" y="937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45603</xdr:rowOff>
    </xdr:from>
    <xdr:to>
      <xdr:col>10</xdr:col>
      <xdr:colOff>165100</xdr:colOff>
      <xdr:row>58</xdr:row>
      <xdr:rowOff>147203</xdr:rowOff>
    </xdr:to>
    <xdr:sp macro="" textlink="">
      <xdr:nvSpPr>
        <xdr:cNvPr id="144" name="楕円 143"/>
        <xdr:cNvSpPr/>
      </xdr:nvSpPr>
      <xdr:spPr>
        <a:xfrm>
          <a:off x="1968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138330</xdr:rowOff>
    </xdr:from>
    <xdr:ext cx="534377" cy="259045"/>
    <xdr:sp macro="" textlink="">
      <xdr:nvSpPr>
        <xdr:cNvPr id="145" name="テキスト ボックス 144"/>
        <xdr:cNvSpPr txBox="1"/>
      </xdr:nvSpPr>
      <xdr:spPr>
        <a:xfrm>
          <a:off x="1752111" y="1008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88892</xdr:rowOff>
    </xdr:from>
    <xdr:to>
      <xdr:col>6</xdr:col>
      <xdr:colOff>38100</xdr:colOff>
      <xdr:row>59</xdr:row>
      <xdr:rowOff>19042</xdr:rowOff>
    </xdr:to>
    <xdr:sp macro="" textlink="">
      <xdr:nvSpPr>
        <xdr:cNvPr id="146" name="楕円 145"/>
        <xdr:cNvSpPr/>
      </xdr:nvSpPr>
      <xdr:spPr>
        <a:xfrm>
          <a:off x="1079500" y="100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10169</xdr:rowOff>
    </xdr:from>
    <xdr:ext cx="534377" cy="259045"/>
    <xdr:sp macro="" textlink="">
      <xdr:nvSpPr>
        <xdr:cNvPr id="147" name="テキスト ボックス 146"/>
        <xdr:cNvSpPr txBox="1"/>
      </xdr:nvSpPr>
      <xdr:spPr>
        <a:xfrm>
          <a:off x="863111" y="101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18444</xdr:rowOff>
    </xdr:from>
    <xdr:to>
      <xdr:col>24</xdr:col>
      <xdr:colOff>63500</xdr:colOff>
      <xdr:row>72</xdr:row>
      <xdr:rowOff>47563</xdr:rowOff>
    </xdr:to>
    <xdr:cxnSp macro="">
      <xdr:nvCxnSpPr>
        <xdr:cNvPr id="179" name="直線コネクタ 178"/>
        <xdr:cNvCxnSpPr/>
      </xdr:nvCxnSpPr>
      <xdr:spPr>
        <a:xfrm>
          <a:off x="3797300" y="12362844"/>
          <a:ext cx="8382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166387</xdr:rowOff>
    </xdr:from>
    <xdr:ext cx="599010" cy="259045"/>
    <xdr:sp macro="" textlink="">
      <xdr:nvSpPr>
        <xdr:cNvPr id="180" name="民生費平均値テキスト"/>
        <xdr:cNvSpPr txBox="1"/>
      </xdr:nvSpPr>
      <xdr:spPr>
        <a:xfrm>
          <a:off x="4686300" y="1285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18444</xdr:rowOff>
    </xdr:from>
    <xdr:to>
      <xdr:col>19</xdr:col>
      <xdr:colOff>177800</xdr:colOff>
      <xdr:row>73</xdr:row>
      <xdr:rowOff>151543</xdr:rowOff>
    </xdr:to>
    <xdr:cxnSp macro="">
      <xdr:nvCxnSpPr>
        <xdr:cNvPr id="182" name="直線コネクタ 181"/>
        <xdr:cNvCxnSpPr/>
      </xdr:nvCxnSpPr>
      <xdr:spPr>
        <a:xfrm flipV="1">
          <a:off x="2908300" y="12362844"/>
          <a:ext cx="889000" cy="30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169751</xdr:rowOff>
    </xdr:from>
    <xdr:ext cx="599010" cy="259045"/>
    <xdr:sp macro="" textlink="">
      <xdr:nvSpPr>
        <xdr:cNvPr id="184" name="テキスト ボックス 183"/>
        <xdr:cNvSpPr txBox="1"/>
      </xdr:nvSpPr>
      <xdr:spPr>
        <a:xfrm>
          <a:off x="3497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151543</xdr:rowOff>
    </xdr:from>
    <xdr:to>
      <xdr:col>15</xdr:col>
      <xdr:colOff>50800</xdr:colOff>
      <xdr:row>74</xdr:row>
      <xdr:rowOff>22396</xdr:rowOff>
    </xdr:to>
    <xdr:cxnSp macro="">
      <xdr:nvCxnSpPr>
        <xdr:cNvPr id="185" name="直線コネクタ 184"/>
        <xdr:cNvCxnSpPr/>
      </xdr:nvCxnSpPr>
      <xdr:spPr>
        <a:xfrm flipV="1">
          <a:off x="2019300" y="12667393"/>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170894</xdr:rowOff>
    </xdr:from>
    <xdr:ext cx="599010" cy="259045"/>
    <xdr:sp macro="" textlink="">
      <xdr:nvSpPr>
        <xdr:cNvPr id="187" name="テキスト ボックス 186"/>
        <xdr:cNvSpPr txBox="1"/>
      </xdr:nvSpPr>
      <xdr:spPr>
        <a:xfrm>
          <a:off x="2608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22396</xdr:rowOff>
    </xdr:from>
    <xdr:to>
      <xdr:col>10</xdr:col>
      <xdr:colOff>114300</xdr:colOff>
      <xdr:row>74</xdr:row>
      <xdr:rowOff>59690</xdr:rowOff>
    </xdr:to>
    <xdr:cxnSp macro="">
      <xdr:nvCxnSpPr>
        <xdr:cNvPr id="188" name="直線コネクタ 187"/>
        <xdr:cNvCxnSpPr/>
      </xdr:nvCxnSpPr>
      <xdr:spPr>
        <a:xfrm flipV="1">
          <a:off x="1130300" y="12709696"/>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71747</xdr:rowOff>
    </xdr:from>
    <xdr:ext cx="599010" cy="259045"/>
    <xdr:sp macro="" textlink="">
      <xdr:nvSpPr>
        <xdr:cNvPr id="190" name="テキスト ボックス 189"/>
        <xdr:cNvSpPr txBox="1"/>
      </xdr:nvSpPr>
      <xdr:spPr>
        <a:xfrm>
          <a:off x="1719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14553</xdr:rowOff>
    </xdr:from>
    <xdr:ext cx="599010" cy="259045"/>
    <xdr:sp macro="" textlink="">
      <xdr:nvSpPr>
        <xdr:cNvPr id="192" name="テキスト ボックス 191"/>
        <xdr:cNvSpPr txBox="1"/>
      </xdr:nvSpPr>
      <xdr:spPr>
        <a:xfrm>
          <a:off x="830795" y="132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168213</xdr:rowOff>
    </xdr:from>
    <xdr:to>
      <xdr:col>24</xdr:col>
      <xdr:colOff>114300</xdr:colOff>
      <xdr:row>72</xdr:row>
      <xdr:rowOff>98363</xdr:rowOff>
    </xdr:to>
    <xdr:sp macro="" textlink="">
      <xdr:nvSpPr>
        <xdr:cNvPr id="198" name="楕円 197"/>
        <xdr:cNvSpPr/>
      </xdr:nvSpPr>
      <xdr:spPr>
        <a:xfrm>
          <a:off x="4584700" y="123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19640</xdr:rowOff>
    </xdr:from>
    <xdr:ext cx="599010" cy="259045"/>
    <xdr:sp macro="" textlink="">
      <xdr:nvSpPr>
        <xdr:cNvPr id="199" name="民生費該当値テキスト"/>
        <xdr:cNvSpPr txBox="1"/>
      </xdr:nvSpPr>
      <xdr:spPr>
        <a:xfrm>
          <a:off x="4686300" y="1219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139094</xdr:rowOff>
    </xdr:from>
    <xdr:to>
      <xdr:col>20</xdr:col>
      <xdr:colOff>38100</xdr:colOff>
      <xdr:row>72</xdr:row>
      <xdr:rowOff>69244</xdr:rowOff>
    </xdr:to>
    <xdr:sp macro="" textlink="">
      <xdr:nvSpPr>
        <xdr:cNvPr id="200" name="楕円 199"/>
        <xdr:cNvSpPr/>
      </xdr:nvSpPr>
      <xdr:spPr>
        <a:xfrm>
          <a:off x="3746500" y="123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85771</xdr:rowOff>
    </xdr:from>
    <xdr:ext cx="599010" cy="259045"/>
    <xdr:sp macro="" textlink="">
      <xdr:nvSpPr>
        <xdr:cNvPr id="201" name="テキスト ボックス 200"/>
        <xdr:cNvSpPr txBox="1"/>
      </xdr:nvSpPr>
      <xdr:spPr>
        <a:xfrm>
          <a:off x="3497795" y="1208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100743</xdr:rowOff>
    </xdr:from>
    <xdr:to>
      <xdr:col>15</xdr:col>
      <xdr:colOff>101600</xdr:colOff>
      <xdr:row>74</xdr:row>
      <xdr:rowOff>30893</xdr:rowOff>
    </xdr:to>
    <xdr:sp macro="" textlink="">
      <xdr:nvSpPr>
        <xdr:cNvPr id="202" name="楕円 201"/>
        <xdr:cNvSpPr/>
      </xdr:nvSpPr>
      <xdr:spPr>
        <a:xfrm>
          <a:off x="2857500" y="126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47420</xdr:rowOff>
    </xdr:from>
    <xdr:ext cx="599010" cy="259045"/>
    <xdr:sp macro="" textlink="">
      <xdr:nvSpPr>
        <xdr:cNvPr id="203" name="テキスト ボックス 202"/>
        <xdr:cNvSpPr txBox="1"/>
      </xdr:nvSpPr>
      <xdr:spPr>
        <a:xfrm>
          <a:off x="2608795" y="1239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143046</xdr:rowOff>
    </xdr:from>
    <xdr:to>
      <xdr:col>10</xdr:col>
      <xdr:colOff>165100</xdr:colOff>
      <xdr:row>74</xdr:row>
      <xdr:rowOff>73196</xdr:rowOff>
    </xdr:to>
    <xdr:sp macro="" textlink="">
      <xdr:nvSpPr>
        <xdr:cNvPr id="204" name="楕円 203"/>
        <xdr:cNvSpPr/>
      </xdr:nvSpPr>
      <xdr:spPr>
        <a:xfrm>
          <a:off x="1968500" y="12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89723</xdr:rowOff>
    </xdr:from>
    <xdr:ext cx="599010" cy="259045"/>
    <xdr:sp macro="" textlink="">
      <xdr:nvSpPr>
        <xdr:cNvPr id="205" name="テキスト ボックス 204"/>
        <xdr:cNvSpPr txBox="1"/>
      </xdr:nvSpPr>
      <xdr:spPr>
        <a:xfrm>
          <a:off x="1719795" y="1243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8890</xdr:rowOff>
    </xdr:from>
    <xdr:to>
      <xdr:col>6</xdr:col>
      <xdr:colOff>38100</xdr:colOff>
      <xdr:row>74</xdr:row>
      <xdr:rowOff>110490</xdr:rowOff>
    </xdr:to>
    <xdr:sp macro="" textlink="">
      <xdr:nvSpPr>
        <xdr:cNvPr id="206" name="楕円 205"/>
        <xdr:cNvSpPr/>
      </xdr:nvSpPr>
      <xdr:spPr>
        <a:xfrm>
          <a:off x="1079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127017</xdr:rowOff>
    </xdr:from>
    <xdr:ext cx="599010" cy="259045"/>
    <xdr:sp macro="" textlink="">
      <xdr:nvSpPr>
        <xdr:cNvPr id="207" name="テキスト ボックス 206"/>
        <xdr:cNvSpPr txBox="1"/>
      </xdr:nvSpPr>
      <xdr:spPr>
        <a:xfrm>
          <a:off x="830795" y="124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64948</xdr:rowOff>
    </xdr:from>
    <xdr:to>
      <xdr:col>24</xdr:col>
      <xdr:colOff>62865</xdr:colOff>
      <xdr:row>98</xdr:row>
      <xdr:rowOff>86909</xdr:rowOff>
    </xdr:to>
    <xdr:cxnSp macro="">
      <xdr:nvCxnSpPr>
        <xdr:cNvPr id="234" name="直線コネクタ 233"/>
        <xdr:cNvCxnSpPr/>
      </xdr:nvCxnSpPr>
      <xdr:spPr>
        <a:xfrm flipV="1">
          <a:off x="4633595" y="16009798"/>
          <a:ext cx="1270" cy="87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90736</xdr:rowOff>
    </xdr:from>
    <xdr:ext cx="534377" cy="259045"/>
    <xdr:sp macro="" textlink="">
      <xdr:nvSpPr>
        <xdr:cNvPr id="235" name="衛生費最小値テキスト"/>
        <xdr:cNvSpPr txBox="1"/>
      </xdr:nvSpPr>
      <xdr:spPr>
        <a:xfrm>
          <a:off x="4686300" y="168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86909</xdr:rowOff>
    </xdr:from>
    <xdr:to>
      <xdr:col>24</xdr:col>
      <xdr:colOff>152400</xdr:colOff>
      <xdr:row>98</xdr:row>
      <xdr:rowOff>86909</xdr:rowOff>
    </xdr:to>
    <xdr:cxnSp macro="">
      <xdr:nvCxnSpPr>
        <xdr:cNvPr id="236" name="直線コネクタ 235"/>
        <xdr:cNvCxnSpPr/>
      </xdr:nvCxnSpPr>
      <xdr:spPr>
        <a:xfrm>
          <a:off x="4546600" y="1688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11625</xdr:rowOff>
    </xdr:from>
    <xdr:ext cx="534377" cy="259045"/>
    <xdr:sp macro="" textlink="">
      <xdr:nvSpPr>
        <xdr:cNvPr id="237" name="衛生費最大値テキスト"/>
        <xdr:cNvSpPr txBox="1"/>
      </xdr:nvSpPr>
      <xdr:spPr>
        <a:xfrm>
          <a:off x="4686300" y="157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64948</xdr:rowOff>
    </xdr:from>
    <xdr:to>
      <xdr:col>24</xdr:col>
      <xdr:colOff>152400</xdr:colOff>
      <xdr:row>93</xdr:row>
      <xdr:rowOff>64948</xdr:rowOff>
    </xdr:to>
    <xdr:cxnSp macro="">
      <xdr:nvCxnSpPr>
        <xdr:cNvPr id="238" name="直線コネクタ 237"/>
        <xdr:cNvCxnSpPr/>
      </xdr:nvCxnSpPr>
      <xdr:spPr>
        <a:xfrm>
          <a:off x="4546600" y="1600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58269</xdr:rowOff>
    </xdr:from>
    <xdr:to>
      <xdr:col>24</xdr:col>
      <xdr:colOff>63500</xdr:colOff>
      <xdr:row>95</xdr:row>
      <xdr:rowOff>149758</xdr:rowOff>
    </xdr:to>
    <xdr:cxnSp macro="">
      <xdr:nvCxnSpPr>
        <xdr:cNvPr id="239" name="直線コネクタ 238"/>
        <xdr:cNvCxnSpPr/>
      </xdr:nvCxnSpPr>
      <xdr:spPr>
        <a:xfrm>
          <a:off x="3797300" y="16346019"/>
          <a:ext cx="838200" cy="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97587</xdr:rowOff>
    </xdr:from>
    <xdr:ext cx="534377" cy="259045"/>
    <xdr:sp macro="" textlink="">
      <xdr:nvSpPr>
        <xdr:cNvPr id="240" name="衛生費平均値テキスト"/>
        <xdr:cNvSpPr txBox="1"/>
      </xdr:nvSpPr>
      <xdr:spPr>
        <a:xfrm>
          <a:off x="4686300" y="1621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74710</xdr:rowOff>
    </xdr:from>
    <xdr:to>
      <xdr:col>24</xdr:col>
      <xdr:colOff>114300</xdr:colOff>
      <xdr:row>96</xdr:row>
      <xdr:rowOff>4860</xdr:rowOff>
    </xdr:to>
    <xdr:sp macro="" textlink="">
      <xdr:nvSpPr>
        <xdr:cNvPr id="241" name="フローチャート: 判断 240"/>
        <xdr:cNvSpPr/>
      </xdr:nvSpPr>
      <xdr:spPr>
        <a:xfrm>
          <a:off x="4584700" y="16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100447</xdr:rowOff>
    </xdr:from>
    <xdr:to>
      <xdr:col>19</xdr:col>
      <xdr:colOff>177800</xdr:colOff>
      <xdr:row>95</xdr:row>
      <xdr:rowOff>58269</xdr:rowOff>
    </xdr:to>
    <xdr:cxnSp macro="">
      <xdr:nvCxnSpPr>
        <xdr:cNvPr id="242" name="直線コネクタ 241"/>
        <xdr:cNvCxnSpPr/>
      </xdr:nvCxnSpPr>
      <xdr:spPr>
        <a:xfrm>
          <a:off x="2908300" y="15359497"/>
          <a:ext cx="889000" cy="9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60570</xdr:rowOff>
    </xdr:from>
    <xdr:to>
      <xdr:col>20</xdr:col>
      <xdr:colOff>38100</xdr:colOff>
      <xdr:row>95</xdr:row>
      <xdr:rowOff>162170</xdr:rowOff>
    </xdr:to>
    <xdr:sp macro="" textlink="">
      <xdr:nvSpPr>
        <xdr:cNvPr id="243" name="フローチャート: 判断 242"/>
        <xdr:cNvSpPr/>
      </xdr:nvSpPr>
      <xdr:spPr>
        <a:xfrm>
          <a:off x="3746500" y="1634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153297</xdr:rowOff>
    </xdr:from>
    <xdr:ext cx="534377" cy="259045"/>
    <xdr:sp macro="" textlink="">
      <xdr:nvSpPr>
        <xdr:cNvPr id="244" name="テキスト ボックス 243"/>
        <xdr:cNvSpPr txBox="1"/>
      </xdr:nvSpPr>
      <xdr:spPr>
        <a:xfrm>
          <a:off x="3530111" y="1644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100447</xdr:rowOff>
    </xdr:from>
    <xdr:to>
      <xdr:col>15</xdr:col>
      <xdr:colOff>50800</xdr:colOff>
      <xdr:row>93</xdr:row>
      <xdr:rowOff>6998</xdr:rowOff>
    </xdr:to>
    <xdr:cxnSp macro="">
      <xdr:nvCxnSpPr>
        <xdr:cNvPr id="245" name="直線コネクタ 244"/>
        <xdr:cNvCxnSpPr/>
      </xdr:nvCxnSpPr>
      <xdr:spPr>
        <a:xfrm flipV="1">
          <a:off x="2019300" y="15359497"/>
          <a:ext cx="889000" cy="5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366</xdr:rowOff>
    </xdr:from>
    <xdr:to>
      <xdr:col>15</xdr:col>
      <xdr:colOff>101600</xdr:colOff>
      <xdr:row>96</xdr:row>
      <xdr:rowOff>101966</xdr:rowOff>
    </xdr:to>
    <xdr:sp macro="" textlink="">
      <xdr:nvSpPr>
        <xdr:cNvPr id="246" name="フローチャート: 判断 245"/>
        <xdr:cNvSpPr/>
      </xdr:nvSpPr>
      <xdr:spPr>
        <a:xfrm>
          <a:off x="2857500" y="1645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93093</xdr:rowOff>
    </xdr:from>
    <xdr:ext cx="534377" cy="259045"/>
    <xdr:sp macro="" textlink="">
      <xdr:nvSpPr>
        <xdr:cNvPr id="247" name="テキスト ボックス 246"/>
        <xdr:cNvSpPr txBox="1"/>
      </xdr:nvSpPr>
      <xdr:spPr>
        <a:xfrm>
          <a:off x="2641111" y="165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6998</xdr:rowOff>
    </xdr:from>
    <xdr:to>
      <xdr:col>10</xdr:col>
      <xdr:colOff>114300</xdr:colOff>
      <xdr:row>95</xdr:row>
      <xdr:rowOff>76394</xdr:rowOff>
    </xdr:to>
    <xdr:cxnSp macro="">
      <xdr:nvCxnSpPr>
        <xdr:cNvPr id="248" name="直線コネクタ 247"/>
        <xdr:cNvCxnSpPr/>
      </xdr:nvCxnSpPr>
      <xdr:spPr>
        <a:xfrm flipV="1">
          <a:off x="1130300" y="15951848"/>
          <a:ext cx="889000" cy="4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66971</xdr:rowOff>
    </xdr:from>
    <xdr:to>
      <xdr:col>10</xdr:col>
      <xdr:colOff>165100</xdr:colOff>
      <xdr:row>96</xdr:row>
      <xdr:rowOff>168571</xdr:rowOff>
    </xdr:to>
    <xdr:sp macro="" textlink="">
      <xdr:nvSpPr>
        <xdr:cNvPr id="249" name="フローチャート: 判断 248"/>
        <xdr:cNvSpPr/>
      </xdr:nvSpPr>
      <xdr:spPr>
        <a:xfrm>
          <a:off x="1968500" y="165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159698</xdr:rowOff>
    </xdr:from>
    <xdr:ext cx="534377" cy="259045"/>
    <xdr:sp macro="" textlink="">
      <xdr:nvSpPr>
        <xdr:cNvPr id="250" name="テキスト ボックス 249"/>
        <xdr:cNvSpPr txBox="1"/>
      </xdr:nvSpPr>
      <xdr:spPr>
        <a:xfrm>
          <a:off x="1752111" y="166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107597</xdr:rowOff>
    </xdr:from>
    <xdr:to>
      <xdr:col>6</xdr:col>
      <xdr:colOff>38100</xdr:colOff>
      <xdr:row>97</xdr:row>
      <xdr:rowOff>37747</xdr:rowOff>
    </xdr:to>
    <xdr:sp macro="" textlink="">
      <xdr:nvSpPr>
        <xdr:cNvPr id="251" name="フローチャート: 判断 250"/>
        <xdr:cNvSpPr/>
      </xdr:nvSpPr>
      <xdr:spPr>
        <a:xfrm>
          <a:off x="10795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28874</xdr:rowOff>
    </xdr:from>
    <xdr:ext cx="534377" cy="259045"/>
    <xdr:sp macro="" textlink="">
      <xdr:nvSpPr>
        <xdr:cNvPr id="252" name="テキスト ボックス 251"/>
        <xdr:cNvSpPr txBox="1"/>
      </xdr:nvSpPr>
      <xdr:spPr>
        <a:xfrm>
          <a:off x="863111" y="1665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98958</xdr:rowOff>
    </xdr:from>
    <xdr:to>
      <xdr:col>24</xdr:col>
      <xdr:colOff>114300</xdr:colOff>
      <xdr:row>96</xdr:row>
      <xdr:rowOff>29108</xdr:rowOff>
    </xdr:to>
    <xdr:sp macro="" textlink="">
      <xdr:nvSpPr>
        <xdr:cNvPr id="258" name="楕円 257"/>
        <xdr:cNvSpPr/>
      </xdr:nvSpPr>
      <xdr:spPr>
        <a:xfrm>
          <a:off x="4584700" y="16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77385</xdr:rowOff>
    </xdr:from>
    <xdr:ext cx="534377" cy="259045"/>
    <xdr:sp macro="" textlink="">
      <xdr:nvSpPr>
        <xdr:cNvPr id="259" name="衛生費該当値テキスト"/>
        <xdr:cNvSpPr txBox="1"/>
      </xdr:nvSpPr>
      <xdr:spPr>
        <a:xfrm>
          <a:off x="4686300" y="163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7469</xdr:rowOff>
    </xdr:from>
    <xdr:to>
      <xdr:col>20</xdr:col>
      <xdr:colOff>38100</xdr:colOff>
      <xdr:row>95</xdr:row>
      <xdr:rowOff>109069</xdr:rowOff>
    </xdr:to>
    <xdr:sp macro="" textlink="">
      <xdr:nvSpPr>
        <xdr:cNvPr id="260" name="楕円 259"/>
        <xdr:cNvSpPr/>
      </xdr:nvSpPr>
      <xdr:spPr>
        <a:xfrm>
          <a:off x="3746500" y="162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125596</xdr:rowOff>
    </xdr:from>
    <xdr:ext cx="534377" cy="259045"/>
    <xdr:sp macro="" textlink="">
      <xdr:nvSpPr>
        <xdr:cNvPr id="261" name="テキスト ボックス 260"/>
        <xdr:cNvSpPr txBox="1"/>
      </xdr:nvSpPr>
      <xdr:spPr>
        <a:xfrm>
          <a:off x="3530111" y="160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49647</xdr:rowOff>
    </xdr:from>
    <xdr:to>
      <xdr:col>15</xdr:col>
      <xdr:colOff>101600</xdr:colOff>
      <xdr:row>89</xdr:row>
      <xdr:rowOff>151247</xdr:rowOff>
    </xdr:to>
    <xdr:sp macro="" textlink="">
      <xdr:nvSpPr>
        <xdr:cNvPr id="262" name="楕円 261"/>
        <xdr:cNvSpPr/>
      </xdr:nvSpPr>
      <xdr:spPr>
        <a:xfrm>
          <a:off x="2857500" y="153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87</xdr:row>
      <xdr:rowOff>167774</xdr:rowOff>
    </xdr:from>
    <xdr:ext cx="599010" cy="259045"/>
    <xdr:sp macro="" textlink="">
      <xdr:nvSpPr>
        <xdr:cNvPr id="263" name="テキスト ボックス 262"/>
        <xdr:cNvSpPr txBox="1"/>
      </xdr:nvSpPr>
      <xdr:spPr>
        <a:xfrm>
          <a:off x="2608795" y="150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127648</xdr:rowOff>
    </xdr:from>
    <xdr:to>
      <xdr:col>10</xdr:col>
      <xdr:colOff>165100</xdr:colOff>
      <xdr:row>93</xdr:row>
      <xdr:rowOff>57798</xdr:rowOff>
    </xdr:to>
    <xdr:sp macro="" textlink="">
      <xdr:nvSpPr>
        <xdr:cNvPr id="264" name="楕円 263"/>
        <xdr:cNvSpPr/>
      </xdr:nvSpPr>
      <xdr:spPr>
        <a:xfrm>
          <a:off x="1968500" y="159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74325</xdr:rowOff>
    </xdr:from>
    <xdr:ext cx="534377" cy="259045"/>
    <xdr:sp macro="" textlink="">
      <xdr:nvSpPr>
        <xdr:cNvPr id="265" name="テキスト ボックス 264"/>
        <xdr:cNvSpPr txBox="1"/>
      </xdr:nvSpPr>
      <xdr:spPr>
        <a:xfrm>
          <a:off x="1752111" y="156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25594</xdr:rowOff>
    </xdr:from>
    <xdr:to>
      <xdr:col>6</xdr:col>
      <xdr:colOff>38100</xdr:colOff>
      <xdr:row>95</xdr:row>
      <xdr:rowOff>127194</xdr:rowOff>
    </xdr:to>
    <xdr:sp macro="" textlink="">
      <xdr:nvSpPr>
        <xdr:cNvPr id="266" name="楕円 265"/>
        <xdr:cNvSpPr/>
      </xdr:nvSpPr>
      <xdr:spPr>
        <a:xfrm>
          <a:off x="1079500" y="163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143721</xdr:rowOff>
    </xdr:from>
    <xdr:ext cx="534377" cy="259045"/>
    <xdr:sp macro="" textlink="">
      <xdr:nvSpPr>
        <xdr:cNvPr id="267" name="テキスト ボックス 266"/>
        <xdr:cNvSpPr txBox="1"/>
      </xdr:nvSpPr>
      <xdr:spPr>
        <a:xfrm>
          <a:off x="863111" y="160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93" name="直線コネクタ 292"/>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6" name="労働費最大値テキスト"/>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7" name="直線コネクタ 296"/>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13153</xdr:rowOff>
    </xdr:from>
    <xdr:to>
      <xdr:col>55</xdr:col>
      <xdr:colOff>0</xdr:colOff>
      <xdr:row>39</xdr:row>
      <xdr:rowOff>23930</xdr:rowOff>
    </xdr:to>
    <xdr:cxnSp macro="">
      <xdr:nvCxnSpPr>
        <xdr:cNvPr id="298" name="直線コネクタ 297"/>
        <xdr:cNvCxnSpPr/>
      </xdr:nvCxnSpPr>
      <xdr:spPr>
        <a:xfrm flipV="1">
          <a:off x="9639300" y="6699703"/>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9" name="労働費平均値テキスト"/>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300" name="フローチャート: 判断 299"/>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23930</xdr:rowOff>
    </xdr:from>
    <xdr:to>
      <xdr:col>50</xdr:col>
      <xdr:colOff>114300</xdr:colOff>
      <xdr:row>39</xdr:row>
      <xdr:rowOff>23930</xdr:rowOff>
    </xdr:to>
    <xdr:cxnSp macro="">
      <xdr:nvCxnSpPr>
        <xdr:cNvPr id="301" name="直線コネクタ 300"/>
        <xdr:cNvCxnSpPr/>
      </xdr:nvCxnSpPr>
      <xdr:spPr>
        <a:xfrm>
          <a:off x="8750300" y="6710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302" name="フローチャート: 判断 301"/>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303" name="テキスト ボックス 302"/>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23930</xdr:rowOff>
    </xdr:from>
    <xdr:to>
      <xdr:col>45</xdr:col>
      <xdr:colOff>177800</xdr:colOff>
      <xdr:row>39</xdr:row>
      <xdr:rowOff>26706</xdr:rowOff>
    </xdr:to>
    <xdr:cxnSp macro="">
      <xdr:nvCxnSpPr>
        <xdr:cNvPr id="304" name="直線コネクタ 303"/>
        <xdr:cNvCxnSpPr/>
      </xdr:nvCxnSpPr>
      <xdr:spPr>
        <a:xfrm flipV="1">
          <a:off x="7861300" y="671048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5" name="フローチャート: 判断 304"/>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6" name="テキスト ボックス 305"/>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26706</xdr:rowOff>
    </xdr:from>
    <xdr:to>
      <xdr:col>41</xdr:col>
      <xdr:colOff>50800</xdr:colOff>
      <xdr:row>39</xdr:row>
      <xdr:rowOff>31278</xdr:rowOff>
    </xdr:to>
    <xdr:cxnSp macro="">
      <xdr:nvCxnSpPr>
        <xdr:cNvPr id="307" name="直線コネクタ 306"/>
        <xdr:cNvCxnSpPr/>
      </xdr:nvCxnSpPr>
      <xdr:spPr>
        <a:xfrm flipV="1">
          <a:off x="6972300" y="6713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8" name="フローチャート: 判断 307"/>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9" name="テキスト ボックス 308"/>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10" name="フローチャート: 判断 309"/>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11" name="テキスト ボックス 310"/>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133803</xdr:rowOff>
    </xdr:from>
    <xdr:to>
      <xdr:col>55</xdr:col>
      <xdr:colOff>50800</xdr:colOff>
      <xdr:row>39</xdr:row>
      <xdr:rowOff>63953</xdr:rowOff>
    </xdr:to>
    <xdr:sp macro="" textlink="">
      <xdr:nvSpPr>
        <xdr:cNvPr id="317" name="楕円 316"/>
        <xdr:cNvSpPr/>
      </xdr:nvSpPr>
      <xdr:spPr>
        <a:xfrm>
          <a:off x="10426700" y="66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48730</xdr:rowOff>
    </xdr:from>
    <xdr:ext cx="378565" cy="259045"/>
    <xdr:sp macro="" textlink="">
      <xdr:nvSpPr>
        <xdr:cNvPr id="318" name="労働費該当値テキスト"/>
        <xdr:cNvSpPr txBox="1"/>
      </xdr:nvSpPr>
      <xdr:spPr>
        <a:xfrm>
          <a:off x="10528300" y="656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144580</xdr:rowOff>
    </xdr:from>
    <xdr:to>
      <xdr:col>50</xdr:col>
      <xdr:colOff>165100</xdr:colOff>
      <xdr:row>39</xdr:row>
      <xdr:rowOff>74730</xdr:rowOff>
    </xdr:to>
    <xdr:sp macro="" textlink="">
      <xdr:nvSpPr>
        <xdr:cNvPr id="319" name="楕円 318"/>
        <xdr:cNvSpPr/>
      </xdr:nvSpPr>
      <xdr:spPr>
        <a:xfrm>
          <a:off x="9588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65857</xdr:rowOff>
    </xdr:from>
    <xdr:ext cx="378565" cy="259045"/>
    <xdr:sp macro="" textlink="">
      <xdr:nvSpPr>
        <xdr:cNvPr id="320" name="テキスト ボックス 319"/>
        <xdr:cNvSpPr txBox="1"/>
      </xdr:nvSpPr>
      <xdr:spPr>
        <a:xfrm>
          <a:off x="9450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144580</xdr:rowOff>
    </xdr:from>
    <xdr:to>
      <xdr:col>46</xdr:col>
      <xdr:colOff>38100</xdr:colOff>
      <xdr:row>39</xdr:row>
      <xdr:rowOff>74730</xdr:rowOff>
    </xdr:to>
    <xdr:sp macro="" textlink="">
      <xdr:nvSpPr>
        <xdr:cNvPr id="321" name="楕円 320"/>
        <xdr:cNvSpPr/>
      </xdr:nvSpPr>
      <xdr:spPr>
        <a:xfrm>
          <a:off x="8699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65857</xdr:rowOff>
    </xdr:from>
    <xdr:ext cx="378565" cy="259045"/>
    <xdr:sp macro="" textlink="">
      <xdr:nvSpPr>
        <xdr:cNvPr id="322" name="テキスト ボックス 321"/>
        <xdr:cNvSpPr txBox="1"/>
      </xdr:nvSpPr>
      <xdr:spPr>
        <a:xfrm>
          <a:off x="8561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147356</xdr:rowOff>
    </xdr:from>
    <xdr:to>
      <xdr:col>41</xdr:col>
      <xdr:colOff>101600</xdr:colOff>
      <xdr:row>39</xdr:row>
      <xdr:rowOff>77506</xdr:rowOff>
    </xdr:to>
    <xdr:sp macro="" textlink="">
      <xdr:nvSpPr>
        <xdr:cNvPr id="323" name="楕円 322"/>
        <xdr:cNvSpPr/>
      </xdr:nvSpPr>
      <xdr:spPr>
        <a:xfrm>
          <a:off x="7810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68633</xdr:rowOff>
    </xdr:from>
    <xdr:ext cx="378565" cy="259045"/>
    <xdr:sp macro="" textlink="">
      <xdr:nvSpPr>
        <xdr:cNvPr id="324" name="テキスト ボックス 323"/>
        <xdr:cNvSpPr txBox="1"/>
      </xdr:nvSpPr>
      <xdr:spPr>
        <a:xfrm>
          <a:off x="7672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151928</xdr:rowOff>
    </xdr:from>
    <xdr:to>
      <xdr:col>36</xdr:col>
      <xdr:colOff>165100</xdr:colOff>
      <xdr:row>39</xdr:row>
      <xdr:rowOff>82078</xdr:rowOff>
    </xdr:to>
    <xdr:sp macro="" textlink="">
      <xdr:nvSpPr>
        <xdr:cNvPr id="325" name="楕円 324"/>
        <xdr:cNvSpPr/>
      </xdr:nvSpPr>
      <xdr:spPr>
        <a:xfrm>
          <a:off x="6921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73205</xdr:rowOff>
    </xdr:from>
    <xdr:ext cx="378565" cy="259045"/>
    <xdr:sp macro="" textlink="">
      <xdr:nvSpPr>
        <xdr:cNvPr id="326" name="テキスト ボックス 325"/>
        <xdr:cNvSpPr txBox="1"/>
      </xdr:nvSpPr>
      <xdr:spPr>
        <a:xfrm>
          <a:off x="6783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50" name="直線コネクタ 349"/>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51" name="農林水産業費最小値テキスト"/>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52" name="直線コネクタ 351"/>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53" name="農林水産業費最大値テキスト"/>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4" name="直線コネクタ 353"/>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35668</xdr:rowOff>
    </xdr:from>
    <xdr:to>
      <xdr:col>55</xdr:col>
      <xdr:colOff>0</xdr:colOff>
      <xdr:row>53</xdr:row>
      <xdr:rowOff>78911</xdr:rowOff>
    </xdr:to>
    <xdr:cxnSp macro="">
      <xdr:nvCxnSpPr>
        <xdr:cNvPr id="355" name="直線コネクタ 354"/>
        <xdr:cNvCxnSpPr/>
      </xdr:nvCxnSpPr>
      <xdr:spPr>
        <a:xfrm>
          <a:off x="9639300" y="9122518"/>
          <a:ext cx="8382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56" name="農林水産業費平均値テキスト"/>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7" name="フローチャート: 判断 356"/>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35668</xdr:rowOff>
    </xdr:from>
    <xdr:to>
      <xdr:col>50</xdr:col>
      <xdr:colOff>114300</xdr:colOff>
      <xdr:row>53</xdr:row>
      <xdr:rowOff>162046</xdr:rowOff>
    </xdr:to>
    <xdr:cxnSp macro="">
      <xdr:nvCxnSpPr>
        <xdr:cNvPr id="358" name="直線コネクタ 357"/>
        <xdr:cNvCxnSpPr/>
      </xdr:nvCxnSpPr>
      <xdr:spPr>
        <a:xfrm flipV="1">
          <a:off x="8750300" y="9122518"/>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9" name="フローチャート: 判断 358"/>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60" name="テキスト ボックス 359"/>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33782</xdr:rowOff>
    </xdr:from>
    <xdr:to>
      <xdr:col>45</xdr:col>
      <xdr:colOff>177800</xdr:colOff>
      <xdr:row>53</xdr:row>
      <xdr:rowOff>162046</xdr:rowOff>
    </xdr:to>
    <xdr:cxnSp macro="">
      <xdr:nvCxnSpPr>
        <xdr:cNvPr id="361" name="直線コネクタ 360"/>
        <xdr:cNvCxnSpPr/>
      </xdr:nvCxnSpPr>
      <xdr:spPr>
        <a:xfrm>
          <a:off x="7861300" y="9120632"/>
          <a:ext cx="889000" cy="1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62" name="フローチャート: 判断 361"/>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63" name="テキスト ボックス 362"/>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167875</xdr:rowOff>
    </xdr:from>
    <xdr:to>
      <xdr:col>41</xdr:col>
      <xdr:colOff>50800</xdr:colOff>
      <xdr:row>53</xdr:row>
      <xdr:rowOff>33782</xdr:rowOff>
    </xdr:to>
    <xdr:cxnSp macro="">
      <xdr:nvCxnSpPr>
        <xdr:cNvPr id="364" name="直線コネクタ 363"/>
        <xdr:cNvCxnSpPr/>
      </xdr:nvCxnSpPr>
      <xdr:spPr>
        <a:xfrm>
          <a:off x="6972300" y="9083275"/>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5" name="フローチャート: 判断 364"/>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3357</xdr:rowOff>
    </xdr:from>
    <xdr:ext cx="534377" cy="259045"/>
    <xdr:sp macro="" textlink="">
      <xdr:nvSpPr>
        <xdr:cNvPr id="366" name="テキスト ボックス 365"/>
        <xdr:cNvSpPr txBox="1"/>
      </xdr:nvSpPr>
      <xdr:spPr>
        <a:xfrm>
          <a:off x="7594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7" name="フローチャート: 判断 366"/>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8" name="テキスト ボックス 367"/>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28111</xdr:rowOff>
    </xdr:from>
    <xdr:to>
      <xdr:col>55</xdr:col>
      <xdr:colOff>50800</xdr:colOff>
      <xdr:row>53</xdr:row>
      <xdr:rowOff>129711</xdr:rowOff>
    </xdr:to>
    <xdr:sp macro="" textlink="">
      <xdr:nvSpPr>
        <xdr:cNvPr id="374" name="楕円 373"/>
        <xdr:cNvSpPr/>
      </xdr:nvSpPr>
      <xdr:spPr>
        <a:xfrm>
          <a:off x="10426700" y="91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50988</xdr:rowOff>
    </xdr:from>
    <xdr:ext cx="534377" cy="259045"/>
    <xdr:sp macro="" textlink="">
      <xdr:nvSpPr>
        <xdr:cNvPr id="375" name="農林水産業費該当値テキスト"/>
        <xdr:cNvSpPr txBox="1"/>
      </xdr:nvSpPr>
      <xdr:spPr>
        <a:xfrm>
          <a:off x="10528300" y="89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156318</xdr:rowOff>
    </xdr:from>
    <xdr:to>
      <xdr:col>50</xdr:col>
      <xdr:colOff>165100</xdr:colOff>
      <xdr:row>53</xdr:row>
      <xdr:rowOff>86468</xdr:rowOff>
    </xdr:to>
    <xdr:sp macro="" textlink="">
      <xdr:nvSpPr>
        <xdr:cNvPr id="376" name="楕円 375"/>
        <xdr:cNvSpPr/>
      </xdr:nvSpPr>
      <xdr:spPr>
        <a:xfrm>
          <a:off x="9588500" y="90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102995</xdr:rowOff>
    </xdr:from>
    <xdr:ext cx="534377" cy="259045"/>
    <xdr:sp macro="" textlink="">
      <xdr:nvSpPr>
        <xdr:cNvPr id="377" name="テキスト ボックス 376"/>
        <xdr:cNvSpPr txBox="1"/>
      </xdr:nvSpPr>
      <xdr:spPr>
        <a:xfrm>
          <a:off x="9372111" y="88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111246</xdr:rowOff>
    </xdr:from>
    <xdr:to>
      <xdr:col>46</xdr:col>
      <xdr:colOff>38100</xdr:colOff>
      <xdr:row>54</xdr:row>
      <xdr:rowOff>41396</xdr:rowOff>
    </xdr:to>
    <xdr:sp macro="" textlink="">
      <xdr:nvSpPr>
        <xdr:cNvPr id="378" name="楕円 377"/>
        <xdr:cNvSpPr/>
      </xdr:nvSpPr>
      <xdr:spPr>
        <a:xfrm>
          <a:off x="8699500" y="91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57923</xdr:rowOff>
    </xdr:from>
    <xdr:ext cx="534377" cy="259045"/>
    <xdr:sp macro="" textlink="">
      <xdr:nvSpPr>
        <xdr:cNvPr id="379" name="テキスト ボックス 378"/>
        <xdr:cNvSpPr txBox="1"/>
      </xdr:nvSpPr>
      <xdr:spPr>
        <a:xfrm>
          <a:off x="8483111" y="89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154432</xdr:rowOff>
    </xdr:from>
    <xdr:to>
      <xdr:col>41</xdr:col>
      <xdr:colOff>101600</xdr:colOff>
      <xdr:row>53</xdr:row>
      <xdr:rowOff>84582</xdr:rowOff>
    </xdr:to>
    <xdr:sp macro="" textlink="">
      <xdr:nvSpPr>
        <xdr:cNvPr id="380" name="楕円 379"/>
        <xdr:cNvSpPr/>
      </xdr:nvSpPr>
      <xdr:spPr>
        <a:xfrm>
          <a:off x="7810500" y="90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101109</xdr:rowOff>
    </xdr:from>
    <xdr:ext cx="534377" cy="259045"/>
    <xdr:sp macro="" textlink="">
      <xdr:nvSpPr>
        <xdr:cNvPr id="381" name="テキスト ボックス 380"/>
        <xdr:cNvSpPr txBox="1"/>
      </xdr:nvSpPr>
      <xdr:spPr>
        <a:xfrm>
          <a:off x="7594111" y="88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117075</xdr:rowOff>
    </xdr:from>
    <xdr:to>
      <xdr:col>36</xdr:col>
      <xdr:colOff>165100</xdr:colOff>
      <xdr:row>53</xdr:row>
      <xdr:rowOff>47225</xdr:rowOff>
    </xdr:to>
    <xdr:sp macro="" textlink="">
      <xdr:nvSpPr>
        <xdr:cNvPr id="382" name="楕円 381"/>
        <xdr:cNvSpPr/>
      </xdr:nvSpPr>
      <xdr:spPr>
        <a:xfrm>
          <a:off x="6921500" y="90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63752</xdr:rowOff>
    </xdr:from>
    <xdr:ext cx="534377" cy="259045"/>
    <xdr:sp macro="" textlink="">
      <xdr:nvSpPr>
        <xdr:cNvPr id="383" name="テキスト ボックス 382"/>
        <xdr:cNvSpPr txBox="1"/>
      </xdr:nvSpPr>
      <xdr:spPr>
        <a:xfrm>
          <a:off x="6705111" y="88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7" name="直線コネクタ 406"/>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8" name="商工費最小値テキスト"/>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9" name="直線コネクタ 408"/>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10" name="商工費最大値テキスト"/>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11" name="直線コネクタ 410"/>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113823</xdr:rowOff>
    </xdr:from>
    <xdr:to>
      <xdr:col>55</xdr:col>
      <xdr:colOff>0</xdr:colOff>
      <xdr:row>78</xdr:row>
      <xdr:rowOff>127043</xdr:rowOff>
    </xdr:to>
    <xdr:cxnSp macro="">
      <xdr:nvCxnSpPr>
        <xdr:cNvPr id="412" name="直線コネクタ 411"/>
        <xdr:cNvCxnSpPr/>
      </xdr:nvCxnSpPr>
      <xdr:spPr>
        <a:xfrm flipV="1">
          <a:off x="9639300" y="13486923"/>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13" name="商工費平均値テキスト"/>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4" name="フローチャート: 判断 413"/>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142253</xdr:rowOff>
    </xdr:from>
    <xdr:to>
      <xdr:col>50</xdr:col>
      <xdr:colOff>114300</xdr:colOff>
      <xdr:row>78</xdr:row>
      <xdr:rowOff>127043</xdr:rowOff>
    </xdr:to>
    <xdr:cxnSp macro="">
      <xdr:nvCxnSpPr>
        <xdr:cNvPr id="415" name="直線コネクタ 414"/>
        <xdr:cNvCxnSpPr/>
      </xdr:nvCxnSpPr>
      <xdr:spPr>
        <a:xfrm>
          <a:off x="8750300" y="13343903"/>
          <a:ext cx="889000" cy="1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6" name="フローチャート: 判断 415"/>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7" name="テキスト ボックス 416"/>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142253</xdr:rowOff>
    </xdr:from>
    <xdr:to>
      <xdr:col>45</xdr:col>
      <xdr:colOff>177800</xdr:colOff>
      <xdr:row>78</xdr:row>
      <xdr:rowOff>145087</xdr:rowOff>
    </xdr:to>
    <xdr:cxnSp macro="">
      <xdr:nvCxnSpPr>
        <xdr:cNvPr id="418" name="直線コネクタ 417"/>
        <xdr:cNvCxnSpPr/>
      </xdr:nvCxnSpPr>
      <xdr:spPr>
        <a:xfrm flipV="1">
          <a:off x="7861300" y="13343903"/>
          <a:ext cx="889000" cy="1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9" name="フローチャート: 判断 418"/>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20" name="テキスト ボックス 419"/>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145087</xdr:rowOff>
    </xdr:from>
    <xdr:to>
      <xdr:col>41</xdr:col>
      <xdr:colOff>50800</xdr:colOff>
      <xdr:row>78</xdr:row>
      <xdr:rowOff>166019</xdr:rowOff>
    </xdr:to>
    <xdr:cxnSp macro="">
      <xdr:nvCxnSpPr>
        <xdr:cNvPr id="421" name="直線コネクタ 420"/>
        <xdr:cNvCxnSpPr/>
      </xdr:nvCxnSpPr>
      <xdr:spPr>
        <a:xfrm flipV="1">
          <a:off x="6972300" y="13518187"/>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22" name="フローチャート: 判断 421"/>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23" name="テキスト ボックス 422"/>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4" name="フローチャート: 判断 423"/>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5" name="テキスト ボックス 424"/>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63023</xdr:rowOff>
    </xdr:from>
    <xdr:to>
      <xdr:col>55</xdr:col>
      <xdr:colOff>50800</xdr:colOff>
      <xdr:row>78</xdr:row>
      <xdr:rowOff>164623</xdr:rowOff>
    </xdr:to>
    <xdr:sp macro="" textlink="">
      <xdr:nvSpPr>
        <xdr:cNvPr id="431" name="楕円 430"/>
        <xdr:cNvSpPr/>
      </xdr:nvSpPr>
      <xdr:spPr>
        <a:xfrm>
          <a:off x="10426700" y="134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149400</xdr:rowOff>
    </xdr:from>
    <xdr:ext cx="534377" cy="259045"/>
    <xdr:sp macro="" textlink="">
      <xdr:nvSpPr>
        <xdr:cNvPr id="432" name="商工費該当値テキスト"/>
        <xdr:cNvSpPr txBox="1"/>
      </xdr:nvSpPr>
      <xdr:spPr>
        <a:xfrm>
          <a:off x="10528300" y="133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76243</xdr:rowOff>
    </xdr:from>
    <xdr:to>
      <xdr:col>50</xdr:col>
      <xdr:colOff>165100</xdr:colOff>
      <xdr:row>79</xdr:row>
      <xdr:rowOff>6393</xdr:rowOff>
    </xdr:to>
    <xdr:sp macro="" textlink="">
      <xdr:nvSpPr>
        <xdr:cNvPr id="433" name="楕円 432"/>
        <xdr:cNvSpPr/>
      </xdr:nvSpPr>
      <xdr:spPr>
        <a:xfrm>
          <a:off x="9588500" y="134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168970</xdr:rowOff>
    </xdr:from>
    <xdr:ext cx="534377" cy="259045"/>
    <xdr:sp macro="" textlink="">
      <xdr:nvSpPr>
        <xdr:cNvPr id="434" name="テキスト ボックス 433"/>
        <xdr:cNvSpPr txBox="1"/>
      </xdr:nvSpPr>
      <xdr:spPr>
        <a:xfrm>
          <a:off x="9372111" y="1354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91453</xdr:rowOff>
    </xdr:from>
    <xdr:to>
      <xdr:col>46</xdr:col>
      <xdr:colOff>38100</xdr:colOff>
      <xdr:row>78</xdr:row>
      <xdr:rowOff>21603</xdr:rowOff>
    </xdr:to>
    <xdr:sp macro="" textlink="">
      <xdr:nvSpPr>
        <xdr:cNvPr id="435" name="楕円 434"/>
        <xdr:cNvSpPr/>
      </xdr:nvSpPr>
      <xdr:spPr>
        <a:xfrm>
          <a:off x="8699500" y="132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38130</xdr:rowOff>
    </xdr:from>
    <xdr:ext cx="534377" cy="259045"/>
    <xdr:sp macro="" textlink="">
      <xdr:nvSpPr>
        <xdr:cNvPr id="436" name="テキスト ボックス 435"/>
        <xdr:cNvSpPr txBox="1"/>
      </xdr:nvSpPr>
      <xdr:spPr>
        <a:xfrm>
          <a:off x="8483111" y="130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94287</xdr:rowOff>
    </xdr:from>
    <xdr:to>
      <xdr:col>41</xdr:col>
      <xdr:colOff>101600</xdr:colOff>
      <xdr:row>79</xdr:row>
      <xdr:rowOff>24437</xdr:rowOff>
    </xdr:to>
    <xdr:sp macro="" textlink="">
      <xdr:nvSpPr>
        <xdr:cNvPr id="437" name="楕円 436"/>
        <xdr:cNvSpPr/>
      </xdr:nvSpPr>
      <xdr:spPr>
        <a:xfrm>
          <a:off x="7810500" y="134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15564</xdr:rowOff>
    </xdr:from>
    <xdr:ext cx="469744" cy="259045"/>
    <xdr:sp macro="" textlink="">
      <xdr:nvSpPr>
        <xdr:cNvPr id="438" name="テキスト ボックス 437"/>
        <xdr:cNvSpPr txBox="1"/>
      </xdr:nvSpPr>
      <xdr:spPr>
        <a:xfrm>
          <a:off x="7626428" y="1356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115219</xdr:rowOff>
    </xdr:from>
    <xdr:to>
      <xdr:col>36</xdr:col>
      <xdr:colOff>165100</xdr:colOff>
      <xdr:row>79</xdr:row>
      <xdr:rowOff>45369</xdr:rowOff>
    </xdr:to>
    <xdr:sp macro="" textlink="">
      <xdr:nvSpPr>
        <xdr:cNvPr id="439" name="楕円 438"/>
        <xdr:cNvSpPr/>
      </xdr:nvSpPr>
      <xdr:spPr>
        <a:xfrm>
          <a:off x="6921500" y="134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36496</xdr:rowOff>
    </xdr:from>
    <xdr:ext cx="469744" cy="259045"/>
    <xdr:sp macro="" textlink="">
      <xdr:nvSpPr>
        <xdr:cNvPr id="440" name="テキスト ボックス 439"/>
        <xdr:cNvSpPr txBox="1"/>
      </xdr:nvSpPr>
      <xdr:spPr>
        <a:xfrm>
          <a:off x="6737428" y="1358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5" name="直線コネクタ 464"/>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6" name="土木費最小値テキスト"/>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7" name="直線コネクタ 466"/>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8" name="土木費最大値テキスト"/>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9" name="直線コネクタ 468"/>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55321</xdr:rowOff>
    </xdr:from>
    <xdr:to>
      <xdr:col>55</xdr:col>
      <xdr:colOff>0</xdr:colOff>
      <xdr:row>95</xdr:row>
      <xdr:rowOff>86880</xdr:rowOff>
    </xdr:to>
    <xdr:cxnSp macro="">
      <xdr:nvCxnSpPr>
        <xdr:cNvPr id="470" name="直線コネクタ 469"/>
        <xdr:cNvCxnSpPr/>
      </xdr:nvCxnSpPr>
      <xdr:spPr>
        <a:xfrm>
          <a:off x="9639300" y="16171621"/>
          <a:ext cx="838200" cy="2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71" name="土木費平均値テキスト"/>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72" name="フローチャート: 判断 471"/>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169405</xdr:rowOff>
    </xdr:from>
    <xdr:to>
      <xdr:col>50</xdr:col>
      <xdr:colOff>114300</xdr:colOff>
      <xdr:row>94</xdr:row>
      <xdr:rowOff>55321</xdr:rowOff>
    </xdr:to>
    <xdr:cxnSp macro="">
      <xdr:nvCxnSpPr>
        <xdr:cNvPr id="473" name="直線コネクタ 472"/>
        <xdr:cNvCxnSpPr/>
      </xdr:nvCxnSpPr>
      <xdr:spPr>
        <a:xfrm>
          <a:off x="8750300" y="16114255"/>
          <a:ext cx="889000" cy="5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4" name="フローチャート: 判断 473"/>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75" name="テキスト ボックス 474"/>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169405</xdr:rowOff>
    </xdr:from>
    <xdr:to>
      <xdr:col>45</xdr:col>
      <xdr:colOff>177800</xdr:colOff>
      <xdr:row>96</xdr:row>
      <xdr:rowOff>108508</xdr:rowOff>
    </xdr:to>
    <xdr:cxnSp macro="">
      <xdr:nvCxnSpPr>
        <xdr:cNvPr id="476" name="直線コネクタ 475"/>
        <xdr:cNvCxnSpPr/>
      </xdr:nvCxnSpPr>
      <xdr:spPr>
        <a:xfrm flipV="1">
          <a:off x="7861300" y="16114255"/>
          <a:ext cx="889000" cy="4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7" name="フローチャート: 判断 476"/>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170363</xdr:rowOff>
    </xdr:from>
    <xdr:ext cx="534377" cy="259045"/>
    <xdr:sp macro="" textlink="">
      <xdr:nvSpPr>
        <xdr:cNvPr id="478" name="テキスト ボックス 477"/>
        <xdr:cNvSpPr txBox="1"/>
      </xdr:nvSpPr>
      <xdr:spPr>
        <a:xfrm>
          <a:off x="8483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73253</xdr:rowOff>
    </xdr:from>
    <xdr:to>
      <xdr:col>41</xdr:col>
      <xdr:colOff>50800</xdr:colOff>
      <xdr:row>96</xdr:row>
      <xdr:rowOff>108508</xdr:rowOff>
    </xdr:to>
    <xdr:cxnSp macro="">
      <xdr:nvCxnSpPr>
        <xdr:cNvPr id="479" name="直線コネクタ 478"/>
        <xdr:cNvCxnSpPr/>
      </xdr:nvCxnSpPr>
      <xdr:spPr>
        <a:xfrm>
          <a:off x="6972300" y="16532453"/>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80" name="フローチャート: 判断 479"/>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81" name="テキスト ボックス 480"/>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82" name="フローチャート: 判断 481"/>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83" name="テキスト ボックス 482"/>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36080</xdr:rowOff>
    </xdr:from>
    <xdr:to>
      <xdr:col>55</xdr:col>
      <xdr:colOff>50800</xdr:colOff>
      <xdr:row>95</xdr:row>
      <xdr:rowOff>137680</xdr:rowOff>
    </xdr:to>
    <xdr:sp macro="" textlink="">
      <xdr:nvSpPr>
        <xdr:cNvPr id="489" name="楕円 488"/>
        <xdr:cNvSpPr/>
      </xdr:nvSpPr>
      <xdr:spPr>
        <a:xfrm>
          <a:off x="10426700" y="16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58957</xdr:rowOff>
    </xdr:from>
    <xdr:ext cx="534377" cy="259045"/>
    <xdr:sp macro="" textlink="">
      <xdr:nvSpPr>
        <xdr:cNvPr id="490" name="土木費該当値テキスト"/>
        <xdr:cNvSpPr txBox="1"/>
      </xdr:nvSpPr>
      <xdr:spPr>
        <a:xfrm>
          <a:off x="10528300" y="161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4521</xdr:rowOff>
    </xdr:from>
    <xdr:to>
      <xdr:col>50</xdr:col>
      <xdr:colOff>165100</xdr:colOff>
      <xdr:row>94</xdr:row>
      <xdr:rowOff>106121</xdr:rowOff>
    </xdr:to>
    <xdr:sp macro="" textlink="">
      <xdr:nvSpPr>
        <xdr:cNvPr id="491" name="楕円 490"/>
        <xdr:cNvSpPr/>
      </xdr:nvSpPr>
      <xdr:spPr>
        <a:xfrm>
          <a:off x="9588500" y="161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122648</xdr:rowOff>
    </xdr:from>
    <xdr:ext cx="534377" cy="259045"/>
    <xdr:sp macro="" textlink="">
      <xdr:nvSpPr>
        <xdr:cNvPr id="492" name="テキスト ボックス 491"/>
        <xdr:cNvSpPr txBox="1"/>
      </xdr:nvSpPr>
      <xdr:spPr>
        <a:xfrm>
          <a:off x="9372111" y="158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118605</xdr:rowOff>
    </xdr:from>
    <xdr:to>
      <xdr:col>46</xdr:col>
      <xdr:colOff>38100</xdr:colOff>
      <xdr:row>94</xdr:row>
      <xdr:rowOff>48755</xdr:rowOff>
    </xdr:to>
    <xdr:sp macro="" textlink="">
      <xdr:nvSpPr>
        <xdr:cNvPr id="493" name="楕円 492"/>
        <xdr:cNvSpPr/>
      </xdr:nvSpPr>
      <xdr:spPr>
        <a:xfrm>
          <a:off x="8699500" y="160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65282</xdr:rowOff>
    </xdr:from>
    <xdr:ext cx="599010" cy="259045"/>
    <xdr:sp macro="" textlink="">
      <xdr:nvSpPr>
        <xdr:cNvPr id="494" name="テキスト ボックス 493"/>
        <xdr:cNvSpPr txBox="1"/>
      </xdr:nvSpPr>
      <xdr:spPr>
        <a:xfrm>
          <a:off x="8450795" y="1583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57708</xdr:rowOff>
    </xdr:from>
    <xdr:to>
      <xdr:col>41</xdr:col>
      <xdr:colOff>101600</xdr:colOff>
      <xdr:row>96</xdr:row>
      <xdr:rowOff>159308</xdr:rowOff>
    </xdr:to>
    <xdr:sp macro="" textlink="">
      <xdr:nvSpPr>
        <xdr:cNvPr id="495" name="楕円 494"/>
        <xdr:cNvSpPr/>
      </xdr:nvSpPr>
      <xdr:spPr>
        <a:xfrm>
          <a:off x="7810500" y="165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150435</xdr:rowOff>
    </xdr:from>
    <xdr:ext cx="534377" cy="259045"/>
    <xdr:sp macro="" textlink="">
      <xdr:nvSpPr>
        <xdr:cNvPr id="496" name="テキスト ボックス 495"/>
        <xdr:cNvSpPr txBox="1"/>
      </xdr:nvSpPr>
      <xdr:spPr>
        <a:xfrm>
          <a:off x="7594111" y="166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22453</xdr:rowOff>
    </xdr:from>
    <xdr:to>
      <xdr:col>36</xdr:col>
      <xdr:colOff>165100</xdr:colOff>
      <xdr:row>96</xdr:row>
      <xdr:rowOff>124053</xdr:rowOff>
    </xdr:to>
    <xdr:sp macro="" textlink="">
      <xdr:nvSpPr>
        <xdr:cNvPr id="497" name="楕円 496"/>
        <xdr:cNvSpPr/>
      </xdr:nvSpPr>
      <xdr:spPr>
        <a:xfrm>
          <a:off x="6921500" y="164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140580</xdr:rowOff>
    </xdr:from>
    <xdr:ext cx="534377" cy="259045"/>
    <xdr:sp macro="" textlink="">
      <xdr:nvSpPr>
        <xdr:cNvPr id="498" name="テキスト ボックス 497"/>
        <xdr:cNvSpPr txBox="1"/>
      </xdr:nvSpPr>
      <xdr:spPr>
        <a:xfrm>
          <a:off x="6705111" y="162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1" name="テキスト ボックス 51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109786</xdr:rowOff>
    </xdr:from>
    <xdr:to>
      <xdr:col>85</xdr:col>
      <xdr:colOff>126364</xdr:colOff>
      <xdr:row>38</xdr:row>
      <xdr:rowOff>107827</xdr:rowOff>
    </xdr:to>
    <xdr:cxnSp macro="">
      <xdr:nvCxnSpPr>
        <xdr:cNvPr id="525" name="直線コネクタ 524"/>
        <xdr:cNvCxnSpPr/>
      </xdr:nvCxnSpPr>
      <xdr:spPr>
        <a:xfrm flipV="1">
          <a:off x="16317595" y="5596186"/>
          <a:ext cx="1269" cy="102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111654</xdr:rowOff>
    </xdr:from>
    <xdr:ext cx="534377" cy="259045"/>
    <xdr:sp macro="" textlink="">
      <xdr:nvSpPr>
        <xdr:cNvPr id="526" name="消防費最小値テキスト"/>
        <xdr:cNvSpPr txBox="1"/>
      </xdr:nvSpPr>
      <xdr:spPr>
        <a:xfrm>
          <a:off x="16370300" y="66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107827</xdr:rowOff>
    </xdr:from>
    <xdr:to>
      <xdr:col>86</xdr:col>
      <xdr:colOff>25400</xdr:colOff>
      <xdr:row>38</xdr:row>
      <xdr:rowOff>107827</xdr:rowOff>
    </xdr:to>
    <xdr:cxnSp macro="">
      <xdr:nvCxnSpPr>
        <xdr:cNvPr id="527" name="直線コネクタ 526"/>
        <xdr:cNvCxnSpPr/>
      </xdr:nvCxnSpPr>
      <xdr:spPr>
        <a:xfrm>
          <a:off x="16230600" y="662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56463</xdr:rowOff>
    </xdr:from>
    <xdr:ext cx="534377" cy="259045"/>
    <xdr:sp macro="" textlink="">
      <xdr:nvSpPr>
        <xdr:cNvPr id="528" name="消防費最大値テキスト"/>
        <xdr:cNvSpPr txBox="1"/>
      </xdr:nvSpPr>
      <xdr:spPr>
        <a:xfrm>
          <a:off x="16370300" y="537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109786</xdr:rowOff>
    </xdr:from>
    <xdr:to>
      <xdr:col>86</xdr:col>
      <xdr:colOff>25400</xdr:colOff>
      <xdr:row>32</xdr:row>
      <xdr:rowOff>109786</xdr:rowOff>
    </xdr:to>
    <xdr:cxnSp macro="">
      <xdr:nvCxnSpPr>
        <xdr:cNvPr id="529" name="直線コネクタ 528"/>
        <xdr:cNvCxnSpPr/>
      </xdr:nvCxnSpPr>
      <xdr:spPr>
        <a:xfrm>
          <a:off x="16230600" y="55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156290</xdr:rowOff>
    </xdr:from>
    <xdr:to>
      <xdr:col>85</xdr:col>
      <xdr:colOff>127000</xdr:colOff>
      <xdr:row>32</xdr:row>
      <xdr:rowOff>109786</xdr:rowOff>
    </xdr:to>
    <xdr:cxnSp macro="">
      <xdr:nvCxnSpPr>
        <xdr:cNvPr id="530" name="直線コネクタ 529"/>
        <xdr:cNvCxnSpPr/>
      </xdr:nvCxnSpPr>
      <xdr:spPr>
        <a:xfrm>
          <a:off x="15481300" y="5471240"/>
          <a:ext cx="838200" cy="1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41756</xdr:rowOff>
    </xdr:from>
    <xdr:ext cx="534377" cy="259045"/>
    <xdr:sp macro="" textlink="">
      <xdr:nvSpPr>
        <xdr:cNvPr id="531" name="消防費平均値テキスト"/>
        <xdr:cNvSpPr txBox="1"/>
      </xdr:nvSpPr>
      <xdr:spPr>
        <a:xfrm>
          <a:off x="16370300" y="6213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63329</xdr:rowOff>
    </xdr:from>
    <xdr:to>
      <xdr:col>85</xdr:col>
      <xdr:colOff>177800</xdr:colOff>
      <xdr:row>36</xdr:row>
      <xdr:rowOff>164929</xdr:rowOff>
    </xdr:to>
    <xdr:sp macro="" textlink="">
      <xdr:nvSpPr>
        <xdr:cNvPr id="532" name="フローチャート: 判断 531"/>
        <xdr:cNvSpPr/>
      </xdr:nvSpPr>
      <xdr:spPr>
        <a:xfrm>
          <a:off x="16268700" y="623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27947</xdr:rowOff>
    </xdr:from>
    <xdr:to>
      <xdr:col>81</xdr:col>
      <xdr:colOff>50800</xdr:colOff>
      <xdr:row>31</xdr:row>
      <xdr:rowOff>156290</xdr:rowOff>
    </xdr:to>
    <xdr:cxnSp macro="">
      <xdr:nvCxnSpPr>
        <xdr:cNvPr id="533" name="直線コネクタ 532"/>
        <xdr:cNvCxnSpPr/>
      </xdr:nvCxnSpPr>
      <xdr:spPr>
        <a:xfrm>
          <a:off x="14592300" y="5171447"/>
          <a:ext cx="889000" cy="29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32436</xdr:rowOff>
    </xdr:from>
    <xdr:to>
      <xdr:col>81</xdr:col>
      <xdr:colOff>101600</xdr:colOff>
      <xdr:row>36</xdr:row>
      <xdr:rowOff>134036</xdr:rowOff>
    </xdr:to>
    <xdr:sp macro="" textlink="">
      <xdr:nvSpPr>
        <xdr:cNvPr id="534" name="フローチャート: 判断 533"/>
        <xdr:cNvSpPr/>
      </xdr:nvSpPr>
      <xdr:spPr>
        <a:xfrm>
          <a:off x="15430500" y="620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125163</xdr:rowOff>
    </xdr:from>
    <xdr:ext cx="534377" cy="259045"/>
    <xdr:sp macro="" textlink="">
      <xdr:nvSpPr>
        <xdr:cNvPr id="535" name="テキスト ボックス 534"/>
        <xdr:cNvSpPr txBox="1"/>
      </xdr:nvSpPr>
      <xdr:spPr>
        <a:xfrm>
          <a:off x="15214111" y="62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9953</xdr:rowOff>
    </xdr:from>
    <xdr:to>
      <xdr:col>76</xdr:col>
      <xdr:colOff>114300</xdr:colOff>
      <xdr:row>30</xdr:row>
      <xdr:rowOff>27947</xdr:rowOff>
    </xdr:to>
    <xdr:cxnSp macro="">
      <xdr:nvCxnSpPr>
        <xdr:cNvPr id="536" name="直線コネクタ 535"/>
        <xdr:cNvCxnSpPr/>
      </xdr:nvCxnSpPr>
      <xdr:spPr>
        <a:xfrm>
          <a:off x="13703300" y="5153453"/>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135992</xdr:rowOff>
    </xdr:from>
    <xdr:to>
      <xdr:col>76</xdr:col>
      <xdr:colOff>165100</xdr:colOff>
      <xdr:row>36</xdr:row>
      <xdr:rowOff>66142</xdr:rowOff>
    </xdr:to>
    <xdr:sp macro="" textlink="">
      <xdr:nvSpPr>
        <xdr:cNvPr id="537" name="フローチャート: 判断 536"/>
        <xdr:cNvSpPr/>
      </xdr:nvSpPr>
      <xdr:spPr>
        <a:xfrm>
          <a:off x="14541500" y="61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57269</xdr:rowOff>
    </xdr:from>
    <xdr:ext cx="534377" cy="259045"/>
    <xdr:sp macro="" textlink="">
      <xdr:nvSpPr>
        <xdr:cNvPr id="538" name="テキスト ボックス 537"/>
        <xdr:cNvSpPr txBox="1"/>
      </xdr:nvSpPr>
      <xdr:spPr>
        <a:xfrm>
          <a:off x="14325111" y="62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9953</xdr:rowOff>
    </xdr:from>
    <xdr:to>
      <xdr:col>71</xdr:col>
      <xdr:colOff>177800</xdr:colOff>
      <xdr:row>33</xdr:row>
      <xdr:rowOff>127323</xdr:rowOff>
    </xdr:to>
    <xdr:cxnSp macro="">
      <xdr:nvCxnSpPr>
        <xdr:cNvPr id="539" name="直線コネクタ 538"/>
        <xdr:cNvCxnSpPr/>
      </xdr:nvCxnSpPr>
      <xdr:spPr>
        <a:xfrm flipV="1">
          <a:off x="12814300" y="5153453"/>
          <a:ext cx="889000" cy="63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25545</xdr:rowOff>
    </xdr:from>
    <xdr:to>
      <xdr:col>72</xdr:col>
      <xdr:colOff>38100</xdr:colOff>
      <xdr:row>36</xdr:row>
      <xdr:rowOff>127145</xdr:rowOff>
    </xdr:to>
    <xdr:sp macro="" textlink="">
      <xdr:nvSpPr>
        <xdr:cNvPr id="540" name="フローチャート: 判断 539"/>
        <xdr:cNvSpPr/>
      </xdr:nvSpPr>
      <xdr:spPr>
        <a:xfrm>
          <a:off x="13652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118272</xdr:rowOff>
    </xdr:from>
    <xdr:ext cx="534377" cy="259045"/>
    <xdr:sp macro="" textlink="">
      <xdr:nvSpPr>
        <xdr:cNvPr id="541" name="テキスト ボックス 540"/>
        <xdr:cNvSpPr txBox="1"/>
      </xdr:nvSpPr>
      <xdr:spPr>
        <a:xfrm>
          <a:off x="13436111" y="62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91708</xdr:rowOff>
    </xdr:from>
    <xdr:to>
      <xdr:col>67</xdr:col>
      <xdr:colOff>101600</xdr:colOff>
      <xdr:row>37</xdr:row>
      <xdr:rowOff>21858</xdr:rowOff>
    </xdr:to>
    <xdr:sp macro="" textlink="">
      <xdr:nvSpPr>
        <xdr:cNvPr id="542" name="フローチャート: 判断 541"/>
        <xdr:cNvSpPr/>
      </xdr:nvSpPr>
      <xdr:spPr>
        <a:xfrm>
          <a:off x="12763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12985</xdr:rowOff>
    </xdr:from>
    <xdr:ext cx="534377" cy="259045"/>
    <xdr:sp macro="" textlink="">
      <xdr:nvSpPr>
        <xdr:cNvPr id="543" name="テキスト ボックス 542"/>
        <xdr:cNvSpPr txBox="1"/>
      </xdr:nvSpPr>
      <xdr:spPr>
        <a:xfrm>
          <a:off x="12547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58986</xdr:rowOff>
    </xdr:from>
    <xdr:to>
      <xdr:col>85</xdr:col>
      <xdr:colOff>177800</xdr:colOff>
      <xdr:row>32</xdr:row>
      <xdr:rowOff>160586</xdr:rowOff>
    </xdr:to>
    <xdr:sp macro="" textlink="">
      <xdr:nvSpPr>
        <xdr:cNvPr id="549" name="楕円 548"/>
        <xdr:cNvSpPr/>
      </xdr:nvSpPr>
      <xdr:spPr>
        <a:xfrm>
          <a:off x="16268700" y="55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12013</xdr:rowOff>
    </xdr:from>
    <xdr:ext cx="534377" cy="259045"/>
    <xdr:sp macro="" textlink="">
      <xdr:nvSpPr>
        <xdr:cNvPr id="550" name="消防費該当値テキスト"/>
        <xdr:cNvSpPr txBox="1"/>
      </xdr:nvSpPr>
      <xdr:spPr>
        <a:xfrm>
          <a:off x="16370300" y="549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105490</xdr:rowOff>
    </xdr:from>
    <xdr:to>
      <xdr:col>81</xdr:col>
      <xdr:colOff>101600</xdr:colOff>
      <xdr:row>32</xdr:row>
      <xdr:rowOff>35640</xdr:rowOff>
    </xdr:to>
    <xdr:sp macro="" textlink="">
      <xdr:nvSpPr>
        <xdr:cNvPr id="551" name="楕円 550"/>
        <xdr:cNvSpPr/>
      </xdr:nvSpPr>
      <xdr:spPr>
        <a:xfrm>
          <a:off x="15430500" y="5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52167</xdr:rowOff>
    </xdr:from>
    <xdr:ext cx="534377" cy="259045"/>
    <xdr:sp macro="" textlink="">
      <xdr:nvSpPr>
        <xdr:cNvPr id="552" name="テキスト ボックス 551"/>
        <xdr:cNvSpPr txBox="1"/>
      </xdr:nvSpPr>
      <xdr:spPr>
        <a:xfrm>
          <a:off x="15214111" y="51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148597</xdr:rowOff>
    </xdr:from>
    <xdr:to>
      <xdr:col>76</xdr:col>
      <xdr:colOff>165100</xdr:colOff>
      <xdr:row>30</xdr:row>
      <xdr:rowOff>78747</xdr:rowOff>
    </xdr:to>
    <xdr:sp macro="" textlink="">
      <xdr:nvSpPr>
        <xdr:cNvPr id="553" name="楕円 552"/>
        <xdr:cNvSpPr/>
      </xdr:nvSpPr>
      <xdr:spPr>
        <a:xfrm>
          <a:off x="14541500" y="51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95274</xdr:rowOff>
    </xdr:from>
    <xdr:ext cx="534377" cy="259045"/>
    <xdr:sp macro="" textlink="">
      <xdr:nvSpPr>
        <xdr:cNvPr id="554" name="テキスト ボックス 553"/>
        <xdr:cNvSpPr txBox="1"/>
      </xdr:nvSpPr>
      <xdr:spPr>
        <a:xfrm>
          <a:off x="14325111" y="489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130603</xdr:rowOff>
    </xdr:from>
    <xdr:to>
      <xdr:col>72</xdr:col>
      <xdr:colOff>38100</xdr:colOff>
      <xdr:row>30</xdr:row>
      <xdr:rowOff>60753</xdr:rowOff>
    </xdr:to>
    <xdr:sp macro="" textlink="">
      <xdr:nvSpPr>
        <xdr:cNvPr id="555" name="楕円 554"/>
        <xdr:cNvSpPr/>
      </xdr:nvSpPr>
      <xdr:spPr>
        <a:xfrm>
          <a:off x="13652500" y="51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77280</xdr:rowOff>
    </xdr:from>
    <xdr:ext cx="534377" cy="259045"/>
    <xdr:sp macro="" textlink="">
      <xdr:nvSpPr>
        <xdr:cNvPr id="556" name="テキスト ボックス 555"/>
        <xdr:cNvSpPr txBox="1"/>
      </xdr:nvSpPr>
      <xdr:spPr>
        <a:xfrm>
          <a:off x="13436111" y="48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76523</xdr:rowOff>
    </xdr:from>
    <xdr:to>
      <xdr:col>67</xdr:col>
      <xdr:colOff>101600</xdr:colOff>
      <xdr:row>34</xdr:row>
      <xdr:rowOff>6673</xdr:rowOff>
    </xdr:to>
    <xdr:sp macro="" textlink="">
      <xdr:nvSpPr>
        <xdr:cNvPr id="557" name="楕円 556"/>
        <xdr:cNvSpPr/>
      </xdr:nvSpPr>
      <xdr:spPr>
        <a:xfrm>
          <a:off x="12763500" y="57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23200</xdr:rowOff>
    </xdr:from>
    <xdr:ext cx="534377" cy="259045"/>
    <xdr:sp macro="" textlink="">
      <xdr:nvSpPr>
        <xdr:cNvPr id="558" name="テキスト ボックス 557"/>
        <xdr:cNvSpPr txBox="1"/>
      </xdr:nvSpPr>
      <xdr:spPr>
        <a:xfrm>
          <a:off x="12547111" y="550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73" name="テキスト ボックス 57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5" name="テキスト ボックス 57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7" name="テキスト ボックス 57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83" name="直線コネクタ 582"/>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84" name="教育費最小値テキスト"/>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85" name="直線コネクタ 584"/>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6" name="教育費最大値テキスト"/>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7" name="直線コネクタ 586"/>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169707</xdr:rowOff>
    </xdr:from>
    <xdr:to>
      <xdr:col>85</xdr:col>
      <xdr:colOff>127000</xdr:colOff>
      <xdr:row>56</xdr:row>
      <xdr:rowOff>56886</xdr:rowOff>
    </xdr:to>
    <xdr:cxnSp macro="">
      <xdr:nvCxnSpPr>
        <xdr:cNvPr id="588" name="直線コネクタ 587"/>
        <xdr:cNvCxnSpPr/>
      </xdr:nvCxnSpPr>
      <xdr:spPr>
        <a:xfrm flipV="1">
          <a:off x="15481300" y="8742207"/>
          <a:ext cx="838200" cy="91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9" name="教育費平均値テキスト"/>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90" name="フローチャート: 判断 589"/>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56886</xdr:rowOff>
    </xdr:from>
    <xdr:to>
      <xdr:col>81</xdr:col>
      <xdr:colOff>50800</xdr:colOff>
      <xdr:row>57</xdr:row>
      <xdr:rowOff>163459</xdr:rowOff>
    </xdr:to>
    <xdr:cxnSp macro="">
      <xdr:nvCxnSpPr>
        <xdr:cNvPr id="591" name="直線コネクタ 590"/>
        <xdr:cNvCxnSpPr/>
      </xdr:nvCxnSpPr>
      <xdr:spPr>
        <a:xfrm flipV="1">
          <a:off x="14592300" y="9658086"/>
          <a:ext cx="889000" cy="27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92" name="フローチャート: 判断 591"/>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93" name="テキスト ボックス 592"/>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111330</xdr:rowOff>
    </xdr:from>
    <xdr:to>
      <xdr:col>76</xdr:col>
      <xdr:colOff>114300</xdr:colOff>
      <xdr:row>57</xdr:row>
      <xdr:rowOff>163459</xdr:rowOff>
    </xdr:to>
    <xdr:cxnSp macro="">
      <xdr:nvCxnSpPr>
        <xdr:cNvPr id="594" name="直線コネクタ 593"/>
        <xdr:cNvCxnSpPr/>
      </xdr:nvCxnSpPr>
      <xdr:spPr>
        <a:xfrm>
          <a:off x="13703300" y="9883980"/>
          <a:ext cx="889000" cy="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95" name="フローチャート: 判断 594"/>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92351</xdr:rowOff>
    </xdr:from>
    <xdr:ext cx="534377" cy="259045"/>
    <xdr:sp macro="" textlink="">
      <xdr:nvSpPr>
        <xdr:cNvPr id="596" name="テキスト ボックス 595"/>
        <xdr:cNvSpPr txBox="1"/>
      </xdr:nvSpPr>
      <xdr:spPr>
        <a:xfrm>
          <a:off x="14325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111330</xdr:rowOff>
    </xdr:from>
    <xdr:to>
      <xdr:col>71</xdr:col>
      <xdr:colOff>177800</xdr:colOff>
      <xdr:row>57</xdr:row>
      <xdr:rowOff>162979</xdr:rowOff>
    </xdr:to>
    <xdr:cxnSp macro="">
      <xdr:nvCxnSpPr>
        <xdr:cNvPr id="597" name="直線コネクタ 596"/>
        <xdr:cNvCxnSpPr/>
      </xdr:nvCxnSpPr>
      <xdr:spPr>
        <a:xfrm flipV="1">
          <a:off x="12814300" y="9883980"/>
          <a:ext cx="889000" cy="5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8" name="フローチャート: 判断 597"/>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55821</xdr:rowOff>
    </xdr:from>
    <xdr:ext cx="534377" cy="259045"/>
    <xdr:sp macro="" textlink="">
      <xdr:nvSpPr>
        <xdr:cNvPr id="599" name="テキスト ボックス 598"/>
        <xdr:cNvSpPr txBox="1"/>
      </xdr:nvSpPr>
      <xdr:spPr>
        <a:xfrm>
          <a:off x="13436111" y="9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600" name="フローチャート: 判断 599"/>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601" name="テキスト ボックス 600"/>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118907</xdr:rowOff>
    </xdr:from>
    <xdr:to>
      <xdr:col>85</xdr:col>
      <xdr:colOff>177800</xdr:colOff>
      <xdr:row>51</xdr:row>
      <xdr:rowOff>49057</xdr:rowOff>
    </xdr:to>
    <xdr:sp macro="" textlink="">
      <xdr:nvSpPr>
        <xdr:cNvPr id="607" name="楕円 606"/>
        <xdr:cNvSpPr/>
      </xdr:nvSpPr>
      <xdr:spPr>
        <a:xfrm>
          <a:off x="16268700" y="86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71934</xdr:rowOff>
    </xdr:from>
    <xdr:ext cx="599010" cy="259045"/>
    <xdr:sp macro="" textlink="">
      <xdr:nvSpPr>
        <xdr:cNvPr id="608" name="教育費該当値テキスト"/>
        <xdr:cNvSpPr txBox="1"/>
      </xdr:nvSpPr>
      <xdr:spPr>
        <a:xfrm>
          <a:off x="16370300" y="864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6086</xdr:rowOff>
    </xdr:from>
    <xdr:to>
      <xdr:col>81</xdr:col>
      <xdr:colOff>101600</xdr:colOff>
      <xdr:row>56</xdr:row>
      <xdr:rowOff>107686</xdr:rowOff>
    </xdr:to>
    <xdr:sp macro="" textlink="">
      <xdr:nvSpPr>
        <xdr:cNvPr id="609" name="楕円 608"/>
        <xdr:cNvSpPr/>
      </xdr:nvSpPr>
      <xdr:spPr>
        <a:xfrm>
          <a:off x="15430500" y="96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124213</xdr:rowOff>
    </xdr:from>
    <xdr:ext cx="599010" cy="259045"/>
    <xdr:sp macro="" textlink="">
      <xdr:nvSpPr>
        <xdr:cNvPr id="610" name="テキスト ボックス 609"/>
        <xdr:cNvSpPr txBox="1"/>
      </xdr:nvSpPr>
      <xdr:spPr>
        <a:xfrm>
          <a:off x="15181795" y="938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112659</xdr:rowOff>
    </xdr:from>
    <xdr:to>
      <xdr:col>76</xdr:col>
      <xdr:colOff>165100</xdr:colOff>
      <xdr:row>58</xdr:row>
      <xdr:rowOff>42809</xdr:rowOff>
    </xdr:to>
    <xdr:sp macro="" textlink="">
      <xdr:nvSpPr>
        <xdr:cNvPr id="611" name="楕円 610"/>
        <xdr:cNvSpPr/>
      </xdr:nvSpPr>
      <xdr:spPr>
        <a:xfrm>
          <a:off x="14541500" y="98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59336</xdr:rowOff>
    </xdr:from>
    <xdr:ext cx="534377" cy="259045"/>
    <xdr:sp macro="" textlink="">
      <xdr:nvSpPr>
        <xdr:cNvPr id="612" name="テキスト ボックス 611"/>
        <xdr:cNvSpPr txBox="1"/>
      </xdr:nvSpPr>
      <xdr:spPr>
        <a:xfrm>
          <a:off x="14325111" y="966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60530</xdr:rowOff>
    </xdr:from>
    <xdr:to>
      <xdr:col>72</xdr:col>
      <xdr:colOff>38100</xdr:colOff>
      <xdr:row>57</xdr:row>
      <xdr:rowOff>162130</xdr:rowOff>
    </xdr:to>
    <xdr:sp macro="" textlink="">
      <xdr:nvSpPr>
        <xdr:cNvPr id="613" name="楕円 612"/>
        <xdr:cNvSpPr/>
      </xdr:nvSpPr>
      <xdr:spPr>
        <a:xfrm>
          <a:off x="13652500" y="98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7207</xdr:rowOff>
    </xdr:from>
    <xdr:ext cx="534377" cy="259045"/>
    <xdr:sp macro="" textlink="">
      <xdr:nvSpPr>
        <xdr:cNvPr id="614" name="テキスト ボックス 613"/>
        <xdr:cNvSpPr txBox="1"/>
      </xdr:nvSpPr>
      <xdr:spPr>
        <a:xfrm>
          <a:off x="13436111" y="96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112179</xdr:rowOff>
    </xdr:from>
    <xdr:to>
      <xdr:col>67</xdr:col>
      <xdr:colOff>101600</xdr:colOff>
      <xdr:row>58</xdr:row>
      <xdr:rowOff>42329</xdr:rowOff>
    </xdr:to>
    <xdr:sp macro="" textlink="">
      <xdr:nvSpPr>
        <xdr:cNvPr id="615" name="楕円 614"/>
        <xdr:cNvSpPr/>
      </xdr:nvSpPr>
      <xdr:spPr>
        <a:xfrm>
          <a:off x="12763500" y="98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58856</xdr:rowOff>
    </xdr:from>
    <xdr:ext cx="534377" cy="259045"/>
    <xdr:sp macro="" textlink="">
      <xdr:nvSpPr>
        <xdr:cNvPr id="616" name="テキスト ボックス 615"/>
        <xdr:cNvSpPr txBox="1"/>
      </xdr:nvSpPr>
      <xdr:spPr>
        <a:xfrm>
          <a:off x="12547111" y="96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40" name="直線コネクタ 639"/>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43" name="災害復旧費最大値テキスト"/>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44" name="直線コネクタ 643"/>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129412</xdr:rowOff>
    </xdr:from>
    <xdr:to>
      <xdr:col>85</xdr:col>
      <xdr:colOff>127000</xdr:colOff>
      <xdr:row>79</xdr:row>
      <xdr:rowOff>44450</xdr:rowOff>
    </xdr:to>
    <xdr:cxnSp macro="">
      <xdr:nvCxnSpPr>
        <xdr:cNvPr id="645" name="直線コネクタ 644"/>
        <xdr:cNvCxnSpPr/>
      </xdr:nvCxnSpPr>
      <xdr:spPr>
        <a:xfrm flipV="1">
          <a:off x="15481300" y="13502512"/>
          <a:ext cx="838200"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46" name="災害復旧費平均値テキスト"/>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7" name="フローチャート: 判断 646"/>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9" name="フローチャート: 判断 648"/>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50" name="テキスト ボックス 649"/>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52" name="フローチャート: 判断 651"/>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53" name="テキスト ボックス 652"/>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55" name="フローチャート: 判断 654"/>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6" name="テキスト ボックス 655"/>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7" name="フローチャート: 判断 656"/>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58" name="テキスト ボックス 657"/>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78612</xdr:rowOff>
    </xdr:from>
    <xdr:to>
      <xdr:col>85</xdr:col>
      <xdr:colOff>177800</xdr:colOff>
      <xdr:row>79</xdr:row>
      <xdr:rowOff>8762</xdr:rowOff>
    </xdr:to>
    <xdr:sp macro="" textlink="">
      <xdr:nvSpPr>
        <xdr:cNvPr id="664" name="楕円 663"/>
        <xdr:cNvSpPr/>
      </xdr:nvSpPr>
      <xdr:spPr>
        <a:xfrm>
          <a:off x="162687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164989</xdr:rowOff>
    </xdr:from>
    <xdr:ext cx="469744" cy="259045"/>
    <xdr:sp macro="" textlink="">
      <xdr:nvSpPr>
        <xdr:cNvPr id="665" name="災害復旧費該当値テキスト"/>
        <xdr:cNvSpPr txBox="1"/>
      </xdr:nvSpPr>
      <xdr:spPr>
        <a:xfrm>
          <a:off x="16370300" y="133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700" name="直線コネクタ 699"/>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701" name="公債費最小値テキスト"/>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702" name="直線コネクタ 701"/>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703" name="公債費最大値テキスト"/>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704" name="直線コネクタ 703"/>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30902</xdr:rowOff>
    </xdr:from>
    <xdr:to>
      <xdr:col>85</xdr:col>
      <xdr:colOff>127000</xdr:colOff>
      <xdr:row>90</xdr:row>
      <xdr:rowOff>120056</xdr:rowOff>
    </xdr:to>
    <xdr:cxnSp macro="">
      <xdr:nvCxnSpPr>
        <xdr:cNvPr id="705" name="直線コネクタ 704"/>
        <xdr:cNvCxnSpPr/>
      </xdr:nvCxnSpPr>
      <xdr:spPr>
        <a:xfrm flipV="1">
          <a:off x="15481300" y="1546140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69972</xdr:rowOff>
    </xdr:from>
    <xdr:ext cx="534377" cy="259045"/>
    <xdr:sp macro="" textlink="">
      <xdr:nvSpPr>
        <xdr:cNvPr id="706" name="公債費平均値テキスト"/>
        <xdr:cNvSpPr txBox="1"/>
      </xdr:nvSpPr>
      <xdr:spPr>
        <a:xfrm>
          <a:off x="16370300" y="161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7" name="フローチャート: 判断 706"/>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120056</xdr:rowOff>
    </xdr:from>
    <xdr:to>
      <xdr:col>81</xdr:col>
      <xdr:colOff>50800</xdr:colOff>
      <xdr:row>90</xdr:row>
      <xdr:rowOff>140092</xdr:rowOff>
    </xdr:to>
    <xdr:cxnSp macro="">
      <xdr:nvCxnSpPr>
        <xdr:cNvPr id="708" name="直線コネクタ 707"/>
        <xdr:cNvCxnSpPr/>
      </xdr:nvCxnSpPr>
      <xdr:spPr>
        <a:xfrm flipV="1">
          <a:off x="14592300" y="15550556"/>
          <a:ext cx="889000" cy="2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9" name="フローチャート: 判断 708"/>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22489</xdr:rowOff>
    </xdr:from>
    <xdr:ext cx="534377" cy="259045"/>
    <xdr:sp macro="" textlink="">
      <xdr:nvSpPr>
        <xdr:cNvPr id="710" name="テキスト ボックス 709"/>
        <xdr:cNvSpPr txBox="1"/>
      </xdr:nvSpPr>
      <xdr:spPr>
        <a:xfrm>
          <a:off x="15214111" y="163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140092</xdr:rowOff>
    </xdr:from>
    <xdr:to>
      <xdr:col>76</xdr:col>
      <xdr:colOff>114300</xdr:colOff>
      <xdr:row>91</xdr:row>
      <xdr:rowOff>78713</xdr:rowOff>
    </xdr:to>
    <xdr:cxnSp macro="">
      <xdr:nvCxnSpPr>
        <xdr:cNvPr id="711" name="直線コネクタ 710"/>
        <xdr:cNvCxnSpPr/>
      </xdr:nvCxnSpPr>
      <xdr:spPr>
        <a:xfrm flipV="1">
          <a:off x="13703300" y="15570592"/>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12" name="フローチャート: 判断 711"/>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139059</xdr:rowOff>
    </xdr:from>
    <xdr:ext cx="534377" cy="259045"/>
    <xdr:sp macro="" textlink="">
      <xdr:nvSpPr>
        <xdr:cNvPr id="713" name="テキスト ボックス 712"/>
        <xdr:cNvSpPr txBox="1"/>
      </xdr:nvSpPr>
      <xdr:spPr>
        <a:xfrm>
          <a:off x="14325111" y="162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69013</xdr:rowOff>
    </xdr:from>
    <xdr:to>
      <xdr:col>71</xdr:col>
      <xdr:colOff>177800</xdr:colOff>
      <xdr:row>91</xdr:row>
      <xdr:rowOff>78713</xdr:rowOff>
    </xdr:to>
    <xdr:cxnSp macro="">
      <xdr:nvCxnSpPr>
        <xdr:cNvPr id="714" name="直線コネクタ 713"/>
        <xdr:cNvCxnSpPr/>
      </xdr:nvCxnSpPr>
      <xdr:spPr>
        <a:xfrm>
          <a:off x="12814300" y="15499513"/>
          <a:ext cx="889000" cy="18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15" name="フローチャート: 判断 714"/>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37870</xdr:rowOff>
    </xdr:from>
    <xdr:ext cx="534377" cy="259045"/>
    <xdr:sp macro="" textlink="">
      <xdr:nvSpPr>
        <xdr:cNvPr id="716" name="テキスト ボックス 715"/>
        <xdr:cNvSpPr txBox="1"/>
      </xdr:nvSpPr>
      <xdr:spPr>
        <a:xfrm>
          <a:off x="13436111" y="163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7" name="フローチャート: 判断 716"/>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54134</xdr:rowOff>
    </xdr:from>
    <xdr:ext cx="534377" cy="259045"/>
    <xdr:sp macro="" textlink="">
      <xdr:nvSpPr>
        <xdr:cNvPr id="718" name="テキスト ボックス 717"/>
        <xdr:cNvSpPr txBox="1"/>
      </xdr:nvSpPr>
      <xdr:spPr>
        <a:xfrm>
          <a:off x="12547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151552</xdr:rowOff>
    </xdr:from>
    <xdr:to>
      <xdr:col>85</xdr:col>
      <xdr:colOff>177800</xdr:colOff>
      <xdr:row>90</xdr:row>
      <xdr:rowOff>81702</xdr:rowOff>
    </xdr:to>
    <xdr:sp macro="" textlink="">
      <xdr:nvSpPr>
        <xdr:cNvPr id="724" name="楕円 723"/>
        <xdr:cNvSpPr/>
      </xdr:nvSpPr>
      <xdr:spPr>
        <a:xfrm>
          <a:off x="16268700" y="1541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66713</xdr:rowOff>
    </xdr:from>
    <xdr:ext cx="599010" cy="259045"/>
    <xdr:sp macro="" textlink="">
      <xdr:nvSpPr>
        <xdr:cNvPr id="725" name="公債費該当値テキスト"/>
        <xdr:cNvSpPr txBox="1"/>
      </xdr:nvSpPr>
      <xdr:spPr>
        <a:xfrm>
          <a:off x="16370300" y="1532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69256</xdr:rowOff>
    </xdr:from>
    <xdr:to>
      <xdr:col>81</xdr:col>
      <xdr:colOff>101600</xdr:colOff>
      <xdr:row>90</xdr:row>
      <xdr:rowOff>170856</xdr:rowOff>
    </xdr:to>
    <xdr:sp macro="" textlink="">
      <xdr:nvSpPr>
        <xdr:cNvPr id="726" name="楕円 725"/>
        <xdr:cNvSpPr/>
      </xdr:nvSpPr>
      <xdr:spPr>
        <a:xfrm>
          <a:off x="15430500" y="154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15933</xdr:rowOff>
    </xdr:from>
    <xdr:ext cx="599010" cy="259045"/>
    <xdr:sp macro="" textlink="">
      <xdr:nvSpPr>
        <xdr:cNvPr id="727" name="テキスト ボックス 726"/>
        <xdr:cNvSpPr txBox="1"/>
      </xdr:nvSpPr>
      <xdr:spPr>
        <a:xfrm>
          <a:off x="15181795" y="1527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89292</xdr:rowOff>
    </xdr:from>
    <xdr:to>
      <xdr:col>76</xdr:col>
      <xdr:colOff>165100</xdr:colOff>
      <xdr:row>91</xdr:row>
      <xdr:rowOff>19442</xdr:rowOff>
    </xdr:to>
    <xdr:sp macro="" textlink="">
      <xdr:nvSpPr>
        <xdr:cNvPr id="728" name="楕円 727"/>
        <xdr:cNvSpPr/>
      </xdr:nvSpPr>
      <xdr:spPr>
        <a:xfrm>
          <a:off x="14541500" y="155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35969</xdr:rowOff>
    </xdr:from>
    <xdr:ext cx="599010" cy="259045"/>
    <xdr:sp macro="" textlink="">
      <xdr:nvSpPr>
        <xdr:cNvPr id="729" name="テキスト ボックス 728"/>
        <xdr:cNvSpPr txBox="1"/>
      </xdr:nvSpPr>
      <xdr:spPr>
        <a:xfrm>
          <a:off x="14292795" y="152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27913</xdr:rowOff>
    </xdr:from>
    <xdr:to>
      <xdr:col>72</xdr:col>
      <xdr:colOff>38100</xdr:colOff>
      <xdr:row>91</xdr:row>
      <xdr:rowOff>129513</xdr:rowOff>
    </xdr:to>
    <xdr:sp macro="" textlink="">
      <xdr:nvSpPr>
        <xdr:cNvPr id="730" name="楕円 729"/>
        <xdr:cNvSpPr/>
      </xdr:nvSpPr>
      <xdr:spPr>
        <a:xfrm>
          <a:off x="13652500" y="156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146040</xdr:rowOff>
    </xdr:from>
    <xdr:ext cx="599010" cy="259045"/>
    <xdr:sp macro="" textlink="">
      <xdr:nvSpPr>
        <xdr:cNvPr id="731" name="テキスト ボックス 730"/>
        <xdr:cNvSpPr txBox="1"/>
      </xdr:nvSpPr>
      <xdr:spPr>
        <a:xfrm>
          <a:off x="13403795" y="154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18213</xdr:rowOff>
    </xdr:from>
    <xdr:to>
      <xdr:col>67</xdr:col>
      <xdr:colOff>101600</xdr:colOff>
      <xdr:row>90</xdr:row>
      <xdr:rowOff>119813</xdr:rowOff>
    </xdr:to>
    <xdr:sp macro="" textlink="">
      <xdr:nvSpPr>
        <xdr:cNvPr id="732" name="楕円 731"/>
        <xdr:cNvSpPr/>
      </xdr:nvSpPr>
      <xdr:spPr>
        <a:xfrm>
          <a:off x="12763500" y="154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136340</xdr:rowOff>
    </xdr:from>
    <xdr:ext cx="599010" cy="259045"/>
    <xdr:sp macro="" textlink="">
      <xdr:nvSpPr>
        <xdr:cNvPr id="733" name="テキスト ボックス 732"/>
        <xdr:cNvSpPr txBox="1"/>
      </xdr:nvSpPr>
      <xdr:spPr>
        <a:xfrm>
          <a:off x="12514795" y="1522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55" name="直線コネクタ 754"/>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56" name="諸支出金最小値テキスト"/>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8" name="諸支出金最大値テキスト"/>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9" name="直線コネクタ 758"/>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61" name="諸支出金平均値テキスト"/>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62" name="フローチャート: 判断 761"/>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4" name="フローチャート: 判断 763"/>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65" name="テキスト ボックス 764"/>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7" name="フローチャート: 判断 766"/>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8" name="テキスト ボックス 767"/>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70" name="フローチャート: 判断 769"/>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71" name="テキスト ボックス 770"/>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72" name="フローチャート: 判断 771"/>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73" name="テキスト ボックス 772"/>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80" name="諸支出金該当値テキスト"/>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資産形成額の伸び</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減価償却累計額の伸び</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上回ったため、有形固定資産減価償却率</a:t>
          </a:r>
          <a:r>
            <a:rPr kumimoji="1" lang="ja-JP" altLang="en-US" sz="1100">
              <a:solidFill>
                <a:sysClr val="windowText" lastClr="000000"/>
              </a:solidFill>
              <a:effectLst/>
              <a:latin typeface="+mn-lt"/>
              <a:ea typeface="+mn-ea"/>
              <a:cs typeface="+mn-cs"/>
            </a:rPr>
            <a:t>は一時的に改善された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施設の維持補修や更新等の増加が懸念されることから、公共施設管理計画に基づき、計画的な施設整備や民間施設の利活用を含めた施策が必要である。</a:t>
          </a:r>
          <a:endParaRPr lang="ja-JP" altLang="ja-JP">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63" name="直線コネクタ 62"/>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66" name="有形固定資産減価償却率最大値テキスト"/>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67" name="直線コネクタ 66"/>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68" name="有形固定資産減価償却率平均値テキスト"/>
        <xdr:cNvSpPr txBox="1"/>
      </xdr:nvSpPr>
      <xdr:spPr>
        <a:xfrm>
          <a:off x="4813300" y="614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69" name="フローチャート: 判断 68"/>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0" name="フローチャート: 判断 69"/>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2" name="フローチャート: 判断 71"/>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73" name="フローチャート: 判断 72"/>
        <xdr:cNvSpPr/>
      </xdr:nvSpPr>
      <xdr:spPr>
        <a:xfrm>
          <a:off x="171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1397</xdr:rowOff>
    </xdr:from>
    <xdr:to>
      <xdr:col>23</xdr:col>
      <xdr:colOff>136525</xdr:colOff>
      <xdr:row>33</xdr:row>
      <xdr:rowOff>102997</xdr:rowOff>
    </xdr:to>
    <xdr:sp macro="" textlink="">
      <xdr:nvSpPr>
        <xdr:cNvPr id="79" name="楕円 78"/>
        <xdr:cNvSpPr/>
      </xdr:nvSpPr>
      <xdr:spPr>
        <a:xfrm>
          <a:off x="4711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151274</xdr:rowOff>
    </xdr:from>
    <xdr:ext cx="405111" cy="259045"/>
    <xdr:sp macro="" textlink="">
      <xdr:nvSpPr>
        <xdr:cNvPr id="80" name="有形固定資産減価償却率該当値テキスト"/>
        <xdr:cNvSpPr txBox="1"/>
      </xdr:nvSpPr>
      <xdr:spPr>
        <a:xfrm>
          <a:off x="4813300"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22987</xdr:rowOff>
    </xdr:from>
    <xdr:to>
      <xdr:col>19</xdr:col>
      <xdr:colOff>187325</xdr:colOff>
      <xdr:row>33</xdr:row>
      <xdr:rowOff>124587</xdr:rowOff>
    </xdr:to>
    <xdr:sp macro="" textlink="">
      <xdr:nvSpPr>
        <xdr:cNvPr id="81" name="楕円 80"/>
        <xdr:cNvSpPr/>
      </xdr:nvSpPr>
      <xdr:spPr>
        <a:xfrm>
          <a:off x="4000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52197</xdr:rowOff>
    </xdr:from>
    <xdr:to>
      <xdr:col>23</xdr:col>
      <xdr:colOff>85725</xdr:colOff>
      <xdr:row>33</xdr:row>
      <xdr:rowOff>73787</xdr:rowOff>
    </xdr:to>
    <xdr:cxnSp macro="">
      <xdr:nvCxnSpPr>
        <xdr:cNvPr id="82" name="直線コネクタ 81"/>
        <xdr:cNvCxnSpPr/>
      </xdr:nvCxnSpPr>
      <xdr:spPr>
        <a:xfrm flipV="1">
          <a:off x="4051300" y="648157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142621</xdr:rowOff>
    </xdr:from>
    <xdr:to>
      <xdr:col>15</xdr:col>
      <xdr:colOff>187325</xdr:colOff>
      <xdr:row>33</xdr:row>
      <xdr:rowOff>72771</xdr:rowOff>
    </xdr:to>
    <xdr:sp macro="" textlink="">
      <xdr:nvSpPr>
        <xdr:cNvPr id="83" name="楕円 82"/>
        <xdr:cNvSpPr/>
      </xdr:nvSpPr>
      <xdr:spPr>
        <a:xfrm>
          <a:off x="3238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21971</xdr:rowOff>
    </xdr:from>
    <xdr:to>
      <xdr:col>19</xdr:col>
      <xdr:colOff>136525</xdr:colOff>
      <xdr:row>33</xdr:row>
      <xdr:rowOff>73787</xdr:rowOff>
    </xdr:to>
    <xdr:cxnSp macro="">
      <xdr:nvCxnSpPr>
        <xdr:cNvPr id="84" name="直線コネクタ 83"/>
        <xdr:cNvCxnSpPr/>
      </xdr:nvCxnSpPr>
      <xdr:spPr>
        <a:xfrm>
          <a:off x="3289300" y="645134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99441</xdr:rowOff>
    </xdr:from>
    <xdr:to>
      <xdr:col>11</xdr:col>
      <xdr:colOff>187325</xdr:colOff>
      <xdr:row>33</xdr:row>
      <xdr:rowOff>29591</xdr:rowOff>
    </xdr:to>
    <xdr:sp macro="" textlink="">
      <xdr:nvSpPr>
        <xdr:cNvPr id="85" name="楕円 84"/>
        <xdr:cNvSpPr/>
      </xdr:nvSpPr>
      <xdr:spPr>
        <a:xfrm>
          <a:off x="2476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150241</xdr:rowOff>
    </xdr:from>
    <xdr:to>
      <xdr:col>15</xdr:col>
      <xdr:colOff>136525</xdr:colOff>
      <xdr:row>33</xdr:row>
      <xdr:rowOff>21971</xdr:rowOff>
    </xdr:to>
    <xdr:cxnSp macro="">
      <xdr:nvCxnSpPr>
        <xdr:cNvPr id="86" name="直線コネクタ 85"/>
        <xdr:cNvCxnSpPr/>
      </xdr:nvCxnSpPr>
      <xdr:spPr>
        <a:xfrm>
          <a:off x="2527300" y="640816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51943</xdr:rowOff>
    </xdr:from>
    <xdr:to>
      <xdr:col>7</xdr:col>
      <xdr:colOff>187325</xdr:colOff>
      <xdr:row>32</xdr:row>
      <xdr:rowOff>153543</xdr:rowOff>
    </xdr:to>
    <xdr:sp macro="" textlink="">
      <xdr:nvSpPr>
        <xdr:cNvPr id="87" name="楕円 86"/>
        <xdr:cNvSpPr/>
      </xdr:nvSpPr>
      <xdr:spPr>
        <a:xfrm>
          <a:off x="1714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102743</xdr:rowOff>
    </xdr:from>
    <xdr:to>
      <xdr:col>11</xdr:col>
      <xdr:colOff>136525</xdr:colOff>
      <xdr:row>32</xdr:row>
      <xdr:rowOff>150241</xdr:rowOff>
    </xdr:to>
    <xdr:cxnSp macro="">
      <xdr:nvCxnSpPr>
        <xdr:cNvPr id="88" name="直線コネクタ 87"/>
        <xdr:cNvCxnSpPr/>
      </xdr:nvCxnSpPr>
      <xdr:spPr>
        <a:xfrm>
          <a:off x="1765300" y="636066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89" name="n_1aveValue有形固定資産減価償却率"/>
        <xdr:cNvSpPr txBox="1"/>
      </xdr:nvSpPr>
      <xdr:spPr>
        <a:xfrm>
          <a:off x="383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91" name="n_3aveValue有形固定資産減価償却率"/>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92" name="n_4aveValue有形固定資産減価償却率"/>
        <xdr:cNvSpPr txBox="1"/>
      </xdr:nvSpPr>
      <xdr:spPr>
        <a:xfrm>
          <a:off x="1562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115714</xdr:rowOff>
    </xdr:from>
    <xdr:ext cx="405111" cy="259045"/>
    <xdr:sp macro="" textlink="">
      <xdr:nvSpPr>
        <xdr:cNvPr id="93" name="n_1mainValue有形固定資産減価償却率"/>
        <xdr:cNvSpPr txBox="1"/>
      </xdr:nvSpPr>
      <xdr:spPr>
        <a:xfrm>
          <a:off x="3836044"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63898</xdr:rowOff>
    </xdr:from>
    <xdr:ext cx="405111" cy="259045"/>
    <xdr:sp macro="" textlink="">
      <xdr:nvSpPr>
        <xdr:cNvPr id="94" name="n_2mainValue有形固定資産減価償却率"/>
        <xdr:cNvSpPr txBox="1"/>
      </xdr:nvSpPr>
      <xdr:spPr>
        <a:xfrm>
          <a:off x="3086744" y="649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20718</xdr:rowOff>
    </xdr:from>
    <xdr:ext cx="405111" cy="259045"/>
    <xdr:sp macro="" textlink="">
      <xdr:nvSpPr>
        <xdr:cNvPr id="95" name="n_3mainValue有形固定資産減価償却率"/>
        <xdr:cNvSpPr txBox="1"/>
      </xdr:nvSpPr>
      <xdr:spPr>
        <a:xfrm>
          <a:off x="2324744" y="64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144670</xdr:rowOff>
    </xdr:from>
    <xdr:ext cx="405111" cy="259045"/>
    <xdr:sp macro="" textlink="">
      <xdr:nvSpPr>
        <xdr:cNvPr id="96" name="n_4mainValue有形固定資産減価償却率"/>
        <xdr:cNvSpPr txBox="1"/>
      </xdr:nvSpPr>
      <xdr:spPr>
        <a:xfrm>
          <a:off x="15627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大型建設事業費の償還により公債費残高が増加した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債務償還</a:t>
          </a:r>
          <a:r>
            <a:rPr kumimoji="1" lang="ja-JP" altLang="ja-JP" sz="1100">
              <a:solidFill>
                <a:sysClr val="windowText" lastClr="000000"/>
              </a:solidFill>
              <a:effectLst/>
              <a:latin typeface="+mn-lt"/>
              <a:ea typeface="+mn-ea"/>
              <a:cs typeface="+mn-cs"/>
            </a:rPr>
            <a:t>比率は</a:t>
          </a:r>
          <a:r>
            <a:rPr kumimoji="1" lang="ja-JP" altLang="en-US" sz="1100">
              <a:solidFill>
                <a:sysClr val="windowText" lastClr="000000"/>
              </a:solidFill>
              <a:effectLst/>
              <a:latin typeface="+mn-lt"/>
              <a:ea typeface="+mn-ea"/>
              <a:cs typeface="+mn-cs"/>
            </a:rPr>
            <a:t>上昇した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今後、業務収入等の分母の増加が難しいことから、業務支出の節減に努める必要がある。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26" name="直線コネクタ 125"/>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27" name="債務償還比率最小値テキスト"/>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28" name="直線コネクタ 127"/>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29" name="債務償還比率最大値テキスト"/>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0" name="直線コネクタ 129"/>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124985</xdr:rowOff>
    </xdr:from>
    <xdr:ext cx="469744" cy="259045"/>
    <xdr:sp macro="" textlink="">
      <xdr:nvSpPr>
        <xdr:cNvPr id="131" name="債務償還比率平均値テキスト"/>
        <xdr:cNvSpPr txBox="1"/>
      </xdr:nvSpPr>
      <xdr:spPr>
        <a:xfrm>
          <a:off x="14846300" y="5697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32" name="フローチャート: 判断 131"/>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33" name="フローチャート: 判断 132"/>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34" name="フローチャート: 判断 133"/>
        <xdr:cNvSpPr/>
      </xdr:nvSpPr>
      <xdr:spPr>
        <a:xfrm>
          <a:off x="13271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35" name="フローチャート: 判断 134"/>
        <xdr:cNvSpPr/>
      </xdr:nvSpPr>
      <xdr:spPr>
        <a:xfrm>
          <a:off x="12509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36" name="フローチャート: 判断 135"/>
        <xdr:cNvSpPr/>
      </xdr:nvSpPr>
      <xdr:spPr>
        <a:xfrm>
          <a:off x="11747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145690</xdr:rowOff>
    </xdr:from>
    <xdr:to>
      <xdr:col>76</xdr:col>
      <xdr:colOff>73025</xdr:colOff>
      <xdr:row>34</xdr:row>
      <xdr:rowOff>75840</xdr:rowOff>
    </xdr:to>
    <xdr:sp macro="" textlink="">
      <xdr:nvSpPr>
        <xdr:cNvPr id="142" name="楕円 141"/>
        <xdr:cNvSpPr/>
      </xdr:nvSpPr>
      <xdr:spPr>
        <a:xfrm>
          <a:off x="14744700" y="65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124117</xdr:rowOff>
    </xdr:from>
    <xdr:ext cx="469744" cy="259045"/>
    <xdr:sp macro="" textlink="">
      <xdr:nvSpPr>
        <xdr:cNvPr id="143" name="債務償還比率該当値テキスト"/>
        <xdr:cNvSpPr txBox="1"/>
      </xdr:nvSpPr>
      <xdr:spPr>
        <a:xfrm>
          <a:off x="14846300" y="655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124809</xdr:rowOff>
    </xdr:from>
    <xdr:to>
      <xdr:col>72</xdr:col>
      <xdr:colOff>123825</xdr:colOff>
      <xdr:row>33</xdr:row>
      <xdr:rowOff>54959</xdr:rowOff>
    </xdr:to>
    <xdr:sp macro="" textlink="">
      <xdr:nvSpPr>
        <xdr:cNvPr id="144" name="楕円 143"/>
        <xdr:cNvSpPr/>
      </xdr:nvSpPr>
      <xdr:spPr>
        <a:xfrm>
          <a:off x="14033500" y="63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4159</xdr:rowOff>
    </xdr:from>
    <xdr:to>
      <xdr:col>76</xdr:col>
      <xdr:colOff>22225</xdr:colOff>
      <xdr:row>34</xdr:row>
      <xdr:rowOff>25040</xdr:rowOff>
    </xdr:to>
    <xdr:cxnSp macro="">
      <xdr:nvCxnSpPr>
        <xdr:cNvPr id="145" name="直線コネクタ 144"/>
        <xdr:cNvCxnSpPr/>
      </xdr:nvCxnSpPr>
      <xdr:spPr>
        <a:xfrm>
          <a:off x="14084300" y="6433534"/>
          <a:ext cx="711200" cy="1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161343</xdr:rowOff>
    </xdr:from>
    <xdr:to>
      <xdr:col>68</xdr:col>
      <xdr:colOff>123825</xdr:colOff>
      <xdr:row>34</xdr:row>
      <xdr:rowOff>91493</xdr:rowOff>
    </xdr:to>
    <xdr:sp macro="" textlink="">
      <xdr:nvSpPr>
        <xdr:cNvPr id="146" name="楕円 145"/>
        <xdr:cNvSpPr/>
      </xdr:nvSpPr>
      <xdr:spPr>
        <a:xfrm>
          <a:off x="13271500" y="65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4159</xdr:rowOff>
    </xdr:from>
    <xdr:to>
      <xdr:col>72</xdr:col>
      <xdr:colOff>73025</xdr:colOff>
      <xdr:row>34</xdr:row>
      <xdr:rowOff>40693</xdr:rowOff>
    </xdr:to>
    <xdr:cxnSp macro="">
      <xdr:nvCxnSpPr>
        <xdr:cNvPr id="147" name="直線コネクタ 146"/>
        <xdr:cNvCxnSpPr/>
      </xdr:nvCxnSpPr>
      <xdr:spPr>
        <a:xfrm flipV="1">
          <a:off x="13322300" y="6433534"/>
          <a:ext cx="762000" cy="20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136154</xdr:rowOff>
    </xdr:from>
    <xdr:to>
      <xdr:col>64</xdr:col>
      <xdr:colOff>123825</xdr:colOff>
      <xdr:row>34</xdr:row>
      <xdr:rowOff>66304</xdr:rowOff>
    </xdr:to>
    <xdr:sp macro="" textlink="">
      <xdr:nvSpPr>
        <xdr:cNvPr id="148" name="楕円 147"/>
        <xdr:cNvSpPr/>
      </xdr:nvSpPr>
      <xdr:spPr>
        <a:xfrm>
          <a:off x="12509500" y="65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15504</xdr:rowOff>
    </xdr:from>
    <xdr:to>
      <xdr:col>68</xdr:col>
      <xdr:colOff>73025</xdr:colOff>
      <xdr:row>34</xdr:row>
      <xdr:rowOff>40693</xdr:rowOff>
    </xdr:to>
    <xdr:cxnSp macro="">
      <xdr:nvCxnSpPr>
        <xdr:cNvPr id="149" name="直線コネクタ 148"/>
        <xdr:cNvCxnSpPr/>
      </xdr:nvCxnSpPr>
      <xdr:spPr>
        <a:xfrm>
          <a:off x="12560300" y="6616329"/>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22627</xdr:rowOff>
    </xdr:from>
    <xdr:to>
      <xdr:col>60</xdr:col>
      <xdr:colOff>123825</xdr:colOff>
      <xdr:row>33</xdr:row>
      <xdr:rowOff>124227</xdr:rowOff>
    </xdr:to>
    <xdr:sp macro="" textlink="">
      <xdr:nvSpPr>
        <xdr:cNvPr id="150" name="楕円 149"/>
        <xdr:cNvSpPr/>
      </xdr:nvSpPr>
      <xdr:spPr>
        <a:xfrm>
          <a:off x="11747500" y="64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73427</xdr:rowOff>
    </xdr:from>
    <xdr:to>
      <xdr:col>64</xdr:col>
      <xdr:colOff>73025</xdr:colOff>
      <xdr:row>34</xdr:row>
      <xdr:rowOff>15504</xdr:rowOff>
    </xdr:to>
    <xdr:cxnSp macro="">
      <xdr:nvCxnSpPr>
        <xdr:cNvPr id="151" name="直線コネクタ 150"/>
        <xdr:cNvCxnSpPr/>
      </xdr:nvCxnSpPr>
      <xdr:spPr>
        <a:xfrm>
          <a:off x="11798300" y="6502802"/>
          <a:ext cx="762000" cy="1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166260</xdr:rowOff>
    </xdr:from>
    <xdr:ext cx="469744" cy="259045"/>
    <xdr:sp macro="" textlink="">
      <xdr:nvSpPr>
        <xdr:cNvPr id="152" name="n_1aveValue債務償還比率"/>
        <xdr:cNvSpPr txBox="1"/>
      </xdr:nvSpPr>
      <xdr:spPr>
        <a:xfrm>
          <a:off x="13836727" y="55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148999</xdr:rowOff>
    </xdr:from>
    <xdr:ext cx="469744" cy="259045"/>
    <xdr:sp macro="" textlink="">
      <xdr:nvSpPr>
        <xdr:cNvPr id="153" name="n_2aveValue債務償還比率"/>
        <xdr:cNvSpPr txBox="1"/>
      </xdr:nvSpPr>
      <xdr:spPr>
        <a:xfrm>
          <a:off x="130874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26486</xdr:rowOff>
    </xdr:from>
    <xdr:ext cx="469744" cy="259045"/>
    <xdr:sp macro="" textlink="">
      <xdr:nvSpPr>
        <xdr:cNvPr id="154" name="n_3aveValue債務償還比率"/>
        <xdr:cNvSpPr txBox="1"/>
      </xdr:nvSpPr>
      <xdr:spPr>
        <a:xfrm>
          <a:off x="123254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158354</xdr:rowOff>
    </xdr:from>
    <xdr:ext cx="469744" cy="259045"/>
    <xdr:sp macro="" textlink="">
      <xdr:nvSpPr>
        <xdr:cNvPr id="155" name="n_4aveValue債務償還比率"/>
        <xdr:cNvSpPr txBox="1"/>
      </xdr:nvSpPr>
      <xdr:spPr>
        <a:xfrm>
          <a:off x="11563427" y="57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46086</xdr:rowOff>
    </xdr:from>
    <xdr:ext cx="469744" cy="259045"/>
    <xdr:sp macro="" textlink="">
      <xdr:nvSpPr>
        <xdr:cNvPr id="156" name="n_1mainValue債務償還比率"/>
        <xdr:cNvSpPr txBox="1"/>
      </xdr:nvSpPr>
      <xdr:spPr>
        <a:xfrm>
          <a:off x="13836727" y="64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82620</xdr:rowOff>
    </xdr:from>
    <xdr:ext cx="469744" cy="259045"/>
    <xdr:sp macro="" textlink="">
      <xdr:nvSpPr>
        <xdr:cNvPr id="157" name="n_2mainValue債務償還比率"/>
        <xdr:cNvSpPr txBox="1"/>
      </xdr:nvSpPr>
      <xdr:spPr>
        <a:xfrm>
          <a:off x="13087427" y="66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57431</xdr:rowOff>
    </xdr:from>
    <xdr:ext cx="469744" cy="259045"/>
    <xdr:sp macro="" textlink="">
      <xdr:nvSpPr>
        <xdr:cNvPr id="158" name="n_3mainValue債務償還比率"/>
        <xdr:cNvSpPr txBox="1"/>
      </xdr:nvSpPr>
      <xdr:spPr>
        <a:xfrm>
          <a:off x="12325427" y="66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115354</xdr:rowOff>
    </xdr:from>
    <xdr:ext cx="469744" cy="259045"/>
    <xdr:sp macro="" textlink="">
      <xdr:nvSpPr>
        <xdr:cNvPr id="159" name="n_4mainValue債務償還比率"/>
        <xdr:cNvSpPr txBox="1"/>
      </xdr:nvSpPr>
      <xdr:spPr>
        <a:xfrm>
          <a:off x="11563427" y="654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3" name="楕円 72"/>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4" name="【道路】&#10;有形固定資産減価償却率該当値テキスト"/>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5" name="楕円 74"/>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121920</xdr:rowOff>
    </xdr:to>
    <xdr:cxnSp macro="">
      <xdr:nvCxnSpPr>
        <xdr:cNvPr id="76" name="直線コネクタ 75"/>
        <xdr:cNvCxnSpPr/>
      </xdr:nvCxnSpPr>
      <xdr:spPr>
        <a:xfrm>
          <a:off x="3797300" y="67284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7" name="楕円 76"/>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41910</xdr:rowOff>
    </xdr:to>
    <xdr:cxnSp macro="">
      <xdr:nvCxnSpPr>
        <xdr:cNvPr id="78" name="直線コネクタ 77"/>
        <xdr:cNvCxnSpPr/>
      </xdr:nvCxnSpPr>
      <xdr:spPr>
        <a:xfrm>
          <a:off x="2908300" y="6659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55880</xdr:rowOff>
    </xdr:from>
    <xdr:to>
      <xdr:col>10</xdr:col>
      <xdr:colOff>165100</xdr:colOff>
      <xdr:row>38</xdr:row>
      <xdr:rowOff>157480</xdr:rowOff>
    </xdr:to>
    <xdr:sp macro="" textlink="">
      <xdr:nvSpPr>
        <xdr:cNvPr id="79" name="楕円 78"/>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106680</xdr:rowOff>
    </xdr:from>
    <xdr:to>
      <xdr:col>15</xdr:col>
      <xdr:colOff>50800</xdr:colOff>
      <xdr:row>38</xdr:row>
      <xdr:rowOff>144780</xdr:rowOff>
    </xdr:to>
    <xdr:cxnSp macro="">
      <xdr:nvCxnSpPr>
        <xdr:cNvPr id="80" name="直線コネクタ 79"/>
        <xdr:cNvCxnSpPr/>
      </xdr:nvCxnSpPr>
      <xdr:spPr>
        <a:xfrm>
          <a:off x="2019300" y="662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106680</xdr:rowOff>
    </xdr:to>
    <xdr:cxnSp macro="">
      <xdr:nvCxnSpPr>
        <xdr:cNvPr id="82" name="直線コネクタ 81"/>
        <xdr:cNvCxnSpPr/>
      </xdr:nvCxnSpPr>
      <xdr:spPr>
        <a:xfrm>
          <a:off x="1130300" y="6534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aveValue【道路】&#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6" name="n_4aveValue【道路】&#10;有形固定資産減価償却率"/>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7" name="n_1main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8" name="n_2mainValue【道路】&#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148607</xdr:rowOff>
    </xdr:from>
    <xdr:ext cx="405111" cy="259045"/>
    <xdr:sp macro="" textlink="">
      <xdr:nvSpPr>
        <xdr:cNvPr id="89" name="n_3mainValue【道路】&#10;有形固定資産減価償却率"/>
        <xdr:cNvSpPr txBox="1"/>
      </xdr:nvSpPr>
      <xdr:spPr>
        <a:xfrm>
          <a:off x="1816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72127</xdr:rowOff>
    </xdr:from>
    <xdr:ext cx="534377" cy="259045"/>
    <xdr:sp macro="" textlink="">
      <xdr:nvSpPr>
        <xdr:cNvPr id="119" name="【道路】&#10;一人当たり延長平均値テキスト"/>
        <xdr:cNvSpPr txBox="1"/>
      </xdr:nvSpPr>
      <xdr:spPr>
        <a:xfrm>
          <a:off x="10515600" y="641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93256</xdr:rowOff>
    </xdr:from>
    <xdr:to>
      <xdr:col>55</xdr:col>
      <xdr:colOff>50800</xdr:colOff>
      <xdr:row>40</xdr:row>
      <xdr:rowOff>23406</xdr:rowOff>
    </xdr:to>
    <xdr:sp macro="" textlink="">
      <xdr:nvSpPr>
        <xdr:cNvPr id="130" name="楕円 129"/>
        <xdr:cNvSpPr/>
      </xdr:nvSpPr>
      <xdr:spPr>
        <a:xfrm>
          <a:off x="10426700" y="67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71683</xdr:rowOff>
    </xdr:from>
    <xdr:ext cx="534377" cy="259045"/>
    <xdr:sp macro="" textlink="">
      <xdr:nvSpPr>
        <xdr:cNvPr id="131" name="【道路】&#10;一人当たり延長該当値テキスト"/>
        <xdr:cNvSpPr txBox="1"/>
      </xdr:nvSpPr>
      <xdr:spPr>
        <a:xfrm>
          <a:off x="10515600" y="67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101124</xdr:rowOff>
    </xdr:from>
    <xdr:to>
      <xdr:col>50</xdr:col>
      <xdr:colOff>165100</xdr:colOff>
      <xdr:row>40</xdr:row>
      <xdr:rowOff>31274</xdr:rowOff>
    </xdr:to>
    <xdr:sp macro="" textlink="">
      <xdr:nvSpPr>
        <xdr:cNvPr id="132" name="楕円 131"/>
        <xdr:cNvSpPr/>
      </xdr:nvSpPr>
      <xdr:spPr>
        <a:xfrm>
          <a:off x="9588500" y="67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144056</xdr:rowOff>
    </xdr:from>
    <xdr:to>
      <xdr:col>55</xdr:col>
      <xdr:colOff>0</xdr:colOff>
      <xdr:row>39</xdr:row>
      <xdr:rowOff>151924</xdr:rowOff>
    </xdr:to>
    <xdr:cxnSp macro="">
      <xdr:nvCxnSpPr>
        <xdr:cNvPr id="133" name="直線コネクタ 132"/>
        <xdr:cNvCxnSpPr/>
      </xdr:nvCxnSpPr>
      <xdr:spPr>
        <a:xfrm flipV="1">
          <a:off x="9639300" y="6830606"/>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109239</xdr:rowOff>
    </xdr:from>
    <xdr:to>
      <xdr:col>46</xdr:col>
      <xdr:colOff>38100</xdr:colOff>
      <xdr:row>40</xdr:row>
      <xdr:rowOff>39389</xdr:rowOff>
    </xdr:to>
    <xdr:sp macro="" textlink="">
      <xdr:nvSpPr>
        <xdr:cNvPr id="134" name="楕円 133"/>
        <xdr:cNvSpPr/>
      </xdr:nvSpPr>
      <xdr:spPr>
        <a:xfrm>
          <a:off x="8699500" y="67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151924</xdr:rowOff>
    </xdr:from>
    <xdr:to>
      <xdr:col>50</xdr:col>
      <xdr:colOff>114300</xdr:colOff>
      <xdr:row>39</xdr:row>
      <xdr:rowOff>160039</xdr:rowOff>
    </xdr:to>
    <xdr:cxnSp macro="">
      <xdr:nvCxnSpPr>
        <xdr:cNvPr id="135" name="直線コネクタ 134"/>
        <xdr:cNvCxnSpPr/>
      </xdr:nvCxnSpPr>
      <xdr:spPr>
        <a:xfrm flipV="1">
          <a:off x="8750300" y="6838474"/>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116402</xdr:rowOff>
    </xdr:from>
    <xdr:to>
      <xdr:col>41</xdr:col>
      <xdr:colOff>101600</xdr:colOff>
      <xdr:row>40</xdr:row>
      <xdr:rowOff>46552</xdr:rowOff>
    </xdr:to>
    <xdr:sp macro="" textlink="">
      <xdr:nvSpPr>
        <xdr:cNvPr id="136" name="楕円 135"/>
        <xdr:cNvSpPr/>
      </xdr:nvSpPr>
      <xdr:spPr>
        <a:xfrm>
          <a:off x="7810500" y="68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160039</xdr:rowOff>
    </xdr:from>
    <xdr:to>
      <xdr:col>45</xdr:col>
      <xdr:colOff>177800</xdr:colOff>
      <xdr:row>39</xdr:row>
      <xdr:rowOff>167202</xdr:rowOff>
    </xdr:to>
    <xdr:cxnSp macro="">
      <xdr:nvCxnSpPr>
        <xdr:cNvPr id="137" name="直線コネクタ 136"/>
        <xdr:cNvCxnSpPr/>
      </xdr:nvCxnSpPr>
      <xdr:spPr>
        <a:xfrm flipV="1">
          <a:off x="7861300" y="6846589"/>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124308</xdr:rowOff>
    </xdr:from>
    <xdr:to>
      <xdr:col>36</xdr:col>
      <xdr:colOff>165100</xdr:colOff>
      <xdr:row>40</xdr:row>
      <xdr:rowOff>54458</xdr:rowOff>
    </xdr:to>
    <xdr:sp macro="" textlink="">
      <xdr:nvSpPr>
        <xdr:cNvPr id="138" name="楕円 137"/>
        <xdr:cNvSpPr/>
      </xdr:nvSpPr>
      <xdr:spPr>
        <a:xfrm>
          <a:off x="6921500" y="68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167202</xdr:rowOff>
    </xdr:from>
    <xdr:to>
      <xdr:col>41</xdr:col>
      <xdr:colOff>50800</xdr:colOff>
      <xdr:row>40</xdr:row>
      <xdr:rowOff>3658</xdr:rowOff>
    </xdr:to>
    <xdr:cxnSp macro="">
      <xdr:nvCxnSpPr>
        <xdr:cNvPr id="139" name="直線コネクタ 138"/>
        <xdr:cNvCxnSpPr/>
      </xdr:nvCxnSpPr>
      <xdr:spPr>
        <a:xfrm flipV="1">
          <a:off x="6972300" y="6853752"/>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162748</xdr:rowOff>
    </xdr:from>
    <xdr:ext cx="534377" cy="259045"/>
    <xdr:sp macro="" textlink="">
      <xdr:nvSpPr>
        <xdr:cNvPr id="140" name="n_1aveValue【道路】&#10;一人当たり延長"/>
        <xdr:cNvSpPr txBox="1"/>
      </xdr:nvSpPr>
      <xdr:spPr>
        <a:xfrm>
          <a:off x="9359411" y="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5529</xdr:rowOff>
    </xdr:from>
    <xdr:ext cx="534377" cy="259045"/>
    <xdr:sp macro="" textlink="">
      <xdr:nvSpPr>
        <xdr:cNvPr id="141" name="n_2aveValue【道路】&#10;一人当たり延長"/>
        <xdr:cNvSpPr txBox="1"/>
      </xdr:nvSpPr>
      <xdr:spPr>
        <a:xfrm>
          <a:off x="8483111" y="63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34008</xdr:rowOff>
    </xdr:from>
    <xdr:ext cx="534377" cy="259045"/>
    <xdr:sp macro="" textlink="">
      <xdr:nvSpPr>
        <xdr:cNvPr id="142" name="n_3aveValue【道路】&#10;一人当たり延長"/>
        <xdr:cNvSpPr txBox="1"/>
      </xdr:nvSpPr>
      <xdr:spPr>
        <a:xfrm>
          <a:off x="75941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56335</xdr:rowOff>
    </xdr:from>
    <xdr:ext cx="534377" cy="259045"/>
    <xdr:sp macro="" textlink="">
      <xdr:nvSpPr>
        <xdr:cNvPr id="143" name="n_4aveValue【道路】&#10;一人当たり延長"/>
        <xdr:cNvSpPr txBox="1"/>
      </xdr:nvSpPr>
      <xdr:spPr>
        <a:xfrm>
          <a:off x="6705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22401</xdr:rowOff>
    </xdr:from>
    <xdr:ext cx="534377" cy="259045"/>
    <xdr:sp macro="" textlink="">
      <xdr:nvSpPr>
        <xdr:cNvPr id="144" name="n_1mainValue【道路】&#10;一人当たり延長"/>
        <xdr:cNvSpPr txBox="1"/>
      </xdr:nvSpPr>
      <xdr:spPr>
        <a:xfrm>
          <a:off x="9359411" y="68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30516</xdr:rowOff>
    </xdr:from>
    <xdr:ext cx="534377" cy="259045"/>
    <xdr:sp macro="" textlink="">
      <xdr:nvSpPr>
        <xdr:cNvPr id="145" name="n_2mainValue【道路】&#10;一人当たり延長"/>
        <xdr:cNvSpPr txBox="1"/>
      </xdr:nvSpPr>
      <xdr:spPr>
        <a:xfrm>
          <a:off x="8483111" y="68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37679</xdr:rowOff>
    </xdr:from>
    <xdr:ext cx="534377" cy="259045"/>
    <xdr:sp macro="" textlink="">
      <xdr:nvSpPr>
        <xdr:cNvPr id="146" name="n_3mainValue【道路】&#10;一人当たり延長"/>
        <xdr:cNvSpPr txBox="1"/>
      </xdr:nvSpPr>
      <xdr:spPr>
        <a:xfrm>
          <a:off x="7594111" y="68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45585</xdr:rowOff>
    </xdr:from>
    <xdr:ext cx="534377" cy="259045"/>
    <xdr:sp macro="" textlink="">
      <xdr:nvSpPr>
        <xdr:cNvPr id="147" name="n_4mainValue【道路】&#10;一人当たり延長"/>
        <xdr:cNvSpPr txBox="1"/>
      </xdr:nvSpPr>
      <xdr:spPr>
        <a:xfrm>
          <a:off x="6705111" y="69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xdr:cNvSpPr txBox="1"/>
      </xdr:nvSpPr>
      <xdr:spPr>
        <a:xfrm>
          <a:off x="4673600" y="1070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87" name="楕円 186"/>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92092</xdr:rowOff>
    </xdr:from>
    <xdr:ext cx="405111" cy="259045"/>
    <xdr:sp macro="" textlink="">
      <xdr:nvSpPr>
        <xdr:cNvPr id="188" name="【橋りょう・トンネル】&#10;有形固定資産減価償却率該当値テキスト"/>
        <xdr:cNvSpPr txBox="1"/>
      </xdr:nvSpPr>
      <xdr:spPr>
        <a:xfrm>
          <a:off x="4673600" y="1055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93980</xdr:rowOff>
    </xdr:from>
    <xdr:to>
      <xdr:col>20</xdr:col>
      <xdr:colOff>38100</xdr:colOff>
      <xdr:row>63</xdr:row>
      <xdr:rowOff>24130</xdr:rowOff>
    </xdr:to>
    <xdr:sp macro="" textlink="">
      <xdr:nvSpPr>
        <xdr:cNvPr id="189" name="楕円 188"/>
        <xdr:cNvSpPr/>
      </xdr:nvSpPr>
      <xdr:spPr>
        <a:xfrm>
          <a:off x="3746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120015</xdr:rowOff>
    </xdr:from>
    <xdr:to>
      <xdr:col>24</xdr:col>
      <xdr:colOff>63500</xdr:colOff>
      <xdr:row>62</xdr:row>
      <xdr:rowOff>144780</xdr:rowOff>
    </xdr:to>
    <xdr:cxnSp macro="">
      <xdr:nvCxnSpPr>
        <xdr:cNvPr id="190" name="直線コネクタ 189"/>
        <xdr:cNvCxnSpPr/>
      </xdr:nvCxnSpPr>
      <xdr:spPr>
        <a:xfrm flipV="1">
          <a:off x="3797300" y="107499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130175</xdr:rowOff>
    </xdr:from>
    <xdr:to>
      <xdr:col>15</xdr:col>
      <xdr:colOff>101600</xdr:colOff>
      <xdr:row>63</xdr:row>
      <xdr:rowOff>60325</xdr:rowOff>
    </xdr:to>
    <xdr:sp macro="" textlink="">
      <xdr:nvSpPr>
        <xdr:cNvPr id="191" name="楕円 190"/>
        <xdr:cNvSpPr/>
      </xdr:nvSpPr>
      <xdr:spPr>
        <a:xfrm>
          <a:off x="2857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63</xdr:row>
      <xdr:rowOff>9525</xdr:rowOff>
    </xdr:to>
    <xdr:cxnSp macro="">
      <xdr:nvCxnSpPr>
        <xdr:cNvPr id="192" name="直線コネクタ 191"/>
        <xdr:cNvCxnSpPr/>
      </xdr:nvCxnSpPr>
      <xdr:spPr>
        <a:xfrm flipV="1">
          <a:off x="2908300" y="10774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153035</xdr:rowOff>
    </xdr:from>
    <xdr:to>
      <xdr:col>10</xdr:col>
      <xdr:colOff>165100</xdr:colOff>
      <xdr:row>63</xdr:row>
      <xdr:rowOff>83185</xdr:rowOff>
    </xdr:to>
    <xdr:sp macro="" textlink="">
      <xdr:nvSpPr>
        <xdr:cNvPr id="193" name="楕円 192"/>
        <xdr:cNvSpPr/>
      </xdr:nvSpPr>
      <xdr:spPr>
        <a:xfrm>
          <a:off x="1968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xdr:rowOff>
    </xdr:from>
    <xdr:to>
      <xdr:col>15</xdr:col>
      <xdr:colOff>50800</xdr:colOff>
      <xdr:row>63</xdr:row>
      <xdr:rowOff>32385</xdr:rowOff>
    </xdr:to>
    <xdr:cxnSp macro="">
      <xdr:nvCxnSpPr>
        <xdr:cNvPr id="194" name="直線コネクタ 193"/>
        <xdr:cNvCxnSpPr/>
      </xdr:nvCxnSpPr>
      <xdr:spPr>
        <a:xfrm flipV="1">
          <a:off x="2019300" y="10810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90170</xdr:rowOff>
    </xdr:from>
    <xdr:to>
      <xdr:col>6</xdr:col>
      <xdr:colOff>38100</xdr:colOff>
      <xdr:row>63</xdr:row>
      <xdr:rowOff>20320</xdr:rowOff>
    </xdr:to>
    <xdr:sp macro="" textlink="">
      <xdr:nvSpPr>
        <xdr:cNvPr id="195" name="楕円 194"/>
        <xdr:cNvSpPr/>
      </xdr:nvSpPr>
      <xdr:spPr>
        <a:xfrm>
          <a:off x="107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140970</xdr:rowOff>
    </xdr:from>
    <xdr:to>
      <xdr:col>10</xdr:col>
      <xdr:colOff>114300</xdr:colOff>
      <xdr:row>63</xdr:row>
      <xdr:rowOff>32385</xdr:rowOff>
    </xdr:to>
    <xdr:cxnSp macro="">
      <xdr:nvCxnSpPr>
        <xdr:cNvPr id="196" name="直線コネクタ 195"/>
        <xdr:cNvCxnSpPr/>
      </xdr:nvCxnSpPr>
      <xdr:spPr>
        <a:xfrm>
          <a:off x="1130300" y="107708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38752</xdr:rowOff>
    </xdr:from>
    <xdr:ext cx="405111" cy="259045"/>
    <xdr:sp macro="" textlink="">
      <xdr:nvSpPr>
        <xdr:cNvPr id="197" name="n_1aveValue【橋りょう・トンネル】&#10;有形固定資産減価償却率"/>
        <xdr:cNvSpPr txBox="1"/>
      </xdr:nvSpPr>
      <xdr:spPr>
        <a:xfrm>
          <a:off x="3582044"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168292</xdr:rowOff>
    </xdr:from>
    <xdr:ext cx="405111" cy="259045"/>
    <xdr:sp macro="" textlink="">
      <xdr:nvSpPr>
        <xdr:cNvPr id="198" name="n_2aveValue【橋りょう・トンネル】&#10;有形固定資産減価償却率"/>
        <xdr:cNvSpPr txBox="1"/>
      </xdr:nvSpPr>
      <xdr:spPr>
        <a:xfrm>
          <a:off x="27057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145432</xdr:rowOff>
    </xdr:from>
    <xdr:ext cx="405111" cy="259045"/>
    <xdr:sp macro="" textlink="">
      <xdr:nvSpPr>
        <xdr:cNvPr id="199" name="n_3aveValue【橋りょう・トンネル】&#10;有形固定資産減価償却率"/>
        <xdr:cNvSpPr txBox="1"/>
      </xdr:nvSpPr>
      <xdr:spPr>
        <a:xfrm>
          <a:off x="1816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200" name="n_4aveValue【橋りょう・トンネル】&#10;有形固定資産減価償却率"/>
        <xdr:cNvSpPr txBox="1"/>
      </xdr:nvSpPr>
      <xdr:spPr>
        <a:xfrm>
          <a:off x="927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15257</xdr:rowOff>
    </xdr:from>
    <xdr:ext cx="405111" cy="259045"/>
    <xdr:sp macro="" textlink="">
      <xdr:nvSpPr>
        <xdr:cNvPr id="201" name="n_1mainValue【橋りょう・トンネル】&#10;有形固定資産減価償却率"/>
        <xdr:cNvSpPr txBox="1"/>
      </xdr:nvSpPr>
      <xdr:spPr>
        <a:xfrm>
          <a:off x="3582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51452</xdr:rowOff>
    </xdr:from>
    <xdr:ext cx="405111" cy="259045"/>
    <xdr:sp macro="" textlink="">
      <xdr:nvSpPr>
        <xdr:cNvPr id="202" name="n_2mainValue【橋りょう・トンネル】&#10;有形固定資産減価償却率"/>
        <xdr:cNvSpPr txBox="1"/>
      </xdr:nvSpPr>
      <xdr:spPr>
        <a:xfrm>
          <a:off x="2705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74312</xdr:rowOff>
    </xdr:from>
    <xdr:ext cx="405111" cy="259045"/>
    <xdr:sp macro="" textlink="">
      <xdr:nvSpPr>
        <xdr:cNvPr id="203" name="n_3mainValue【橋りょう・トンネル】&#10;有形固定資産減価償却率"/>
        <xdr:cNvSpPr txBox="1"/>
      </xdr:nvSpPr>
      <xdr:spPr>
        <a:xfrm>
          <a:off x="1816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11447</xdr:rowOff>
    </xdr:from>
    <xdr:ext cx="405111" cy="259045"/>
    <xdr:sp macro="" textlink="">
      <xdr:nvSpPr>
        <xdr:cNvPr id="204" name="n_4mainValue【橋りょう・トンネル】&#10;有形固定資産減価償却率"/>
        <xdr:cNvSpPr txBox="1"/>
      </xdr:nvSpPr>
      <xdr:spPr>
        <a:xfrm>
          <a:off x="927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123934</xdr:rowOff>
    </xdr:from>
    <xdr:to>
      <xdr:col>55</xdr:col>
      <xdr:colOff>50800</xdr:colOff>
      <xdr:row>63</xdr:row>
      <xdr:rowOff>54084</xdr:rowOff>
    </xdr:to>
    <xdr:sp macro="" textlink="">
      <xdr:nvSpPr>
        <xdr:cNvPr id="242" name="楕円 241"/>
        <xdr:cNvSpPr/>
      </xdr:nvSpPr>
      <xdr:spPr>
        <a:xfrm>
          <a:off x="10426700" y="107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102361</xdr:rowOff>
    </xdr:from>
    <xdr:ext cx="599010" cy="259045"/>
    <xdr:sp macro="" textlink="">
      <xdr:nvSpPr>
        <xdr:cNvPr id="243" name="【橋りょう・トンネル】&#10;一人当たり有形固定資産（償却資産）額該当値テキスト"/>
        <xdr:cNvSpPr txBox="1"/>
      </xdr:nvSpPr>
      <xdr:spPr>
        <a:xfrm>
          <a:off x="10515600" y="107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134434</xdr:rowOff>
    </xdr:from>
    <xdr:to>
      <xdr:col>50</xdr:col>
      <xdr:colOff>165100</xdr:colOff>
      <xdr:row>63</xdr:row>
      <xdr:rowOff>64584</xdr:rowOff>
    </xdr:to>
    <xdr:sp macro="" textlink="">
      <xdr:nvSpPr>
        <xdr:cNvPr id="244" name="楕円 243"/>
        <xdr:cNvSpPr/>
      </xdr:nvSpPr>
      <xdr:spPr>
        <a:xfrm>
          <a:off x="9588500" y="107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3284</xdr:rowOff>
    </xdr:from>
    <xdr:to>
      <xdr:col>55</xdr:col>
      <xdr:colOff>0</xdr:colOff>
      <xdr:row>63</xdr:row>
      <xdr:rowOff>13784</xdr:rowOff>
    </xdr:to>
    <xdr:cxnSp macro="">
      <xdr:nvCxnSpPr>
        <xdr:cNvPr id="245" name="直線コネクタ 244"/>
        <xdr:cNvCxnSpPr/>
      </xdr:nvCxnSpPr>
      <xdr:spPr>
        <a:xfrm flipV="1">
          <a:off x="9639300" y="10804634"/>
          <a:ext cx="8382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145702</xdr:rowOff>
    </xdr:from>
    <xdr:to>
      <xdr:col>46</xdr:col>
      <xdr:colOff>38100</xdr:colOff>
      <xdr:row>63</xdr:row>
      <xdr:rowOff>75852</xdr:rowOff>
    </xdr:to>
    <xdr:sp macro="" textlink="">
      <xdr:nvSpPr>
        <xdr:cNvPr id="246" name="楕円 245"/>
        <xdr:cNvSpPr/>
      </xdr:nvSpPr>
      <xdr:spPr>
        <a:xfrm>
          <a:off x="8699500" y="107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13784</xdr:rowOff>
    </xdr:from>
    <xdr:to>
      <xdr:col>50</xdr:col>
      <xdr:colOff>114300</xdr:colOff>
      <xdr:row>63</xdr:row>
      <xdr:rowOff>25052</xdr:rowOff>
    </xdr:to>
    <xdr:cxnSp macro="">
      <xdr:nvCxnSpPr>
        <xdr:cNvPr id="247" name="直線コネクタ 246"/>
        <xdr:cNvCxnSpPr/>
      </xdr:nvCxnSpPr>
      <xdr:spPr>
        <a:xfrm flipV="1">
          <a:off x="8750300" y="10815134"/>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154938</xdr:rowOff>
    </xdr:from>
    <xdr:to>
      <xdr:col>41</xdr:col>
      <xdr:colOff>101600</xdr:colOff>
      <xdr:row>63</xdr:row>
      <xdr:rowOff>85088</xdr:rowOff>
    </xdr:to>
    <xdr:sp macro="" textlink="">
      <xdr:nvSpPr>
        <xdr:cNvPr id="248" name="楕円 247"/>
        <xdr:cNvSpPr/>
      </xdr:nvSpPr>
      <xdr:spPr>
        <a:xfrm>
          <a:off x="7810500" y="107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25052</xdr:rowOff>
    </xdr:from>
    <xdr:to>
      <xdr:col>45</xdr:col>
      <xdr:colOff>177800</xdr:colOff>
      <xdr:row>63</xdr:row>
      <xdr:rowOff>34288</xdr:rowOff>
    </xdr:to>
    <xdr:cxnSp macro="">
      <xdr:nvCxnSpPr>
        <xdr:cNvPr id="249" name="直線コネクタ 248"/>
        <xdr:cNvCxnSpPr/>
      </xdr:nvCxnSpPr>
      <xdr:spPr>
        <a:xfrm flipV="1">
          <a:off x="7861300" y="10826402"/>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157574</xdr:rowOff>
    </xdr:from>
    <xdr:to>
      <xdr:col>36</xdr:col>
      <xdr:colOff>165100</xdr:colOff>
      <xdr:row>63</xdr:row>
      <xdr:rowOff>87724</xdr:rowOff>
    </xdr:to>
    <xdr:sp macro="" textlink="">
      <xdr:nvSpPr>
        <xdr:cNvPr id="250" name="楕円 249"/>
        <xdr:cNvSpPr/>
      </xdr:nvSpPr>
      <xdr:spPr>
        <a:xfrm>
          <a:off x="6921500" y="107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34288</xdr:rowOff>
    </xdr:from>
    <xdr:to>
      <xdr:col>41</xdr:col>
      <xdr:colOff>50800</xdr:colOff>
      <xdr:row>63</xdr:row>
      <xdr:rowOff>36924</xdr:rowOff>
    </xdr:to>
    <xdr:cxnSp macro="">
      <xdr:nvCxnSpPr>
        <xdr:cNvPr id="251" name="直線コネクタ 250"/>
        <xdr:cNvCxnSpPr/>
      </xdr:nvCxnSpPr>
      <xdr:spPr>
        <a:xfrm flipV="1">
          <a:off x="6972300" y="10835638"/>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52" name="n_1aveValue【橋りょう・トンネル】&#10;一人当たり有形固定資産（償却資産）額"/>
        <xdr:cNvSpPr txBox="1"/>
      </xdr:nvSpPr>
      <xdr:spPr>
        <a:xfrm>
          <a:off x="93270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98019</xdr:rowOff>
    </xdr:from>
    <xdr:ext cx="599010" cy="259045"/>
    <xdr:sp macro="" textlink="">
      <xdr:nvSpPr>
        <xdr:cNvPr id="253" name="n_2aveValue【橋りょう・トンネル】&#10;一人当たり有形固定資産（償却資産）額"/>
        <xdr:cNvSpPr txBox="1"/>
      </xdr:nvSpPr>
      <xdr:spPr>
        <a:xfrm>
          <a:off x="8450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106555</xdr:rowOff>
    </xdr:from>
    <xdr:ext cx="599010" cy="259045"/>
    <xdr:sp macro="" textlink="">
      <xdr:nvSpPr>
        <xdr:cNvPr id="254" name="n_3aveValue【橋りょう・トンネル】&#10;一人当たり有形固定資産（償却資産）額"/>
        <xdr:cNvSpPr txBox="1"/>
      </xdr:nvSpPr>
      <xdr:spPr>
        <a:xfrm>
          <a:off x="7561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129298</xdr:rowOff>
    </xdr:from>
    <xdr:ext cx="599010" cy="259045"/>
    <xdr:sp macro="" textlink="">
      <xdr:nvSpPr>
        <xdr:cNvPr id="255" name="n_4aveValue【橋りょう・トンネル】&#10;一人当たり有形固定資産（償却資産）額"/>
        <xdr:cNvSpPr txBox="1"/>
      </xdr:nvSpPr>
      <xdr:spPr>
        <a:xfrm>
          <a:off x="6672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55711</xdr:rowOff>
    </xdr:from>
    <xdr:ext cx="599010" cy="259045"/>
    <xdr:sp macro="" textlink="">
      <xdr:nvSpPr>
        <xdr:cNvPr id="256" name="n_1mainValue【橋りょう・トンネル】&#10;一人当たり有形固定資産（償却資産）額"/>
        <xdr:cNvSpPr txBox="1"/>
      </xdr:nvSpPr>
      <xdr:spPr>
        <a:xfrm>
          <a:off x="9327095" y="1085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66979</xdr:rowOff>
    </xdr:from>
    <xdr:ext cx="599010" cy="259045"/>
    <xdr:sp macro="" textlink="">
      <xdr:nvSpPr>
        <xdr:cNvPr id="257" name="n_2mainValue【橋りょう・トンネル】&#10;一人当たり有形固定資産（償却資産）額"/>
        <xdr:cNvSpPr txBox="1"/>
      </xdr:nvSpPr>
      <xdr:spPr>
        <a:xfrm>
          <a:off x="8450795" y="1086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76215</xdr:rowOff>
    </xdr:from>
    <xdr:ext cx="599010" cy="259045"/>
    <xdr:sp macro="" textlink="">
      <xdr:nvSpPr>
        <xdr:cNvPr id="258" name="n_3mainValue【橋りょう・トンネル】&#10;一人当たり有形固定資産（償却資産）額"/>
        <xdr:cNvSpPr txBox="1"/>
      </xdr:nvSpPr>
      <xdr:spPr>
        <a:xfrm>
          <a:off x="7561795" y="1087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78851</xdr:rowOff>
    </xdr:from>
    <xdr:ext cx="599010" cy="259045"/>
    <xdr:sp macro="" textlink="">
      <xdr:nvSpPr>
        <xdr:cNvPr id="259" name="n_4mainValue【橋りょう・トンネル】&#10;一人当たり有形固定資産（償却資産）額"/>
        <xdr:cNvSpPr txBox="1"/>
      </xdr:nvSpPr>
      <xdr:spPr>
        <a:xfrm>
          <a:off x="6672795" y="1088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73169</xdr:rowOff>
    </xdr:from>
    <xdr:ext cx="405111" cy="259045"/>
    <xdr:sp macro="" textlink="">
      <xdr:nvSpPr>
        <xdr:cNvPr id="287" name="【公営住宅】&#10;有形固定資産減価償却率平均値テキスト"/>
        <xdr:cNvSpPr txBox="1"/>
      </xdr:nvSpPr>
      <xdr:spPr>
        <a:xfrm>
          <a:off x="4673600" y="1413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98" name="楕円 297"/>
        <xdr:cNvSpPr/>
      </xdr:nvSpPr>
      <xdr:spPr>
        <a:xfrm>
          <a:off x="45847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53612</xdr:rowOff>
    </xdr:from>
    <xdr:ext cx="405111" cy="259045"/>
    <xdr:sp macro="" textlink="">
      <xdr:nvSpPr>
        <xdr:cNvPr id="299" name="【公営住宅】&#10;有形固定資産減価償却率該当値テキスト"/>
        <xdr:cNvSpPr txBox="1"/>
      </xdr:nvSpPr>
      <xdr:spPr>
        <a:xfrm>
          <a:off x="4673600" y="1394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0" name="楕円 299"/>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81535</xdr:rowOff>
    </xdr:to>
    <xdr:cxnSp macro="">
      <xdr:nvCxnSpPr>
        <xdr:cNvPr id="301" name="直線コネクタ 300"/>
        <xdr:cNvCxnSpPr/>
      </xdr:nvCxnSpPr>
      <xdr:spPr>
        <a:xfrm>
          <a:off x="3797300" y="14074139"/>
          <a:ext cx="8382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110744</xdr:rowOff>
    </xdr:from>
    <xdr:to>
      <xdr:col>15</xdr:col>
      <xdr:colOff>101600</xdr:colOff>
      <xdr:row>82</xdr:row>
      <xdr:rowOff>40894</xdr:rowOff>
    </xdr:to>
    <xdr:sp macro="" textlink="">
      <xdr:nvSpPr>
        <xdr:cNvPr id="302" name="楕円 301"/>
        <xdr:cNvSpPr/>
      </xdr:nvSpPr>
      <xdr:spPr>
        <a:xfrm>
          <a:off x="2857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161544</xdr:rowOff>
    </xdr:from>
    <xdr:to>
      <xdr:col>19</xdr:col>
      <xdr:colOff>177800</xdr:colOff>
      <xdr:row>82</xdr:row>
      <xdr:rowOff>15239</xdr:rowOff>
    </xdr:to>
    <xdr:cxnSp macro="">
      <xdr:nvCxnSpPr>
        <xdr:cNvPr id="303" name="直線コネクタ 302"/>
        <xdr:cNvCxnSpPr/>
      </xdr:nvCxnSpPr>
      <xdr:spPr>
        <a:xfrm>
          <a:off x="2908300" y="1404899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165608</xdr:rowOff>
    </xdr:from>
    <xdr:to>
      <xdr:col>10</xdr:col>
      <xdr:colOff>165100</xdr:colOff>
      <xdr:row>82</xdr:row>
      <xdr:rowOff>95758</xdr:rowOff>
    </xdr:to>
    <xdr:sp macro="" textlink="">
      <xdr:nvSpPr>
        <xdr:cNvPr id="304" name="楕円 303"/>
        <xdr:cNvSpPr/>
      </xdr:nvSpPr>
      <xdr:spPr>
        <a:xfrm>
          <a:off x="1968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161544</xdr:rowOff>
    </xdr:from>
    <xdr:to>
      <xdr:col>15</xdr:col>
      <xdr:colOff>50800</xdr:colOff>
      <xdr:row>82</xdr:row>
      <xdr:rowOff>44958</xdr:rowOff>
    </xdr:to>
    <xdr:cxnSp macro="">
      <xdr:nvCxnSpPr>
        <xdr:cNvPr id="305" name="直線コネクタ 304"/>
        <xdr:cNvCxnSpPr/>
      </xdr:nvCxnSpPr>
      <xdr:spPr>
        <a:xfrm flipV="1">
          <a:off x="2019300" y="140489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122174</xdr:rowOff>
    </xdr:from>
    <xdr:to>
      <xdr:col>6</xdr:col>
      <xdr:colOff>38100</xdr:colOff>
      <xdr:row>82</xdr:row>
      <xdr:rowOff>52324</xdr:rowOff>
    </xdr:to>
    <xdr:sp macro="" textlink="">
      <xdr:nvSpPr>
        <xdr:cNvPr id="306" name="楕円 305"/>
        <xdr:cNvSpPr/>
      </xdr:nvSpPr>
      <xdr:spPr>
        <a:xfrm>
          <a:off x="1079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xdr:rowOff>
    </xdr:from>
    <xdr:to>
      <xdr:col>10</xdr:col>
      <xdr:colOff>114300</xdr:colOff>
      <xdr:row>82</xdr:row>
      <xdr:rowOff>44958</xdr:rowOff>
    </xdr:to>
    <xdr:cxnSp macro="">
      <xdr:nvCxnSpPr>
        <xdr:cNvPr id="307" name="直線コネクタ 306"/>
        <xdr:cNvCxnSpPr/>
      </xdr:nvCxnSpPr>
      <xdr:spPr>
        <a:xfrm>
          <a:off x="1130300" y="140604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123462</xdr:rowOff>
    </xdr:from>
    <xdr:ext cx="405111" cy="259045"/>
    <xdr:sp macro="" textlink="">
      <xdr:nvSpPr>
        <xdr:cNvPr id="308" name="n_1aveValue【公営住宅】&#10;有形固定資産減価償却率"/>
        <xdr:cNvSpPr txBox="1"/>
      </xdr:nvSpPr>
      <xdr:spPr>
        <a:xfrm>
          <a:off x="35820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09" name="n_2aveValue【公営住宅】&#10;有形固定資産減価償却率"/>
        <xdr:cNvSpPr txBox="1"/>
      </xdr:nvSpPr>
      <xdr:spPr>
        <a:xfrm>
          <a:off x="2705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xdr:cNvSpPr txBox="1"/>
      </xdr:nvSpPr>
      <xdr:spPr>
        <a:xfrm>
          <a:off x="1816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1" name="n_4aveValue【公営住宅】&#10;有形固定資産減価償却率"/>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2" name="n_1mainValue【公営住宅】&#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57421</xdr:rowOff>
    </xdr:from>
    <xdr:ext cx="405111" cy="259045"/>
    <xdr:sp macro="" textlink="">
      <xdr:nvSpPr>
        <xdr:cNvPr id="313" name="n_2mainValue【公営住宅】&#10;有形固定資産減価償却率"/>
        <xdr:cNvSpPr txBox="1"/>
      </xdr:nvSpPr>
      <xdr:spPr>
        <a:xfrm>
          <a:off x="2705744"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86885</xdr:rowOff>
    </xdr:from>
    <xdr:ext cx="405111" cy="259045"/>
    <xdr:sp macro="" textlink="">
      <xdr:nvSpPr>
        <xdr:cNvPr id="314" name="n_3mainValue【公営住宅】&#10;有形固定資産減価償却率"/>
        <xdr:cNvSpPr txBox="1"/>
      </xdr:nvSpPr>
      <xdr:spPr>
        <a:xfrm>
          <a:off x="1816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5" name="n_4mainValue【公営住宅】&#10;有形固定資産減価償却率"/>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xdr:cNvSpPr txBox="1"/>
      </xdr:nvSpPr>
      <xdr:spPr>
        <a:xfrm>
          <a:off x="10515600" y="14246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98400</xdr:rowOff>
    </xdr:from>
    <xdr:to>
      <xdr:col>55</xdr:col>
      <xdr:colOff>50800</xdr:colOff>
      <xdr:row>80</xdr:row>
      <xdr:rowOff>28550</xdr:rowOff>
    </xdr:to>
    <xdr:sp macro="" textlink="">
      <xdr:nvSpPr>
        <xdr:cNvPr id="353" name="楕円 352"/>
        <xdr:cNvSpPr/>
      </xdr:nvSpPr>
      <xdr:spPr>
        <a:xfrm>
          <a:off x="104267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121277</xdr:rowOff>
    </xdr:from>
    <xdr:ext cx="469744" cy="259045"/>
    <xdr:sp macro="" textlink="">
      <xdr:nvSpPr>
        <xdr:cNvPr id="354" name="【公営住宅】&#10;一人当たり面積該当値テキスト"/>
        <xdr:cNvSpPr txBox="1"/>
      </xdr:nvSpPr>
      <xdr:spPr>
        <a:xfrm>
          <a:off x="10515600" y="134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119431</xdr:rowOff>
    </xdr:from>
    <xdr:to>
      <xdr:col>50</xdr:col>
      <xdr:colOff>165100</xdr:colOff>
      <xdr:row>80</xdr:row>
      <xdr:rowOff>49581</xdr:rowOff>
    </xdr:to>
    <xdr:sp macro="" textlink="">
      <xdr:nvSpPr>
        <xdr:cNvPr id="355" name="楕円 354"/>
        <xdr:cNvSpPr/>
      </xdr:nvSpPr>
      <xdr:spPr>
        <a:xfrm>
          <a:off x="9588500" y="136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149200</xdr:rowOff>
    </xdr:from>
    <xdr:to>
      <xdr:col>55</xdr:col>
      <xdr:colOff>0</xdr:colOff>
      <xdr:row>79</xdr:row>
      <xdr:rowOff>170231</xdr:rowOff>
    </xdr:to>
    <xdr:cxnSp macro="">
      <xdr:nvCxnSpPr>
        <xdr:cNvPr id="356" name="直線コネクタ 355"/>
        <xdr:cNvCxnSpPr/>
      </xdr:nvCxnSpPr>
      <xdr:spPr>
        <a:xfrm flipV="1">
          <a:off x="9639300" y="13693750"/>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140919</xdr:rowOff>
    </xdr:from>
    <xdr:to>
      <xdr:col>46</xdr:col>
      <xdr:colOff>38100</xdr:colOff>
      <xdr:row>80</xdr:row>
      <xdr:rowOff>71069</xdr:rowOff>
    </xdr:to>
    <xdr:sp macro="" textlink="">
      <xdr:nvSpPr>
        <xdr:cNvPr id="357" name="楕円 356"/>
        <xdr:cNvSpPr/>
      </xdr:nvSpPr>
      <xdr:spPr>
        <a:xfrm>
          <a:off x="8699500" y="136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170231</xdr:rowOff>
    </xdr:from>
    <xdr:to>
      <xdr:col>50</xdr:col>
      <xdr:colOff>114300</xdr:colOff>
      <xdr:row>80</xdr:row>
      <xdr:rowOff>20269</xdr:rowOff>
    </xdr:to>
    <xdr:cxnSp macro="">
      <xdr:nvCxnSpPr>
        <xdr:cNvPr id="358" name="直線コネクタ 357"/>
        <xdr:cNvCxnSpPr/>
      </xdr:nvCxnSpPr>
      <xdr:spPr>
        <a:xfrm flipV="1">
          <a:off x="8750300" y="1371478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160122</xdr:rowOff>
    </xdr:from>
    <xdr:to>
      <xdr:col>41</xdr:col>
      <xdr:colOff>101600</xdr:colOff>
      <xdr:row>80</xdr:row>
      <xdr:rowOff>90272</xdr:rowOff>
    </xdr:to>
    <xdr:sp macro="" textlink="">
      <xdr:nvSpPr>
        <xdr:cNvPr id="359" name="楕円 358"/>
        <xdr:cNvSpPr/>
      </xdr:nvSpPr>
      <xdr:spPr>
        <a:xfrm>
          <a:off x="7810500" y="137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20269</xdr:rowOff>
    </xdr:from>
    <xdr:to>
      <xdr:col>45</xdr:col>
      <xdr:colOff>177800</xdr:colOff>
      <xdr:row>80</xdr:row>
      <xdr:rowOff>39472</xdr:rowOff>
    </xdr:to>
    <xdr:cxnSp macro="">
      <xdr:nvCxnSpPr>
        <xdr:cNvPr id="360" name="直線コネクタ 359"/>
        <xdr:cNvCxnSpPr/>
      </xdr:nvCxnSpPr>
      <xdr:spPr>
        <a:xfrm flipV="1">
          <a:off x="7861300" y="1373626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8331</xdr:rowOff>
    </xdr:from>
    <xdr:to>
      <xdr:col>36</xdr:col>
      <xdr:colOff>165100</xdr:colOff>
      <xdr:row>80</xdr:row>
      <xdr:rowOff>109931</xdr:rowOff>
    </xdr:to>
    <xdr:sp macro="" textlink="">
      <xdr:nvSpPr>
        <xdr:cNvPr id="361" name="楕円 360"/>
        <xdr:cNvSpPr/>
      </xdr:nvSpPr>
      <xdr:spPr>
        <a:xfrm>
          <a:off x="6921500" y="13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39472</xdr:rowOff>
    </xdr:from>
    <xdr:to>
      <xdr:col>41</xdr:col>
      <xdr:colOff>50800</xdr:colOff>
      <xdr:row>80</xdr:row>
      <xdr:rowOff>59131</xdr:rowOff>
    </xdr:to>
    <xdr:cxnSp macro="">
      <xdr:nvCxnSpPr>
        <xdr:cNvPr id="362" name="直線コネクタ 361"/>
        <xdr:cNvCxnSpPr/>
      </xdr:nvCxnSpPr>
      <xdr:spPr>
        <a:xfrm flipV="1">
          <a:off x="6972300" y="1375547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xdr:cNvSpPr txBox="1"/>
      </xdr:nvSpPr>
      <xdr:spPr>
        <a:xfrm>
          <a:off x="93917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4" name="n_2aveValue【公営住宅】&#10;一人当たり面積"/>
        <xdr:cNvSpPr txBox="1"/>
      </xdr:nvSpPr>
      <xdr:spPr>
        <a:xfrm>
          <a:off x="85154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157294</xdr:rowOff>
    </xdr:from>
    <xdr:ext cx="469744" cy="259045"/>
    <xdr:sp macro="" textlink="">
      <xdr:nvSpPr>
        <xdr:cNvPr id="365" name="n_3aveValue【公営住宅】&#10;一人当たり面積"/>
        <xdr:cNvSpPr txBox="1"/>
      </xdr:nvSpPr>
      <xdr:spPr>
        <a:xfrm>
          <a:off x="7626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66" name="n_4aveValue【公営住宅】&#10;一人当たり面積"/>
        <xdr:cNvSpPr txBox="1"/>
      </xdr:nvSpPr>
      <xdr:spPr>
        <a:xfrm>
          <a:off x="6737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66108</xdr:rowOff>
    </xdr:from>
    <xdr:ext cx="469744" cy="259045"/>
    <xdr:sp macro="" textlink="">
      <xdr:nvSpPr>
        <xdr:cNvPr id="367" name="n_1mainValue【公営住宅】&#10;一人当たり面積"/>
        <xdr:cNvSpPr txBox="1"/>
      </xdr:nvSpPr>
      <xdr:spPr>
        <a:xfrm>
          <a:off x="9391727" y="134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87596</xdr:rowOff>
    </xdr:from>
    <xdr:ext cx="469744" cy="259045"/>
    <xdr:sp macro="" textlink="">
      <xdr:nvSpPr>
        <xdr:cNvPr id="368" name="n_2mainValue【公営住宅】&#10;一人当たり面積"/>
        <xdr:cNvSpPr txBox="1"/>
      </xdr:nvSpPr>
      <xdr:spPr>
        <a:xfrm>
          <a:off x="8515427"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106799</xdr:rowOff>
    </xdr:from>
    <xdr:ext cx="469744" cy="259045"/>
    <xdr:sp macro="" textlink="">
      <xdr:nvSpPr>
        <xdr:cNvPr id="369" name="n_3mainValue【公営住宅】&#10;一人当たり面積"/>
        <xdr:cNvSpPr txBox="1"/>
      </xdr:nvSpPr>
      <xdr:spPr>
        <a:xfrm>
          <a:off x="7626427" y="134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126458</xdr:rowOff>
    </xdr:from>
    <xdr:ext cx="469744" cy="259045"/>
    <xdr:sp macro="" textlink="">
      <xdr:nvSpPr>
        <xdr:cNvPr id="370" name="n_4mainValue【公営住宅】&#10;一人当たり面積"/>
        <xdr:cNvSpPr txBox="1"/>
      </xdr:nvSpPr>
      <xdr:spPr>
        <a:xfrm>
          <a:off x="6737427"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15784</xdr:rowOff>
    </xdr:to>
    <xdr:cxnSp macro="">
      <xdr:nvCxnSpPr>
        <xdr:cNvPr id="396" name="直線コネクタ 395"/>
        <xdr:cNvCxnSpPr/>
      </xdr:nvCxnSpPr>
      <xdr:spPr>
        <a:xfrm flipV="1">
          <a:off x="4634865" y="17090571"/>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9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98" name="直線コネクタ 39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31585</xdr:rowOff>
    </xdr:from>
    <xdr:ext cx="405111" cy="259045"/>
    <xdr:sp macro="" textlink="">
      <xdr:nvSpPr>
        <xdr:cNvPr id="401" name="【港湾・漁港】&#10;有形固定資産減価償却率平均値テキスト"/>
        <xdr:cNvSpPr txBox="1"/>
      </xdr:nvSpPr>
      <xdr:spPr>
        <a:xfrm>
          <a:off x="4673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02" name="フローチャート: 判断 401"/>
        <xdr:cNvSpPr/>
      </xdr:nvSpPr>
      <xdr:spPr>
        <a:xfrm>
          <a:off x="4584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33564</xdr:rowOff>
    </xdr:from>
    <xdr:to>
      <xdr:col>20</xdr:col>
      <xdr:colOff>38100</xdr:colOff>
      <xdr:row>105</xdr:row>
      <xdr:rowOff>135164</xdr:rowOff>
    </xdr:to>
    <xdr:sp macro="" textlink="">
      <xdr:nvSpPr>
        <xdr:cNvPr id="403" name="フローチャート: 判断 402"/>
        <xdr:cNvSpPr/>
      </xdr:nvSpPr>
      <xdr:spPr>
        <a:xfrm>
          <a:off x="3746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404" name="フローチャート: 判断 403"/>
        <xdr:cNvSpPr/>
      </xdr:nvSpPr>
      <xdr:spPr>
        <a:xfrm>
          <a:off x="2857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405" name="フローチャート: 判断 404"/>
        <xdr:cNvSpPr/>
      </xdr:nvSpPr>
      <xdr:spPr>
        <a:xfrm>
          <a:off x="1968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06" name="フローチャート: 判断 405"/>
        <xdr:cNvSpPr/>
      </xdr:nvSpPr>
      <xdr:spPr>
        <a:xfrm>
          <a:off x="1079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412" name="楕円 411"/>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413" name="【港湾・漁港】&#10;有形固定資産減価償却率該当値テキスト"/>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72752</xdr:rowOff>
    </xdr:from>
    <xdr:to>
      <xdr:col>20</xdr:col>
      <xdr:colOff>38100</xdr:colOff>
      <xdr:row>104</xdr:row>
      <xdr:rowOff>2902</xdr:rowOff>
    </xdr:to>
    <xdr:sp macro="" textlink="">
      <xdr:nvSpPr>
        <xdr:cNvPr id="414" name="楕円 413"/>
        <xdr:cNvSpPr/>
      </xdr:nvSpPr>
      <xdr:spPr>
        <a:xfrm>
          <a:off x="3746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123552</xdr:rowOff>
    </xdr:from>
    <xdr:to>
      <xdr:col>24</xdr:col>
      <xdr:colOff>63500</xdr:colOff>
      <xdr:row>103</xdr:row>
      <xdr:rowOff>156211</xdr:rowOff>
    </xdr:to>
    <xdr:cxnSp macro="">
      <xdr:nvCxnSpPr>
        <xdr:cNvPr id="415" name="直線コネクタ 414"/>
        <xdr:cNvCxnSpPr/>
      </xdr:nvCxnSpPr>
      <xdr:spPr>
        <a:xfrm>
          <a:off x="3797300" y="177829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43362</xdr:rowOff>
    </xdr:from>
    <xdr:to>
      <xdr:col>15</xdr:col>
      <xdr:colOff>101600</xdr:colOff>
      <xdr:row>103</xdr:row>
      <xdr:rowOff>144962</xdr:rowOff>
    </xdr:to>
    <xdr:sp macro="" textlink="">
      <xdr:nvSpPr>
        <xdr:cNvPr id="416" name="楕円 415"/>
        <xdr:cNvSpPr/>
      </xdr:nvSpPr>
      <xdr:spPr>
        <a:xfrm>
          <a:off x="2857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94162</xdr:rowOff>
    </xdr:from>
    <xdr:to>
      <xdr:col>19</xdr:col>
      <xdr:colOff>177800</xdr:colOff>
      <xdr:row>103</xdr:row>
      <xdr:rowOff>123552</xdr:rowOff>
    </xdr:to>
    <xdr:cxnSp macro="">
      <xdr:nvCxnSpPr>
        <xdr:cNvPr id="417" name="直線コネクタ 416"/>
        <xdr:cNvCxnSpPr/>
      </xdr:nvCxnSpPr>
      <xdr:spPr>
        <a:xfrm>
          <a:off x="2908300" y="177535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18869</xdr:rowOff>
    </xdr:from>
    <xdr:to>
      <xdr:col>10</xdr:col>
      <xdr:colOff>165100</xdr:colOff>
      <xdr:row>103</xdr:row>
      <xdr:rowOff>120469</xdr:rowOff>
    </xdr:to>
    <xdr:sp macro="" textlink="">
      <xdr:nvSpPr>
        <xdr:cNvPr id="418" name="楕円 417"/>
        <xdr:cNvSpPr/>
      </xdr:nvSpPr>
      <xdr:spPr>
        <a:xfrm>
          <a:off x="1968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69669</xdr:rowOff>
    </xdr:from>
    <xdr:to>
      <xdr:col>15</xdr:col>
      <xdr:colOff>50800</xdr:colOff>
      <xdr:row>103</xdr:row>
      <xdr:rowOff>94162</xdr:rowOff>
    </xdr:to>
    <xdr:cxnSp macro="">
      <xdr:nvCxnSpPr>
        <xdr:cNvPr id="419" name="直線コネクタ 418"/>
        <xdr:cNvCxnSpPr/>
      </xdr:nvCxnSpPr>
      <xdr:spPr>
        <a:xfrm>
          <a:off x="2019300" y="177290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156029</xdr:rowOff>
    </xdr:from>
    <xdr:to>
      <xdr:col>6</xdr:col>
      <xdr:colOff>38100</xdr:colOff>
      <xdr:row>103</xdr:row>
      <xdr:rowOff>86179</xdr:rowOff>
    </xdr:to>
    <xdr:sp macro="" textlink="">
      <xdr:nvSpPr>
        <xdr:cNvPr id="420" name="楕円 419"/>
        <xdr:cNvSpPr/>
      </xdr:nvSpPr>
      <xdr:spPr>
        <a:xfrm>
          <a:off x="1079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35379</xdr:rowOff>
    </xdr:from>
    <xdr:to>
      <xdr:col>10</xdr:col>
      <xdr:colOff>114300</xdr:colOff>
      <xdr:row>103</xdr:row>
      <xdr:rowOff>69669</xdr:rowOff>
    </xdr:to>
    <xdr:cxnSp macro="">
      <xdr:nvCxnSpPr>
        <xdr:cNvPr id="421" name="直線コネクタ 420"/>
        <xdr:cNvCxnSpPr/>
      </xdr:nvCxnSpPr>
      <xdr:spPr>
        <a:xfrm>
          <a:off x="1130300" y="176947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126291</xdr:rowOff>
    </xdr:from>
    <xdr:ext cx="405111" cy="259045"/>
    <xdr:sp macro="" textlink="">
      <xdr:nvSpPr>
        <xdr:cNvPr id="422" name="n_1aveValue【港湾・漁港】&#10;有形固定資産減価償却率"/>
        <xdr:cNvSpPr txBox="1"/>
      </xdr:nvSpPr>
      <xdr:spPr>
        <a:xfrm>
          <a:off x="3582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170378</xdr:rowOff>
    </xdr:from>
    <xdr:ext cx="405111" cy="259045"/>
    <xdr:sp macro="" textlink="">
      <xdr:nvSpPr>
        <xdr:cNvPr id="423" name="n_2aveValue【港湾・漁港】&#10;有形固定資産減価償却率"/>
        <xdr:cNvSpPr txBox="1"/>
      </xdr:nvSpPr>
      <xdr:spPr>
        <a:xfrm>
          <a:off x="2705744"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133729</xdr:rowOff>
    </xdr:from>
    <xdr:ext cx="405111" cy="259045"/>
    <xdr:sp macro="" textlink="">
      <xdr:nvSpPr>
        <xdr:cNvPr id="424" name="n_3aveValue【港湾・漁港】&#10;有形固定資産減価償却率"/>
        <xdr:cNvSpPr txBox="1"/>
      </xdr:nvSpPr>
      <xdr:spPr>
        <a:xfrm>
          <a:off x="1816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64243</xdr:rowOff>
    </xdr:from>
    <xdr:ext cx="405111" cy="259045"/>
    <xdr:sp macro="" textlink="">
      <xdr:nvSpPr>
        <xdr:cNvPr id="425" name="n_4aveValue【港湾・漁港】&#10;有形固定資産減価償却率"/>
        <xdr:cNvSpPr txBox="1"/>
      </xdr:nvSpPr>
      <xdr:spPr>
        <a:xfrm>
          <a:off x="927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19429</xdr:rowOff>
    </xdr:from>
    <xdr:ext cx="405111" cy="259045"/>
    <xdr:sp macro="" textlink="">
      <xdr:nvSpPr>
        <xdr:cNvPr id="426" name="n_1mainValue【港湾・漁港】&#10;有形固定資産減価償却率"/>
        <xdr:cNvSpPr txBox="1"/>
      </xdr:nvSpPr>
      <xdr:spPr>
        <a:xfrm>
          <a:off x="35820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161489</xdr:rowOff>
    </xdr:from>
    <xdr:ext cx="405111" cy="259045"/>
    <xdr:sp macro="" textlink="">
      <xdr:nvSpPr>
        <xdr:cNvPr id="427" name="n_2mainValue【港湾・漁港】&#10;有形固定資産減価償却率"/>
        <xdr:cNvSpPr txBox="1"/>
      </xdr:nvSpPr>
      <xdr:spPr>
        <a:xfrm>
          <a:off x="2705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111596</xdr:rowOff>
    </xdr:from>
    <xdr:ext cx="405111" cy="259045"/>
    <xdr:sp macro="" textlink="">
      <xdr:nvSpPr>
        <xdr:cNvPr id="428" name="n_3mainValue【港湾・漁港】&#10;有形固定資産減価償却率"/>
        <xdr:cNvSpPr txBox="1"/>
      </xdr:nvSpPr>
      <xdr:spPr>
        <a:xfrm>
          <a:off x="1816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102706</xdr:rowOff>
    </xdr:from>
    <xdr:ext cx="405111" cy="259045"/>
    <xdr:sp macro="" textlink="">
      <xdr:nvSpPr>
        <xdr:cNvPr id="429" name="n_4mainValue【港湾・漁港】&#10;有形固定資産減価償却率"/>
        <xdr:cNvSpPr txBox="1"/>
      </xdr:nvSpPr>
      <xdr:spPr>
        <a:xfrm>
          <a:off x="927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162592</xdr:rowOff>
    </xdr:from>
    <xdr:to>
      <xdr:col>54</xdr:col>
      <xdr:colOff>189865</xdr:colOff>
      <xdr:row>108</xdr:row>
      <xdr:rowOff>152400</xdr:rowOff>
    </xdr:to>
    <xdr:cxnSp macro="">
      <xdr:nvCxnSpPr>
        <xdr:cNvPr id="453" name="直線コネクタ 452"/>
        <xdr:cNvCxnSpPr/>
      </xdr:nvCxnSpPr>
      <xdr:spPr>
        <a:xfrm flipV="1">
          <a:off x="10476865" y="17307592"/>
          <a:ext cx="0" cy="13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109269</xdr:rowOff>
    </xdr:from>
    <xdr:ext cx="599010" cy="259045"/>
    <xdr:sp macro="" textlink="">
      <xdr:nvSpPr>
        <xdr:cNvPr id="456" name="【港湾・漁港】&#10;一人当たり有形固定資産（償却資産）額最大値テキスト"/>
        <xdr:cNvSpPr txBox="1"/>
      </xdr:nvSpPr>
      <xdr:spPr>
        <a:xfrm>
          <a:off x="10515600" y="170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162592</xdr:rowOff>
    </xdr:from>
    <xdr:to>
      <xdr:col>55</xdr:col>
      <xdr:colOff>88900</xdr:colOff>
      <xdr:row>100</xdr:row>
      <xdr:rowOff>162592</xdr:rowOff>
    </xdr:to>
    <xdr:cxnSp macro="">
      <xdr:nvCxnSpPr>
        <xdr:cNvPr id="457" name="直線コネクタ 456"/>
        <xdr:cNvCxnSpPr/>
      </xdr:nvCxnSpPr>
      <xdr:spPr>
        <a:xfrm>
          <a:off x="10388600" y="173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135642</xdr:rowOff>
    </xdr:from>
    <xdr:ext cx="599010" cy="259045"/>
    <xdr:sp macro="" textlink="">
      <xdr:nvSpPr>
        <xdr:cNvPr id="458" name="【港湾・漁港】&#10;一人当たり有形固定資産（償却資産）額平均値テキスト"/>
        <xdr:cNvSpPr txBox="1"/>
      </xdr:nvSpPr>
      <xdr:spPr>
        <a:xfrm>
          <a:off x="10515600" y="17966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157215</xdr:rowOff>
    </xdr:from>
    <xdr:to>
      <xdr:col>55</xdr:col>
      <xdr:colOff>50800</xdr:colOff>
      <xdr:row>105</xdr:row>
      <xdr:rowOff>87365</xdr:rowOff>
    </xdr:to>
    <xdr:sp macro="" textlink="">
      <xdr:nvSpPr>
        <xdr:cNvPr id="459" name="フローチャート: 判断 458"/>
        <xdr:cNvSpPr/>
      </xdr:nvSpPr>
      <xdr:spPr>
        <a:xfrm>
          <a:off x="10426700" y="179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118894</xdr:rowOff>
    </xdr:from>
    <xdr:to>
      <xdr:col>50</xdr:col>
      <xdr:colOff>165100</xdr:colOff>
      <xdr:row>105</xdr:row>
      <xdr:rowOff>49044</xdr:rowOff>
    </xdr:to>
    <xdr:sp macro="" textlink="">
      <xdr:nvSpPr>
        <xdr:cNvPr id="460" name="フローチャート: 判断 459"/>
        <xdr:cNvSpPr/>
      </xdr:nvSpPr>
      <xdr:spPr>
        <a:xfrm>
          <a:off x="95885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164629</xdr:rowOff>
    </xdr:from>
    <xdr:to>
      <xdr:col>46</xdr:col>
      <xdr:colOff>38100</xdr:colOff>
      <xdr:row>104</xdr:row>
      <xdr:rowOff>94779</xdr:rowOff>
    </xdr:to>
    <xdr:sp macro="" textlink="">
      <xdr:nvSpPr>
        <xdr:cNvPr id="461" name="フローチャート: 判断 460"/>
        <xdr:cNvSpPr/>
      </xdr:nvSpPr>
      <xdr:spPr>
        <a:xfrm>
          <a:off x="8699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8941</xdr:rowOff>
    </xdr:from>
    <xdr:to>
      <xdr:col>41</xdr:col>
      <xdr:colOff>101600</xdr:colOff>
      <xdr:row>104</xdr:row>
      <xdr:rowOff>110541</xdr:rowOff>
    </xdr:to>
    <xdr:sp macro="" textlink="">
      <xdr:nvSpPr>
        <xdr:cNvPr id="462" name="フローチャート: 判断 461"/>
        <xdr:cNvSpPr/>
      </xdr:nvSpPr>
      <xdr:spPr>
        <a:xfrm>
          <a:off x="7810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121096</xdr:rowOff>
    </xdr:from>
    <xdr:to>
      <xdr:col>36</xdr:col>
      <xdr:colOff>165100</xdr:colOff>
      <xdr:row>106</xdr:row>
      <xdr:rowOff>51246</xdr:rowOff>
    </xdr:to>
    <xdr:sp macro="" textlink="">
      <xdr:nvSpPr>
        <xdr:cNvPr id="463" name="フローチャート: 判断 462"/>
        <xdr:cNvSpPr/>
      </xdr:nvSpPr>
      <xdr:spPr>
        <a:xfrm>
          <a:off x="6921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106561</xdr:rowOff>
    </xdr:from>
    <xdr:to>
      <xdr:col>55</xdr:col>
      <xdr:colOff>50800</xdr:colOff>
      <xdr:row>102</xdr:row>
      <xdr:rowOff>36711</xdr:rowOff>
    </xdr:to>
    <xdr:sp macro="" textlink="">
      <xdr:nvSpPr>
        <xdr:cNvPr id="469" name="楕円 468"/>
        <xdr:cNvSpPr/>
      </xdr:nvSpPr>
      <xdr:spPr>
        <a:xfrm>
          <a:off x="10426700" y="174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129438</xdr:rowOff>
    </xdr:from>
    <xdr:ext cx="599010" cy="259045"/>
    <xdr:sp macro="" textlink="">
      <xdr:nvSpPr>
        <xdr:cNvPr id="470" name="【港湾・漁港】&#10;一人当たり有形固定資産（償却資産）額該当値テキスト"/>
        <xdr:cNvSpPr txBox="1"/>
      </xdr:nvSpPr>
      <xdr:spPr>
        <a:xfrm>
          <a:off x="10515600" y="172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129550</xdr:rowOff>
    </xdr:from>
    <xdr:to>
      <xdr:col>50</xdr:col>
      <xdr:colOff>165100</xdr:colOff>
      <xdr:row>102</xdr:row>
      <xdr:rowOff>59700</xdr:rowOff>
    </xdr:to>
    <xdr:sp macro="" textlink="">
      <xdr:nvSpPr>
        <xdr:cNvPr id="471" name="楕円 470"/>
        <xdr:cNvSpPr/>
      </xdr:nvSpPr>
      <xdr:spPr>
        <a:xfrm>
          <a:off x="9588500" y="17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157361</xdr:rowOff>
    </xdr:from>
    <xdr:to>
      <xdr:col>55</xdr:col>
      <xdr:colOff>0</xdr:colOff>
      <xdr:row>102</xdr:row>
      <xdr:rowOff>8900</xdr:rowOff>
    </xdr:to>
    <xdr:cxnSp macro="">
      <xdr:nvCxnSpPr>
        <xdr:cNvPr id="472" name="直線コネクタ 471"/>
        <xdr:cNvCxnSpPr/>
      </xdr:nvCxnSpPr>
      <xdr:spPr>
        <a:xfrm flipV="1">
          <a:off x="9639300" y="17473811"/>
          <a:ext cx="8382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157911</xdr:rowOff>
    </xdr:from>
    <xdr:to>
      <xdr:col>46</xdr:col>
      <xdr:colOff>38100</xdr:colOff>
      <xdr:row>102</xdr:row>
      <xdr:rowOff>88061</xdr:rowOff>
    </xdr:to>
    <xdr:sp macro="" textlink="">
      <xdr:nvSpPr>
        <xdr:cNvPr id="473" name="楕円 472"/>
        <xdr:cNvSpPr/>
      </xdr:nvSpPr>
      <xdr:spPr>
        <a:xfrm>
          <a:off x="8699500" y="174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8900</xdr:rowOff>
    </xdr:from>
    <xdr:to>
      <xdr:col>50</xdr:col>
      <xdr:colOff>114300</xdr:colOff>
      <xdr:row>102</xdr:row>
      <xdr:rowOff>37261</xdr:rowOff>
    </xdr:to>
    <xdr:cxnSp macro="">
      <xdr:nvCxnSpPr>
        <xdr:cNvPr id="474" name="直線コネクタ 473"/>
        <xdr:cNvCxnSpPr/>
      </xdr:nvCxnSpPr>
      <xdr:spPr>
        <a:xfrm flipV="1">
          <a:off x="8750300" y="17496800"/>
          <a:ext cx="8890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12218</xdr:rowOff>
    </xdr:from>
    <xdr:to>
      <xdr:col>41</xdr:col>
      <xdr:colOff>101600</xdr:colOff>
      <xdr:row>102</xdr:row>
      <xdr:rowOff>113818</xdr:rowOff>
    </xdr:to>
    <xdr:sp macro="" textlink="">
      <xdr:nvSpPr>
        <xdr:cNvPr id="475" name="楕円 474"/>
        <xdr:cNvSpPr/>
      </xdr:nvSpPr>
      <xdr:spPr>
        <a:xfrm>
          <a:off x="7810500" y="175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37261</xdr:rowOff>
    </xdr:from>
    <xdr:to>
      <xdr:col>45</xdr:col>
      <xdr:colOff>177800</xdr:colOff>
      <xdr:row>102</xdr:row>
      <xdr:rowOff>63018</xdr:rowOff>
    </xdr:to>
    <xdr:cxnSp macro="">
      <xdr:nvCxnSpPr>
        <xdr:cNvPr id="476" name="直線コネクタ 475"/>
        <xdr:cNvCxnSpPr/>
      </xdr:nvCxnSpPr>
      <xdr:spPr>
        <a:xfrm flipV="1">
          <a:off x="7861300" y="17525161"/>
          <a:ext cx="8890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36041</xdr:rowOff>
    </xdr:from>
    <xdr:to>
      <xdr:col>36</xdr:col>
      <xdr:colOff>165100</xdr:colOff>
      <xdr:row>102</xdr:row>
      <xdr:rowOff>137641</xdr:rowOff>
    </xdr:to>
    <xdr:sp macro="" textlink="">
      <xdr:nvSpPr>
        <xdr:cNvPr id="477" name="楕円 476"/>
        <xdr:cNvSpPr/>
      </xdr:nvSpPr>
      <xdr:spPr>
        <a:xfrm>
          <a:off x="6921500" y="175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63018</xdr:rowOff>
    </xdr:from>
    <xdr:to>
      <xdr:col>41</xdr:col>
      <xdr:colOff>50800</xdr:colOff>
      <xdr:row>102</xdr:row>
      <xdr:rowOff>86841</xdr:rowOff>
    </xdr:to>
    <xdr:cxnSp macro="">
      <xdr:nvCxnSpPr>
        <xdr:cNvPr id="478" name="直線コネクタ 477"/>
        <xdr:cNvCxnSpPr/>
      </xdr:nvCxnSpPr>
      <xdr:spPr>
        <a:xfrm flipV="1">
          <a:off x="6972300" y="17550918"/>
          <a:ext cx="889000" cy="2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40171</xdr:rowOff>
    </xdr:from>
    <xdr:ext cx="599010" cy="259045"/>
    <xdr:sp macro="" textlink="">
      <xdr:nvSpPr>
        <xdr:cNvPr id="479" name="n_1aveValue【港湾・漁港】&#10;一人当たり有形固定資産（償却資産）額"/>
        <xdr:cNvSpPr txBox="1"/>
      </xdr:nvSpPr>
      <xdr:spPr>
        <a:xfrm>
          <a:off x="9327095" y="1804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85906</xdr:rowOff>
    </xdr:from>
    <xdr:ext cx="599010" cy="259045"/>
    <xdr:sp macro="" textlink="">
      <xdr:nvSpPr>
        <xdr:cNvPr id="480" name="n_2aveValue【港湾・漁港】&#10;一人当たり有形固定資産（償却資産）額"/>
        <xdr:cNvSpPr txBox="1"/>
      </xdr:nvSpPr>
      <xdr:spPr>
        <a:xfrm>
          <a:off x="8450795" y="17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101668</xdr:rowOff>
    </xdr:from>
    <xdr:ext cx="599010" cy="259045"/>
    <xdr:sp macro="" textlink="">
      <xdr:nvSpPr>
        <xdr:cNvPr id="481" name="n_3aveValue【港湾・漁港】&#10;一人当たり有形固定資産（償却資産）額"/>
        <xdr:cNvSpPr txBox="1"/>
      </xdr:nvSpPr>
      <xdr:spPr>
        <a:xfrm>
          <a:off x="7561795" y="179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42373</xdr:rowOff>
    </xdr:from>
    <xdr:ext cx="599010" cy="259045"/>
    <xdr:sp macro="" textlink="">
      <xdr:nvSpPr>
        <xdr:cNvPr id="482" name="n_4aveValue【港湾・漁港】&#10;一人当たり有形固定資産（償却資産）額"/>
        <xdr:cNvSpPr txBox="1"/>
      </xdr:nvSpPr>
      <xdr:spPr>
        <a:xfrm>
          <a:off x="6672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76227</xdr:rowOff>
    </xdr:from>
    <xdr:ext cx="599010" cy="259045"/>
    <xdr:sp macro="" textlink="">
      <xdr:nvSpPr>
        <xdr:cNvPr id="483" name="n_1mainValue【港湾・漁港】&#10;一人当たり有形固定資産（償却資産）額"/>
        <xdr:cNvSpPr txBox="1"/>
      </xdr:nvSpPr>
      <xdr:spPr>
        <a:xfrm>
          <a:off x="9327095" y="1722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104588</xdr:rowOff>
    </xdr:from>
    <xdr:ext cx="599010" cy="259045"/>
    <xdr:sp macro="" textlink="">
      <xdr:nvSpPr>
        <xdr:cNvPr id="484" name="n_2mainValue【港湾・漁港】&#10;一人当たり有形固定資産（償却資産）額"/>
        <xdr:cNvSpPr txBox="1"/>
      </xdr:nvSpPr>
      <xdr:spPr>
        <a:xfrm>
          <a:off x="8450795" y="1724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130345</xdr:rowOff>
    </xdr:from>
    <xdr:ext cx="599010" cy="259045"/>
    <xdr:sp macro="" textlink="">
      <xdr:nvSpPr>
        <xdr:cNvPr id="485" name="n_3mainValue【港湾・漁港】&#10;一人当たり有形固定資産（償却資産）額"/>
        <xdr:cNvSpPr txBox="1"/>
      </xdr:nvSpPr>
      <xdr:spPr>
        <a:xfrm>
          <a:off x="7561795" y="1727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154168</xdr:rowOff>
    </xdr:from>
    <xdr:ext cx="599010" cy="259045"/>
    <xdr:sp macro="" textlink="">
      <xdr:nvSpPr>
        <xdr:cNvPr id="486" name="n_4mainValue【港湾・漁港】&#10;一人当たり有形固定資産（償却資産）額"/>
        <xdr:cNvSpPr txBox="1"/>
      </xdr:nvSpPr>
      <xdr:spPr>
        <a:xfrm>
          <a:off x="6672795" y="1729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8" name="直線コネクタ 4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9" name="テキスト ボックス 498"/>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0" name="直線コネクタ 4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1" name="テキスト ボックス 5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2" name="直線コネクタ 5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3" name="テキスト ボックス 5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4" name="直線コネクタ 5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5" name="テキスト ボックス 50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509" name="直線コネクタ 508"/>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0" name="【認定こども園・幼稚園・保育所】&#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1" name="直線コネクタ 51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512" name="【認定こども園・幼稚園・保育所】&#10;有形固定資産減価償却率最大値テキスト"/>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513" name="直線コネクタ 512"/>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514" name="【認定こども園・幼稚園・保育所】&#10;有形固定資産減価償却率平均値テキスト"/>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515" name="フローチャート: 判断 514"/>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516" name="フローチャート: 判断 515"/>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517" name="フローチャート: 判断 516"/>
        <xdr:cNvSpPr/>
      </xdr:nvSpPr>
      <xdr:spPr>
        <a:xfrm>
          <a:off x="14541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518" name="フローチャート: 判断 517"/>
        <xdr:cNvSpPr/>
      </xdr:nvSpPr>
      <xdr:spPr>
        <a:xfrm>
          <a:off x="13652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519" name="フローチャート: 判断 518"/>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89408</xdr:rowOff>
    </xdr:from>
    <xdr:to>
      <xdr:col>85</xdr:col>
      <xdr:colOff>177800</xdr:colOff>
      <xdr:row>41</xdr:row>
      <xdr:rowOff>19558</xdr:rowOff>
    </xdr:to>
    <xdr:sp macro="" textlink="">
      <xdr:nvSpPr>
        <xdr:cNvPr id="525" name="楕円 524"/>
        <xdr:cNvSpPr/>
      </xdr:nvSpPr>
      <xdr:spPr>
        <a:xfrm>
          <a:off x="16268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67835</xdr:rowOff>
    </xdr:from>
    <xdr:ext cx="405111" cy="259045"/>
    <xdr:sp macro="" textlink="">
      <xdr:nvSpPr>
        <xdr:cNvPr id="526" name="【認定こども園・幼稚園・保育所】&#10;有形固定資産減価償却率該当値テキスト"/>
        <xdr:cNvSpPr txBox="1"/>
      </xdr:nvSpPr>
      <xdr:spPr>
        <a:xfrm>
          <a:off x="16357600"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57404</xdr:rowOff>
    </xdr:from>
    <xdr:to>
      <xdr:col>81</xdr:col>
      <xdr:colOff>101600</xdr:colOff>
      <xdr:row>40</xdr:row>
      <xdr:rowOff>159004</xdr:rowOff>
    </xdr:to>
    <xdr:sp macro="" textlink="">
      <xdr:nvSpPr>
        <xdr:cNvPr id="527" name="楕円 526"/>
        <xdr:cNvSpPr/>
      </xdr:nvSpPr>
      <xdr:spPr>
        <a:xfrm>
          <a:off x="15430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108204</xdr:rowOff>
    </xdr:from>
    <xdr:to>
      <xdr:col>85</xdr:col>
      <xdr:colOff>127000</xdr:colOff>
      <xdr:row>40</xdr:row>
      <xdr:rowOff>140208</xdr:rowOff>
    </xdr:to>
    <xdr:cxnSp macro="">
      <xdr:nvCxnSpPr>
        <xdr:cNvPr id="528" name="直線コネクタ 527"/>
        <xdr:cNvCxnSpPr/>
      </xdr:nvCxnSpPr>
      <xdr:spPr>
        <a:xfrm>
          <a:off x="15481300" y="6966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529" name="楕円 528"/>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108204</xdr:rowOff>
    </xdr:to>
    <xdr:cxnSp macro="">
      <xdr:nvCxnSpPr>
        <xdr:cNvPr id="530" name="直線コネクタ 529"/>
        <xdr:cNvCxnSpPr/>
      </xdr:nvCxnSpPr>
      <xdr:spPr>
        <a:xfrm>
          <a:off x="14592300" y="6934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169418</xdr:rowOff>
    </xdr:from>
    <xdr:to>
      <xdr:col>72</xdr:col>
      <xdr:colOff>38100</xdr:colOff>
      <xdr:row>40</xdr:row>
      <xdr:rowOff>99568</xdr:rowOff>
    </xdr:to>
    <xdr:sp macro="" textlink="">
      <xdr:nvSpPr>
        <xdr:cNvPr id="531" name="楕円 530"/>
        <xdr:cNvSpPr/>
      </xdr:nvSpPr>
      <xdr:spPr>
        <a:xfrm>
          <a:off x="1365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48768</xdr:rowOff>
    </xdr:from>
    <xdr:to>
      <xdr:col>76</xdr:col>
      <xdr:colOff>114300</xdr:colOff>
      <xdr:row>40</xdr:row>
      <xdr:rowOff>76200</xdr:rowOff>
    </xdr:to>
    <xdr:cxnSp macro="">
      <xdr:nvCxnSpPr>
        <xdr:cNvPr id="532" name="直線コネクタ 531"/>
        <xdr:cNvCxnSpPr/>
      </xdr:nvCxnSpPr>
      <xdr:spPr>
        <a:xfrm>
          <a:off x="13703300" y="6906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121412</xdr:rowOff>
    </xdr:from>
    <xdr:to>
      <xdr:col>67</xdr:col>
      <xdr:colOff>101600</xdr:colOff>
      <xdr:row>40</xdr:row>
      <xdr:rowOff>51562</xdr:rowOff>
    </xdr:to>
    <xdr:sp macro="" textlink="">
      <xdr:nvSpPr>
        <xdr:cNvPr id="533" name="楕円 532"/>
        <xdr:cNvSpPr/>
      </xdr:nvSpPr>
      <xdr:spPr>
        <a:xfrm>
          <a:off x="12763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xdr:rowOff>
    </xdr:from>
    <xdr:to>
      <xdr:col>71</xdr:col>
      <xdr:colOff>177800</xdr:colOff>
      <xdr:row>40</xdr:row>
      <xdr:rowOff>48768</xdr:rowOff>
    </xdr:to>
    <xdr:cxnSp macro="">
      <xdr:nvCxnSpPr>
        <xdr:cNvPr id="534" name="直線コネクタ 533"/>
        <xdr:cNvCxnSpPr/>
      </xdr:nvCxnSpPr>
      <xdr:spPr>
        <a:xfrm>
          <a:off x="12814300" y="68587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535" name="n_1aveValue【認定こども園・幼稚園・保育所】&#10;有形固定資産減価償却率"/>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536" name="n_2aveValue【認定こども園・幼稚園・保育所】&#10;有形固定資産減価償却率"/>
        <xdr:cNvSpPr txBox="1"/>
      </xdr:nvSpPr>
      <xdr:spPr>
        <a:xfrm>
          <a:off x="14389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537" name="n_3aveValue【認定こども園・幼稚園・保育所】&#10;有形固定資産減価償却率"/>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538" name="n_4aveValue【認定こども園・幼稚園・保育所】&#10;有形固定資産減価償却率"/>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150131</xdr:rowOff>
    </xdr:from>
    <xdr:ext cx="405111" cy="259045"/>
    <xdr:sp macro="" textlink="">
      <xdr:nvSpPr>
        <xdr:cNvPr id="539" name="n_1mainValue【認定こども園・幼稚園・保育所】&#10;有形固定資産減価償却率"/>
        <xdr:cNvSpPr txBox="1"/>
      </xdr:nvSpPr>
      <xdr:spPr>
        <a:xfrm>
          <a:off x="15266044"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540" name="n_2mainValue【認定こども園・幼稚園・保育所】&#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90695</xdr:rowOff>
    </xdr:from>
    <xdr:ext cx="405111" cy="259045"/>
    <xdr:sp macro="" textlink="">
      <xdr:nvSpPr>
        <xdr:cNvPr id="541" name="n_3mainValue【認定こども園・幼稚園・保育所】&#10;有形固定資産減価償却率"/>
        <xdr:cNvSpPr txBox="1"/>
      </xdr:nvSpPr>
      <xdr:spPr>
        <a:xfrm>
          <a:off x="13500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42689</xdr:rowOff>
    </xdr:from>
    <xdr:ext cx="405111" cy="259045"/>
    <xdr:sp macro="" textlink="">
      <xdr:nvSpPr>
        <xdr:cNvPr id="542" name="n_4mainValue【認定こども園・幼稚園・保育所】&#10;有形固定資産減価償却率"/>
        <xdr:cNvSpPr txBox="1"/>
      </xdr:nvSpPr>
      <xdr:spPr>
        <a:xfrm>
          <a:off x="12611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566" name="直線コネクタ 565"/>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7" name="【認定こども園・幼稚園・保育所】&#10;一人当たり面積最小値テキスト"/>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68" name="直線コネクタ 567"/>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6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70" name="直線コネクタ 56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36847</xdr:rowOff>
    </xdr:from>
    <xdr:ext cx="469744" cy="259045"/>
    <xdr:sp macro="" textlink="">
      <xdr:nvSpPr>
        <xdr:cNvPr id="571" name="【認定こども園・幼稚園・保育所】&#10;一人当たり面積平均値テキスト"/>
        <xdr:cNvSpPr txBox="1"/>
      </xdr:nvSpPr>
      <xdr:spPr>
        <a:xfrm>
          <a:off x="22199600" y="638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72" name="フローチャート: 判断 571"/>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573" name="フローチャート: 判断 572"/>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574" name="フローチャート: 判断 573"/>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75" name="フローチャート: 判断 574"/>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576" name="フローチャート: 判断 575"/>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582" name="楕円 581"/>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95267</xdr:rowOff>
    </xdr:from>
    <xdr:ext cx="469744" cy="259045"/>
    <xdr:sp macro="" textlink="">
      <xdr:nvSpPr>
        <xdr:cNvPr id="583" name="【認定こども園・幼稚園・保育所】&#10;一人当たり面積該当値テキスト"/>
        <xdr:cNvSpPr txBox="1"/>
      </xdr:nvSpPr>
      <xdr:spPr>
        <a:xfrm>
          <a:off x="22199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584" name="楕円 583"/>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3810</xdr:rowOff>
    </xdr:to>
    <xdr:cxnSp macro="">
      <xdr:nvCxnSpPr>
        <xdr:cNvPr id="585" name="直線コネクタ 584"/>
        <xdr:cNvCxnSpPr/>
      </xdr:nvCxnSpPr>
      <xdr:spPr>
        <a:xfrm flipV="1">
          <a:off x="21323300" y="6682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135890</xdr:rowOff>
    </xdr:from>
    <xdr:to>
      <xdr:col>107</xdr:col>
      <xdr:colOff>101600</xdr:colOff>
      <xdr:row>39</xdr:row>
      <xdr:rowOff>66040</xdr:rowOff>
    </xdr:to>
    <xdr:sp macro="" textlink="">
      <xdr:nvSpPr>
        <xdr:cNvPr id="586" name="楕円 585"/>
        <xdr:cNvSpPr/>
      </xdr:nvSpPr>
      <xdr:spPr>
        <a:xfrm>
          <a:off x="2038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15240</xdr:rowOff>
    </xdr:to>
    <xdr:cxnSp macro="">
      <xdr:nvCxnSpPr>
        <xdr:cNvPr id="587" name="直線コネクタ 586"/>
        <xdr:cNvCxnSpPr/>
      </xdr:nvCxnSpPr>
      <xdr:spPr>
        <a:xfrm flipV="1">
          <a:off x="20434300" y="669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588" name="楕円 587"/>
        <xdr:cNvSpPr/>
      </xdr:nvSpPr>
      <xdr:spPr>
        <a:xfrm>
          <a:off x="19494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15240</xdr:rowOff>
    </xdr:from>
    <xdr:to>
      <xdr:col>107</xdr:col>
      <xdr:colOff>50800</xdr:colOff>
      <xdr:row>39</xdr:row>
      <xdr:rowOff>26670</xdr:rowOff>
    </xdr:to>
    <xdr:cxnSp macro="">
      <xdr:nvCxnSpPr>
        <xdr:cNvPr id="589" name="直線コネクタ 588"/>
        <xdr:cNvCxnSpPr/>
      </xdr:nvCxnSpPr>
      <xdr:spPr>
        <a:xfrm flipV="1">
          <a:off x="19545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90" name="楕円 589"/>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26670</xdr:rowOff>
    </xdr:from>
    <xdr:to>
      <xdr:col>102</xdr:col>
      <xdr:colOff>114300</xdr:colOff>
      <xdr:row>39</xdr:row>
      <xdr:rowOff>34290</xdr:rowOff>
    </xdr:to>
    <xdr:cxnSp macro="">
      <xdr:nvCxnSpPr>
        <xdr:cNvPr id="591" name="直線コネクタ 590"/>
        <xdr:cNvCxnSpPr/>
      </xdr:nvCxnSpPr>
      <xdr:spPr>
        <a:xfrm flipV="1">
          <a:off x="18656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128287</xdr:rowOff>
    </xdr:from>
    <xdr:ext cx="469744" cy="259045"/>
    <xdr:sp macro="" textlink="">
      <xdr:nvSpPr>
        <xdr:cNvPr id="592"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593" name="n_2aveValue【認定こども園・幼稚園・保育所】&#10;一人当たり面積"/>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94" name="n_3ave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595" name="n_4aveValue【認定こども園・幼稚園・保育所】&#10;一人当たり面積"/>
        <xdr:cNvSpPr txBox="1"/>
      </xdr:nvSpPr>
      <xdr:spPr>
        <a:xfrm>
          <a:off x="18421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45737</xdr:rowOff>
    </xdr:from>
    <xdr:ext cx="469744" cy="259045"/>
    <xdr:sp macro="" textlink="">
      <xdr:nvSpPr>
        <xdr:cNvPr id="596" name="n_1main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57167</xdr:rowOff>
    </xdr:from>
    <xdr:ext cx="469744" cy="259045"/>
    <xdr:sp macro="" textlink="">
      <xdr:nvSpPr>
        <xdr:cNvPr id="597" name="n_2mainValue【認定こども園・幼稚園・保育所】&#10;一人当たり面積"/>
        <xdr:cNvSpPr txBox="1"/>
      </xdr:nvSpPr>
      <xdr:spPr>
        <a:xfrm>
          <a:off x="20199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68597</xdr:rowOff>
    </xdr:from>
    <xdr:ext cx="469744" cy="259045"/>
    <xdr:sp macro="" textlink="">
      <xdr:nvSpPr>
        <xdr:cNvPr id="598" name="n_3mainValue【認定こども園・幼稚園・保育所】&#10;一人当たり面積"/>
        <xdr:cNvSpPr txBox="1"/>
      </xdr:nvSpPr>
      <xdr:spPr>
        <a:xfrm>
          <a:off x="19310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99" name="n_4main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1" name="直線コネクタ 610"/>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2" name="テキスト ボックス 611"/>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3" name="直線コネクタ 612"/>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4" name="テキスト ボックス 613"/>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5" name="直線コネクタ 614"/>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6" name="テキスト ボックス 615"/>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9" name="直線コネクタ 618"/>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0" name="テキスト ボックス 619"/>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1" name="直線コネクタ 62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2" name="テキスト ボックス 62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3" name="直線コネクタ 622"/>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4" name="テキスト ボックス 623"/>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628" name="直線コネクタ 627"/>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29" name="【学校施設】&#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30" name="直線コネクタ 629"/>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159084</xdr:rowOff>
    </xdr:from>
    <xdr:ext cx="405111" cy="259045"/>
    <xdr:sp macro="" textlink="">
      <xdr:nvSpPr>
        <xdr:cNvPr id="633" name="【学校施設】&#10;有形固定資産減価償却率平均値テキスト"/>
        <xdr:cNvSpPr txBox="1"/>
      </xdr:nvSpPr>
      <xdr:spPr>
        <a:xfrm>
          <a:off x="16357600" y="1027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634" name="フローチャート: 判断 633"/>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635" name="フローチャート: 判断 634"/>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36" name="フローチャート: 判断 635"/>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637" name="フローチャート: 判断 636"/>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638" name="フローチャート: 判断 637"/>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644" name="楕円 643"/>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645" name="【学校施設】&#10;有形固定資産減価償却率該当値テキスト"/>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46" name="楕円 645"/>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51435</xdr:rowOff>
    </xdr:to>
    <xdr:cxnSp macro="">
      <xdr:nvCxnSpPr>
        <xdr:cNvPr id="647" name="直線コネクタ 646"/>
        <xdr:cNvCxnSpPr/>
      </xdr:nvCxnSpPr>
      <xdr:spPr>
        <a:xfrm>
          <a:off x="15481300" y="99212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26353</xdr:rowOff>
    </xdr:from>
    <xdr:to>
      <xdr:col>76</xdr:col>
      <xdr:colOff>165100</xdr:colOff>
      <xdr:row>57</xdr:row>
      <xdr:rowOff>127953</xdr:rowOff>
    </xdr:to>
    <xdr:sp macro="" textlink="">
      <xdr:nvSpPr>
        <xdr:cNvPr id="648" name="楕円 647"/>
        <xdr:cNvSpPr/>
      </xdr:nvSpPr>
      <xdr:spPr>
        <a:xfrm>
          <a:off x="14541500" y="97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77153</xdr:rowOff>
    </xdr:from>
    <xdr:to>
      <xdr:col>81</xdr:col>
      <xdr:colOff>50800</xdr:colOff>
      <xdr:row>57</xdr:row>
      <xdr:rowOff>148590</xdr:rowOff>
    </xdr:to>
    <xdr:cxnSp macro="">
      <xdr:nvCxnSpPr>
        <xdr:cNvPr id="649" name="直線コネクタ 648"/>
        <xdr:cNvCxnSpPr/>
      </xdr:nvCxnSpPr>
      <xdr:spPr>
        <a:xfrm>
          <a:off x="14592300" y="984980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137795</xdr:rowOff>
    </xdr:from>
    <xdr:to>
      <xdr:col>72</xdr:col>
      <xdr:colOff>38100</xdr:colOff>
      <xdr:row>57</xdr:row>
      <xdr:rowOff>67945</xdr:rowOff>
    </xdr:to>
    <xdr:sp macro="" textlink="">
      <xdr:nvSpPr>
        <xdr:cNvPr id="650" name="楕円 649"/>
        <xdr:cNvSpPr/>
      </xdr:nvSpPr>
      <xdr:spPr>
        <a:xfrm>
          <a:off x="13652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17145</xdr:rowOff>
    </xdr:from>
    <xdr:to>
      <xdr:col>76</xdr:col>
      <xdr:colOff>114300</xdr:colOff>
      <xdr:row>57</xdr:row>
      <xdr:rowOff>77153</xdr:rowOff>
    </xdr:to>
    <xdr:cxnSp macro="">
      <xdr:nvCxnSpPr>
        <xdr:cNvPr id="651" name="直線コネクタ 650"/>
        <xdr:cNvCxnSpPr/>
      </xdr:nvCxnSpPr>
      <xdr:spPr>
        <a:xfrm>
          <a:off x="13703300" y="978979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89218</xdr:rowOff>
    </xdr:from>
    <xdr:to>
      <xdr:col>67</xdr:col>
      <xdr:colOff>101600</xdr:colOff>
      <xdr:row>57</xdr:row>
      <xdr:rowOff>19368</xdr:rowOff>
    </xdr:to>
    <xdr:sp macro="" textlink="">
      <xdr:nvSpPr>
        <xdr:cNvPr id="652" name="楕円 651"/>
        <xdr:cNvSpPr/>
      </xdr:nvSpPr>
      <xdr:spPr>
        <a:xfrm>
          <a:off x="12763500" y="96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140018</xdr:rowOff>
    </xdr:from>
    <xdr:to>
      <xdr:col>71</xdr:col>
      <xdr:colOff>177800</xdr:colOff>
      <xdr:row>57</xdr:row>
      <xdr:rowOff>17145</xdr:rowOff>
    </xdr:to>
    <xdr:cxnSp macro="">
      <xdr:nvCxnSpPr>
        <xdr:cNvPr id="653" name="直線コネクタ 652"/>
        <xdr:cNvCxnSpPr/>
      </xdr:nvCxnSpPr>
      <xdr:spPr>
        <a:xfrm>
          <a:off x="12814300" y="974121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50499</xdr:rowOff>
    </xdr:from>
    <xdr:ext cx="405111" cy="259045"/>
    <xdr:sp macro="" textlink="">
      <xdr:nvSpPr>
        <xdr:cNvPr id="654" name="n_1aveValue【学校施設】&#10;有形固定資産減価償却率"/>
        <xdr:cNvSpPr txBox="1"/>
      </xdr:nvSpPr>
      <xdr:spPr>
        <a:xfrm>
          <a:off x="152660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655" name="n_2aveValue【学校施設】&#10;有形固定資産減価償却率"/>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656" name="n_3aveValue【学校施設】&#10;有形固定資産減価償却率"/>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44784</xdr:rowOff>
    </xdr:from>
    <xdr:ext cx="405111" cy="259045"/>
    <xdr:sp macro="" textlink="">
      <xdr:nvSpPr>
        <xdr:cNvPr id="657" name="n_4aveValue【学校施設】&#10;有形固定資産減価償却率"/>
        <xdr:cNvSpPr txBox="1"/>
      </xdr:nvSpPr>
      <xdr:spPr>
        <a:xfrm>
          <a:off x="12611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658" name="n_1mainValue【学校施設】&#10;有形固定資産減価償却率"/>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144480</xdr:rowOff>
    </xdr:from>
    <xdr:ext cx="405111" cy="259045"/>
    <xdr:sp macro="" textlink="">
      <xdr:nvSpPr>
        <xdr:cNvPr id="659" name="n_2mainValue【学校施設】&#10;有形固定資産減価償却率"/>
        <xdr:cNvSpPr txBox="1"/>
      </xdr:nvSpPr>
      <xdr:spPr>
        <a:xfrm>
          <a:off x="14389744" y="957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84472</xdr:rowOff>
    </xdr:from>
    <xdr:ext cx="405111" cy="259045"/>
    <xdr:sp macro="" textlink="">
      <xdr:nvSpPr>
        <xdr:cNvPr id="660" name="n_3mainValue【学校施設】&#10;有形固定資産減価償却率"/>
        <xdr:cNvSpPr txBox="1"/>
      </xdr:nvSpPr>
      <xdr:spPr>
        <a:xfrm>
          <a:off x="13500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35895</xdr:rowOff>
    </xdr:from>
    <xdr:ext cx="405111" cy="259045"/>
    <xdr:sp macro="" textlink="">
      <xdr:nvSpPr>
        <xdr:cNvPr id="661" name="n_4mainValue【学校施設】&#10;有形固定資産減価償却率"/>
        <xdr:cNvSpPr txBox="1"/>
      </xdr:nvSpPr>
      <xdr:spPr>
        <a:xfrm>
          <a:off x="12611744" y="946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684" name="直線コネクタ 683"/>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685" name="【学校施設】&#10;一人当たり面積最小値テキスト"/>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686" name="直線コネクタ 685"/>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687" name="【学校施設】&#10;一人当たり面積最大値テキスト"/>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688" name="直線コネクタ 687"/>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89"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0" name="フローチャート: 判断 689"/>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691" name="フローチャート: 判断 690"/>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92" name="フローチャート: 判断 691"/>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93" name="フローチャート: 判断 692"/>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94" name="フローチャート: 判断 693"/>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116992</xdr:rowOff>
    </xdr:from>
    <xdr:to>
      <xdr:col>116</xdr:col>
      <xdr:colOff>114300</xdr:colOff>
      <xdr:row>56</xdr:row>
      <xdr:rowOff>47142</xdr:rowOff>
    </xdr:to>
    <xdr:sp macro="" textlink="">
      <xdr:nvSpPr>
        <xdr:cNvPr id="700" name="楕円 699"/>
        <xdr:cNvSpPr/>
      </xdr:nvSpPr>
      <xdr:spPr>
        <a:xfrm>
          <a:off x="22110700" y="95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70019</xdr:rowOff>
    </xdr:from>
    <xdr:ext cx="469744" cy="259045"/>
    <xdr:sp macro="" textlink="">
      <xdr:nvSpPr>
        <xdr:cNvPr id="701" name="【学校施設】&#10;一人当たり面積該当値テキスト"/>
        <xdr:cNvSpPr txBox="1"/>
      </xdr:nvSpPr>
      <xdr:spPr>
        <a:xfrm>
          <a:off x="22199600" y="949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152197</xdr:rowOff>
    </xdr:from>
    <xdr:to>
      <xdr:col>112</xdr:col>
      <xdr:colOff>38100</xdr:colOff>
      <xdr:row>56</xdr:row>
      <xdr:rowOff>82347</xdr:rowOff>
    </xdr:to>
    <xdr:sp macro="" textlink="">
      <xdr:nvSpPr>
        <xdr:cNvPr id="702" name="楕円 701"/>
        <xdr:cNvSpPr/>
      </xdr:nvSpPr>
      <xdr:spPr>
        <a:xfrm>
          <a:off x="21272500" y="95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167792</xdr:rowOff>
    </xdr:from>
    <xdr:to>
      <xdr:col>116</xdr:col>
      <xdr:colOff>63500</xdr:colOff>
      <xdr:row>56</xdr:row>
      <xdr:rowOff>31547</xdr:rowOff>
    </xdr:to>
    <xdr:cxnSp macro="">
      <xdr:nvCxnSpPr>
        <xdr:cNvPr id="703" name="直線コネクタ 702"/>
        <xdr:cNvCxnSpPr/>
      </xdr:nvCxnSpPr>
      <xdr:spPr>
        <a:xfrm flipV="1">
          <a:off x="21323300" y="9597542"/>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17323</xdr:rowOff>
    </xdr:from>
    <xdr:to>
      <xdr:col>107</xdr:col>
      <xdr:colOff>101600</xdr:colOff>
      <xdr:row>56</xdr:row>
      <xdr:rowOff>118923</xdr:rowOff>
    </xdr:to>
    <xdr:sp macro="" textlink="">
      <xdr:nvSpPr>
        <xdr:cNvPr id="704" name="楕円 703"/>
        <xdr:cNvSpPr/>
      </xdr:nvSpPr>
      <xdr:spPr>
        <a:xfrm>
          <a:off x="20383500" y="96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31547</xdr:rowOff>
    </xdr:from>
    <xdr:to>
      <xdr:col>111</xdr:col>
      <xdr:colOff>177800</xdr:colOff>
      <xdr:row>56</xdr:row>
      <xdr:rowOff>68123</xdr:rowOff>
    </xdr:to>
    <xdr:cxnSp macro="">
      <xdr:nvCxnSpPr>
        <xdr:cNvPr id="705" name="直線コネクタ 704"/>
        <xdr:cNvCxnSpPr/>
      </xdr:nvCxnSpPr>
      <xdr:spPr>
        <a:xfrm flipV="1">
          <a:off x="20434300" y="963274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49326</xdr:rowOff>
    </xdr:from>
    <xdr:to>
      <xdr:col>102</xdr:col>
      <xdr:colOff>165100</xdr:colOff>
      <xdr:row>56</xdr:row>
      <xdr:rowOff>150926</xdr:rowOff>
    </xdr:to>
    <xdr:sp macro="" textlink="">
      <xdr:nvSpPr>
        <xdr:cNvPr id="706" name="楕円 705"/>
        <xdr:cNvSpPr/>
      </xdr:nvSpPr>
      <xdr:spPr>
        <a:xfrm>
          <a:off x="19494500" y="96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68123</xdr:rowOff>
    </xdr:from>
    <xdr:to>
      <xdr:col>107</xdr:col>
      <xdr:colOff>50800</xdr:colOff>
      <xdr:row>56</xdr:row>
      <xdr:rowOff>100126</xdr:rowOff>
    </xdr:to>
    <xdr:cxnSp macro="">
      <xdr:nvCxnSpPr>
        <xdr:cNvPr id="707" name="直線コネクタ 706"/>
        <xdr:cNvCxnSpPr/>
      </xdr:nvCxnSpPr>
      <xdr:spPr>
        <a:xfrm flipV="1">
          <a:off x="19545300" y="9669323"/>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82703</xdr:rowOff>
    </xdr:from>
    <xdr:to>
      <xdr:col>98</xdr:col>
      <xdr:colOff>38100</xdr:colOff>
      <xdr:row>57</xdr:row>
      <xdr:rowOff>12853</xdr:rowOff>
    </xdr:to>
    <xdr:sp macro="" textlink="">
      <xdr:nvSpPr>
        <xdr:cNvPr id="708" name="楕円 707"/>
        <xdr:cNvSpPr/>
      </xdr:nvSpPr>
      <xdr:spPr>
        <a:xfrm>
          <a:off x="18605500" y="96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100126</xdr:rowOff>
    </xdr:from>
    <xdr:to>
      <xdr:col>102</xdr:col>
      <xdr:colOff>114300</xdr:colOff>
      <xdr:row>56</xdr:row>
      <xdr:rowOff>133503</xdr:rowOff>
    </xdr:to>
    <xdr:cxnSp macro="">
      <xdr:nvCxnSpPr>
        <xdr:cNvPr id="709" name="直線コネクタ 708"/>
        <xdr:cNvCxnSpPr/>
      </xdr:nvCxnSpPr>
      <xdr:spPr>
        <a:xfrm flipV="1">
          <a:off x="18656300" y="9701326"/>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99534</xdr:rowOff>
    </xdr:from>
    <xdr:ext cx="469744" cy="259045"/>
    <xdr:sp macro="" textlink="">
      <xdr:nvSpPr>
        <xdr:cNvPr id="710" name="n_1aveValue【学校施設】&#10;一人当たり面積"/>
        <xdr:cNvSpPr txBox="1"/>
      </xdr:nvSpPr>
      <xdr:spPr>
        <a:xfrm>
          <a:off x="21075727" y="10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121023</xdr:rowOff>
    </xdr:from>
    <xdr:ext cx="469744" cy="259045"/>
    <xdr:sp macro="" textlink="">
      <xdr:nvSpPr>
        <xdr:cNvPr id="711" name="n_2aveValue【学校施設】&#10;一人当たり面積"/>
        <xdr:cNvSpPr txBox="1"/>
      </xdr:nvSpPr>
      <xdr:spPr>
        <a:xfrm>
          <a:off x="201994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126966</xdr:rowOff>
    </xdr:from>
    <xdr:ext cx="469744" cy="259045"/>
    <xdr:sp macro="" textlink="">
      <xdr:nvSpPr>
        <xdr:cNvPr id="712" name="n_3aveValue【学校施設】&#10;一人当たり面積"/>
        <xdr:cNvSpPr txBox="1"/>
      </xdr:nvSpPr>
      <xdr:spPr>
        <a:xfrm>
          <a:off x="19310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169029</xdr:rowOff>
    </xdr:from>
    <xdr:ext cx="469744" cy="259045"/>
    <xdr:sp macro="" textlink="">
      <xdr:nvSpPr>
        <xdr:cNvPr id="713" name="n_4aveValue【学校施設】&#10;一人当たり面積"/>
        <xdr:cNvSpPr txBox="1"/>
      </xdr:nvSpPr>
      <xdr:spPr>
        <a:xfrm>
          <a:off x="18421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98874</xdr:rowOff>
    </xdr:from>
    <xdr:ext cx="469744" cy="259045"/>
    <xdr:sp macro="" textlink="">
      <xdr:nvSpPr>
        <xdr:cNvPr id="714" name="n_1mainValue【学校施設】&#10;一人当たり面積"/>
        <xdr:cNvSpPr txBox="1"/>
      </xdr:nvSpPr>
      <xdr:spPr>
        <a:xfrm>
          <a:off x="21075727" y="935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135450</xdr:rowOff>
    </xdr:from>
    <xdr:ext cx="469744" cy="259045"/>
    <xdr:sp macro="" textlink="">
      <xdr:nvSpPr>
        <xdr:cNvPr id="715" name="n_2mainValue【学校施設】&#10;一人当たり面積"/>
        <xdr:cNvSpPr txBox="1"/>
      </xdr:nvSpPr>
      <xdr:spPr>
        <a:xfrm>
          <a:off x="20199427" y="939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167453</xdr:rowOff>
    </xdr:from>
    <xdr:ext cx="469744" cy="259045"/>
    <xdr:sp macro="" textlink="">
      <xdr:nvSpPr>
        <xdr:cNvPr id="716" name="n_3mainValue【学校施設】&#10;一人当たり面積"/>
        <xdr:cNvSpPr txBox="1"/>
      </xdr:nvSpPr>
      <xdr:spPr>
        <a:xfrm>
          <a:off x="19310427" y="942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29380</xdr:rowOff>
    </xdr:from>
    <xdr:ext cx="469744" cy="259045"/>
    <xdr:sp macro="" textlink="">
      <xdr:nvSpPr>
        <xdr:cNvPr id="717" name="n_4mainValue【学校施設】&#10;一人当たり面積"/>
        <xdr:cNvSpPr txBox="1"/>
      </xdr:nvSpPr>
      <xdr:spPr>
        <a:xfrm>
          <a:off x="18421427" y="945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57150</xdr:rowOff>
    </xdr:from>
    <xdr:to>
      <xdr:col>85</xdr:col>
      <xdr:colOff>126364</xdr:colOff>
      <xdr:row>86</xdr:row>
      <xdr:rowOff>83820</xdr:rowOff>
    </xdr:to>
    <xdr:cxnSp macro="">
      <xdr:nvCxnSpPr>
        <xdr:cNvPr id="742" name="直線コネクタ 741"/>
        <xdr:cNvCxnSpPr/>
      </xdr:nvCxnSpPr>
      <xdr:spPr>
        <a:xfrm flipV="1">
          <a:off x="16318864" y="136017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3" name="【児童館】&#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44" name="直線コネクタ 743"/>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3827</xdr:rowOff>
    </xdr:from>
    <xdr:ext cx="405111" cy="259045"/>
    <xdr:sp macro="" textlink="">
      <xdr:nvSpPr>
        <xdr:cNvPr id="745" name="【児童館】&#10;有形固定資産減価償却率最大値テキスト"/>
        <xdr:cNvSpPr txBox="1"/>
      </xdr:nvSpPr>
      <xdr:spPr>
        <a:xfrm>
          <a:off x="16357600"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57150</xdr:rowOff>
    </xdr:from>
    <xdr:to>
      <xdr:col>86</xdr:col>
      <xdr:colOff>25400</xdr:colOff>
      <xdr:row>79</xdr:row>
      <xdr:rowOff>57150</xdr:rowOff>
    </xdr:to>
    <xdr:cxnSp macro="">
      <xdr:nvCxnSpPr>
        <xdr:cNvPr id="746" name="直線コネクタ 745"/>
        <xdr:cNvCxnSpPr/>
      </xdr:nvCxnSpPr>
      <xdr:spPr>
        <a:xfrm>
          <a:off x="16230600" y="1360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112413</xdr:rowOff>
    </xdr:from>
    <xdr:ext cx="405111" cy="259045"/>
    <xdr:sp macro="" textlink="">
      <xdr:nvSpPr>
        <xdr:cNvPr id="747" name="【児童館】&#10;有形固定資産減価償却率平均値テキスト"/>
        <xdr:cNvSpPr txBox="1"/>
      </xdr:nvSpPr>
      <xdr:spPr>
        <a:xfrm>
          <a:off x="16357600" y="14171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748" name="フローチャート: 判断 747"/>
        <xdr:cNvSpPr/>
      </xdr:nvSpPr>
      <xdr:spPr>
        <a:xfrm>
          <a:off x="162687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749" name="フローチャート: 判断 748"/>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50" name="フローチャート: 判断 749"/>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34925</xdr:rowOff>
    </xdr:from>
    <xdr:to>
      <xdr:col>72</xdr:col>
      <xdr:colOff>38100</xdr:colOff>
      <xdr:row>82</xdr:row>
      <xdr:rowOff>136525</xdr:rowOff>
    </xdr:to>
    <xdr:sp macro="" textlink="">
      <xdr:nvSpPr>
        <xdr:cNvPr id="751" name="フローチャート: 判断 750"/>
        <xdr:cNvSpPr/>
      </xdr:nvSpPr>
      <xdr:spPr>
        <a:xfrm>
          <a:off x="13652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752" name="フローチャート: 判断 751"/>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63500</xdr:rowOff>
    </xdr:from>
    <xdr:to>
      <xdr:col>85</xdr:col>
      <xdr:colOff>177800</xdr:colOff>
      <xdr:row>80</xdr:row>
      <xdr:rowOff>165100</xdr:rowOff>
    </xdr:to>
    <xdr:sp macro="" textlink="">
      <xdr:nvSpPr>
        <xdr:cNvPr id="758" name="楕円 757"/>
        <xdr:cNvSpPr/>
      </xdr:nvSpPr>
      <xdr:spPr>
        <a:xfrm>
          <a:off x="16268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86377</xdr:rowOff>
    </xdr:from>
    <xdr:ext cx="405111" cy="259045"/>
    <xdr:sp macro="" textlink="">
      <xdr:nvSpPr>
        <xdr:cNvPr id="759" name="【児童館】&#10;有形固定資産減価償却率該当値テキスト"/>
        <xdr:cNvSpPr txBox="1"/>
      </xdr:nvSpPr>
      <xdr:spPr>
        <a:xfrm>
          <a:off x="16357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760" name="楕円 759"/>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114300</xdr:rowOff>
    </xdr:to>
    <xdr:cxnSp macro="">
      <xdr:nvCxnSpPr>
        <xdr:cNvPr id="761" name="直線コネクタ 760"/>
        <xdr:cNvCxnSpPr/>
      </xdr:nvCxnSpPr>
      <xdr:spPr>
        <a:xfrm>
          <a:off x="15481300" y="137426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59689</xdr:rowOff>
    </xdr:from>
    <xdr:to>
      <xdr:col>76</xdr:col>
      <xdr:colOff>165100</xdr:colOff>
      <xdr:row>79</xdr:row>
      <xdr:rowOff>161289</xdr:rowOff>
    </xdr:to>
    <xdr:sp macro="" textlink="">
      <xdr:nvSpPr>
        <xdr:cNvPr id="762" name="楕円 761"/>
        <xdr:cNvSpPr/>
      </xdr:nvSpPr>
      <xdr:spPr>
        <a:xfrm>
          <a:off x="14541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110489</xdr:rowOff>
    </xdr:from>
    <xdr:to>
      <xdr:col>81</xdr:col>
      <xdr:colOff>50800</xdr:colOff>
      <xdr:row>80</xdr:row>
      <xdr:rowOff>26670</xdr:rowOff>
    </xdr:to>
    <xdr:cxnSp macro="">
      <xdr:nvCxnSpPr>
        <xdr:cNvPr id="763" name="直線コネクタ 762"/>
        <xdr:cNvCxnSpPr/>
      </xdr:nvCxnSpPr>
      <xdr:spPr>
        <a:xfrm>
          <a:off x="14592300" y="136550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143511</xdr:rowOff>
    </xdr:from>
    <xdr:to>
      <xdr:col>72</xdr:col>
      <xdr:colOff>38100</xdr:colOff>
      <xdr:row>79</xdr:row>
      <xdr:rowOff>73661</xdr:rowOff>
    </xdr:to>
    <xdr:sp macro="" textlink="">
      <xdr:nvSpPr>
        <xdr:cNvPr id="764" name="楕円 763"/>
        <xdr:cNvSpPr/>
      </xdr:nvSpPr>
      <xdr:spPr>
        <a:xfrm>
          <a:off x="13652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22861</xdr:rowOff>
    </xdr:from>
    <xdr:to>
      <xdr:col>76</xdr:col>
      <xdr:colOff>114300</xdr:colOff>
      <xdr:row>79</xdr:row>
      <xdr:rowOff>110489</xdr:rowOff>
    </xdr:to>
    <xdr:cxnSp macro="">
      <xdr:nvCxnSpPr>
        <xdr:cNvPr id="765" name="直線コネクタ 764"/>
        <xdr:cNvCxnSpPr/>
      </xdr:nvCxnSpPr>
      <xdr:spPr>
        <a:xfrm>
          <a:off x="13703300" y="135674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55880</xdr:rowOff>
    </xdr:from>
    <xdr:to>
      <xdr:col>67</xdr:col>
      <xdr:colOff>101600</xdr:colOff>
      <xdr:row>78</xdr:row>
      <xdr:rowOff>157480</xdr:rowOff>
    </xdr:to>
    <xdr:sp macro="" textlink="">
      <xdr:nvSpPr>
        <xdr:cNvPr id="766" name="楕円 765"/>
        <xdr:cNvSpPr/>
      </xdr:nvSpPr>
      <xdr:spPr>
        <a:xfrm>
          <a:off x="12763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106680</xdr:rowOff>
    </xdr:from>
    <xdr:to>
      <xdr:col>71</xdr:col>
      <xdr:colOff>177800</xdr:colOff>
      <xdr:row>79</xdr:row>
      <xdr:rowOff>22861</xdr:rowOff>
    </xdr:to>
    <xdr:cxnSp macro="">
      <xdr:nvCxnSpPr>
        <xdr:cNvPr id="767" name="直線コネクタ 766"/>
        <xdr:cNvCxnSpPr/>
      </xdr:nvCxnSpPr>
      <xdr:spPr>
        <a:xfrm>
          <a:off x="12814300" y="134797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768"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769" name="n_2aveValue【児童館】&#10;有形固定資産減価償却率"/>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127652</xdr:rowOff>
    </xdr:from>
    <xdr:ext cx="405111" cy="259045"/>
    <xdr:sp macro="" textlink="">
      <xdr:nvSpPr>
        <xdr:cNvPr id="770" name="n_3aveValue【児童館】&#10;有形固定資産減価償却率"/>
        <xdr:cNvSpPr txBox="1"/>
      </xdr:nvSpPr>
      <xdr:spPr>
        <a:xfrm>
          <a:off x="13500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771" name="n_4aveValue【児童館】&#10;有形固定資産減価償却率"/>
        <xdr:cNvSpPr txBox="1"/>
      </xdr:nvSpPr>
      <xdr:spPr>
        <a:xfrm>
          <a:off x="12611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772" name="n_1mainValue【児童館】&#10;有形固定資産減価償却率"/>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6366</xdr:rowOff>
    </xdr:from>
    <xdr:ext cx="405111" cy="259045"/>
    <xdr:sp macro="" textlink="">
      <xdr:nvSpPr>
        <xdr:cNvPr id="773" name="n_2mainValue【児童館】&#10;有形固定資産減価償却率"/>
        <xdr:cNvSpPr txBox="1"/>
      </xdr:nvSpPr>
      <xdr:spPr>
        <a:xfrm>
          <a:off x="14389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90188</xdr:rowOff>
    </xdr:from>
    <xdr:ext cx="405111" cy="259045"/>
    <xdr:sp macro="" textlink="">
      <xdr:nvSpPr>
        <xdr:cNvPr id="774" name="n_3mainValue【児童館】&#10;有形固定資産減価償却率"/>
        <xdr:cNvSpPr txBox="1"/>
      </xdr:nvSpPr>
      <xdr:spPr>
        <a:xfrm>
          <a:off x="13500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2557</xdr:rowOff>
    </xdr:from>
    <xdr:ext cx="405111" cy="259045"/>
    <xdr:sp macro="" textlink="">
      <xdr:nvSpPr>
        <xdr:cNvPr id="775" name="n_4mainValue【児童館】&#10;有形固定資産減価償却率"/>
        <xdr:cNvSpPr txBox="1"/>
      </xdr:nvSpPr>
      <xdr:spPr>
        <a:xfrm>
          <a:off x="12611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801" name="直線コネクタ 800"/>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3" name="直線コネクタ 80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80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805" name="直線コネクタ 80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806"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807" name="フローチャート: 判断 806"/>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08" name="フローチャート: 判断 807"/>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809" name="フローチャート: 判断 808"/>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0" name="フローチャート: 判断 80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11" name="フローチャート: 判断 810"/>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817" name="楕円 816"/>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818"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819" name="楕円 818"/>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820" name="直線コネクタ 819"/>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1" name="楕円 820"/>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95250</xdr:rowOff>
    </xdr:to>
    <xdr:cxnSp macro="">
      <xdr:nvCxnSpPr>
        <xdr:cNvPr id="822" name="直線コネクタ 821"/>
        <xdr:cNvCxnSpPr/>
      </xdr:nvCxnSpPr>
      <xdr:spPr>
        <a:xfrm flipV="1">
          <a:off x="20434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3" name="楕円 822"/>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4" name="直線コネクタ 823"/>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5" name="楕円 824"/>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6" name="直線コネクタ 825"/>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827" name="n_1aveValue【児童館】&#10;一人当たり面積"/>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828"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9"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830" name="n_4aveValue【児童館】&#10;一人当たり面積"/>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831"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2"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3"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4"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7" name="テキスト ボックス 84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5" name="テキスト ボックス 8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857" name="直線コネクタ 856"/>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858" name="【公民館】&#10;有形固定資産減価償却率最小値テキスト"/>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859" name="直線コネクタ 858"/>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6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61" name="直線コネクタ 86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862" name="【公民館】&#10;有形固定資産減価償却率平均値テキスト"/>
        <xdr:cNvSpPr txBox="1"/>
      </xdr:nvSpPr>
      <xdr:spPr>
        <a:xfrm>
          <a:off x="16357600" y="1762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863" name="フローチャート: 判断 862"/>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864" name="フローチャート: 判断 863"/>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865" name="フローチャート: 判断 864"/>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866" name="フローチャート: 判断 865"/>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867" name="フローチャート: 判断 866"/>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873" name="楕円 872"/>
        <xdr:cNvSpPr/>
      </xdr:nvSpPr>
      <xdr:spPr>
        <a:xfrm>
          <a:off x="16268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17542</xdr:rowOff>
    </xdr:from>
    <xdr:ext cx="405111" cy="259045"/>
    <xdr:sp macro="" textlink="">
      <xdr:nvSpPr>
        <xdr:cNvPr id="874" name="【公民館】&#10;有形固定資産減価償却率該当値テキスト"/>
        <xdr:cNvSpPr txBox="1"/>
      </xdr:nvSpPr>
      <xdr:spPr>
        <a:xfrm>
          <a:off x="16357600"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155702</xdr:rowOff>
    </xdr:from>
    <xdr:to>
      <xdr:col>81</xdr:col>
      <xdr:colOff>101600</xdr:colOff>
      <xdr:row>105</xdr:row>
      <xdr:rowOff>85852</xdr:rowOff>
    </xdr:to>
    <xdr:sp macro="" textlink="">
      <xdr:nvSpPr>
        <xdr:cNvPr id="875" name="楕円 874"/>
        <xdr:cNvSpPr/>
      </xdr:nvSpPr>
      <xdr:spPr>
        <a:xfrm>
          <a:off x="15430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35052</xdr:rowOff>
    </xdr:from>
    <xdr:to>
      <xdr:col>85</xdr:col>
      <xdr:colOff>127000</xdr:colOff>
      <xdr:row>105</xdr:row>
      <xdr:rowOff>89915</xdr:rowOff>
    </xdr:to>
    <xdr:cxnSp macro="">
      <xdr:nvCxnSpPr>
        <xdr:cNvPr id="876" name="直線コネクタ 875"/>
        <xdr:cNvCxnSpPr/>
      </xdr:nvCxnSpPr>
      <xdr:spPr>
        <a:xfrm>
          <a:off x="15481300" y="1803730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77" name="楕円 876"/>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35052</xdr:rowOff>
    </xdr:to>
    <xdr:cxnSp macro="">
      <xdr:nvCxnSpPr>
        <xdr:cNvPr id="878" name="直線コネクタ 877"/>
        <xdr:cNvCxnSpPr/>
      </xdr:nvCxnSpPr>
      <xdr:spPr>
        <a:xfrm>
          <a:off x="14592300" y="1798701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91694</xdr:rowOff>
    </xdr:from>
    <xdr:to>
      <xdr:col>72</xdr:col>
      <xdr:colOff>38100</xdr:colOff>
      <xdr:row>106</xdr:row>
      <xdr:rowOff>21844</xdr:rowOff>
    </xdr:to>
    <xdr:sp macro="" textlink="">
      <xdr:nvSpPr>
        <xdr:cNvPr id="879" name="楕円 878"/>
        <xdr:cNvSpPr/>
      </xdr:nvSpPr>
      <xdr:spPr>
        <a:xfrm>
          <a:off x="13652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142494</xdr:rowOff>
    </xdr:to>
    <xdr:cxnSp macro="">
      <xdr:nvCxnSpPr>
        <xdr:cNvPr id="880" name="直線コネクタ 879"/>
        <xdr:cNvCxnSpPr/>
      </xdr:nvCxnSpPr>
      <xdr:spPr>
        <a:xfrm flipV="1">
          <a:off x="13703300" y="17987011"/>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43687</xdr:rowOff>
    </xdr:from>
    <xdr:to>
      <xdr:col>67</xdr:col>
      <xdr:colOff>101600</xdr:colOff>
      <xdr:row>105</xdr:row>
      <xdr:rowOff>145287</xdr:rowOff>
    </xdr:to>
    <xdr:sp macro="" textlink="">
      <xdr:nvSpPr>
        <xdr:cNvPr id="881" name="楕円 880"/>
        <xdr:cNvSpPr/>
      </xdr:nvSpPr>
      <xdr:spPr>
        <a:xfrm>
          <a:off x="12763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94487</xdr:rowOff>
    </xdr:from>
    <xdr:to>
      <xdr:col>71</xdr:col>
      <xdr:colOff>177800</xdr:colOff>
      <xdr:row>105</xdr:row>
      <xdr:rowOff>142494</xdr:rowOff>
    </xdr:to>
    <xdr:cxnSp macro="">
      <xdr:nvCxnSpPr>
        <xdr:cNvPr id="882" name="直線コネクタ 881"/>
        <xdr:cNvCxnSpPr/>
      </xdr:nvCxnSpPr>
      <xdr:spPr>
        <a:xfrm>
          <a:off x="12814300" y="180967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883" name="n_1aveValue【公民館】&#10;有形固定資産減価償却率"/>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884" name="n_2aveValue【公民館】&#10;有形固定資産減価償却率"/>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885" name="n_3aveValue【公民館】&#10;有形固定資産減価償却率"/>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886" name="n_4aveValue【公民館】&#10;有形固定資産減価償却率"/>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76979</xdr:rowOff>
    </xdr:from>
    <xdr:ext cx="405111" cy="259045"/>
    <xdr:sp macro="" textlink="">
      <xdr:nvSpPr>
        <xdr:cNvPr id="887" name="n_1mainValue【公民館】&#10;有形固定資産減価償却率"/>
        <xdr:cNvSpPr txBox="1"/>
      </xdr:nvSpPr>
      <xdr:spPr>
        <a:xfrm>
          <a:off x="15266044"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88"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12971</xdr:rowOff>
    </xdr:from>
    <xdr:ext cx="405111" cy="259045"/>
    <xdr:sp macro="" textlink="">
      <xdr:nvSpPr>
        <xdr:cNvPr id="889" name="n_3mainValue【公民館】&#10;有形固定資産減価償却率"/>
        <xdr:cNvSpPr txBox="1"/>
      </xdr:nvSpPr>
      <xdr:spPr>
        <a:xfrm>
          <a:off x="135007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136414</xdr:rowOff>
    </xdr:from>
    <xdr:ext cx="405111" cy="259045"/>
    <xdr:sp macro="" textlink="">
      <xdr:nvSpPr>
        <xdr:cNvPr id="890" name="n_4mainValue【公民館】&#10;有形固定資産減価償却率"/>
        <xdr:cNvSpPr txBox="1"/>
      </xdr:nvSpPr>
      <xdr:spPr>
        <a:xfrm>
          <a:off x="12611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912" name="直線コネクタ 911"/>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3"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4" name="直線コネクタ 913"/>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915" name="【公民館】&#10;一人当たり面積最大値テキスト"/>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916" name="直線コネクタ 915"/>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66564</xdr:rowOff>
    </xdr:from>
    <xdr:ext cx="469744" cy="259045"/>
    <xdr:sp macro="" textlink="">
      <xdr:nvSpPr>
        <xdr:cNvPr id="917" name="【公民館】&#10;一人当たり面積平均値テキスト"/>
        <xdr:cNvSpPr txBox="1"/>
      </xdr:nvSpPr>
      <xdr:spPr>
        <a:xfrm>
          <a:off x="22199600" y="178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918" name="フローチャート: 判断 917"/>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919" name="フローチャート: 判断 918"/>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920" name="フローチャート: 判断 919"/>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921" name="フローチャート: 判断 920"/>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22" name="フローチャート: 判断 921"/>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28" name="楕円 927"/>
        <xdr:cNvSpPr/>
      </xdr:nvSpPr>
      <xdr:spPr>
        <a:xfrm>
          <a:off x="22110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136414</xdr:rowOff>
    </xdr:from>
    <xdr:ext cx="469744" cy="259045"/>
    <xdr:sp macro="" textlink="">
      <xdr:nvSpPr>
        <xdr:cNvPr id="929" name="【公民館】&#10;一人当たり面積該当値テキスト"/>
        <xdr:cNvSpPr txBox="1"/>
      </xdr:nvSpPr>
      <xdr:spPr>
        <a:xfrm>
          <a:off x="22199600"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930" name="楕円 929"/>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44196</xdr:rowOff>
    </xdr:to>
    <xdr:cxnSp macro="">
      <xdr:nvCxnSpPr>
        <xdr:cNvPr id="931" name="直線コネクタ 930"/>
        <xdr:cNvCxnSpPr/>
      </xdr:nvCxnSpPr>
      <xdr:spPr>
        <a:xfrm flipV="1">
          <a:off x="21323300" y="1821103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xdr:rowOff>
    </xdr:from>
    <xdr:to>
      <xdr:col>107</xdr:col>
      <xdr:colOff>101600</xdr:colOff>
      <xdr:row>106</xdr:row>
      <xdr:rowOff>101854</xdr:rowOff>
    </xdr:to>
    <xdr:sp macro="" textlink="">
      <xdr:nvSpPr>
        <xdr:cNvPr id="932" name="楕円 931"/>
        <xdr:cNvSpPr/>
      </xdr:nvSpPr>
      <xdr:spPr>
        <a:xfrm>
          <a:off x="20383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51054</xdr:rowOff>
    </xdr:to>
    <xdr:cxnSp macro="">
      <xdr:nvCxnSpPr>
        <xdr:cNvPr id="933" name="直線コネクタ 932"/>
        <xdr:cNvCxnSpPr/>
      </xdr:nvCxnSpPr>
      <xdr:spPr>
        <a:xfrm flipV="1">
          <a:off x="20434300" y="18217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934" name="楕円 933"/>
        <xdr:cNvSpPr/>
      </xdr:nvSpPr>
      <xdr:spPr>
        <a:xfrm>
          <a:off x="19494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51054</xdr:rowOff>
    </xdr:from>
    <xdr:to>
      <xdr:col>107</xdr:col>
      <xdr:colOff>50800</xdr:colOff>
      <xdr:row>106</xdr:row>
      <xdr:rowOff>57913</xdr:rowOff>
    </xdr:to>
    <xdr:cxnSp macro="">
      <xdr:nvCxnSpPr>
        <xdr:cNvPr id="935" name="直線コネクタ 934"/>
        <xdr:cNvCxnSpPr/>
      </xdr:nvCxnSpPr>
      <xdr:spPr>
        <a:xfrm flipV="1">
          <a:off x="19545300" y="182247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36" name="楕円 935"/>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57913</xdr:rowOff>
    </xdr:from>
    <xdr:to>
      <xdr:col>102</xdr:col>
      <xdr:colOff>114300</xdr:colOff>
      <xdr:row>106</xdr:row>
      <xdr:rowOff>64770</xdr:rowOff>
    </xdr:to>
    <xdr:cxnSp macro="">
      <xdr:nvCxnSpPr>
        <xdr:cNvPr id="937" name="直線コネクタ 936"/>
        <xdr:cNvCxnSpPr/>
      </xdr:nvCxnSpPr>
      <xdr:spPr>
        <a:xfrm flipV="1">
          <a:off x="18656300" y="182316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938" name="n_1aveValue【公民館】&#10;一人当たり面積"/>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939" name="n_2aveValue【公民館】&#10;一人当たり面積"/>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940" name="n_3aveValue【公民館】&#10;一人当たり面積"/>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941" name="n_4aveValue【公民館】&#10;一人当たり面積"/>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86123</xdr:rowOff>
    </xdr:from>
    <xdr:ext cx="469744" cy="259045"/>
    <xdr:sp macro="" textlink="">
      <xdr:nvSpPr>
        <xdr:cNvPr id="942" name="n_1mainValue【公民館】&#10;一人当たり面積"/>
        <xdr:cNvSpPr txBox="1"/>
      </xdr:nvSpPr>
      <xdr:spPr>
        <a:xfrm>
          <a:off x="21075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92981</xdr:rowOff>
    </xdr:from>
    <xdr:ext cx="469744" cy="259045"/>
    <xdr:sp macro="" textlink="">
      <xdr:nvSpPr>
        <xdr:cNvPr id="943" name="n_2mainValue【公民館】&#10;一人当たり面積"/>
        <xdr:cNvSpPr txBox="1"/>
      </xdr:nvSpPr>
      <xdr:spPr>
        <a:xfrm>
          <a:off x="201994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99840</xdr:rowOff>
    </xdr:from>
    <xdr:ext cx="469744" cy="259045"/>
    <xdr:sp macro="" textlink="">
      <xdr:nvSpPr>
        <xdr:cNvPr id="944" name="n_3mainValue【公民館】&#10;一人当たり面積"/>
        <xdr:cNvSpPr txBox="1"/>
      </xdr:nvSpPr>
      <xdr:spPr>
        <a:xfrm>
          <a:off x="19310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945" name="n_4mainValue【公民館】&#10;一人当たり面積"/>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旧</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町村が合併し、市のほぼ全域が平野部であり農地が大部分を占める地域であるため、全国平均と比較し、一人当たりの道路延長は長くなっている。橋梁については</a:t>
          </a:r>
          <a:r>
            <a:rPr kumimoji="1" lang="ja-JP" altLang="en-US" sz="1100">
              <a:solidFill>
                <a:sysClr val="windowText" lastClr="000000"/>
              </a:solidFill>
              <a:effectLst/>
              <a:latin typeface="+mn-lt"/>
              <a:ea typeface="+mn-ea"/>
              <a:cs typeface="+mn-cs"/>
            </a:rPr>
            <a:t>計画に基づく維持補修が行われ、</a:t>
          </a:r>
          <a:r>
            <a:rPr kumimoji="1" lang="ja-JP" altLang="ja-JP" sz="1100">
              <a:solidFill>
                <a:sysClr val="windowText" lastClr="000000"/>
              </a:solidFill>
              <a:effectLst/>
              <a:latin typeface="+mn-lt"/>
              <a:ea typeface="+mn-ea"/>
              <a:cs typeface="+mn-cs"/>
            </a:rPr>
            <a:t>減価償却率が</a:t>
          </a:r>
          <a:r>
            <a:rPr kumimoji="1" lang="ja-JP" altLang="en-US" sz="1100">
              <a:solidFill>
                <a:sysClr val="windowText" lastClr="000000"/>
              </a:solidFill>
              <a:effectLst/>
              <a:latin typeface="+mn-lt"/>
              <a:ea typeface="+mn-ea"/>
              <a:cs typeface="+mn-cs"/>
            </a:rPr>
            <a:t>改善しつつある</a:t>
          </a:r>
          <a:r>
            <a:rPr kumimoji="1" lang="ja-JP" altLang="ja-JP" sz="1100">
              <a:solidFill>
                <a:sysClr val="windowText" lastClr="000000"/>
              </a:solidFill>
              <a:effectLst/>
              <a:latin typeface="+mn-lt"/>
              <a:ea typeface="+mn-ea"/>
              <a:cs typeface="+mn-cs"/>
            </a:rPr>
            <a:t>。公営住宅については旧町村からの住宅が点在しているため住民一人当たりの面積が</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また、今後整備予定の団地があり、老朽化施設の解体と新規整備が行われている。認定こども園については民間へ移管が進められており、必要な維持補修は民間で行われている。学校施設については再編計画に基づき概ねの統廃合が完了し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ため、改修又は廃止などの検討が必要とされ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73" name="直線コネクタ 72"/>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74" name="【体育館・プール】&#10;有形固定資産減価償却率最小値テキスト"/>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75" name="直線コネクタ 74"/>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76" name="【体育館・プール】&#10;有形固定資産減価償却率最大値テキスト"/>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77" name="直線コネクタ 76"/>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78" name="【体育館・プール】&#10;有形固定資産減価償却率平均値テキスト"/>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79" name="フローチャート: 判断 78"/>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80" name="フローチャート: 判断 79"/>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81" name="フローチャート: 判断 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83" name="フローチャート: 判断 82"/>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158750</xdr:rowOff>
    </xdr:from>
    <xdr:to>
      <xdr:col>24</xdr:col>
      <xdr:colOff>114300</xdr:colOff>
      <xdr:row>56</xdr:row>
      <xdr:rowOff>88900</xdr:rowOff>
    </xdr:to>
    <xdr:sp macro="" textlink="">
      <xdr:nvSpPr>
        <xdr:cNvPr id="89" name="楕円 88"/>
        <xdr:cNvSpPr/>
      </xdr:nvSpPr>
      <xdr:spPr>
        <a:xfrm>
          <a:off x="4584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10177</xdr:rowOff>
    </xdr:from>
    <xdr:ext cx="405111" cy="259045"/>
    <xdr:sp macro="" textlink="">
      <xdr:nvSpPr>
        <xdr:cNvPr id="90" name="【体育館・プール】&#10;有形固定資産減価償却率該当値テキスト"/>
        <xdr:cNvSpPr txBox="1"/>
      </xdr:nvSpPr>
      <xdr:spPr>
        <a:xfrm>
          <a:off x="4673600"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91" name="楕円 90"/>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38100</xdr:rowOff>
    </xdr:from>
    <xdr:to>
      <xdr:col>24</xdr:col>
      <xdr:colOff>63500</xdr:colOff>
      <xdr:row>59</xdr:row>
      <xdr:rowOff>80010</xdr:rowOff>
    </xdr:to>
    <xdr:cxnSp macro="">
      <xdr:nvCxnSpPr>
        <xdr:cNvPr id="92" name="直線コネクタ 91"/>
        <xdr:cNvCxnSpPr/>
      </xdr:nvCxnSpPr>
      <xdr:spPr>
        <a:xfrm flipV="1">
          <a:off x="3797300" y="9639300"/>
          <a:ext cx="8382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93" name="楕円 92"/>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62</xdr:row>
      <xdr:rowOff>102870</xdr:rowOff>
    </xdr:to>
    <xdr:cxnSp macro="">
      <xdr:nvCxnSpPr>
        <xdr:cNvPr id="94" name="直線コネクタ 93"/>
        <xdr:cNvCxnSpPr/>
      </xdr:nvCxnSpPr>
      <xdr:spPr>
        <a:xfrm flipV="1">
          <a:off x="2908300" y="10195560"/>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59690</xdr:rowOff>
    </xdr:from>
    <xdr:to>
      <xdr:col>10</xdr:col>
      <xdr:colOff>165100</xdr:colOff>
      <xdr:row>63</xdr:row>
      <xdr:rowOff>161290</xdr:rowOff>
    </xdr:to>
    <xdr:sp macro="" textlink="">
      <xdr:nvSpPr>
        <xdr:cNvPr id="95" name="楕円 94"/>
        <xdr:cNvSpPr/>
      </xdr:nvSpPr>
      <xdr:spPr>
        <a:xfrm>
          <a:off x="196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63</xdr:row>
      <xdr:rowOff>110490</xdr:rowOff>
    </xdr:to>
    <xdr:cxnSp macro="">
      <xdr:nvCxnSpPr>
        <xdr:cNvPr id="96" name="直線コネクタ 95"/>
        <xdr:cNvCxnSpPr/>
      </xdr:nvCxnSpPr>
      <xdr:spPr>
        <a:xfrm flipV="1">
          <a:off x="2019300" y="1073277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27305</xdr:rowOff>
    </xdr:from>
    <xdr:to>
      <xdr:col>6</xdr:col>
      <xdr:colOff>38100</xdr:colOff>
      <xdr:row>63</xdr:row>
      <xdr:rowOff>128905</xdr:rowOff>
    </xdr:to>
    <xdr:sp macro="" textlink="">
      <xdr:nvSpPr>
        <xdr:cNvPr id="97" name="楕円 96"/>
        <xdr:cNvSpPr/>
      </xdr:nvSpPr>
      <xdr:spPr>
        <a:xfrm>
          <a:off x="1079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78105</xdr:rowOff>
    </xdr:from>
    <xdr:to>
      <xdr:col>10</xdr:col>
      <xdr:colOff>114300</xdr:colOff>
      <xdr:row>63</xdr:row>
      <xdr:rowOff>110490</xdr:rowOff>
    </xdr:to>
    <xdr:cxnSp macro="">
      <xdr:nvCxnSpPr>
        <xdr:cNvPr id="98" name="直線コネクタ 97"/>
        <xdr:cNvCxnSpPr/>
      </xdr:nvCxnSpPr>
      <xdr:spPr>
        <a:xfrm>
          <a:off x="1130300" y="10879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108602</xdr:rowOff>
    </xdr:from>
    <xdr:ext cx="405111" cy="259045"/>
    <xdr:sp macro="" textlink="">
      <xdr:nvSpPr>
        <xdr:cNvPr id="99" name="n_1aveValue【体育館・プール】&#10;有形固定資産減価償却率"/>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102" name="n_4aveValue【体育館・プール】&#10;有形固定資産減価償却率"/>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103" name="n_1main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104" name="n_2mainValue【体育館・プー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152417</xdr:rowOff>
    </xdr:from>
    <xdr:ext cx="405111" cy="259045"/>
    <xdr:sp macro="" textlink="">
      <xdr:nvSpPr>
        <xdr:cNvPr id="105" name="n_3mainValue【体育館・プール】&#10;有形固定資産減価償却率"/>
        <xdr:cNvSpPr txBox="1"/>
      </xdr:nvSpPr>
      <xdr:spPr>
        <a:xfrm>
          <a:off x="1816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120032</xdr:rowOff>
    </xdr:from>
    <xdr:ext cx="405111" cy="259045"/>
    <xdr:sp macro="" textlink="">
      <xdr:nvSpPr>
        <xdr:cNvPr id="106" name="n_4mainValue【体育館・プール】&#10;有形固定資産減価償却率"/>
        <xdr:cNvSpPr txBox="1"/>
      </xdr:nvSpPr>
      <xdr:spPr>
        <a:xfrm>
          <a:off x="927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132" name="直線コネクタ 131"/>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133" name="【体育館・プール】&#10;一人当たり面積最小値テキスト"/>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134" name="直線コネクタ 133"/>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135" name="【体育館・プール】&#10;一人当たり面積最大値テキスト"/>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136" name="直線コネクタ 135"/>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136633</xdr:rowOff>
    </xdr:from>
    <xdr:ext cx="469744" cy="259045"/>
    <xdr:sp macro="" textlink="">
      <xdr:nvSpPr>
        <xdr:cNvPr id="137" name="【体育館・プール】&#10;一人当たり面積平均値テキスト"/>
        <xdr:cNvSpPr txBox="1"/>
      </xdr:nvSpPr>
      <xdr:spPr>
        <a:xfrm>
          <a:off x="105156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138" name="フローチャート: 判断 137"/>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139" name="フローチャート: 判断 138"/>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140" name="フローチャート: 判断 139"/>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141" name="フローチャート: 判断 140"/>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142" name="フローチャート: 判断 141"/>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53703</xdr:rowOff>
    </xdr:from>
    <xdr:to>
      <xdr:col>55</xdr:col>
      <xdr:colOff>50800</xdr:colOff>
      <xdr:row>57</xdr:row>
      <xdr:rowOff>155303</xdr:rowOff>
    </xdr:to>
    <xdr:sp macro="" textlink="">
      <xdr:nvSpPr>
        <xdr:cNvPr id="148" name="楕円 147"/>
        <xdr:cNvSpPr/>
      </xdr:nvSpPr>
      <xdr:spPr>
        <a:xfrm>
          <a:off x="104267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76580</xdr:rowOff>
    </xdr:from>
    <xdr:ext cx="469744" cy="259045"/>
    <xdr:sp macro="" textlink="">
      <xdr:nvSpPr>
        <xdr:cNvPr id="149" name="【体育館・プール】&#10;一人当たり面積該当値テキスト"/>
        <xdr:cNvSpPr txBox="1"/>
      </xdr:nvSpPr>
      <xdr:spPr>
        <a:xfrm>
          <a:off x="10515600" y="96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156573</xdr:rowOff>
    </xdr:from>
    <xdr:to>
      <xdr:col>50</xdr:col>
      <xdr:colOff>165100</xdr:colOff>
      <xdr:row>60</xdr:row>
      <xdr:rowOff>86723</xdr:rowOff>
    </xdr:to>
    <xdr:sp macro="" textlink="">
      <xdr:nvSpPr>
        <xdr:cNvPr id="150" name="楕円 149"/>
        <xdr:cNvSpPr/>
      </xdr:nvSpPr>
      <xdr:spPr>
        <a:xfrm>
          <a:off x="9588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104503</xdr:rowOff>
    </xdr:from>
    <xdr:to>
      <xdr:col>55</xdr:col>
      <xdr:colOff>0</xdr:colOff>
      <xdr:row>60</xdr:row>
      <xdr:rowOff>35923</xdr:rowOff>
    </xdr:to>
    <xdr:cxnSp macro="">
      <xdr:nvCxnSpPr>
        <xdr:cNvPr id="151" name="直線コネクタ 150"/>
        <xdr:cNvCxnSpPr/>
      </xdr:nvCxnSpPr>
      <xdr:spPr>
        <a:xfrm flipV="1">
          <a:off x="9639300" y="9877153"/>
          <a:ext cx="8382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148409</xdr:rowOff>
    </xdr:from>
    <xdr:to>
      <xdr:col>46</xdr:col>
      <xdr:colOff>38100</xdr:colOff>
      <xdr:row>61</xdr:row>
      <xdr:rowOff>78559</xdr:rowOff>
    </xdr:to>
    <xdr:sp macro="" textlink="">
      <xdr:nvSpPr>
        <xdr:cNvPr id="152" name="楕円 151"/>
        <xdr:cNvSpPr/>
      </xdr:nvSpPr>
      <xdr:spPr>
        <a:xfrm>
          <a:off x="869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35923</xdr:rowOff>
    </xdr:from>
    <xdr:to>
      <xdr:col>50</xdr:col>
      <xdr:colOff>114300</xdr:colOff>
      <xdr:row>61</xdr:row>
      <xdr:rowOff>27759</xdr:rowOff>
    </xdr:to>
    <xdr:cxnSp macro="">
      <xdr:nvCxnSpPr>
        <xdr:cNvPr id="153" name="直線コネクタ 152"/>
        <xdr:cNvCxnSpPr/>
      </xdr:nvCxnSpPr>
      <xdr:spPr>
        <a:xfrm flipV="1">
          <a:off x="8750300" y="1032292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161472</xdr:rowOff>
    </xdr:from>
    <xdr:to>
      <xdr:col>41</xdr:col>
      <xdr:colOff>101600</xdr:colOff>
      <xdr:row>61</xdr:row>
      <xdr:rowOff>91622</xdr:rowOff>
    </xdr:to>
    <xdr:sp macro="" textlink="">
      <xdr:nvSpPr>
        <xdr:cNvPr id="154" name="楕円 153"/>
        <xdr:cNvSpPr/>
      </xdr:nvSpPr>
      <xdr:spPr>
        <a:xfrm>
          <a:off x="781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27759</xdr:rowOff>
    </xdr:from>
    <xdr:to>
      <xdr:col>45</xdr:col>
      <xdr:colOff>177800</xdr:colOff>
      <xdr:row>61</xdr:row>
      <xdr:rowOff>40822</xdr:rowOff>
    </xdr:to>
    <xdr:cxnSp macro="">
      <xdr:nvCxnSpPr>
        <xdr:cNvPr id="155" name="直線コネクタ 154"/>
        <xdr:cNvCxnSpPr/>
      </xdr:nvCxnSpPr>
      <xdr:spPr>
        <a:xfrm flipV="1">
          <a:off x="7861300" y="10486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1451</xdr:rowOff>
    </xdr:from>
    <xdr:to>
      <xdr:col>36</xdr:col>
      <xdr:colOff>165100</xdr:colOff>
      <xdr:row>61</xdr:row>
      <xdr:rowOff>103051</xdr:rowOff>
    </xdr:to>
    <xdr:sp macro="" textlink="">
      <xdr:nvSpPr>
        <xdr:cNvPr id="156" name="楕円 155"/>
        <xdr:cNvSpPr/>
      </xdr:nvSpPr>
      <xdr:spPr>
        <a:xfrm>
          <a:off x="6921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40822</xdr:rowOff>
    </xdr:from>
    <xdr:to>
      <xdr:col>41</xdr:col>
      <xdr:colOff>50800</xdr:colOff>
      <xdr:row>61</xdr:row>
      <xdr:rowOff>52251</xdr:rowOff>
    </xdr:to>
    <xdr:cxnSp macro="">
      <xdr:nvCxnSpPr>
        <xdr:cNvPr id="157" name="直線コネクタ 156"/>
        <xdr:cNvCxnSpPr/>
      </xdr:nvCxnSpPr>
      <xdr:spPr>
        <a:xfrm flipV="1">
          <a:off x="6972300" y="104992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76217</xdr:rowOff>
    </xdr:from>
    <xdr:ext cx="469744" cy="259045"/>
    <xdr:sp macro="" textlink="">
      <xdr:nvSpPr>
        <xdr:cNvPr id="158" name="n_1aveValue【体育館・プール】&#10;一人当たり面積"/>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107242</xdr:rowOff>
    </xdr:from>
    <xdr:ext cx="469744" cy="259045"/>
    <xdr:sp macro="" textlink="">
      <xdr:nvSpPr>
        <xdr:cNvPr id="159" name="n_2aveValue【体育館・プール】&#10;一人当たり面積"/>
        <xdr:cNvSpPr txBox="1"/>
      </xdr:nvSpPr>
      <xdr:spPr>
        <a:xfrm>
          <a:off x="8515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89280</xdr:rowOff>
    </xdr:from>
    <xdr:ext cx="469744" cy="259045"/>
    <xdr:sp macro="" textlink="">
      <xdr:nvSpPr>
        <xdr:cNvPr id="160" name="n_3aveValue【体育館・プール】&#10;一人当たり面積"/>
        <xdr:cNvSpPr txBox="1"/>
      </xdr:nvSpPr>
      <xdr:spPr>
        <a:xfrm>
          <a:off x="7626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126836</xdr:rowOff>
    </xdr:from>
    <xdr:ext cx="469744" cy="259045"/>
    <xdr:sp macro="" textlink="">
      <xdr:nvSpPr>
        <xdr:cNvPr id="161" name="n_4aveValue【体育館・プール】&#10;一人当たり面積"/>
        <xdr:cNvSpPr txBox="1"/>
      </xdr:nvSpPr>
      <xdr:spPr>
        <a:xfrm>
          <a:off x="6737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103250</xdr:rowOff>
    </xdr:from>
    <xdr:ext cx="469744" cy="259045"/>
    <xdr:sp macro="" textlink="">
      <xdr:nvSpPr>
        <xdr:cNvPr id="162" name="n_1mainValue【体育館・プール】&#10;一人当たり面積"/>
        <xdr:cNvSpPr txBox="1"/>
      </xdr:nvSpPr>
      <xdr:spPr>
        <a:xfrm>
          <a:off x="93917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95086</xdr:rowOff>
    </xdr:from>
    <xdr:ext cx="469744" cy="259045"/>
    <xdr:sp macro="" textlink="">
      <xdr:nvSpPr>
        <xdr:cNvPr id="163" name="n_2mainValue【体育館・プール】&#10;一人当たり面積"/>
        <xdr:cNvSpPr txBox="1"/>
      </xdr:nvSpPr>
      <xdr:spPr>
        <a:xfrm>
          <a:off x="8515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108149</xdr:rowOff>
    </xdr:from>
    <xdr:ext cx="469744" cy="259045"/>
    <xdr:sp macro="" textlink="">
      <xdr:nvSpPr>
        <xdr:cNvPr id="164" name="n_3mainValue【体育館・プール】&#10;一人当たり面積"/>
        <xdr:cNvSpPr txBox="1"/>
      </xdr:nvSpPr>
      <xdr:spPr>
        <a:xfrm>
          <a:off x="76264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119578</xdr:rowOff>
    </xdr:from>
    <xdr:ext cx="469744" cy="259045"/>
    <xdr:sp macro="" textlink="">
      <xdr:nvSpPr>
        <xdr:cNvPr id="165" name="n_4mainValue【体育館・プール】&#10;一人当たり面積"/>
        <xdr:cNvSpPr txBox="1"/>
      </xdr:nvSpPr>
      <xdr:spPr>
        <a:xfrm>
          <a:off x="6737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7" name="直線コネクタ 1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8" name="テキスト ボックス 1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9" name="直線コネクタ 1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0" name="テキスト ボックス 1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1" name="直線コネクタ 1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2" name="テキスト ボックス 1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3" name="直線コネクタ 1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4" name="テキスト ボックス 1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6" name="テキスト ボックス 1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188" name="直線コネクタ 187"/>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189" name="【福祉施設】&#10;有形固定資産減価償却率最小値テキスト"/>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190" name="直線コネクタ 189"/>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191" name="【福祉施設】&#10;有形固定資産減価償却率最大値テキスト"/>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192" name="直線コネクタ 191"/>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193"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194" name="フローチャート: 判断 193"/>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195" name="フローチャート: 判断 194"/>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196" name="フローチャート: 判断 195"/>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197" name="フローチャート: 判断 196"/>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198" name="フローチャート: 判断 197"/>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167894</xdr:rowOff>
    </xdr:from>
    <xdr:to>
      <xdr:col>24</xdr:col>
      <xdr:colOff>114300</xdr:colOff>
      <xdr:row>82</xdr:row>
      <xdr:rowOff>98044</xdr:rowOff>
    </xdr:to>
    <xdr:sp macro="" textlink="">
      <xdr:nvSpPr>
        <xdr:cNvPr id="204" name="楕円 203"/>
        <xdr:cNvSpPr/>
      </xdr:nvSpPr>
      <xdr:spPr>
        <a:xfrm>
          <a:off x="4584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146321</xdr:rowOff>
    </xdr:from>
    <xdr:ext cx="405111" cy="259045"/>
    <xdr:sp macro="" textlink="">
      <xdr:nvSpPr>
        <xdr:cNvPr id="205" name="【福祉施設】&#10;有形固定資産減価償却率該当値テキスト"/>
        <xdr:cNvSpPr txBox="1"/>
      </xdr:nvSpPr>
      <xdr:spPr>
        <a:xfrm>
          <a:off x="4673600"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06" name="楕円 205"/>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47244</xdr:rowOff>
    </xdr:to>
    <xdr:cxnSp macro="">
      <xdr:nvCxnSpPr>
        <xdr:cNvPr id="207" name="直線コネクタ 206"/>
        <xdr:cNvCxnSpPr/>
      </xdr:nvCxnSpPr>
      <xdr:spPr>
        <a:xfrm>
          <a:off x="3797300" y="1406271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87885</xdr:rowOff>
    </xdr:from>
    <xdr:to>
      <xdr:col>15</xdr:col>
      <xdr:colOff>101600</xdr:colOff>
      <xdr:row>82</xdr:row>
      <xdr:rowOff>18035</xdr:rowOff>
    </xdr:to>
    <xdr:sp macro="" textlink="">
      <xdr:nvSpPr>
        <xdr:cNvPr id="208" name="楕円 207"/>
        <xdr:cNvSpPr/>
      </xdr:nvSpPr>
      <xdr:spPr>
        <a:xfrm>
          <a:off x="2857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138685</xdr:rowOff>
    </xdr:from>
    <xdr:to>
      <xdr:col>19</xdr:col>
      <xdr:colOff>177800</xdr:colOff>
      <xdr:row>82</xdr:row>
      <xdr:rowOff>3811</xdr:rowOff>
    </xdr:to>
    <xdr:cxnSp macro="">
      <xdr:nvCxnSpPr>
        <xdr:cNvPr id="209" name="直線コネクタ 208"/>
        <xdr:cNvCxnSpPr/>
      </xdr:nvCxnSpPr>
      <xdr:spPr>
        <a:xfrm>
          <a:off x="2908300" y="1402613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210" name="楕円 209"/>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138685</xdr:rowOff>
    </xdr:to>
    <xdr:cxnSp macro="">
      <xdr:nvCxnSpPr>
        <xdr:cNvPr id="211" name="直線コネクタ 210"/>
        <xdr:cNvCxnSpPr/>
      </xdr:nvCxnSpPr>
      <xdr:spPr>
        <a:xfrm>
          <a:off x="2019300" y="139941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23876</xdr:rowOff>
    </xdr:from>
    <xdr:to>
      <xdr:col>6</xdr:col>
      <xdr:colOff>38100</xdr:colOff>
      <xdr:row>81</xdr:row>
      <xdr:rowOff>125476</xdr:rowOff>
    </xdr:to>
    <xdr:sp macro="" textlink="">
      <xdr:nvSpPr>
        <xdr:cNvPr id="212" name="楕円 211"/>
        <xdr:cNvSpPr/>
      </xdr:nvSpPr>
      <xdr:spPr>
        <a:xfrm>
          <a:off x="1079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74676</xdr:rowOff>
    </xdr:from>
    <xdr:to>
      <xdr:col>10</xdr:col>
      <xdr:colOff>114300</xdr:colOff>
      <xdr:row>81</xdr:row>
      <xdr:rowOff>106680</xdr:rowOff>
    </xdr:to>
    <xdr:cxnSp macro="">
      <xdr:nvCxnSpPr>
        <xdr:cNvPr id="213" name="直線コネクタ 212"/>
        <xdr:cNvCxnSpPr/>
      </xdr:nvCxnSpPr>
      <xdr:spPr>
        <a:xfrm>
          <a:off x="1130300" y="139621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214" name="n_1aveValue【福祉施設】&#10;有形固定資産減価償却率"/>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215" name="n_2aveValue【福祉施設】&#10;有形固定資産減価償却率"/>
        <xdr:cNvSpPr txBox="1"/>
      </xdr:nvSpPr>
      <xdr:spPr>
        <a:xfrm>
          <a:off x="2705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146575</xdr:rowOff>
    </xdr:from>
    <xdr:ext cx="405111" cy="259045"/>
    <xdr:sp macro="" textlink="">
      <xdr:nvSpPr>
        <xdr:cNvPr id="216" name="n_3aveValue【福祉施設】&#10;有形固定資産減価償却率"/>
        <xdr:cNvSpPr txBox="1"/>
      </xdr:nvSpPr>
      <xdr:spPr>
        <a:xfrm>
          <a:off x="1816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217" name="n_4aveValue【福祉施設】&#10;有形固定資産減価償却率"/>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18" name="n_1main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9162</xdr:rowOff>
    </xdr:from>
    <xdr:ext cx="405111" cy="259045"/>
    <xdr:sp macro="" textlink="">
      <xdr:nvSpPr>
        <xdr:cNvPr id="219" name="n_2mainValue【福祉施設】&#10;有形固定資産減価償却率"/>
        <xdr:cNvSpPr txBox="1"/>
      </xdr:nvSpPr>
      <xdr:spPr>
        <a:xfrm>
          <a:off x="2705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148607</xdr:rowOff>
    </xdr:from>
    <xdr:ext cx="405111" cy="259045"/>
    <xdr:sp macro="" textlink="">
      <xdr:nvSpPr>
        <xdr:cNvPr id="220" name="n_3mainValue【福祉施設】&#10;有形固定資産減価償却率"/>
        <xdr:cNvSpPr txBox="1"/>
      </xdr:nvSpPr>
      <xdr:spPr>
        <a:xfrm>
          <a:off x="1816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116603</xdr:rowOff>
    </xdr:from>
    <xdr:ext cx="405111" cy="259045"/>
    <xdr:sp macro="" textlink="">
      <xdr:nvSpPr>
        <xdr:cNvPr id="221" name="n_4mainValue【福祉施設】&#10;有形固定資産減価償却率"/>
        <xdr:cNvSpPr txBox="1"/>
      </xdr:nvSpPr>
      <xdr:spPr>
        <a:xfrm>
          <a:off x="927744"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247" name="直線コネクタ 246"/>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48"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49" name="直線コネクタ 248"/>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250" name="【福祉施設】&#10;一人当たり面積最大値テキスト"/>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251" name="直線コネクタ 250"/>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14713</xdr:rowOff>
    </xdr:from>
    <xdr:ext cx="469744" cy="259045"/>
    <xdr:sp macro="" textlink="">
      <xdr:nvSpPr>
        <xdr:cNvPr id="252" name="【福祉施設】&#10;一人当たり面積平均値テキスト"/>
        <xdr:cNvSpPr txBox="1"/>
      </xdr:nvSpPr>
      <xdr:spPr>
        <a:xfrm>
          <a:off x="10515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253" name="フローチャート: 判断 252"/>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254" name="フローチャート: 判断 25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255" name="フローチャート: 判断 254"/>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256" name="フローチャート: 判断 255"/>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57" name="フローチャート: 判断 256"/>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65677</xdr:rowOff>
    </xdr:from>
    <xdr:to>
      <xdr:col>55</xdr:col>
      <xdr:colOff>50800</xdr:colOff>
      <xdr:row>78</xdr:row>
      <xdr:rowOff>167277</xdr:rowOff>
    </xdr:to>
    <xdr:sp macro="" textlink="">
      <xdr:nvSpPr>
        <xdr:cNvPr id="263" name="楕円 262"/>
        <xdr:cNvSpPr/>
      </xdr:nvSpPr>
      <xdr:spPr>
        <a:xfrm>
          <a:off x="10426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18704</xdr:rowOff>
    </xdr:from>
    <xdr:ext cx="469744" cy="259045"/>
    <xdr:sp macro="" textlink="">
      <xdr:nvSpPr>
        <xdr:cNvPr id="264" name="【福祉施設】&#10;一人当たり面積該当値テキスト"/>
        <xdr:cNvSpPr txBox="1"/>
      </xdr:nvSpPr>
      <xdr:spPr>
        <a:xfrm>
          <a:off x="10515600" y="1339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95069</xdr:rowOff>
    </xdr:from>
    <xdr:to>
      <xdr:col>50</xdr:col>
      <xdr:colOff>165100</xdr:colOff>
      <xdr:row>79</xdr:row>
      <xdr:rowOff>25219</xdr:rowOff>
    </xdr:to>
    <xdr:sp macro="" textlink="">
      <xdr:nvSpPr>
        <xdr:cNvPr id="265" name="楕円 264"/>
        <xdr:cNvSpPr/>
      </xdr:nvSpPr>
      <xdr:spPr>
        <a:xfrm>
          <a:off x="9588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116477</xdr:rowOff>
    </xdr:from>
    <xdr:to>
      <xdr:col>55</xdr:col>
      <xdr:colOff>0</xdr:colOff>
      <xdr:row>78</xdr:row>
      <xdr:rowOff>145869</xdr:rowOff>
    </xdr:to>
    <xdr:cxnSp macro="">
      <xdr:nvCxnSpPr>
        <xdr:cNvPr id="266" name="直線コネクタ 265"/>
        <xdr:cNvCxnSpPr/>
      </xdr:nvCxnSpPr>
      <xdr:spPr>
        <a:xfrm flipV="1">
          <a:off x="9639300" y="134895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121194</xdr:rowOff>
    </xdr:from>
    <xdr:to>
      <xdr:col>46</xdr:col>
      <xdr:colOff>38100</xdr:colOff>
      <xdr:row>79</xdr:row>
      <xdr:rowOff>51344</xdr:rowOff>
    </xdr:to>
    <xdr:sp macro="" textlink="">
      <xdr:nvSpPr>
        <xdr:cNvPr id="267" name="楕円 266"/>
        <xdr:cNvSpPr/>
      </xdr:nvSpPr>
      <xdr:spPr>
        <a:xfrm>
          <a:off x="8699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145869</xdr:rowOff>
    </xdr:from>
    <xdr:to>
      <xdr:col>50</xdr:col>
      <xdr:colOff>114300</xdr:colOff>
      <xdr:row>79</xdr:row>
      <xdr:rowOff>544</xdr:rowOff>
    </xdr:to>
    <xdr:cxnSp macro="">
      <xdr:nvCxnSpPr>
        <xdr:cNvPr id="268" name="直線コネクタ 267"/>
        <xdr:cNvCxnSpPr/>
      </xdr:nvCxnSpPr>
      <xdr:spPr>
        <a:xfrm flipV="1">
          <a:off x="8750300" y="13518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163649</xdr:rowOff>
    </xdr:from>
    <xdr:to>
      <xdr:col>41</xdr:col>
      <xdr:colOff>101600</xdr:colOff>
      <xdr:row>79</xdr:row>
      <xdr:rowOff>93799</xdr:rowOff>
    </xdr:to>
    <xdr:sp macro="" textlink="">
      <xdr:nvSpPr>
        <xdr:cNvPr id="269" name="楕円 268"/>
        <xdr:cNvSpPr/>
      </xdr:nvSpPr>
      <xdr:spPr>
        <a:xfrm>
          <a:off x="7810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544</xdr:rowOff>
    </xdr:from>
    <xdr:to>
      <xdr:col>45</xdr:col>
      <xdr:colOff>177800</xdr:colOff>
      <xdr:row>79</xdr:row>
      <xdr:rowOff>42999</xdr:rowOff>
    </xdr:to>
    <xdr:cxnSp macro="">
      <xdr:nvCxnSpPr>
        <xdr:cNvPr id="270" name="直線コネクタ 269"/>
        <xdr:cNvCxnSpPr/>
      </xdr:nvCxnSpPr>
      <xdr:spPr>
        <a:xfrm flipV="1">
          <a:off x="7861300" y="135450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18324</xdr:rowOff>
    </xdr:from>
    <xdr:to>
      <xdr:col>36</xdr:col>
      <xdr:colOff>165100</xdr:colOff>
      <xdr:row>79</xdr:row>
      <xdr:rowOff>119924</xdr:rowOff>
    </xdr:to>
    <xdr:sp macro="" textlink="">
      <xdr:nvSpPr>
        <xdr:cNvPr id="271" name="楕円 270"/>
        <xdr:cNvSpPr/>
      </xdr:nvSpPr>
      <xdr:spPr>
        <a:xfrm>
          <a:off x="6921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42999</xdr:rowOff>
    </xdr:from>
    <xdr:to>
      <xdr:col>41</xdr:col>
      <xdr:colOff>50800</xdr:colOff>
      <xdr:row>79</xdr:row>
      <xdr:rowOff>69124</xdr:rowOff>
    </xdr:to>
    <xdr:cxnSp macro="">
      <xdr:nvCxnSpPr>
        <xdr:cNvPr id="272" name="直線コネクタ 271"/>
        <xdr:cNvCxnSpPr/>
      </xdr:nvCxnSpPr>
      <xdr:spPr>
        <a:xfrm flipV="1">
          <a:off x="6972300" y="135875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40839</xdr:rowOff>
    </xdr:from>
    <xdr:ext cx="469744" cy="259045"/>
    <xdr:sp macro="" textlink="">
      <xdr:nvSpPr>
        <xdr:cNvPr id="273"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145341</xdr:rowOff>
    </xdr:from>
    <xdr:ext cx="469744" cy="259045"/>
    <xdr:sp macro="" textlink="">
      <xdr:nvSpPr>
        <xdr:cNvPr id="274" name="n_2aveValue【福祉施設】&#10;一人当たり面積"/>
        <xdr:cNvSpPr txBox="1"/>
      </xdr:nvSpPr>
      <xdr:spPr>
        <a:xfrm>
          <a:off x="8515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145341</xdr:rowOff>
    </xdr:from>
    <xdr:ext cx="469744" cy="259045"/>
    <xdr:sp macro="" textlink="">
      <xdr:nvSpPr>
        <xdr:cNvPr id="275" name="n_3aveValue【福祉施設】&#10;一人当たり面積"/>
        <xdr:cNvSpPr txBox="1"/>
      </xdr:nvSpPr>
      <xdr:spPr>
        <a:xfrm>
          <a:off x="7626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276" name="n_4aveValue【福祉施設】&#10;一人当たり面積"/>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41746</xdr:rowOff>
    </xdr:from>
    <xdr:ext cx="469744" cy="259045"/>
    <xdr:sp macro="" textlink="">
      <xdr:nvSpPr>
        <xdr:cNvPr id="277" name="n_1mainValue【福祉施設】&#10;一人当たり面積"/>
        <xdr:cNvSpPr txBox="1"/>
      </xdr:nvSpPr>
      <xdr:spPr>
        <a:xfrm>
          <a:off x="9391727" y="132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67871</xdr:rowOff>
    </xdr:from>
    <xdr:ext cx="469744" cy="259045"/>
    <xdr:sp macro="" textlink="">
      <xdr:nvSpPr>
        <xdr:cNvPr id="278" name="n_2mainValue【福祉施設】&#10;一人当たり面積"/>
        <xdr:cNvSpPr txBox="1"/>
      </xdr:nvSpPr>
      <xdr:spPr>
        <a:xfrm>
          <a:off x="8515427" y="132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110326</xdr:rowOff>
    </xdr:from>
    <xdr:ext cx="469744" cy="259045"/>
    <xdr:sp macro="" textlink="">
      <xdr:nvSpPr>
        <xdr:cNvPr id="279" name="n_3mainValue【福祉施設】&#10;一人当たり面積"/>
        <xdr:cNvSpPr txBox="1"/>
      </xdr:nvSpPr>
      <xdr:spPr>
        <a:xfrm>
          <a:off x="7626427" y="1331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136451</xdr:rowOff>
    </xdr:from>
    <xdr:ext cx="469744" cy="259045"/>
    <xdr:sp macro="" textlink="">
      <xdr:nvSpPr>
        <xdr:cNvPr id="280" name="n_4mainValue【福祉施設】&#10;一人当たり面積"/>
        <xdr:cNvSpPr txBox="1"/>
      </xdr:nvSpPr>
      <xdr:spPr>
        <a:xfrm>
          <a:off x="6737427" y="1333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8" name="直線コネクタ 3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09" name="テキスト ボックス 308"/>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0" name="直線コネクタ 3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1" name="テキスト ボックス 3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2" name="直線コネクタ 3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3" name="テキスト ボックス 3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4" name="直線コネクタ 3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5" name="テキスト ボックス 3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7" name="テキスト ボックス 3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319" name="直線コネクタ 318"/>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320" name="【一般廃棄物処理施設】&#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321" name="直線コネクタ 320"/>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322" name="【一般廃棄物処理施設】&#10;有形固定資産減価償却率最大値テキスト"/>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323" name="直線コネクタ 322"/>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159275</xdr:rowOff>
    </xdr:from>
    <xdr:ext cx="405111" cy="259045"/>
    <xdr:sp macro="" textlink="">
      <xdr:nvSpPr>
        <xdr:cNvPr id="324" name="【一般廃棄物処理施設】&#10;有形固定資産減価償却率平均値テキスト"/>
        <xdr:cNvSpPr txBox="1"/>
      </xdr:nvSpPr>
      <xdr:spPr>
        <a:xfrm>
          <a:off x="16357600" y="6160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325" name="フローチャート: 判断 324"/>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326" name="フローチャート: 判断 325"/>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327" name="フローチャート: 判断 326"/>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328" name="フローチャート: 判断 327"/>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329" name="フローチャート: 判断 328"/>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20828</xdr:rowOff>
    </xdr:from>
    <xdr:to>
      <xdr:col>85</xdr:col>
      <xdr:colOff>177800</xdr:colOff>
      <xdr:row>34</xdr:row>
      <xdr:rowOff>122428</xdr:rowOff>
    </xdr:to>
    <xdr:sp macro="" textlink="">
      <xdr:nvSpPr>
        <xdr:cNvPr id="335" name="楕円 334"/>
        <xdr:cNvSpPr/>
      </xdr:nvSpPr>
      <xdr:spPr>
        <a:xfrm>
          <a:off x="162687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43705</xdr:rowOff>
    </xdr:from>
    <xdr:ext cx="405111" cy="259045"/>
    <xdr:sp macro="" textlink="">
      <xdr:nvSpPr>
        <xdr:cNvPr id="336" name="【一般廃棄物処理施設】&#10;有形固定資産減価償却率該当値テキスト"/>
        <xdr:cNvSpPr txBox="1"/>
      </xdr:nvSpPr>
      <xdr:spPr>
        <a:xfrm>
          <a:off x="16357600"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144272</xdr:rowOff>
    </xdr:from>
    <xdr:to>
      <xdr:col>81</xdr:col>
      <xdr:colOff>101600</xdr:colOff>
      <xdr:row>34</xdr:row>
      <xdr:rowOff>74422</xdr:rowOff>
    </xdr:to>
    <xdr:sp macro="" textlink="">
      <xdr:nvSpPr>
        <xdr:cNvPr id="337" name="楕円 336"/>
        <xdr:cNvSpPr/>
      </xdr:nvSpPr>
      <xdr:spPr>
        <a:xfrm>
          <a:off x="154305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23622</xdr:rowOff>
    </xdr:from>
    <xdr:to>
      <xdr:col>85</xdr:col>
      <xdr:colOff>127000</xdr:colOff>
      <xdr:row>34</xdr:row>
      <xdr:rowOff>71628</xdr:rowOff>
    </xdr:to>
    <xdr:cxnSp macro="">
      <xdr:nvCxnSpPr>
        <xdr:cNvPr id="338" name="直線コネクタ 337"/>
        <xdr:cNvCxnSpPr/>
      </xdr:nvCxnSpPr>
      <xdr:spPr>
        <a:xfrm>
          <a:off x="15481300" y="58529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34544</xdr:rowOff>
    </xdr:from>
    <xdr:to>
      <xdr:col>76</xdr:col>
      <xdr:colOff>165100</xdr:colOff>
      <xdr:row>34</xdr:row>
      <xdr:rowOff>136144</xdr:rowOff>
    </xdr:to>
    <xdr:sp macro="" textlink="">
      <xdr:nvSpPr>
        <xdr:cNvPr id="339" name="楕円 338"/>
        <xdr:cNvSpPr/>
      </xdr:nvSpPr>
      <xdr:spPr>
        <a:xfrm>
          <a:off x="14541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23622</xdr:rowOff>
    </xdr:from>
    <xdr:to>
      <xdr:col>81</xdr:col>
      <xdr:colOff>50800</xdr:colOff>
      <xdr:row>34</xdr:row>
      <xdr:rowOff>85344</xdr:rowOff>
    </xdr:to>
    <xdr:cxnSp macro="">
      <xdr:nvCxnSpPr>
        <xdr:cNvPr id="340" name="直線コネクタ 339"/>
        <xdr:cNvCxnSpPr/>
      </xdr:nvCxnSpPr>
      <xdr:spPr>
        <a:xfrm flipV="1">
          <a:off x="14592300" y="585292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57404</xdr:rowOff>
    </xdr:from>
    <xdr:to>
      <xdr:col>72</xdr:col>
      <xdr:colOff>38100</xdr:colOff>
      <xdr:row>36</xdr:row>
      <xdr:rowOff>159004</xdr:rowOff>
    </xdr:to>
    <xdr:sp macro="" textlink="">
      <xdr:nvSpPr>
        <xdr:cNvPr id="341" name="楕円 340"/>
        <xdr:cNvSpPr/>
      </xdr:nvSpPr>
      <xdr:spPr>
        <a:xfrm>
          <a:off x="13652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85344</xdr:rowOff>
    </xdr:from>
    <xdr:to>
      <xdr:col>76</xdr:col>
      <xdr:colOff>114300</xdr:colOff>
      <xdr:row>36</xdr:row>
      <xdr:rowOff>108204</xdr:rowOff>
    </xdr:to>
    <xdr:cxnSp macro="">
      <xdr:nvCxnSpPr>
        <xdr:cNvPr id="342" name="直線コネクタ 341"/>
        <xdr:cNvCxnSpPr/>
      </xdr:nvCxnSpPr>
      <xdr:spPr>
        <a:xfrm flipV="1">
          <a:off x="13703300" y="591464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59690</xdr:rowOff>
    </xdr:from>
    <xdr:to>
      <xdr:col>67</xdr:col>
      <xdr:colOff>101600</xdr:colOff>
      <xdr:row>36</xdr:row>
      <xdr:rowOff>161290</xdr:rowOff>
    </xdr:to>
    <xdr:sp macro="" textlink="">
      <xdr:nvSpPr>
        <xdr:cNvPr id="343" name="楕円 342"/>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108204</xdr:rowOff>
    </xdr:from>
    <xdr:to>
      <xdr:col>71</xdr:col>
      <xdr:colOff>177800</xdr:colOff>
      <xdr:row>36</xdr:row>
      <xdr:rowOff>110490</xdr:rowOff>
    </xdr:to>
    <xdr:cxnSp macro="">
      <xdr:nvCxnSpPr>
        <xdr:cNvPr id="344" name="直線コネクタ 343"/>
        <xdr:cNvCxnSpPr/>
      </xdr:nvCxnSpPr>
      <xdr:spPr>
        <a:xfrm flipV="1">
          <a:off x="12814300" y="62804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74693</xdr:rowOff>
    </xdr:from>
    <xdr:ext cx="405111" cy="259045"/>
    <xdr:sp macro="" textlink="">
      <xdr:nvSpPr>
        <xdr:cNvPr id="345" name="n_1aveValue【一般廃棄物処理施設】&#10;有形固定資産減価償却率"/>
        <xdr:cNvSpPr txBox="1"/>
      </xdr:nvSpPr>
      <xdr:spPr>
        <a:xfrm>
          <a:off x="152660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6113</xdr:rowOff>
    </xdr:from>
    <xdr:ext cx="405111" cy="259045"/>
    <xdr:sp macro="" textlink="">
      <xdr:nvSpPr>
        <xdr:cNvPr id="346" name="n_2aveValue【一般廃棄物処理施設】&#10;有形固定資産減価償却率"/>
        <xdr:cNvSpPr txBox="1"/>
      </xdr:nvSpPr>
      <xdr:spPr>
        <a:xfrm>
          <a:off x="14389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33545</xdr:rowOff>
    </xdr:from>
    <xdr:ext cx="405111" cy="259045"/>
    <xdr:sp macro="" textlink="">
      <xdr:nvSpPr>
        <xdr:cNvPr id="347" name="n_3aveValue【一般廃棄物処理施設】&#10;有形固定資産減価償却率"/>
        <xdr:cNvSpPr txBox="1"/>
      </xdr:nvSpPr>
      <xdr:spPr>
        <a:xfrm>
          <a:off x="13500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161561</xdr:rowOff>
    </xdr:from>
    <xdr:ext cx="405111" cy="259045"/>
    <xdr:sp macro="" textlink="">
      <xdr:nvSpPr>
        <xdr:cNvPr id="348" name="n_4aveValue【一般廃棄物処理施設】&#10;有形固定資産減価償却率"/>
        <xdr:cNvSpPr txBox="1"/>
      </xdr:nvSpPr>
      <xdr:spPr>
        <a:xfrm>
          <a:off x="12611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90949</xdr:rowOff>
    </xdr:from>
    <xdr:ext cx="405111" cy="259045"/>
    <xdr:sp macro="" textlink="">
      <xdr:nvSpPr>
        <xdr:cNvPr id="349" name="n_1mainValue【一般廃棄物処理施設】&#10;有形固定資産減価償却率"/>
        <xdr:cNvSpPr txBox="1"/>
      </xdr:nvSpPr>
      <xdr:spPr>
        <a:xfrm>
          <a:off x="1526604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152671</xdr:rowOff>
    </xdr:from>
    <xdr:ext cx="405111" cy="259045"/>
    <xdr:sp macro="" textlink="">
      <xdr:nvSpPr>
        <xdr:cNvPr id="350" name="n_2mainValue【一般廃棄物処理施設】&#10;有形固定資産減価償却率"/>
        <xdr:cNvSpPr txBox="1"/>
      </xdr:nvSpPr>
      <xdr:spPr>
        <a:xfrm>
          <a:off x="14389744"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4081</xdr:rowOff>
    </xdr:from>
    <xdr:ext cx="405111" cy="259045"/>
    <xdr:sp macro="" textlink="">
      <xdr:nvSpPr>
        <xdr:cNvPr id="351" name="n_3mainValue【一般廃棄物処理施設】&#10;有形固定資産減価償却率"/>
        <xdr:cNvSpPr txBox="1"/>
      </xdr:nvSpPr>
      <xdr:spPr>
        <a:xfrm>
          <a:off x="13500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352" name="n_4mainValue【一般廃棄物処理施設】&#10;有形固定資産減価償却率"/>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374" name="直線コネクタ 373"/>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375" name="【一般廃棄物処理施設】&#10;一人当たり有形固定資産（償却資産）額最小値テキスト"/>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376" name="直線コネクタ 375"/>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377" name="【一般廃棄物処理施設】&#10;一人当たり有形固定資産（償却資産）額最大値テキスト"/>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378" name="直線コネクタ 377"/>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81761</xdr:rowOff>
    </xdr:from>
    <xdr:ext cx="599010" cy="259045"/>
    <xdr:sp macro="" textlink="">
      <xdr:nvSpPr>
        <xdr:cNvPr id="379" name="【一般廃棄物処理施設】&#10;一人当たり有形固定資産（償却資産）額平均値テキスト"/>
        <xdr:cNvSpPr txBox="1"/>
      </xdr:nvSpPr>
      <xdr:spPr>
        <a:xfrm>
          <a:off x="22199600" y="6596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380" name="フローチャート: 判断 379"/>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381" name="フローチャート: 判断 380"/>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382" name="フローチャート: 判断 381"/>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383" name="フローチャート: 判断 382"/>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384" name="フローチャート: 判断 383"/>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20156</xdr:rowOff>
    </xdr:from>
    <xdr:to>
      <xdr:col>116</xdr:col>
      <xdr:colOff>114300</xdr:colOff>
      <xdr:row>36</xdr:row>
      <xdr:rowOff>121756</xdr:rowOff>
    </xdr:to>
    <xdr:sp macro="" textlink="">
      <xdr:nvSpPr>
        <xdr:cNvPr id="390" name="楕円 389"/>
        <xdr:cNvSpPr/>
      </xdr:nvSpPr>
      <xdr:spPr>
        <a:xfrm>
          <a:off x="22110700" y="61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43033</xdr:rowOff>
    </xdr:from>
    <xdr:ext cx="599010" cy="259045"/>
    <xdr:sp macro="" textlink="">
      <xdr:nvSpPr>
        <xdr:cNvPr id="391" name="【一般廃棄物処理施設】&#10;一人当たり有形固定資産（償却資産）額該当値テキスト"/>
        <xdr:cNvSpPr txBox="1"/>
      </xdr:nvSpPr>
      <xdr:spPr>
        <a:xfrm>
          <a:off x="22199600" y="604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39743</xdr:rowOff>
    </xdr:from>
    <xdr:to>
      <xdr:col>112</xdr:col>
      <xdr:colOff>38100</xdr:colOff>
      <xdr:row>36</xdr:row>
      <xdr:rowOff>141343</xdr:rowOff>
    </xdr:to>
    <xdr:sp macro="" textlink="">
      <xdr:nvSpPr>
        <xdr:cNvPr id="392" name="楕円 391"/>
        <xdr:cNvSpPr/>
      </xdr:nvSpPr>
      <xdr:spPr>
        <a:xfrm>
          <a:off x="21272500" y="62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70956</xdr:rowOff>
    </xdr:from>
    <xdr:to>
      <xdr:col>116</xdr:col>
      <xdr:colOff>63500</xdr:colOff>
      <xdr:row>36</xdr:row>
      <xdr:rowOff>90543</xdr:rowOff>
    </xdr:to>
    <xdr:cxnSp macro="">
      <xdr:nvCxnSpPr>
        <xdr:cNvPr id="393" name="直線コネクタ 392"/>
        <xdr:cNvCxnSpPr/>
      </xdr:nvCxnSpPr>
      <xdr:spPr>
        <a:xfrm flipV="1">
          <a:off x="21323300" y="6243156"/>
          <a:ext cx="8382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129696</xdr:rowOff>
    </xdr:from>
    <xdr:to>
      <xdr:col>107</xdr:col>
      <xdr:colOff>101600</xdr:colOff>
      <xdr:row>36</xdr:row>
      <xdr:rowOff>59846</xdr:rowOff>
    </xdr:to>
    <xdr:sp macro="" textlink="">
      <xdr:nvSpPr>
        <xdr:cNvPr id="394" name="楕円 393"/>
        <xdr:cNvSpPr/>
      </xdr:nvSpPr>
      <xdr:spPr>
        <a:xfrm>
          <a:off x="20383500" y="61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9046</xdr:rowOff>
    </xdr:from>
    <xdr:to>
      <xdr:col>111</xdr:col>
      <xdr:colOff>177800</xdr:colOff>
      <xdr:row>36</xdr:row>
      <xdr:rowOff>90543</xdr:rowOff>
    </xdr:to>
    <xdr:cxnSp macro="">
      <xdr:nvCxnSpPr>
        <xdr:cNvPr id="395" name="直線コネクタ 394"/>
        <xdr:cNvCxnSpPr/>
      </xdr:nvCxnSpPr>
      <xdr:spPr>
        <a:xfrm>
          <a:off x="20434300" y="6181246"/>
          <a:ext cx="889000" cy="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108153</xdr:rowOff>
    </xdr:from>
    <xdr:to>
      <xdr:col>102</xdr:col>
      <xdr:colOff>165100</xdr:colOff>
      <xdr:row>38</xdr:row>
      <xdr:rowOff>38303</xdr:rowOff>
    </xdr:to>
    <xdr:sp macro="" textlink="">
      <xdr:nvSpPr>
        <xdr:cNvPr id="396" name="楕円 395"/>
        <xdr:cNvSpPr/>
      </xdr:nvSpPr>
      <xdr:spPr>
        <a:xfrm>
          <a:off x="19494500" y="64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9046</xdr:rowOff>
    </xdr:from>
    <xdr:to>
      <xdr:col>107</xdr:col>
      <xdr:colOff>50800</xdr:colOff>
      <xdr:row>37</xdr:row>
      <xdr:rowOff>158953</xdr:rowOff>
    </xdr:to>
    <xdr:cxnSp macro="">
      <xdr:nvCxnSpPr>
        <xdr:cNvPr id="397" name="直線コネクタ 396"/>
        <xdr:cNvCxnSpPr/>
      </xdr:nvCxnSpPr>
      <xdr:spPr>
        <a:xfrm flipV="1">
          <a:off x="19545300" y="6181246"/>
          <a:ext cx="8890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129820</xdr:rowOff>
    </xdr:from>
    <xdr:to>
      <xdr:col>98</xdr:col>
      <xdr:colOff>38100</xdr:colOff>
      <xdr:row>38</xdr:row>
      <xdr:rowOff>59970</xdr:rowOff>
    </xdr:to>
    <xdr:sp macro="" textlink="">
      <xdr:nvSpPr>
        <xdr:cNvPr id="398" name="楕円 397"/>
        <xdr:cNvSpPr/>
      </xdr:nvSpPr>
      <xdr:spPr>
        <a:xfrm>
          <a:off x="18605500" y="64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158953</xdr:rowOff>
    </xdr:from>
    <xdr:to>
      <xdr:col>102</xdr:col>
      <xdr:colOff>114300</xdr:colOff>
      <xdr:row>38</xdr:row>
      <xdr:rowOff>9170</xdr:rowOff>
    </xdr:to>
    <xdr:cxnSp macro="">
      <xdr:nvCxnSpPr>
        <xdr:cNvPr id="399" name="直線コネクタ 398"/>
        <xdr:cNvCxnSpPr/>
      </xdr:nvCxnSpPr>
      <xdr:spPr>
        <a:xfrm flipV="1">
          <a:off x="18656300" y="6502603"/>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23025</xdr:rowOff>
    </xdr:from>
    <xdr:ext cx="599010" cy="259045"/>
    <xdr:sp macro="" textlink="">
      <xdr:nvSpPr>
        <xdr:cNvPr id="400" name="n_1aveValue【一般廃棄物処理施設】&#10;一人当たり有形固定資産（償却資産）額"/>
        <xdr:cNvSpPr txBox="1"/>
      </xdr:nvSpPr>
      <xdr:spPr>
        <a:xfrm>
          <a:off x="21011095" y="67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62029</xdr:rowOff>
    </xdr:from>
    <xdr:ext cx="534377" cy="259045"/>
    <xdr:sp macro="" textlink="">
      <xdr:nvSpPr>
        <xdr:cNvPr id="401" name="n_2aveValue【一般廃棄物処理施設】&#10;一人当たり有形固定資産（償却資産）額"/>
        <xdr:cNvSpPr txBox="1"/>
      </xdr:nvSpPr>
      <xdr:spPr>
        <a:xfrm>
          <a:off x="201671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42973</xdr:rowOff>
    </xdr:from>
    <xdr:ext cx="599010" cy="259045"/>
    <xdr:sp macro="" textlink="">
      <xdr:nvSpPr>
        <xdr:cNvPr id="402" name="n_3aveValue【一般廃棄物処理施設】&#10;一人当たり有形固定資産（償却資産）額"/>
        <xdr:cNvSpPr txBox="1"/>
      </xdr:nvSpPr>
      <xdr:spPr>
        <a:xfrm>
          <a:off x="19245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61530</xdr:rowOff>
    </xdr:from>
    <xdr:ext cx="534377" cy="259045"/>
    <xdr:sp macro="" textlink="">
      <xdr:nvSpPr>
        <xdr:cNvPr id="403" name="n_4aveValue【一般廃棄物処理施設】&#10;一人当たり有形固定資産（償却資産）額"/>
        <xdr:cNvSpPr txBox="1"/>
      </xdr:nvSpPr>
      <xdr:spPr>
        <a:xfrm>
          <a:off x="18389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157870</xdr:rowOff>
    </xdr:from>
    <xdr:ext cx="599010" cy="259045"/>
    <xdr:sp macro="" textlink="">
      <xdr:nvSpPr>
        <xdr:cNvPr id="404" name="n_1mainValue【一般廃棄物処理施設】&#10;一人当たり有形固定資産（償却資産）額"/>
        <xdr:cNvSpPr txBox="1"/>
      </xdr:nvSpPr>
      <xdr:spPr>
        <a:xfrm>
          <a:off x="21011095" y="598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76373</xdr:rowOff>
    </xdr:from>
    <xdr:ext cx="599010" cy="259045"/>
    <xdr:sp macro="" textlink="">
      <xdr:nvSpPr>
        <xdr:cNvPr id="405" name="n_2mainValue【一般廃棄物処理施設】&#10;一人当たり有形固定資産（償却資産）額"/>
        <xdr:cNvSpPr txBox="1"/>
      </xdr:nvSpPr>
      <xdr:spPr>
        <a:xfrm>
          <a:off x="20134795" y="590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54830</xdr:rowOff>
    </xdr:from>
    <xdr:ext cx="599010" cy="259045"/>
    <xdr:sp macro="" textlink="">
      <xdr:nvSpPr>
        <xdr:cNvPr id="406" name="n_3mainValue【一般廃棄物処理施設】&#10;一人当たり有形固定資産（償却資産）額"/>
        <xdr:cNvSpPr txBox="1"/>
      </xdr:nvSpPr>
      <xdr:spPr>
        <a:xfrm>
          <a:off x="19245795" y="62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76497</xdr:rowOff>
    </xdr:from>
    <xdr:ext cx="599010" cy="259045"/>
    <xdr:sp macro="" textlink="">
      <xdr:nvSpPr>
        <xdr:cNvPr id="407" name="n_4mainValue【一般廃棄物処理施設】&#10;一人当たり有形固定資産（償却資産）額"/>
        <xdr:cNvSpPr txBox="1"/>
      </xdr:nvSpPr>
      <xdr:spPr>
        <a:xfrm>
          <a:off x="18356795" y="62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47625</xdr:rowOff>
    </xdr:from>
    <xdr:to>
      <xdr:col>85</xdr:col>
      <xdr:colOff>126364</xdr:colOff>
      <xdr:row>64</xdr:row>
      <xdr:rowOff>76200</xdr:rowOff>
    </xdr:to>
    <xdr:cxnSp macro="">
      <xdr:nvCxnSpPr>
        <xdr:cNvPr id="432" name="直線コネクタ 431"/>
        <xdr:cNvCxnSpPr/>
      </xdr:nvCxnSpPr>
      <xdr:spPr>
        <a:xfrm flipV="1">
          <a:off x="16318864" y="982027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4" name="直線コネクタ 4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165752</xdr:rowOff>
    </xdr:from>
    <xdr:ext cx="405111" cy="259045"/>
    <xdr:sp macro="" textlink="">
      <xdr:nvSpPr>
        <xdr:cNvPr id="435" name="【保健センター・保健所】&#10;有形固定資産減価償却率最大値テキスト"/>
        <xdr:cNvSpPr txBox="1"/>
      </xdr:nvSpPr>
      <xdr:spPr>
        <a:xfrm>
          <a:off x="16357600" y="959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47625</xdr:rowOff>
    </xdr:from>
    <xdr:to>
      <xdr:col>86</xdr:col>
      <xdr:colOff>25400</xdr:colOff>
      <xdr:row>57</xdr:row>
      <xdr:rowOff>47625</xdr:rowOff>
    </xdr:to>
    <xdr:cxnSp macro="">
      <xdr:nvCxnSpPr>
        <xdr:cNvPr id="436" name="直線コネクタ 435"/>
        <xdr:cNvCxnSpPr/>
      </xdr:nvCxnSpPr>
      <xdr:spPr>
        <a:xfrm>
          <a:off x="16230600" y="982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154322</xdr:rowOff>
    </xdr:from>
    <xdr:ext cx="405111" cy="259045"/>
    <xdr:sp macro="" textlink="">
      <xdr:nvSpPr>
        <xdr:cNvPr id="437" name="【保健センター・保健所】&#10;有形固定資産減価償却率平均値テキスト"/>
        <xdr:cNvSpPr txBox="1"/>
      </xdr:nvSpPr>
      <xdr:spPr>
        <a:xfrm>
          <a:off x="16357600" y="1009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xdr:rowOff>
    </xdr:from>
    <xdr:to>
      <xdr:col>85</xdr:col>
      <xdr:colOff>177800</xdr:colOff>
      <xdr:row>59</xdr:row>
      <xdr:rowOff>106045</xdr:rowOff>
    </xdr:to>
    <xdr:sp macro="" textlink="">
      <xdr:nvSpPr>
        <xdr:cNvPr id="438" name="フローチャート: 判断 437"/>
        <xdr:cNvSpPr/>
      </xdr:nvSpPr>
      <xdr:spPr>
        <a:xfrm>
          <a:off x="162687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9" name="フローチャート: 判断 438"/>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65405</xdr:rowOff>
    </xdr:from>
    <xdr:to>
      <xdr:col>76</xdr:col>
      <xdr:colOff>165100</xdr:colOff>
      <xdr:row>58</xdr:row>
      <xdr:rowOff>167005</xdr:rowOff>
    </xdr:to>
    <xdr:sp macro="" textlink="">
      <xdr:nvSpPr>
        <xdr:cNvPr id="440" name="フローチャート: 判断 439"/>
        <xdr:cNvSpPr/>
      </xdr:nvSpPr>
      <xdr:spPr>
        <a:xfrm>
          <a:off x="14541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31115</xdr:rowOff>
    </xdr:from>
    <xdr:to>
      <xdr:col>72</xdr:col>
      <xdr:colOff>38100</xdr:colOff>
      <xdr:row>58</xdr:row>
      <xdr:rowOff>132715</xdr:rowOff>
    </xdr:to>
    <xdr:sp macro="" textlink="">
      <xdr:nvSpPr>
        <xdr:cNvPr id="441" name="フローチャート: 判断 440"/>
        <xdr:cNvSpPr/>
      </xdr:nvSpPr>
      <xdr:spPr>
        <a:xfrm>
          <a:off x="13652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42" name="フローチャート: 判断 441"/>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448" name="楕円 447"/>
        <xdr:cNvSpPr/>
      </xdr:nvSpPr>
      <xdr:spPr>
        <a:xfrm>
          <a:off x="16268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121302</xdr:rowOff>
    </xdr:from>
    <xdr:ext cx="405111" cy="259045"/>
    <xdr:sp macro="" textlink="">
      <xdr:nvSpPr>
        <xdr:cNvPr id="449" name="【保健センター・保健所】&#10;有形固定資産減価償却率該当値テキスト"/>
        <xdr:cNvSpPr txBox="1"/>
      </xdr:nvSpPr>
      <xdr:spPr>
        <a:xfrm>
          <a:off x="16357600"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450" name="楕円 449"/>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47625</xdr:rowOff>
    </xdr:to>
    <xdr:cxnSp macro="">
      <xdr:nvCxnSpPr>
        <xdr:cNvPr id="451" name="直線コネクタ 450"/>
        <xdr:cNvCxnSpPr/>
      </xdr:nvCxnSpPr>
      <xdr:spPr>
        <a:xfrm>
          <a:off x="15481300" y="97612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50165</xdr:rowOff>
    </xdr:from>
    <xdr:to>
      <xdr:col>76</xdr:col>
      <xdr:colOff>165100</xdr:colOff>
      <xdr:row>56</xdr:row>
      <xdr:rowOff>151765</xdr:rowOff>
    </xdr:to>
    <xdr:sp macro="" textlink="">
      <xdr:nvSpPr>
        <xdr:cNvPr id="452" name="楕円 451"/>
        <xdr:cNvSpPr/>
      </xdr:nvSpPr>
      <xdr:spPr>
        <a:xfrm>
          <a:off x="14541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100965</xdr:rowOff>
    </xdr:from>
    <xdr:to>
      <xdr:col>81</xdr:col>
      <xdr:colOff>50800</xdr:colOff>
      <xdr:row>56</xdr:row>
      <xdr:rowOff>160020</xdr:rowOff>
    </xdr:to>
    <xdr:cxnSp macro="">
      <xdr:nvCxnSpPr>
        <xdr:cNvPr id="453" name="直線コネクタ 452"/>
        <xdr:cNvCxnSpPr/>
      </xdr:nvCxnSpPr>
      <xdr:spPr>
        <a:xfrm>
          <a:off x="14592300" y="97021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162560</xdr:rowOff>
    </xdr:from>
    <xdr:to>
      <xdr:col>72</xdr:col>
      <xdr:colOff>38100</xdr:colOff>
      <xdr:row>56</xdr:row>
      <xdr:rowOff>92710</xdr:rowOff>
    </xdr:to>
    <xdr:sp macro="" textlink="">
      <xdr:nvSpPr>
        <xdr:cNvPr id="454" name="楕円 453"/>
        <xdr:cNvSpPr/>
      </xdr:nvSpPr>
      <xdr:spPr>
        <a:xfrm>
          <a:off x="13652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41910</xdr:rowOff>
    </xdr:from>
    <xdr:to>
      <xdr:col>76</xdr:col>
      <xdr:colOff>114300</xdr:colOff>
      <xdr:row>56</xdr:row>
      <xdr:rowOff>100965</xdr:rowOff>
    </xdr:to>
    <xdr:cxnSp macro="">
      <xdr:nvCxnSpPr>
        <xdr:cNvPr id="455" name="直線コネクタ 454"/>
        <xdr:cNvCxnSpPr/>
      </xdr:nvCxnSpPr>
      <xdr:spPr>
        <a:xfrm>
          <a:off x="13703300" y="96431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103505</xdr:rowOff>
    </xdr:from>
    <xdr:to>
      <xdr:col>67</xdr:col>
      <xdr:colOff>101600</xdr:colOff>
      <xdr:row>56</xdr:row>
      <xdr:rowOff>33655</xdr:rowOff>
    </xdr:to>
    <xdr:sp macro="" textlink="">
      <xdr:nvSpPr>
        <xdr:cNvPr id="456" name="楕円 455"/>
        <xdr:cNvSpPr/>
      </xdr:nvSpPr>
      <xdr:spPr>
        <a:xfrm>
          <a:off x="12763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154305</xdr:rowOff>
    </xdr:from>
    <xdr:to>
      <xdr:col>71</xdr:col>
      <xdr:colOff>177800</xdr:colOff>
      <xdr:row>56</xdr:row>
      <xdr:rowOff>41910</xdr:rowOff>
    </xdr:to>
    <xdr:cxnSp macro="">
      <xdr:nvCxnSpPr>
        <xdr:cNvPr id="457" name="直線コネクタ 456"/>
        <xdr:cNvCxnSpPr/>
      </xdr:nvCxnSpPr>
      <xdr:spPr>
        <a:xfrm>
          <a:off x="12814300" y="95840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8" name="n_1aveValue【保健センター・保健所】&#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158132</xdr:rowOff>
    </xdr:from>
    <xdr:ext cx="405111" cy="259045"/>
    <xdr:sp macro="" textlink="">
      <xdr:nvSpPr>
        <xdr:cNvPr id="459" name="n_2aveValue【保健センター・保健所】&#10;有形固定資産減価償却率"/>
        <xdr:cNvSpPr txBox="1"/>
      </xdr:nvSpPr>
      <xdr:spPr>
        <a:xfrm>
          <a:off x="143897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123842</xdr:rowOff>
    </xdr:from>
    <xdr:ext cx="405111" cy="259045"/>
    <xdr:sp macro="" textlink="">
      <xdr:nvSpPr>
        <xdr:cNvPr id="460" name="n_3aveValue【保健センター・保健所】&#10;有形固定資産減価償却率"/>
        <xdr:cNvSpPr txBox="1"/>
      </xdr:nvSpPr>
      <xdr:spPr>
        <a:xfrm>
          <a:off x="13500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461" name="n_4aveValue【保健センター・保健所】&#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462" name="n_1mainValue【保健センター・保健所】&#10;有形固定資産減価償却率"/>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168292</xdr:rowOff>
    </xdr:from>
    <xdr:ext cx="405111" cy="259045"/>
    <xdr:sp macro="" textlink="">
      <xdr:nvSpPr>
        <xdr:cNvPr id="463" name="n_2mainValue【保健センター・保健所】&#10;有形固定資産減価償却率"/>
        <xdr:cNvSpPr txBox="1"/>
      </xdr:nvSpPr>
      <xdr:spPr>
        <a:xfrm>
          <a:off x="143897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109237</xdr:rowOff>
    </xdr:from>
    <xdr:ext cx="405111" cy="259045"/>
    <xdr:sp macro="" textlink="">
      <xdr:nvSpPr>
        <xdr:cNvPr id="464" name="n_3mainValue【保健センター・保健所】&#10;有形固定資産減価償却率"/>
        <xdr:cNvSpPr txBox="1"/>
      </xdr:nvSpPr>
      <xdr:spPr>
        <a:xfrm>
          <a:off x="135007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50182</xdr:rowOff>
    </xdr:from>
    <xdr:ext cx="405111" cy="259045"/>
    <xdr:sp macro="" textlink="">
      <xdr:nvSpPr>
        <xdr:cNvPr id="465" name="n_4mainValue【保健センター・保健所】&#10;有形固定資産減価償却率"/>
        <xdr:cNvSpPr txBox="1"/>
      </xdr:nvSpPr>
      <xdr:spPr>
        <a:xfrm>
          <a:off x="126117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487" name="直線コネクタ 486"/>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488"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489" name="直線コネクタ 488"/>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0" name="【保健センター・保健所】&#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1" name="直線コネクタ 490"/>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492" name="【保健センター・保健所】&#10;一人当たり面積平均値テキスト"/>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493" name="フローチャート: 判断 492"/>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494" name="フローチャート: 判断 493"/>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495" name="フローチャート: 判断 494"/>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496" name="フローチャート: 判断 495"/>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497" name="フローチャート: 判断 496"/>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148082</xdr:rowOff>
    </xdr:from>
    <xdr:to>
      <xdr:col>116</xdr:col>
      <xdr:colOff>114300</xdr:colOff>
      <xdr:row>56</xdr:row>
      <xdr:rowOff>78232</xdr:rowOff>
    </xdr:to>
    <xdr:sp macro="" textlink="">
      <xdr:nvSpPr>
        <xdr:cNvPr id="503" name="楕円 502"/>
        <xdr:cNvSpPr/>
      </xdr:nvSpPr>
      <xdr:spPr>
        <a:xfrm>
          <a:off x="221107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101109</xdr:rowOff>
    </xdr:from>
    <xdr:ext cx="469744" cy="259045"/>
    <xdr:sp macro="" textlink="">
      <xdr:nvSpPr>
        <xdr:cNvPr id="504" name="【保健センター・保健所】&#10;一人当たり面積該当値テキスト"/>
        <xdr:cNvSpPr txBox="1"/>
      </xdr:nvSpPr>
      <xdr:spPr>
        <a:xfrm>
          <a:off x="22199600" y="953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4064</xdr:rowOff>
    </xdr:from>
    <xdr:to>
      <xdr:col>112</xdr:col>
      <xdr:colOff>38100</xdr:colOff>
      <xdr:row>56</xdr:row>
      <xdr:rowOff>105664</xdr:rowOff>
    </xdr:to>
    <xdr:sp macro="" textlink="">
      <xdr:nvSpPr>
        <xdr:cNvPr id="505" name="楕円 504"/>
        <xdr:cNvSpPr/>
      </xdr:nvSpPr>
      <xdr:spPr>
        <a:xfrm>
          <a:off x="21272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27432</xdr:rowOff>
    </xdr:from>
    <xdr:to>
      <xdr:col>116</xdr:col>
      <xdr:colOff>63500</xdr:colOff>
      <xdr:row>56</xdr:row>
      <xdr:rowOff>54864</xdr:rowOff>
    </xdr:to>
    <xdr:cxnSp macro="">
      <xdr:nvCxnSpPr>
        <xdr:cNvPr id="506" name="直線コネクタ 505"/>
        <xdr:cNvCxnSpPr/>
      </xdr:nvCxnSpPr>
      <xdr:spPr>
        <a:xfrm flipV="1">
          <a:off x="21323300" y="9628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31496</xdr:rowOff>
    </xdr:from>
    <xdr:to>
      <xdr:col>107</xdr:col>
      <xdr:colOff>101600</xdr:colOff>
      <xdr:row>56</xdr:row>
      <xdr:rowOff>133096</xdr:rowOff>
    </xdr:to>
    <xdr:sp macro="" textlink="">
      <xdr:nvSpPr>
        <xdr:cNvPr id="507" name="楕円 506"/>
        <xdr:cNvSpPr/>
      </xdr:nvSpPr>
      <xdr:spPr>
        <a:xfrm>
          <a:off x="20383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54864</xdr:rowOff>
    </xdr:from>
    <xdr:to>
      <xdr:col>111</xdr:col>
      <xdr:colOff>177800</xdr:colOff>
      <xdr:row>56</xdr:row>
      <xdr:rowOff>82296</xdr:rowOff>
    </xdr:to>
    <xdr:cxnSp macro="">
      <xdr:nvCxnSpPr>
        <xdr:cNvPr id="508" name="直線コネクタ 507"/>
        <xdr:cNvCxnSpPr/>
      </xdr:nvCxnSpPr>
      <xdr:spPr>
        <a:xfrm flipV="1">
          <a:off x="20434300" y="9656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54356</xdr:rowOff>
    </xdr:from>
    <xdr:to>
      <xdr:col>102</xdr:col>
      <xdr:colOff>165100</xdr:colOff>
      <xdr:row>56</xdr:row>
      <xdr:rowOff>155956</xdr:rowOff>
    </xdr:to>
    <xdr:sp macro="" textlink="">
      <xdr:nvSpPr>
        <xdr:cNvPr id="509" name="楕円 508"/>
        <xdr:cNvSpPr/>
      </xdr:nvSpPr>
      <xdr:spPr>
        <a:xfrm>
          <a:off x="19494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82296</xdr:rowOff>
    </xdr:from>
    <xdr:to>
      <xdr:col>107</xdr:col>
      <xdr:colOff>50800</xdr:colOff>
      <xdr:row>56</xdr:row>
      <xdr:rowOff>105156</xdr:rowOff>
    </xdr:to>
    <xdr:cxnSp macro="">
      <xdr:nvCxnSpPr>
        <xdr:cNvPr id="510" name="直線コネクタ 509"/>
        <xdr:cNvCxnSpPr/>
      </xdr:nvCxnSpPr>
      <xdr:spPr>
        <a:xfrm flipV="1">
          <a:off x="19545300" y="9683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77216</xdr:rowOff>
    </xdr:from>
    <xdr:to>
      <xdr:col>98</xdr:col>
      <xdr:colOff>38100</xdr:colOff>
      <xdr:row>57</xdr:row>
      <xdr:rowOff>7366</xdr:rowOff>
    </xdr:to>
    <xdr:sp macro="" textlink="">
      <xdr:nvSpPr>
        <xdr:cNvPr id="511" name="楕円 510"/>
        <xdr:cNvSpPr/>
      </xdr:nvSpPr>
      <xdr:spPr>
        <a:xfrm>
          <a:off x="18605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105156</xdr:rowOff>
    </xdr:from>
    <xdr:to>
      <xdr:col>102</xdr:col>
      <xdr:colOff>114300</xdr:colOff>
      <xdr:row>56</xdr:row>
      <xdr:rowOff>128016</xdr:rowOff>
    </xdr:to>
    <xdr:cxnSp macro="">
      <xdr:nvCxnSpPr>
        <xdr:cNvPr id="512" name="直線コネクタ 511"/>
        <xdr:cNvCxnSpPr/>
      </xdr:nvCxnSpPr>
      <xdr:spPr>
        <a:xfrm flipV="1">
          <a:off x="18656300" y="9706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513" name="n_1aveValue【保健センター・保健所】&#10;一人当たり面積"/>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514" name="n_2aveValue【保健センター・保健所】&#10;一人当たり面積"/>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515" name="n_3aveValue【保健センター・保健所】&#10;一人当たり面積"/>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516" name="n_4aveValue【保健センター・保健所】&#10;一人当たり面積"/>
        <xdr:cNvSpPr txBox="1"/>
      </xdr:nvSpPr>
      <xdr:spPr>
        <a:xfrm>
          <a:off x="18421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122191</xdr:rowOff>
    </xdr:from>
    <xdr:ext cx="469744" cy="259045"/>
    <xdr:sp macro="" textlink="">
      <xdr:nvSpPr>
        <xdr:cNvPr id="517" name="n_1mainValue【保健センター・保健所】&#10;一人当たり面積"/>
        <xdr:cNvSpPr txBox="1"/>
      </xdr:nvSpPr>
      <xdr:spPr>
        <a:xfrm>
          <a:off x="21075727" y="938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149623</xdr:rowOff>
    </xdr:from>
    <xdr:ext cx="469744" cy="259045"/>
    <xdr:sp macro="" textlink="">
      <xdr:nvSpPr>
        <xdr:cNvPr id="518" name="n_2mainValue【保健センター・保健所】&#10;一人当たり面積"/>
        <xdr:cNvSpPr txBox="1"/>
      </xdr:nvSpPr>
      <xdr:spPr>
        <a:xfrm>
          <a:off x="20199427"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1033</xdr:rowOff>
    </xdr:from>
    <xdr:ext cx="469744" cy="259045"/>
    <xdr:sp macro="" textlink="">
      <xdr:nvSpPr>
        <xdr:cNvPr id="519" name="n_3mainValue【保健センター・保健所】&#10;一人当たり面積"/>
        <xdr:cNvSpPr txBox="1"/>
      </xdr:nvSpPr>
      <xdr:spPr>
        <a:xfrm>
          <a:off x="19310427" y="943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23893</xdr:rowOff>
    </xdr:from>
    <xdr:ext cx="469744" cy="259045"/>
    <xdr:sp macro="" textlink="">
      <xdr:nvSpPr>
        <xdr:cNvPr id="520" name="n_4mainValue【保健センター・保健所】&#10;一人当たり面積"/>
        <xdr:cNvSpPr txBox="1"/>
      </xdr:nvSpPr>
      <xdr:spPr>
        <a:xfrm>
          <a:off x="18421427" y="945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3" name="テキスト ボックス 53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3" name="テキスト ボックス 54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5" name="テキスト ボックス 54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547" name="直線コネクタ 546"/>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548" name="【消防施設】&#10;有形固定資産減価償却率最小値テキスト"/>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549" name="直線コネクタ 548"/>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550" name="【消防施設】&#10;有形固定資産減価償却率最大値テキスト"/>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551" name="直線コネクタ 550"/>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153506</xdr:rowOff>
    </xdr:from>
    <xdr:ext cx="405111" cy="259045"/>
    <xdr:sp macro="" textlink="">
      <xdr:nvSpPr>
        <xdr:cNvPr id="552" name="【消防施設】&#10;有形固定資産減価償却率平均値テキスト"/>
        <xdr:cNvSpPr txBox="1"/>
      </xdr:nvSpPr>
      <xdr:spPr>
        <a:xfrm>
          <a:off x="16357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553" name="フローチャート: 判断 552"/>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54" name="フローチャート: 判断 553"/>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555" name="フローチャート: 判断 554"/>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556" name="フローチャート: 判断 55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557" name="フローチャート: 判断 556"/>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563" name="楕円 562"/>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129376</xdr:rowOff>
    </xdr:from>
    <xdr:ext cx="405111" cy="259045"/>
    <xdr:sp macro="" textlink="">
      <xdr:nvSpPr>
        <xdr:cNvPr id="564" name="【消防施設】&#10;有形固定資産減価償却率該当値テキスト"/>
        <xdr:cNvSpPr txBox="1"/>
      </xdr:nvSpPr>
      <xdr:spPr>
        <a:xfrm>
          <a:off x="16357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565" name="楕円 564"/>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157299</xdr:rowOff>
    </xdr:from>
    <xdr:to>
      <xdr:col>85</xdr:col>
      <xdr:colOff>127000</xdr:colOff>
      <xdr:row>82</xdr:row>
      <xdr:rowOff>15239</xdr:rowOff>
    </xdr:to>
    <xdr:cxnSp macro="">
      <xdr:nvCxnSpPr>
        <xdr:cNvPr id="566" name="直線コネクタ 565"/>
        <xdr:cNvCxnSpPr/>
      </xdr:nvCxnSpPr>
      <xdr:spPr>
        <a:xfrm flipV="1">
          <a:off x="15481300" y="1404474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363</xdr:rowOff>
    </xdr:from>
    <xdr:to>
      <xdr:col>76</xdr:col>
      <xdr:colOff>165100</xdr:colOff>
      <xdr:row>82</xdr:row>
      <xdr:rowOff>101963</xdr:rowOff>
    </xdr:to>
    <xdr:sp macro="" textlink="">
      <xdr:nvSpPr>
        <xdr:cNvPr id="567" name="楕円 566"/>
        <xdr:cNvSpPr/>
      </xdr:nvSpPr>
      <xdr:spPr>
        <a:xfrm>
          <a:off x="1454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51163</xdr:rowOff>
    </xdr:to>
    <xdr:cxnSp macro="">
      <xdr:nvCxnSpPr>
        <xdr:cNvPr id="568" name="直線コネクタ 567"/>
        <xdr:cNvCxnSpPr/>
      </xdr:nvCxnSpPr>
      <xdr:spPr>
        <a:xfrm flipV="1">
          <a:off x="14592300" y="140741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569" name="楕円 568"/>
        <xdr:cNvSpPr/>
      </xdr:nvSpPr>
      <xdr:spPr>
        <a:xfrm>
          <a:off x="1365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51163</xdr:rowOff>
    </xdr:from>
    <xdr:to>
      <xdr:col>76</xdr:col>
      <xdr:colOff>114300</xdr:colOff>
      <xdr:row>84</xdr:row>
      <xdr:rowOff>106680</xdr:rowOff>
    </xdr:to>
    <xdr:cxnSp macro="">
      <xdr:nvCxnSpPr>
        <xdr:cNvPr id="570" name="直線コネクタ 569"/>
        <xdr:cNvCxnSpPr/>
      </xdr:nvCxnSpPr>
      <xdr:spPr>
        <a:xfrm flipV="1">
          <a:off x="13703300" y="14110063"/>
          <a:ext cx="8890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39551</xdr:rowOff>
    </xdr:from>
    <xdr:to>
      <xdr:col>67</xdr:col>
      <xdr:colOff>101600</xdr:colOff>
      <xdr:row>84</xdr:row>
      <xdr:rowOff>141151</xdr:rowOff>
    </xdr:to>
    <xdr:sp macro="" textlink="">
      <xdr:nvSpPr>
        <xdr:cNvPr id="571" name="楕円 570"/>
        <xdr:cNvSpPr/>
      </xdr:nvSpPr>
      <xdr:spPr>
        <a:xfrm>
          <a:off x="12763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90351</xdr:rowOff>
    </xdr:from>
    <xdr:to>
      <xdr:col>71</xdr:col>
      <xdr:colOff>177800</xdr:colOff>
      <xdr:row>84</xdr:row>
      <xdr:rowOff>106680</xdr:rowOff>
    </xdr:to>
    <xdr:cxnSp macro="">
      <xdr:nvCxnSpPr>
        <xdr:cNvPr id="572" name="直線コネクタ 571"/>
        <xdr:cNvCxnSpPr/>
      </xdr:nvCxnSpPr>
      <xdr:spPr>
        <a:xfrm>
          <a:off x="12814300" y="144921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573"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574" name="n_2aveValue【消防施設】&#10;有形固定資産減価償却率"/>
        <xdr:cNvSpPr txBox="1"/>
      </xdr:nvSpPr>
      <xdr:spPr>
        <a:xfrm>
          <a:off x="14389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75" name="n_3aveValue【消防施設】&#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576" name="n_4aveValue【消防施設】&#10;有形固定資産減価償却率"/>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57166</xdr:rowOff>
    </xdr:from>
    <xdr:ext cx="405111" cy="259045"/>
    <xdr:sp macro="" textlink="">
      <xdr:nvSpPr>
        <xdr:cNvPr id="577" name="n_1mainValue【消防施設】&#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93090</xdr:rowOff>
    </xdr:from>
    <xdr:ext cx="405111" cy="259045"/>
    <xdr:sp macro="" textlink="">
      <xdr:nvSpPr>
        <xdr:cNvPr id="578" name="n_2mainValue【消防施設】&#10;有形固定資産減価償却率"/>
        <xdr:cNvSpPr txBox="1"/>
      </xdr:nvSpPr>
      <xdr:spPr>
        <a:xfrm>
          <a:off x="14389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579" name="n_3mainValue【消防施設】&#10;有形固定資産減価償却率"/>
        <xdr:cNvSpPr txBox="1"/>
      </xdr:nvSpPr>
      <xdr:spPr>
        <a:xfrm>
          <a:off x="13500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132278</xdr:rowOff>
    </xdr:from>
    <xdr:ext cx="405111" cy="259045"/>
    <xdr:sp macro="" textlink="">
      <xdr:nvSpPr>
        <xdr:cNvPr id="580" name="n_4mainValue【消防施設】&#10;有形固定資産減価償却率"/>
        <xdr:cNvSpPr txBox="1"/>
      </xdr:nvSpPr>
      <xdr:spPr>
        <a:xfrm>
          <a:off x="12611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606" name="直線コネクタ 605"/>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607"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608" name="直線コネクタ 607"/>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609" name="【消防施設】&#10;一人当たり面積最大値テキスト"/>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610" name="直線コネクタ 609"/>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112684</xdr:rowOff>
    </xdr:from>
    <xdr:ext cx="469744" cy="259045"/>
    <xdr:sp macro="" textlink="">
      <xdr:nvSpPr>
        <xdr:cNvPr id="611" name="【消防施設】&#10;一人当たり面積平均値テキスト"/>
        <xdr:cNvSpPr txBox="1"/>
      </xdr:nvSpPr>
      <xdr:spPr>
        <a:xfrm>
          <a:off x="22199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612" name="フローチャート: 判断 611"/>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613" name="フローチャート: 判断 612"/>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614" name="フローチャート: 判断 613"/>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615" name="フローチャート: 判断 614"/>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16" name="フローチャート: 判断 615"/>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163649</xdr:rowOff>
    </xdr:from>
    <xdr:to>
      <xdr:col>116</xdr:col>
      <xdr:colOff>114300</xdr:colOff>
      <xdr:row>81</xdr:row>
      <xdr:rowOff>93799</xdr:rowOff>
    </xdr:to>
    <xdr:sp macro="" textlink="">
      <xdr:nvSpPr>
        <xdr:cNvPr id="622" name="楕円 621"/>
        <xdr:cNvSpPr/>
      </xdr:nvSpPr>
      <xdr:spPr>
        <a:xfrm>
          <a:off x="22110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15076</xdr:rowOff>
    </xdr:from>
    <xdr:ext cx="469744" cy="259045"/>
    <xdr:sp macro="" textlink="">
      <xdr:nvSpPr>
        <xdr:cNvPr id="623" name="【消防施設】&#10;一人当たり面積該当値テキスト"/>
        <xdr:cNvSpPr txBox="1"/>
      </xdr:nvSpPr>
      <xdr:spPr>
        <a:xfrm>
          <a:off x="22199600" y="1373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11793</xdr:rowOff>
    </xdr:from>
    <xdr:to>
      <xdr:col>112</xdr:col>
      <xdr:colOff>38100</xdr:colOff>
      <xdr:row>81</xdr:row>
      <xdr:rowOff>113393</xdr:rowOff>
    </xdr:to>
    <xdr:sp macro="" textlink="">
      <xdr:nvSpPr>
        <xdr:cNvPr id="624" name="楕円 623"/>
        <xdr:cNvSpPr/>
      </xdr:nvSpPr>
      <xdr:spPr>
        <a:xfrm>
          <a:off x="2127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42999</xdr:rowOff>
    </xdr:from>
    <xdr:to>
      <xdr:col>116</xdr:col>
      <xdr:colOff>63500</xdr:colOff>
      <xdr:row>81</xdr:row>
      <xdr:rowOff>62593</xdr:rowOff>
    </xdr:to>
    <xdr:cxnSp macro="">
      <xdr:nvCxnSpPr>
        <xdr:cNvPr id="625" name="直線コネクタ 624"/>
        <xdr:cNvCxnSpPr/>
      </xdr:nvCxnSpPr>
      <xdr:spPr>
        <a:xfrm flipV="1">
          <a:off x="21323300" y="139304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31387</xdr:rowOff>
    </xdr:from>
    <xdr:to>
      <xdr:col>107</xdr:col>
      <xdr:colOff>101600</xdr:colOff>
      <xdr:row>81</xdr:row>
      <xdr:rowOff>132987</xdr:rowOff>
    </xdr:to>
    <xdr:sp macro="" textlink="">
      <xdr:nvSpPr>
        <xdr:cNvPr id="626" name="楕円 625"/>
        <xdr:cNvSpPr/>
      </xdr:nvSpPr>
      <xdr:spPr>
        <a:xfrm>
          <a:off x="20383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62593</xdr:rowOff>
    </xdr:from>
    <xdr:to>
      <xdr:col>111</xdr:col>
      <xdr:colOff>177800</xdr:colOff>
      <xdr:row>81</xdr:row>
      <xdr:rowOff>82187</xdr:rowOff>
    </xdr:to>
    <xdr:cxnSp macro="">
      <xdr:nvCxnSpPr>
        <xdr:cNvPr id="627" name="直線コネクタ 626"/>
        <xdr:cNvCxnSpPr/>
      </xdr:nvCxnSpPr>
      <xdr:spPr>
        <a:xfrm flipV="1">
          <a:off x="20434300" y="1395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628" name="楕円 627"/>
        <xdr:cNvSpPr/>
      </xdr:nvSpPr>
      <xdr:spPr>
        <a:xfrm>
          <a:off x="19494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82187</xdr:rowOff>
    </xdr:from>
    <xdr:to>
      <xdr:col>107</xdr:col>
      <xdr:colOff>50800</xdr:colOff>
      <xdr:row>82</xdr:row>
      <xdr:rowOff>136071</xdr:rowOff>
    </xdr:to>
    <xdr:cxnSp macro="">
      <xdr:nvCxnSpPr>
        <xdr:cNvPr id="629" name="直線コネクタ 628"/>
        <xdr:cNvCxnSpPr/>
      </xdr:nvCxnSpPr>
      <xdr:spPr>
        <a:xfrm flipV="1">
          <a:off x="19545300" y="13969637"/>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98334</xdr:rowOff>
    </xdr:from>
    <xdr:to>
      <xdr:col>98</xdr:col>
      <xdr:colOff>38100</xdr:colOff>
      <xdr:row>83</xdr:row>
      <xdr:rowOff>28484</xdr:rowOff>
    </xdr:to>
    <xdr:sp macro="" textlink="">
      <xdr:nvSpPr>
        <xdr:cNvPr id="630" name="楕円 629"/>
        <xdr:cNvSpPr/>
      </xdr:nvSpPr>
      <xdr:spPr>
        <a:xfrm>
          <a:off x="18605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136071</xdr:rowOff>
    </xdr:from>
    <xdr:to>
      <xdr:col>102</xdr:col>
      <xdr:colOff>114300</xdr:colOff>
      <xdr:row>82</xdr:row>
      <xdr:rowOff>149134</xdr:rowOff>
    </xdr:to>
    <xdr:cxnSp macro="">
      <xdr:nvCxnSpPr>
        <xdr:cNvPr id="631" name="直線コネクタ 630"/>
        <xdr:cNvCxnSpPr/>
      </xdr:nvCxnSpPr>
      <xdr:spPr>
        <a:xfrm flipV="1">
          <a:off x="18656300" y="141949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78395</xdr:rowOff>
    </xdr:from>
    <xdr:ext cx="469744" cy="259045"/>
    <xdr:sp macro="" textlink="">
      <xdr:nvSpPr>
        <xdr:cNvPr id="632" name="n_1aveValue【消防施設】&#10;一人当たり面積"/>
        <xdr:cNvSpPr txBox="1"/>
      </xdr:nvSpPr>
      <xdr:spPr>
        <a:xfrm>
          <a:off x="210757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104520</xdr:rowOff>
    </xdr:from>
    <xdr:ext cx="469744" cy="259045"/>
    <xdr:sp macro="" textlink="">
      <xdr:nvSpPr>
        <xdr:cNvPr id="633" name="n_2aveValue【消防施設】&#10;一人当たり面積"/>
        <xdr:cNvSpPr txBox="1"/>
      </xdr:nvSpPr>
      <xdr:spPr>
        <a:xfrm>
          <a:off x="20199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143708</xdr:rowOff>
    </xdr:from>
    <xdr:ext cx="469744" cy="259045"/>
    <xdr:sp macro="" textlink="">
      <xdr:nvSpPr>
        <xdr:cNvPr id="634" name="n_3aveValue【消防施設】&#10;一人当たり面積"/>
        <xdr:cNvSpPr txBox="1"/>
      </xdr:nvSpPr>
      <xdr:spPr>
        <a:xfrm>
          <a:off x="193104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635" name="n_4aveValue【消防施設】&#10;一人当たり面積"/>
        <xdr:cNvSpPr txBox="1"/>
      </xdr:nvSpPr>
      <xdr:spPr>
        <a:xfrm>
          <a:off x="18421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129920</xdr:rowOff>
    </xdr:from>
    <xdr:ext cx="469744" cy="259045"/>
    <xdr:sp macro="" textlink="">
      <xdr:nvSpPr>
        <xdr:cNvPr id="636" name="n_1mainValue【消防施設】&#10;一人当たり面積"/>
        <xdr:cNvSpPr txBox="1"/>
      </xdr:nvSpPr>
      <xdr:spPr>
        <a:xfrm>
          <a:off x="210757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149514</xdr:rowOff>
    </xdr:from>
    <xdr:ext cx="469744" cy="259045"/>
    <xdr:sp macro="" textlink="">
      <xdr:nvSpPr>
        <xdr:cNvPr id="637" name="n_2mainValue【消防施設】&#10;一人当たり面積"/>
        <xdr:cNvSpPr txBox="1"/>
      </xdr:nvSpPr>
      <xdr:spPr>
        <a:xfrm>
          <a:off x="20199427" y="13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638" name="n_3mainValue【消防施設】&#10;一人当たり面積"/>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45011</xdr:rowOff>
    </xdr:from>
    <xdr:ext cx="469744" cy="259045"/>
    <xdr:sp macro="" textlink="">
      <xdr:nvSpPr>
        <xdr:cNvPr id="639" name="n_4mainValue【消防施設】&#10;一人当たり面積"/>
        <xdr:cNvSpPr txBox="1"/>
      </xdr:nvSpPr>
      <xdr:spPr>
        <a:xfrm>
          <a:off x="184214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665" name="直線コネクタ 664"/>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666" name="【庁舎】&#10;有形固定資産減価償却率最小値テキスト"/>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667" name="直線コネクタ 666"/>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668" name="【庁舎】&#10;有形固定資産減価償却率最大値テキスト"/>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69" name="直線コネクタ 668"/>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670" name="【庁舎】&#10;有形固定資産減価償却率平均値テキスト"/>
        <xdr:cNvSpPr txBox="1"/>
      </xdr:nvSpPr>
      <xdr:spPr>
        <a:xfrm>
          <a:off x="16357600" y="1764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671" name="フローチャート: 判断 670"/>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672" name="フローチャート: 判断 671"/>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673" name="フローチャート: 判断 672"/>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674" name="フローチャート: 判断 673"/>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675" name="フローチャート: 判断 674"/>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681" name="楕円 680"/>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682" name="【庁舎】&#10;有形固定資産減価償却率該当値テキスト"/>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683" name="楕円 682"/>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106</xdr:row>
      <xdr:rowOff>38644</xdr:rowOff>
    </xdr:to>
    <xdr:cxnSp macro="">
      <xdr:nvCxnSpPr>
        <xdr:cNvPr id="684" name="直線コネクタ 683"/>
        <xdr:cNvCxnSpPr/>
      </xdr:nvCxnSpPr>
      <xdr:spPr>
        <a:xfrm>
          <a:off x="15481300" y="181780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85" name="楕円 684"/>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106</xdr:row>
      <xdr:rowOff>4355</xdr:rowOff>
    </xdr:to>
    <xdr:cxnSp macro="">
      <xdr:nvCxnSpPr>
        <xdr:cNvPr id="686" name="直線コネクタ 685"/>
        <xdr:cNvCxnSpPr/>
      </xdr:nvCxnSpPr>
      <xdr:spPr>
        <a:xfrm>
          <a:off x="14592300" y="18143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87" name="楕円 686"/>
        <xdr:cNvSpPr/>
      </xdr:nvSpPr>
      <xdr:spPr>
        <a:xfrm>
          <a:off x="1365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105</xdr:row>
      <xdr:rowOff>141514</xdr:rowOff>
    </xdr:to>
    <xdr:cxnSp macro="">
      <xdr:nvCxnSpPr>
        <xdr:cNvPr id="688" name="直線コネクタ 687"/>
        <xdr:cNvCxnSpPr/>
      </xdr:nvCxnSpPr>
      <xdr:spPr>
        <a:xfrm>
          <a:off x="13703300" y="1811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53158</xdr:rowOff>
    </xdr:from>
    <xdr:to>
      <xdr:col>67</xdr:col>
      <xdr:colOff>101600</xdr:colOff>
      <xdr:row>105</xdr:row>
      <xdr:rowOff>154758</xdr:rowOff>
    </xdr:to>
    <xdr:sp macro="" textlink="">
      <xdr:nvSpPr>
        <xdr:cNvPr id="689" name="楕円 688"/>
        <xdr:cNvSpPr/>
      </xdr:nvSpPr>
      <xdr:spPr>
        <a:xfrm>
          <a:off x="1276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108857</xdr:rowOff>
    </xdr:to>
    <xdr:cxnSp macro="">
      <xdr:nvCxnSpPr>
        <xdr:cNvPr id="690" name="直線コネクタ 689"/>
        <xdr:cNvCxnSpPr/>
      </xdr:nvCxnSpPr>
      <xdr:spPr>
        <a:xfrm>
          <a:off x="12814300" y="181062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691" name="n_1aveValue【庁舎】&#10;有形固定資産減価償却率"/>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692" name="n_2aveValue【庁舎】&#10;有形固定資産減価償却率"/>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693" name="n_3aveValue【庁舎】&#10;有形固定資産減価償却率"/>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694" name="n_4aveValue【庁舎】&#10;有形固定資産減価償却率"/>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46282</xdr:rowOff>
    </xdr:from>
    <xdr:ext cx="405111" cy="259045"/>
    <xdr:sp macro="" textlink="">
      <xdr:nvSpPr>
        <xdr:cNvPr id="695" name="n_1mainValue【庁舎】&#10;有形固定資産減価償却率"/>
        <xdr:cNvSpPr txBox="1"/>
      </xdr:nvSpPr>
      <xdr:spPr>
        <a:xfrm>
          <a:off x="15266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696" name="n_2mainValue【庁舎】&#10;有形固定資産減価償却率"/>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7" name="n_3mainValue【庁舎】&#10;有形固定資産減価償却率"/>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8" name="n_4mainValue【庁舎】&#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724" name="直線コネクタ 723"/>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725"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726" name="直線コネクタ 725"/>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727" name="【庁舎】&#10;一人当たり面積最大値テキスト"/>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728" name="直線コネクタ 727"/>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729" name="【庁舎】&#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730" name="フローチャート: 判断 729"/>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731" name="フローチャート: 判断 730"/>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732" name="フローチャート: 判断 731"/>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733" name="フローチャート: 判断 732"/>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734" name="フローチャート: 判断 733"/>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40" name="楕円 739"/>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741" name="【庁舎】&#10;一人当たり面積該当値テキスト"/>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153851</xdr:rowOff>
    </xdr:from>
    <xdr:to>
      <xdr:col>112</xdr:col>
      <xdr:colOff>38100</xdr:colOff>
      <xdr:row>107</xdr:row>
      <xdr:rowOff>84001</xdr:rowOff>
    </xdr:to>
    <xdr:sp macro="" textlink="">
      <xdr:nvSpPr>
        <xdr:cNvPr id="742" name="楕円 741"/>
        <xdr:cNvSpPr/>
      </xdr:nvSpPr>
      <xdr:spPr>
        <a:xfrm>
          <a:off x="21272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33201</xdr:rowOff>
    </xdr:to>
    <xdr:cxnSp macro="">
      <xdr:nvCxnSpPr>
        <xdr:cNvPr id="743" name="直線コネクタ 742"/>
        <xdr:cNvCxnSpPr/>
      </xdr:nvCxnSpPr>
      <xdr:spPr>
        <a:xfrm flipV="1">
          <a:off x="21323300" y="183707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160382</xdr:rowOff>
    </xdr:from>
    <xdr:to>
      <xdr:col>107</xdr:col>
      <xdr:colOff>101600</xdr:colOff>
      <xdr:row>107</xdr:row>
      <xdr:rowOff>90532</xdr:rowOff>
    </xdr:to>
    <xdr:sp macro="" textlink="">
      <xdr:nvSpPr>
        <xdr:cNvPr id="744" name="楕円 743"/>
        <xdr:cNvSpPr/>
      </xdr:nvSpPr>
      <xdr:spPr>
        <a:xfrm>
          <a:off x="203835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33201</xdr:rowOff>
    </xdr:from>
    <xdr:to>
      <xdr:col>111</xdr:col>
      <xdr:colOff>177800</xdr:colOff>
      <xdr:row>107</xdr:row>
      <xdr:rowOff>39732</xdr:rowOff>
    </xdr:to>
    <xdr:cxnSp macro="">
      <xdr:nvCxnSpPr>
        <xdr:cNvPr id="745" name="直線コネクタ 744"/>
        <xdr:cNvCxnSpPr/>
      </xdr:nvCxnSpPr>
      <xdr:spPr>
        <a:xfrm flipV="1">
          <a:off x="20434300" y="183783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80373</xdr:rowOff>
    </xdr:from>
    <xdr:to>
      <xdr:col>102</xdr:col>
      <xdr:colOff>165100</xdr:colOff>
      <xdr:row>108</xdr:row>
      <xdr:rowOff>10523</xdr:rowOff>
    </xdr:to>
    <xdr:sp macro="" textlink="">
      <xdr:nvSpPr>
        <xdr:cNvPr id="746" name="楕円 745"/>
        <xdr:cNvSpPr/>
      </xdr:nvSpPr>
      <xdr:spPr>
        <a:xfrm>
          <a:off x="19494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39732</xdr:rowOff>
    </xdr:from>
    <xdr:to>
      <xdr:col>107</xdr:col>
      <xdr:colOff>50800</xdr:colOff>
      <xdr:row>107</xdr:row>
      <xdr:rowOff>131173</xdr:rowOff>
    </xdr:to>
    <xdr:cxnSp macro="">
      <xdr:nvCxnSpPr>
        <xdr:cNvPr id="747" name="直線コネクタ 746"/>
        <xdr:cNvCxnSpPr/>
      </xdr:nvCxnSpPr>
      <xdr:spPr>
        <a:xfrm flipV="1">
          <a:off x="19545300" y="1838488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84727</xdr:rowOff>
    </xdr:from>
    <xdr:to>
      <xdr:col>98</xdr:col>
      <xdr:colOff>38100</xdr:colOff>
      <xdr:row>108</xdr:row>
      <xdr:rowOff>14877</xdr:rowOff>
    </xdr:to>
    <xdr:sp macro="" textlink="">
      <xdr:nvSpPr>
        <xdr:cNvPr id="748" name="楕円 747"/>
        <xdr:cNvSpPr/>
      </xdr:nvSpPr>
      <xdr:spPr>
        <a:xfrm>
          <a:off x="186055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131173</xdr:rowOff>
    </xdr:from>
    <xdr:to>
      <xdr:col>102</xdr:col>
      <xdr:colOff>114300</xdr:colOff>
      <xdr:row>107</xdr:row>
      <xdr:rowOff>135527</xdr:rowOff>
    </xdr:to>
    <xdr:cxnSp macro="">
      <xdr:nvCxnSpPr>
        <xdr:cNvPr id="749" name="直線コネクタ 748"/>
        <xdr:cNvCxnSpPr/>
      </xdr:nvCxnSpPr>
      <xdr:spPr>
        <a:xfrm flipV="1">
          <a:off x="18656300" y="184763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750" name="n_1aveValue【庁舎】&#10;一人当たり面積"/>
        <xdr:cNvSpPr txBox="1"/>
      </xdr:nvSpPr>
      <xdr:spPr>
        <a:xfrm>
          <a:off x="21075727"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751"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25416</xdr:rowOff>
    </xdr:from>
    <xdr:ext cx="469744" cy="259045"/>
    <xdr:sp macro="" textlink="">
      <xdr:nvSpPr>
        <xdr:cNvPr id="752" name="n_3aveValue【庁舎】&#10;一人当たり面積"/>
        <xdr:cNvSpPr txBox="1"/>
      </xdr:nvSpPr>
      <xdr:spPr>
        <a:xfrm>
          <a:off x="19310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753" name="n_4aveValue【庁舎】&#10;一人当たり面積"/>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75128</xdr:rowOff>
    </xdr:from>
    <xdr:ext cx="469744" cy="259045"/>
    <xdr:sp macro="" textlink="">
      <xdr:nvSpPr>
        <xdr:cNvPr id="754" name="n_1mainValue【庁舎】&#10;一人当たり面積"/>
        <xdr:cNvSpPr txBox="1"/>
      </xdr:nvSpPr>
      <xdr:spPr>
        <a:xfrm>
          <a:off x="210757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81659</xdr:rowOff>
    </xdr:from>
    <xdr:ext cx="469744" cy="259045"/>
    <xdr:sp macro="" textlink="">
      <xdr:nvSpPr>
        <xdr:cNvPr id="755" name="n_2mainValue【庁舎】&#10;一人当たり面積"/>
        <xdr:cNvSpPr txBox="1"/>
      </xdr:nvSpPr>
      <xdr:spPr>
        <a:xfrm>
          <a:off x="20199427" y="18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1650</xdr:rowOff>
    </xdr:from>
    <xdr:ext cx="469744" cy="259045"/>
    <xdr:sp macro="" textlink="">
      <xdr:nvSpPr>
        <xdr:cNvPr id="756" name="n_3mainValue【庁舎】&#10;一人当たり面積"/>
        <xdr:cNvSpPr txBox="1"/>
      </xdr:nvSpPr>
      <xdr:spPr>
        <a:xfrm>
          <a:off x="19310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6004</xdr:rowOff>
    </xdr:from>
    <xdr:ext cx="469744" cy="259045"/>
    <xdr:sp macro="" textlink="">
      <xdr:nvSpPr>
        <xdr:cNvPr id="757" name="n_4mainValue【庁舎】&#10;一人当たり面積"/>
        <xdr:cNvSpPr txBox="1"/>
      </xdr:nvSpPr>
      <xdr:spPr>
        <a:xfrm>
          <a:off x="18421427" y="185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体育館・プールについては総合体育館の建設のため減価償却率が</a:t>
          </a:r>
          <a:r>
            <a:rPr kumimoji="1" lang="ja-JP" altLang="en-US" sz="1100">
              <a:solidFill>
                <a:sysClr val="windowText" lastClr="000000"/>
              </a:solidFill>
              <a:effectLst/>
              <a:latin typeface="+mn-lt"/>
              <a:ea typeface="+mn-ea"/>
              <a:cs typeface="+mn-cs"/>
            </a:rPr>
            <a:t>大幅に低下した</a:t>
          </a:r>
          <a:r>
            <a:rPr kumimoji="1" lang="ja-JP" altLang="ja-JP" sz="1100">
              <a:solidFill>
                <a:sysClr val="windowText" lastClr="000000"/>
              </a:solidFill>
              <a:effectLst/>
              <a:latin typeface="+mn-lt"/>
              <a:ea typeface="+mn-ea"/>
              <a:cs typeface="+mn-cs"/>
            </a:rPr>
            <a:t>ものの、老朽化施設の対策を検討する必要がある。福祉施設については減価償却率が高く、市民一人当たりの面積も</a:t>
          </a:r>
          <a:r>
            <a:rPr kumimoji="1" lang="ja-JP" altLang="en-US" sz="1100">
              <a:solidFill>
                <a:sysClr val="windowText" lastClr="000000"/>
              </a:solidFill>
              <a:effectLst/>
              <a:latin typeface="+mn-lt"/>
              <a:ea typeface="+mn-ea"/>
              <a:cs typeface="+mn-cs"/>
            </a:rPr>
            <a:t>大きい</a:t>
          </a:r>
          <a:r>
            <a:rPr kumimoji="1" lang="ja-JP" altLang="ja-JP" sz="1100">
              <a:solidFill>
                <a:sysClr val="windowText" lastClr="000000"/>
              </a:solidFill>
              <a:effectLst/>
              <a:latin typeface="+mn-lt"/>
              <a:ea typeface="+mn-ea"/>
              <a:cs typeface="+mn-cs"/>
            </a:rPr>
            <a:t>ことから、施設の統廃合や集約化を検討する必要がある。庁舎については類似団体と比較すると減価償却率が高い傾向にあるものの、今後は旧施設の解体が予定されており、減価償却率の改善が見込まれる。消防施設については、消防署再編計画により、施設の新規建設が行われ、老朽化施設においても解体されたことから、有形固定資産減価償却率について改善が図られた。</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84</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85</v>
      </c>
      <c r="C2" s="182"/>
      <c r="D2" s="183"/>
    </row>
    <row r="3" spans="1:119" ht="18.75" customHeight="1" thickBot="1" x14ac:dyDescent="0.2">
      <c r="A3" s="181"/>
      <c r="B3" s="628" t="s">
        <v>86</v>
      </c>
      <c r="C3" s="629"/>
      <c r="D3" s="629"/>
      <c r="E3" s="630"/>
      <c r="F3" s="630"/>
      <c r="G3" s="630"/>
      <c r="H3" s="630"/>
      <c r="I3" s="630"/>
      <c r="J3" s="630"/>
      <c r="K3" s="630"/>
      <c r="L3" s="630" t="s">
        <v>87</v>
      </c>
      <c r="M3" s="630"/>
      <c r="N3" s="630"/>
      <c r="O3" s="630"/>
      <c r="P3" s="630"/>
      <c r="Q3" s="630"/>
      <c r="R3" s="633"/>
      <c r="S3" s="633"/>
      <c r="T3" s="633"/>
      <c r="U3" s="633"/>
      <c r="V3" s="634"/>
      <c r="W3" s="524" t="s">
        <v>88</v>
      </c>
      <c r="X3" s="525"/>
      <c r="Y3" s="525"/>
      <c r="Z3" s="525"/>
      <c r="AA3" s="525"/>
      <c r="AB3" s="629"/>
      <c r="AC3" s="633" t="s">
        <v>89</v>
      </c>
      <c r="AD3" s="525"/>
      <c r="AE3" s="525"/>
      <c r="AF3" s="525"/>
      <c r="AG3" s="525"/>
      <c r="AH3" s="525"/>
      <c r="AI3" s="525"/>
      <c r="AJ3" s="525"/>
      <c r="AK3" s="525"/>
      <c r="AL3" s="595"/>
      <c r="AM3" s="524" t="s">
        <v>90</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91</v>
      </c>
      <c r="BO3" s="525"/>
      <c r="BP3" s="525"/>
      <c r="BQ3" s="525"/>
      <c r="BR3" s="525"/>
      <c r="BS3" s="525"/>
      <c r="BT3" s="525"/>
      <c r="BU3" s="595"/>
      <c r="BV3" s="524" t="s">
        <v>92</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93</v>
      </c>
      <c r="CU3" s="525"/>
      <c r="CV3" s="525"/>
      <c r="CW3" s="525"/>
      <c r="CX3" s="525"/>
      <c r="CY3" s="525"/>
      <c r="CZ3" s="525"/>
      <c r="DA3" s="595"/>
      <c r="DB3" s="524" t="s">
        <v>94</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95</v>
      </c>
      <c r="AZ4" s="448"/>
      <c r="BA4" s="448"/>
      <c r="BB4" s="448"/>
      <c r="BC4" s="448"/>
      <c r="BD4" s="448"/>
      <c r="BE4" s="448"/>
      <c r="BF4" s="448"/>
      <c r="BG4" s="448"/>
      <c r="BH4" s="448"/>
      <c r="BI4" s="448"/>
      <c r="BJ4" s="448"/>
      <c r="BK4" s="448"/>
      <c r="BL4" s="448"/>
      <c r="BM4" s="449"/>
      <c r="BN4" s="450">
        <v>28417524</v>
      </c>
      <c r="BO4" s="451"/>
      <c r="BP4" s="451"/>
      <c r="BQ4" s="451"/>
      <c r="BR4" s="451"/>
      <c r="BS4" s="451"/>
      <c r="BT4" s="451"/>
      <c r="BU4" s="452"/>
      <c r="BV4" s="450">
        <v>26556252</v>
      </c>
      <c r="BW4" s="451"/>
      <c r="BX4" s="451"/>
      <c r="BY4" s="451"/>
      <c r="BZ4" s="451"/>
      <c r="CA4" s="451"/>
      <c r="CB4" s="451"/>
      <c r="CC4" s="452"/>
      <c r="CD4" s="621" t="s">
        <v>96</v>
      </c>
      <c r="CE4" s="622"/>
      <c r="CF4" s="622"/>
      <c r="CG4" s="622"/>
      <c r="CH4" s="622"/>
      <c r="CI4" s="622"/>
      <c r="CJ4" s="622"/>
      <c r="CK4" s="622"/>
      <c r="CL4" s="622"/>
      <c r="CM4" s="622"/>
      <c r="CN4" s="622"/>
      <c r="CO4" s="622"/>
      <c r="CP4" s="622"/>
      <c r="CQ4" s="622"/>
      <c r="CR4" s="622"/>
      <c r="CS4" s="623"/>
      <c r="CT4" s="624">
        <v>4.2</v>
      </c>
      <c r="CU4" s="625"/>
      <c r="CV4" s="625"/>
      <c r="CW4" s="625"/>
      <c r="CX4" s="625"/>
      <c r="CY4" s="625"/>
      <c r="CZ4" s="625"/>
      <c r="DA4" s="626"/>
      <c r="DB4" s="624">
        <v>4.7</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97</v>
      </c>
      <c r="AN5" s="429"/>
      <c r="AO5" s="429"/>
      <c r="AP5" s="429"/>
      <c r="AQ5" s="429"/>
      <c r="AR5" s="429"/>
      <c r="AS5" s="429"/>
      <c r="AT5" s="430"/>
      <c r="AU5" s="502" t="s">
        <v>98</v>
      </c>
      <c r="AV5" s="503"/>
      <c r="AW5" s="503"/>
      <c r="AX5" s="503"/>
      <c r="AY5" s="435" t="s">
        <v>99</v>
      </c>
      <c r="AZ5" s="436"/>
      <c r="BA5" s="436"/>
      <c r="BB5" s="436"/>
      <c r="BC5" s="436"/>
      <c r="BD5" s="436"/>
      <c r="BE5" s="436"/>
      <c r="BF5" s="436"/>
      <c r="BG5" s="436"/>
      <c r="BH5" s="436"/>
      <c r="BI5" s="436"/>
      <c r="BJ5" s="436"/>
      <c r="BK5" s="436"/>
      <c r="BL5" s="436"/>
      <c r="BM5" s="437"/>
      <c r="BN5" s="455">
        <v>27845478</v>
      </c>
      <c r="BO5" s="456"/>
      <c r="BP5" s="456"/>
      <c r="BQ5" s="456"/>
      <c r="BR5" s="456"/>
      <c r="BS5" s="456"/>
      <c r="BT5" s="456"/>
      <c r="BU5" s="457"/>
      <c r="BV5" s="455">
        <v>25912815</v>
      </c>
      <c r="BW5" s="456"/>
      <c r="BX5" s="456"/>
      <c r="BY5" s="456"/>
      <c r="BZ5" s="456"/>
      <c r="CA5" s="456"/>
      <c r="CB5" s="456"/>
      <c r="CC5" s="457"/>
      <c r="CD5" s="464" t="s">
        <v>100</v>
      </c>
      <c r="CE5" s="409"/>
      <c r="CF5" s="409"/>
      <c r="CG5" s="409"/>
      <c r="CH5" s="409"/>
      <c r="CI5" s="409"/>
      <c r="CJ5" s="409"/>
      <c r="CK5" s="409"/>
      <c r="CL5" s="409"/>
      <c r="CM5" s="409"/>
      <c r="CN5" s="409"/>
      <c r="CO5" s="409"/>
      <c r="CP5" s="409"/>
      <c r="CQ5" s="409"/>
      <c r="CR5" s="409"/>
      <c r="CS5" s="465"/>
      <c r="CT5" s="425">
        <v>92.7</v>
      </c>
      <c r="CU5" s="426"/>
      <c r="CV5" s="426"/>
      <c r="CW5" s="426"/>
      <c r="CX5" s="426"/>
      <c r="CY5" s="426"/>
      <c r="CZ5" s="426"/>
      <c r="DA5" s="427"/>
      <c r="DB5" s="425">
        <v>90.3</v>
      </c>
      <c r="DC5" s="426"/>
      <c r="DD5" s="426"/>
      <c r="DE5" s="426"/>
      <c r="DF5" s="426"/>
      <c r="DG5" s="426"/>
      <c r="DH5" s="426"/>
      <c r="DI5" s="427"/>
    </row>
    <row r="6" spans="1:119" ht="18.75" customHeight="1" x14ac:dyDescent="0.15">
      <c r="A6" s="181"/>
      <c r="B6" s="601" t="s">
        <v>101</v>
      </c>
      <c r="C6" s="479"/>
      <c r="D6" s="479"/>
      <c r="E6" s="602"/>
      <c r="F6" s="602"/>
      <c r="G6" s="602"/>
      <c r="H6" s="602"/>
      <c r="I6" s="602"/>
      <c r="J6" s="602"/>
      <c r="K6" s="602"/>
      <c r="L6" s="602" t="s">
        <v>102</v>
      </c>
      <c r="M6" s="602"/>
      <c r="N6" s="602"/>
      <c r="O6" s="602"/>
      <c r="P6" s="602"/>
      <c r="Q6" s="602"/>
      <c r="R6" s="477"/>
      <c r="S6" s="477"/>
      <c r="T6" s="477"/>
      <c r="U6" s="477"/>
      <c r="V6" s="608"/>
      <c r="W6" s="536" t="s">
        <v>103</v>
      </c>
      <c r="X6" s="478"/>
      <c r="Y6" s="478"/>
      <c r="Z6" s="478"/>
      <c r="AA6" s="478"/>
      <c r="AB6" s="479"/>
      <c r="AC6" s="613" t="s">
        <v>104</v>
      </c>
      <c r="AD6" s="614"/>
      <c r="AE6" s="614"/>
      <c r="AF6" s="614"/>
      <c r="AG6" s="614"/>
      <c r="AH6" s="614"/>
      <c r="AI6" s="614"/>
      <c r="AJ6" s="614"/>
      <c r="AK6" s="614"/>
      <c r="AL6" s="615"/>
      <c r="AM6" s="514" t="s">
        <v>105</v>
      </c>
      <c r="AN6" s="429"/>
      <c r="AO6" s="429"/>
      <c r="AP6" s="429"/>
      <c r="AQ6" s="429"/>
      <c r="AR6" s="429"/>
      <c r="AS6" s="429"/>
      <c r="AT6" s="430"/>
      <c r="AU6" s="502" t="s">
        <v>98</v>
      </c>
      <c r="AV6" s="503"/>
      <c r="AW6" s="503"/>
      <c r="AX6" s="503"/>
      <c r="AY6" s="435" t="s">
        <v>106</v>
      </c>
      <c r="AZ6" s="436"/>
      <c r="BA6" s="436"/>
      <c r="BB6" s="436"/>
      <c r="BC6" s="436"/>
      <c r="BD6" s="436"/>
      <c r="BE6" s="436"/>
      <c r="BF6" s="436"/>
      <c r="BG6" s="436"/>
      <c r="BH6" s="436"/>
      <c r="BI6" s="436"/>
      <c r="BJ6" s="436"/>
      <c r="BK6" s="436"/>
      <c r="BL6" s="436"/>
      <c r="BM6" s="437"/>
      <c r="BN6" s="455">
        <v>572046</v>
      </c>
      <c r="BO6" s="456"/>
      <c r="BP6" s="456"/>
      <c r="BQ6" s="456"/>
      <c r="BR6" s="456"/>
      <c r="BS6" s="456"/>
      <c r="BT6" s="456"/>
      <c r="BU6" s="457"/>
      <c r="BV6" s="455">
        <v>643437</v>
      </c>
      <c r="BW6" s="456"/>
      <c r="BX6" s="456"/>
      <c r="BY6" s="456"/>
      <c r="BZ6" s="456"/>
      <c r="CA6" s="456"/>
      <c r="CB6" s="456"/>
      <c r="CC6" s="457"/>
      <c r="CD6" s="464" t="s">
        <v>107</v>
      </c>
      <c r="CE6" s="409"/>
      <c r="CF6" s="409"/>
      <c r="CG6" s="409"/>
      <c r="CH6" s="409"/>
      <c r="CI6" s="409"/>
      <c r="CJ6" s="409"/>
      <c r="CK6" s="409"/>
      <c r="CL6" s="409"/>
      <c r="CM6" s="409"/>
      <c r="CN6" s="409"/>
      <c r="CO6" s="409"/>
      <c r="CP6" s="409"/>
      <c r="CQ6" s="409"/>
      <c r="CR6" s="409"/>
      <c r="CS6" s="465"/>
      <c r="CT6" s="598">
        <v>93.5</v>
      </c>
      <c r="CU6" s="599"/>
      <c r="CV6" s="599"/>
      <c r="CW6" s="599"/>
      <c r="CX6" s="599"/>
      <c r="CY6" s="599"/>
      <c r="CZ6" s="599"/>
      <c r="DA6" s="600"/>
      <c r="DB6" s="598">
        <v>92.4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108</v>
      </c>
      <c r="AN7" s="429"/>
      <c r="AO7" s="429"/>
      <c r="AP7" s="429"/>
      <c r="AQ7" s="429"/>
      <c r="AR7" s="429"/>
      <c r="AS7" s="429"/>
      <c r="AT7" s="430"/>
      <c r="AU7" s="502" t="s">
        <v>109</v>
      </c>
      <c r="AV7" s="503"/>
      <c r="AW7" s="503"/>
      <c r="AX7" s="503"/>
      <c r="AY7" s="435" t="s">
        <v>110</v>
      </c>
      <c r="AZ7" s="436"/>
      <c r="BA7" s="436"/>
      <c r="BB7" s="436"/>
      <c r="BC7" s="436"/>
      <c r="BD7" s="436"/>
      <c r="BE7" s="436"/>
      <c r="BF7" s="436"/>
      <c r="BG7" s="436"/>
      <c r="BH7" s="436"/>
      <c r="BI7" s="436"/>
      <c r="BJ7" s="436"/>
      <c r="BK7" s="436"/>
      <c r="BL7" s="436"/>
      <c r="BM7" s="437"/>
      <c r="BN7" s="455">
        <v>28706</v>
      </c>
      <c r="BO7" s="456"/>
      <c r="BP7" s="456"/>
      <c r="BQ7" s="456"/>
      <c r="BR7" s="456"/>
      <c r="BS7" s="456"/>
      <c r="BT7" s="456"/>
      <c r="BU7" s="457"/>
      <c r="BV7" s="455">
        <v>19293</v>
      </c>
      <c r="BW7" s="456"/>
      <c r="BX7" s="456"/>
      <c r="BY7" s="456"/>
      <c r="BZ7" s="456"/>
      <c r="CA7" s="456"/>
      <c r="CB7" s="456"/>
      <c r="CC7" s="457"/>
      <c r="CD7" s="464" t="s">
        <v>111</v>
      </c>
      <c r="CE7" s="409"/>
      <c r="CF7" s="409"/>
      <c r="CG7" s="409"/>
      <c r="CH7" s="409"/>
      <c r="CI7" s="409"/>
      <c r="CJ7" s="409"/>
      <c r="CK7" s="409"/>
      <c r="CL7" s="409"/>
      <c r="CM7" s="409"/>
      <c r="CN7" s="409"/>
      <c r="CO7" s="409"/>
      <c r="CP7" s="409"/>
      <c r="CQ7" s="409"/>
      <c r="CR7" s="409"/>
      <c r="CS7" s="465"/>
      <c r="CT7" s="455">
        <v>13019001</v>
      </c>
      <c r="CU7" s="456"/>
      <c r="CV7" s="456"/>
      <c r="CW7" s="456"/>
      <c r="CX7" s="456"/>
      <c r="CY7" s="456"/>
      <c r="CZ7" s="456"/>
      <c r="DA7" s="457"/>
      <c r="DB7" s="455">
        <v>13210307</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112</v>
      </c>
      <c r="AN8" s="429"/>
      <c r="AO8" s="429"/>
      <c r="AP8" s="429"/>
      <c r="AQ8" s="429"/>
      <c r="AR8" s="429"/>
      <c r="AS8" s="429"/>
      <c r="AT8" s="430"/>
      <c r="AU8" s="502" t="s">
        <v>113</v>
      </c>
      <c r="AV8" s="503"/>
      <c r="AW8" s="503"/>
      <c r="AX8" s="503"/>
      <c r="AY8" s="435" t="s">
        <v>114</v>
      </c>
      <c r="AZ8" s="436"/>
      <c r="BA8" s="436"/>
      <c r="BB8" s="436"/>
      <c r="BC8" s="436"/>
      <c r="BD8" s="436"/>
      <c r="BE8" s="436"/>
      <c r="BF8" s="436"/>
      <c r="BG8" s="436"/>
      <c r="BH8" s="436"/>
      <c r="BI8" s="436"/>
      <c r="BJ8" s="436"/>
      <c r="BK8" s="436"/>
      <c r="BL8" s="436"/>
      <c r="BM8" s="437"/>
      <c r="BN8" s="455">
        <v>543340</v>
      </c>
      <c r="BO8" s="456"/>
      <c r="BP8" s="456"/>
      <c r="BQ8" s="456"/>
      <c r="BR8" s="456"/>
      <c r="BS8" s="456"/>
      <c r="BT8" s="456"/>
      <c r="BU8" s="457"/>
      <c r="BV8" s="455">
        <v>624144</v>
      </c>
      <c r="BW8" s="456"/>
      <c r="BX8" s="456"/>
      <c r="BY8" s="456"/>
      <c r="BZ8" s="456"/>
      <c r="CA8" s="456"/>
      <c r="CB8" s="456"/>
      <c r="CC8" s="457"/>
      <c r="CD8" s="464" t="s">
        <v>115</v>
      </c>
      <c r="CE8" s="409"/>
      <c r="CF8" s="409"/>
      <c r="CG8" s="409"/>
      <c r="CH8" s="409"/>
      <c r="CI8" s="409"/>
      <c r="CJ8" s="409"/>
      <c r="CK8" s="409"/>
      <c r="CL8" s="409"/>
      <c r="CM8" s="409"/>
      <c r="CN8" s="409"/>
      <c r="CO8" s="409"/>
      <c r="CP8" s="409"/>
      <c r="CQ8" s="409"/>
      <c r="CR8" s="409"/>
      <c r="CS8" s="465"/>
      <c r="CT8" s="558">
        <v>0.25</v>
      </c>
      <c r="CU8" s="559"/>
      <c r="CV8" s="559"/>
      <c r="CW8" s="559"/>
      <c r="CX8" s="559"/>
      <c r="CY8" s="559"/>
      <c r="CZ8" s="559"/>
      <c r="DA8" s="560"/>
      <c r="DB8" s="558">
        <v>0.24</v>
      </c>
      <c r="DC8" s="559"/>
      <c r="DD8" s="559"/>
      <c r="DE8" s="559"/>
      <c r="DF8" s="559"/>
      <c r="DG8" s="559"/>
      <c r="DH8" s="559"/>
      <c r="DI8" s="560"/>
    </row>
    <row r="9" spans="1:119" ht="18.75" customHeight="1" thickBot="1" x14ac:dyDescent="0.2">
      <c r="A9" s="181"/>
      <c r="B9" s="587" t="s">
        <v>116</v>
      </c>
      <c r="C9" s="588"/>
      <c r="D9" s="588"/>
      <c r="E9" s="588"/>
      <c r="F9" s="588"/>
      <c r="G9" s="588"/>
      <c r="H9" s="588"/>
      <c r="I9" s="588"/>
      <c r="J9" s="588"/>
      <c r="K9" s="508"/>
      <c r="L9" s="589" t="s">
        <v>117</v>
      </c>
      <c r="M9" s="590"/>
      <c r="N9" s="590"/>
      <c r="O9" s="590"/>
      <c r="P9" s="590"/>
      <c r="Q9" s="591"/>
      <c r="R9" s="592">
        <v>30934</v>
      </c>
      <c r="S9" s="593"/>
      <c r="T9" s="593"/>
      <c r="U9" s="593"/>
      <c r="V9" s="594"/>
      <c r="W9" s="524" t="s">
        <v>118</v>
      </c>
      <c r="X9" s="525"/>
      <c r="Y9" s="525"/>
      <c r="Z9" s="525"/>
      <c r="AA9" s="525"/>
      <c r="AB9" s="525"/>
      <c r="AC9" s="525"/>
      <c r="AD9" s="525"/>
      <c r="AE9" s="525"/>
      <c r="AF9" s="525"/>
      <c r="AG9" s="525"/>
      <c r="AH9" s="525"/>
      <c r="AI9" s="525"/>
      <c r="AJ9" s="525"/>
      <c r="AK9" s="525"/>
      <c r="AL9" s="595"/>
      <c r="AM9" s="514" t="s">
        <v>119</v>
      </c>
      <c r="AN9" s="429"/>
      <c r="AO9" s="429"/>
      <c r="AP9" s="429"/>
      <c r="AQ9" s="429"/>
      <c r="AR9" s="429"/>
      <c r="AS9" s="429"/>
      <c r="AT9" s="430"/>
      <c r="AU9" s="502" t="s">
        <v>120</v>
      </c>
      <c r="AV9" s="503"/>
      <c r="AW9" s="503"/>
      <c r="AX9" s="503"/>
      <c r="AY9" s="435" t="s">
        <v>121</v>
      </c>
      <c r="AZ9" s="436"/>
      <c r="BA9" s="436"/>
      <c r="BB9" s="436"/>
      <c r="BC9" s="436"/>
      <c r="BD9" s="436"/>
      <c r="BE9" s="436"/>
      <c r="BF9" s="436"/>
      <c r="BG9" s="436"/>
      <c r="BH9" s="436"/>
      <c r="BI9" s="436"/>
      <c r="BJ9" s="436"/>
      <c r="BK9" s="436"/>
      <c r="BL9" s="436"/>
      <c r="BM9" s="437"/>
      <c r="BN9" s="455">
        <v>-80804</v>
      </c>
      <c r="BO9" s="456"/>
      <c r="BP9" s="456"/>
      <c r="BQ9" s="456"/>
      <c r="BR9" s="456"/>
      <c r="BS9" s="456"/>
      <c r="BT9" s="456"/>
      <c r="BU9" s="457"/>
      <c r="BV9" s="455">
        <v>40678</v>
      </c>
      <c r="BW9" s="456"/>
      <c r="BX9" s="456"/>
      <c r="BY9" s="456"/>
      <c r="BZ9" s="456"/>
      <c r="CA9" s="456"/>
      <c r="CB9" s="456"/>
      <c r="CC9" s="457"/>
      <c r="CD9" s="464" t="s">
        <v>122</v>
      </c>
      <c r="CE9" s="409"/>
      <c r="CF9" s="409"/>
      <c r="CG9" s="409"/>
      <c r="CH9" s="409"/>
      <c r="CI9" s="409"/>
      <c r="CJ9" s="409"/>
      <c r="CK9" s="409"/>
      <c r="CL9" s="409"/>
      <c r="CM9" s="409"/>
      <c r="CN9" s="409"/>
      <c r="CO9" s="409"/>
      <c r="CP9" s="409"/>
      <c r="CQ9" s="409"/>
      <c r="CR9" s="409"/>
      <c r="CS9" s="465"/>
      <c r="CT9" s="425">
        <v>21.2</v>
      </c>
      <c r="CU9" s="426"/>
      <c r="CV9" s="426"/>
      <c r="CW9" s="426"/>
      <c r="CX9" s="426"/>
      <c r="CY9" s="426"/>
      <c r="CZ9" s="426"/>
      <c r="DA9" s="427"/>
      <c r="DB9" s="425">
        <v>20.100000000000001</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123</v>
      </c>
      <c r="M10" s="429"/>
      <c r="N10" s="429"/>
      <c r="O10" s="429"/>
      <c r="P10" s="429"/>
      <c r="Q10" s="430"/>
      <c r="R10" s="431">
        <v>33316</v>
      </c>
      <c r="S10" s="432"/>
      <c r="T10" s="432"/>
      <c r="U10" s="432"/>
      <c r="V10" s="434"/>
      <c r="W10" s="596"/>
      <c r="X10" s="406"/>
      <c r="Y10" s="406"/>
      <c r="Z10" s="406"/>
      <c r="AA10" s="406"/>
      <c r="AB10" s="406"/>
      <c r="AC10" s="406"/>
      <c r="AD10" s="406"/>
      <c r="AE10" s="406"/>
      <c r="AF10" s="406"/>
      <c r="AG10" s="406"/>
      <c r="AH10" s="406"/>
      <c r="AI10" s="406"/>
      <c r="AJ10" s="406"/>
      <c r="AK10" s="406"/>
      <c r="AL10" s="597"/>
      <c r="AM10" s="514" t="s">
        <v>124</v>
      </c>
      <c r="AN10" s="429"/>
      <c r="AO10" s="429"/>
      <c r="AP10" s="429"/>
      <c r="AQ10" s="429"/>
      <c r="AR10" s="429"/>
      <c r="AS10" s="429"/>
      <c r="AT10" s="430"/>
      <c r="AU10" s="502" t="s">
        <v>125</v>
      </c>
      <c r="AV10" s="503"/>
      <c r="AW10" s="503"/>
      <c r="AX10" s="503"/>
      <c r="AY10" s="435" t="s">
        <v>126</v>
      </c>
      <c r="AZ10" s="436"/>
      <c r="BA10" s="436"/>
      <c r="BB10" s="436"/>
      <c r="BC10" s="436"/>
      <c r="BD10" s="436"/>
      <c r="BE10" s="436"/>
      <c r="BF10" s="436"/>
      <c r="BG10" s="436"/>
      <c r="BH10" s="436"/>
      <c r="BI10" s="436"/>
      <c r="BJ10" s="436"/>
      <c r="BK10" s="436"/>
      <c r="BL10" s="436"/>
      <c r="BM10" s="437"/>
      <c r="BN10" s="455">
        <v>603</v>
      </c>
      <c r="BO10" s="456"/>
      <c r="BP10" s="456"/>
      <c r="BQ10" s="456"/>
      <c r="BR10" s="456"/>
      <c r="BS10" s="456"/>
      <c r="BT10" s="456"/>
      <c r="BU10" s="457"/>
      <c r="BV10" s="455">
        <v>535712</v>
      </c>
      <c r="BW10" s="456"/>
      <c r="BX10" s="456"/>
      <c r="BY10" s="456"/>
      <c r="BZ10" s="456"/>
      <c r="CA10" s="456"/>
      <c r="CB10" s="456"/>
      <c r="CC10" s="457"/>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128</v>
      </c>
      <c r="M11" s="411"/>
      <c r="N11" s="411"/>
      <c r="O11" s="411"/>
      <c r="P11" s="411"/>
      <c r="Q11" s="412"/>
      <c r="R11" s="584" t="s">
        <v>129</v>
      </c>
      <c r="S11" s="585"/>
      <c r="T11" s="585"/>
      <c r="U11" s="585"/>
      <c r="V11" s="586"/>
      <c r="W11" s="596"/>
      <c r="X11" s="406"/>
      <c r="Y11" s="406"/>
      <c r="Z11" s="406"/>
      <c r="AA11" s="406"/>
      <c r="AB11" s="406"/>
      <c r="AC11" s="406"/>
      <c r="AD11" s="406"/>
      <c r="AE11" s="406"/>
      <c r="AF11" s="406"/>
      <c r="AG11" s="406"/>
      <c r="AH11" s="406"/>
      <c r="AI11" s="406"/>
      <c r="AJ11" s="406"/>
      <c r="AK11" s="406"/>
      <c r="AL11" s="597"/>
      <c r="AM11" s="514" t="s">
        <v>130</v>
      </c>
      <c r="AN11" s="429"/>
      <c r="AO11" s="429"/>
      <c r="AP11" s="429"/>
      <c r="AQ11" s="429"/>
      <c r="AR11" s="429"/>
      <c r="AS11" s="429"/>
      <c r="AT11" s="430"/>
      <c r="AU11" s="502" t="s">
        <v>98</v>
      </c>
      <c r="AV11" s="503"/>
      <c r="AW11" s="503"/>
      <c r="AX11" s="503"/>
      <c r="AY11" s="435" t="s">
        <v>131</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132</v>
      </c>
      <c r="CE11" s="409"/>
      <c r="CF11" s="409"/>
      <c r="CG11" s="409"/>
      <c r="CH11" s="409"/>
      <c r="CI11" s="409"/>
      <c r="CJ11" s="409"/>
      <c r="CK11" s="409"/>
      <c r="CL11" s="409"/>
      <c r="CM11" s="409"/>
      <c r="CN11" s="409"/>
      <c r="CO11" s="409"/>
      <c r="CP11" s="409"/>
      <c r="CQ11" s="409"/>
      <c r="CR11" s="409"/>
      <c r="CS11" s="465"/>
      <c r="CT11" s="558" t="s">
        <v>133</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30185</v>
      </c>
      <c r="S12" s="574"/>
      <c r="T12" s="574"/>
      <c r="U12" s="574"/>
      <c r="V12" s="575"/>
      <c r="W12" s="576" t="s">
        <v>1</v>
      </c>
      <c r="X12" s="503"/>
      <c r="Y12" s="503"/>
      <c r="Z12" s="503"/>
      <c r="AA12" s="503"/>
      <c r="AB12" s="577"/>
      <c r="AC12" s="578" t="s">
        <v>136</v>
      </c>
      <c r="AD12" s="579"/>
      <c r="AE12" s="579"/>
      <c r="AF12" s="579"/>
      <c r="AG12" s="580"/>
      <c r="AH12" s="578" t="s">
        <v>137</v>
      </c>
      <c r="AI12" s="579"/>
      <c r="AJ12" s="579"/>
      <c r="AK12" s="579"/>
      <c r="AL12" s="581"/>
      <c r="AM12" s="514" t="s">
        <v>138</v>
      </c>
      <c r="AN12" s="429"/>
      <c r="AO12" s="429"/>
      <c r="AP12" s="429"/>
      <c r="AQ12" s="429"/>
      <c r="AR12" s="429"/>
      <c r="AS12" s="429"/>
      <c r="AT12" s="430"/>
      <c r="AU12" s="502" t="s">
        <v>139</v>
      </c>
      <c r="AV12" s="503"/>
      <c r="AW12" s="503"/>
      <c r="AX12" s="503"/>
      <c r="AY12" s="435" t="s">
        <v>140</v>
      </c>
      <c r="AZ12" s="436"/>
      <c r="BA12" s="436"/>
      <c r="BB12" s="436"/>
      <c r="BC12" s="436"/>
      <c r="BD12" s="436"/>
      <c r="BE12" s="436"/>
      <c r="BF12" s="436"/>
      <c r="BG12" s="436"/>
      <c r="BH12" s="436"/>
      <c r="BI12" s="436"/>
      <c r="BJ12" s="436"/>
      <c r="BK12" s="436"/>
      <c r="BL12" s="436"/>
      <c r="BM12" s="437"/>
      <c r="BN12" s="455">
        <v>181145</v>
      </c>
      <c r="BO12" s="456"/>
      <c r="BP12" s="456"/>
      <c r="BQ12" s="456"/>
      <c r="BR12" s="456"/>
      <c r="BS12" s="456"/>
      <c r="BT12" s="456"/>
      <c r="BU12" s="457"/>
      <c r="BV12" s="455">
        <v>0</v>
      </c>
      <c r="BW12" s="456"/>
      <c r="BX12" s="456"/>
      <c r="BY12" s="456"/>
      <c r="BZ12" s="456"/>
      <c r="CA12" s="456"/>
      <c r="CB12" s="456"/>
      <c r="CC12" s="457"/>
      <c r="CD12" s="464" t="s">
        <v>141</v>
      </c>
      <c r="CE12" s="409"/>
      <c r="CF12" s="409"/>
      <c r="CG12" s="409"/>
      <c r="CH12" s="409"/>
      <c r="CI12" s="409"/>
      <c r="CJ12" s="409"/>
      <c r="CK12" s="409"/>
      <c r="CL12" s="409"/>
      <c r="CM12" s="409"/>
      <c r="CN12" s="409"/>
      <c r="CO12" s="409"/>
      <c r="CP12" s="409"/>
      <c r="CQ12" s="409"/>
      <c r="CR12" s="409"/>
      <c r="CS12" s="465"/>
      <c r="CT12" s="558" t="s">
        <v>142</v>
      </c>
      <c r="CU12" s="559"/>
      <c r="CV12" s="559"/>
      <c r="CW12" s="559"/>
      <c r="CX12" s="559"/>
      <c r="CY12" s="559"/>
      <c r="CZ12" s="559"/>
      <c r="DA12" s="560"/>
      <c r="DB12" s="558" t="s">
        <v>142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143</v>
      </c>
      <c r="N13" s="546"/>
      <c r="O13" s="546"/>
      <c r="P13" s="546"/>
      <c r="Q13" s="547"/>
      <c r="R13" s="548">
        <v>30096</v>
      </c>
      <c r="S13" s="549"/>
      <c r="T13" s="549"/>
      <c r="U13" s="549"/>
      <c r="V13" s="550"/>
      <c r="W13" s="536" t="s">
        <v>144</v>
      </c>
      <c r="X13" s="478"/>
      <c r="Y13" s="478"/>
      <c r="Z13" s="478"/>
      <c r="AA13" s="478"/>
      <c r="AB13" s="479"/>
      <c r="AC13" s="431">
        <v>4559</v>
      </c>
      <c r="AD13" s="432"/>
      <c r="AE13" s="432"/>
      <c r="AF13" s="432"/>
      <c r="AG13" s="433"/>
      <c r="AH13" s="431">
        <v>4681</v>
      </c>
      <c r="AI13" s="432"/>
      <c r="AJ13" s="432"/>
      <c r="AK13" s="432"/>
      <c r="AL13" s="434"/>
      <c r="AM13" s="514" t="s">
        <v>145</v>
      </c>
      <c r="AN13" s="429"/>
      <c r="AO13" s="429"/>
      <c r="AP13" s="429"/>
      <c r="AQ13" s="429"/>
      <c r="AR13" s="429"/>
      <c r="AS13" s="429"/>
      <c r="AT13" s="430"/>
      <c r="AU13" s="502" t="s">
        <v>146</v>
      </c>
      <c r="AV13" s="503"/>
      <c r="AW13" s="503"/>
      <c r="AX13" s="503"/>
      <c r="AY13" s="435" t="s">
        <v>147</v>
      </c>
      <c r="AZ13" s="436"/>
      <c r="BA13" s="436"/>
      <c r="BB13" s="436"/>
      <c r="BC13" s="436"/>
      <c r="BD13" s="436"/>
      <c r="BE13" s="436"/>
      <c r="BF13" s="436"/>
      <c r="BG13" s="436"/>
      <c r="BH13" s="436"/>
      <c r="BI13" s="436"/>
      <c r="BJ13" s="436"/>
      <c r="BK13" s="436"/>
      <c r="BL13" s="436"/>
      <c r="BM13" s="437"/>
      <c r="BN13" s="455">
        <v>-261346</v>
      </c>
      <c r="BO13" s="456"/>
      <c r="BP13" s="456"/>
      <c r="BQ13" s="456"/>
      <c r="BR13" s="456"/>
      <c r="BS13" s="456"/>
      <c r="BT13" s="456"/>
      <c r="BU13" s="457"/>
      <c r="BV13" s="455">
        <v>576390</v>
      </c>
      <c r="BW13" s="456"/>
      <c r="BX13" s="456"/>
      <c r="BY13" s="456"/>
      <c r="BZ13" s="456"/>
      <c r="CA13" s="456"/>
      <c r="CB13" s="456"/>
      <c r="CC13" s="457"/>
      <c r="CD13" s="464" t="s">
        <v>148</v>
      </c>
      <c r="CE13" s="409"/>
      <c r="CF13" s="409"/>
      <c r="CG13" s="409"/>
      <c r="CH13" s="409"/>
      <c r="CI13" s="409"/>
      <c r="CJ13" s="409"/>
      <c r="CK13" s="409"/>
      <c r="CL13" s="409"/>
      <c r="CM13" s="409"/>
      <c r="CN13" s="409"/>
      <c r="CO13" s="409"/>
      <c r="CP13" s="409"/>
      <c r="CQ13" s="409"/>
      <c r="CR13" s="409"/>
      <c r="CS13" s="465"/>
      <c r="CT13" s="425">
        <v>12.1</v>
      </c>
      <c r="CU13" s="426"/>
      <c r="CV13" s="426"/>
      <c r="CW13" s="426"/>
      <c r="CX13" s="426"/>
      <c r="CY13" s="426"/>
      <c r="CZ13" s="426"/>
      <c r="DA13" s="427"/>
      <c r="DB13" s="425">
        <v>12.3</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149</v>
      </c>
      <c r="M14" s="582"/>
      <c r="N14" s="582"/>
      <c r="O14" s="582"/>
      <c r="P14" s="582"/>
      <c r="Q14" s="583"/>
      <c r="R14" s="548">
        <v>30777</v>
      </c>
      <c r="S14" s="549"/>
      <c r="T14" s="549"/>
      <c r="U14" s="549"/>
      <c r="V14" s="550"/>
      <c r="W14" s="551"/>
      <c r="X14" s="481"/>
      <c r="Y14" s="481"/>
      <c r="Z14" s="481"/>
      <c r="AA14" s="481"/>
      <c r="AB14" s="482"/>
      <c r="AC14" s="541">
        <v>29.9</v>
      </c>
      <c r="AD14" s="542"/>
      <c r="AE14" s="542"/>
      <c r="AF14" s="542"/>
      <c r="AG14" s="543"/>
      <c r="AH14" s="541">
        <v>30.3</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150</v>
      </c>
      <c r="CE14" s="462"/>
      <c r="CF14" s="462"/>
      <c r="CG14" s="462"/>
      <c r="CH14" s="462"/>
      <c r="CI14" s="462"/>
      <c r="CJ14" s="462"/>
      <c r="CK14" s="462"/>
      <c r="CL14" s="462"/>
      <c r="CM14" s="462"/>
      <c r="CN14" s="462"/>
      <c r="CO14" s="462"/>
      <c r="CP14" s="462"/>
      <c r="CQ14" s="462"/>
      <c r="CR14" s="462"/>
      <c r="CS14" s="463"/>
      <c r="CT14" s="552">
        <v>125.7</v>
      </c>
      <c r="CU14" s="553"/>
      <c r="CV14" s="553"/>
      <c r="CW14" s="553"/>
      <c r="CX14" s="553"/>
      <c r="CY14" s="553"/>
      <c r="CZ14" s="553"/>
      <c r="DA14" s="554"/>
      <c r="DB14" s="552">
        <v>118.6</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143</v>
      </c>
      <c r="N15" s="546"/>
      <c r="O15" s="546"/>
      <c r="P15" s="546"/>
      <c r="Q15" s="547"/>
      <c r="R15" s="548">
        <v>30676</v>
      </c>
      <c r="S15" s="549"/>
      <c r="T15" s="549"/>
      <c r="U15" s="549"/>
      <c r="V15" s="550"/>
      <c r="W15" s="536" t="s">
        <v>151</v>
      </c>
      <c r="X15" s="478"/>
      <c r="Y15" s="478"/>
      <c r="Z15" s="478"/>
      <c r="AA15" s="478"/>
      <c r="AB15" s="479"/>
      <c r="AC15" s="431">
        <v>2676</v>
      </c>
      <c r="AD15" s="432"/>
      <c r="AE15" s="432"/>
      <c r="AF15" s="432"/>
      <c r="AG15" s="433"/>
      <c r="AH15" s="431">
        <v>2872</v>
      </c>
      <c r="AI15" s="432"/>
      <c r="AJ15" s="432"/>
      <c r="AK15" s="432"/>
      <c r="AL15" s="434"/>
      <c r="AM15" s="514"/>
      <c r="AN15" s="429"/>
      <c r="AO15" s="429"/>
      <c r="AP15" s="429"/>
      <c r="AQ15" s="429"/>
      <c r="AR15" s="429"/>
      <c r="AS15" s="429"/>
      <c r="AT15" s="430"/>
      <c r="AU15" s="502"/>
      <c r="AV15" s="503"/>
      <c r="AW15" s="503"/>
      <c r="AX15" s="503"/>
      <c r="AY15" s="447" t="s">
        <v>152</v>
      </c>
      <c r="AZ15" s="448"/>
      <c r="BA15" s="448"/>
      <c r="BB15" s="448"/>
      <c r="BC15" s="448"/>
      <c r="BD15" s="448"/>
      <c r="BE15" s="448"/>
      <c r="BF15" s="448"/>
      <c r="BG15" s="448"/>
      <c r="BH15" s="448"/>
      <c r="BI15" s="448"/>
      <c r="BJ15" s="448"/>
      <c r="BK15" s="448"/>
      <c r="BL15" s="448"/>
      <c r="BM15" s="449"/>
      <c r="BN15" s="450">
        <v>3065152</v>
      </c>
      <c r="BO15" s="451"/>
      <c r="BP15" s="451"/>
      <c r="BQ15" s="451"/>
      <c r="BR15" s="451"/>
      <c r="BS15" s="451"/>
      <c r="BT15" s="451"/>
      <c r="BU15" s="452"/>
      <c r="BV15" s="450">
        <v>2996079</v>
      </c>
      <c r="BW15" s="451"/>
      <c r="BX15" s="451"/>
      <c r="BY15" s="451"/>
      <c r="BZ15" s="451"/>
      <c r="CA15" s="451"/>
      <c r="CB15" s="451"/>
      <c r="CC15" s="452"/>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154</v>
      </c>
      <c r="M16" s="539"/>
      <c r="N16" s="539"/>
      <c r="O16" s="539"/>
      <c r="P16" s="539"/>
      <c r="Q16" s="540"/>
      <c r="R16" s="533" t="s">
        <v>155</v>
      </c>
      <c r="S16" s="534"/>
      <c r="T16" s="534"/>
      <c r="U16" s="534"/>
      <c r="V16" s="535"/>
      <c r="W16" s="551"/>
      <c r="X16" s="481"/>
      <c r="Y16" s="481"/>
      <c r="Z16" s="481"/>
      <c r="AA16" s="481"/>
      <c r="AB16" s="482"/>
      <c r="AC16" s="541">
        <v>17.5</v>
      </c>
      <c r="AD16" s="542"/>
      <c r="AE16" s="542"/>
      <c r="AF16" s="542"/>
      <c r="AG16" s="543"/>
      <c r="AH16" s="541">
        <v>18.600000000000001</v>
      </c>
      <c r="AI16" s="542"/>
      <c r="AJ16" s="542"/>
      <c r="AK16" s="542"/>
      <c r="AL16" s="544"/>
      <c r="AM16" s="514"/>
      <c r="AN16" s="429"/>
      <c r="AO16" s="429"/>
      <c r="AP16" s="429"/>
      <c r="AQ16" s="429"/>
      <c r="AR16" s="429"/>
      <c r="AS16" s="429"/>
      <c r="AT16" s="430"/>
      <c r="AU16" s="502"/>
      <c r="AV16" s="503"/>
      <c r="AW16" s="503"/>
      <c r="AX16" s="503"/>
      <c r="AY16" s="435" t="s">
        <v>156</v>
      </c>
      <c r="AZ16" s="436"/>
      <c r="BA16" s="436"/>
      <c r="BB16" s="436"/>
      <c r="BC16" s="436"/>
      <c r="BD16" s="436"/>
      <c r="BE16" s="436"/>
      <c r="BF16" s="436"/>
      <c r="BG16" s="436"/>
      <c r="BH16" s="436"/>
      <c r="BI16" s="436"/>
      <c r="BJ16" s="436"/>
      <c r="BK16" s="436"/>
      <c r="BL16" s="436"/>
      <c r="BM16" s="437"/>
      <c r="BN16" s="455">
        <v>12150692</v>
      </c>
      <c r="BO16" s="456"/>
      <c r="BP16" s="456"/>
      <c r="BQ16" s="456"/>
      <c r="BR16" s="456"/>
      <c r="BS16" s="456"/>
      <c r="BT16" s="456"/>
      <c r="BU16" s="457"/>
      <c r="BV16" s="455">
        <v>12051150</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157</v>
      </c>
      <c r="N17" s="531"/>
      <c r="O17" s="531"/>
      <c r="P17" s="531"/>
      <c r="Q17" s="532"/>
      <c r="R17" s="533" t="s">
        <v>155</v>
      </c>
      <c r="S17" s="534"/>
      <c r="T17" s="534"/>
      <c r="U17" s="534"/>
      <c r="V17" s="535"/>
      <c r="W17" s="536" t="s">
        <v>158</v>
      </c>
      <c r="X17" s="478"/>
      <c r="Y17" s="478"/>
      <c r="Z17" s="478"/>
      <c r="AA17" s="478"/>
      <c r="AB17" s="479"/>
      <c r="AC17" s="431">
        <v>8034</v>
      </c>
      <c r="AD17" s="432"/>
      <c r="AE17" s="432"/>
      <c r="AF17" s="432"/>
      <c r="AG17" s="433"/>
      <c r="AH17" s="431">
        <v>7911</v>
      </c>
      <c r="AI17" s="432"/>
      <c r="AJ17" s="432"/>
      <c r="AK17" s="432"/>
      <c r="AL17" s="434"/>
      <c r="AM17" s="514"/>
      <c r="AN17" s="429"/>
      <c r="AO17" s="429"/>
      <c r="AP17" s="429"/>
      <c r="AQ17" s="429"/>
      <c r="AR17" s="429"/>
      <c r="AS17" s="429"/>
      <c r="AT17" s="430"/>
      <c r="AU17" s="502"/>
      <c r="AV17" s="503"/>
      <c r="AW17" s="503"/>
      <c r="AX17" s="503"/>
      <c r="AY17" s="435" t="s">
        <v>159</v>
      </c>
      <c r="AZ17" s="436"/>
      <c r="BA17" s="436"/>
      <c r="BB17" s="436"/>
      <c r="BC17" s="436"/>
      <c r="BD17" s="436"/>
      <c r="BE17" s="436"/>
      <c r="BF17" s="436"/>
      <c r="BG17" s="436"/>
      <c r="BH17" s="436"/>
      <c r="BI17" s="436"/>
      <c r="BJ17" s="436"/>
      <c r="BK17" s="436"/>
      <c r="BL17" s="436"/>
      <c r="BM17" s="437"/>
      <c r="BN17" s="455">
        <v>3814998</v>
      </c>
      <c r="BO17" s="456"/>
      <c r="BP17" s="456"/>
      <c r="BQ17" s="456"/>
      <c r="BR17" s="456"/>
      <c r="BS17" s="456"/>
      <c r="BT17" s="456"/>
      <c r="BU17" s="457"/>
      <c r="BV17" s="455">
        <v>3725330</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160</v>
      </c>
      <c r="C18" s="508"/>
      <c r="D18" s="508"/>
      <c r="E18" s="509"/>
      <c r="F18" s="509"/>
      <c r="G18" s="509"/>
      <c r="H18" s="509"/>
      <c r="I18" s="509"/>
      <c r="J18" s="509"/>
      <c r="K18" s="509"/>
      <c r="L18" s="510">
        <v>253.55</v>
      </c>
      <c r="M18" s="510"/>
      <c r="N18" s="510"/>
      <c r="O18" s="510"/>
      <c r="P18" s="510"/>
      <c r="Q18" s="510"/>
      <c r="R18" s="511"/>
      <c r="S18" s="511"/>
      <c r="T18" s="511"/>
      <c r="U18" s="511"/>
      <c r="V18" s="512"/>
      <c r="W18" s="526"/>
      <c r="X18" s="527"/>
      <c r="Y18" s="527"/>
      <c r="Z18" s="527"/>
      <c r="AA18" s="527"/>
      <c r="AB18" s="537"/>
      <c r="AC18" s="419">
        <v>52.6</v>
      </c>
      <c r="AD18" s="420"/>
      <c r="AE18" s="420"/>
      <c r="AF18" s="420"/>
      <c r="AG18" s="513"/>
      <c r="AH18" s="419">
        <v>51.2</v>
      </c>
      <c r="AI18" s="420"/>
      <c r="AJ18" s="420"/>
      <c r="AK18" s="420"/>
      <c r="AL18" s="421"/>
      <c r="AM18" s="514"/>
      <c r="AN18" s="429"/>
      <c r="AO18" s="429"/>
      <c r="AP18" s="429"/>
      <c r="AQ18" s="429"/>
      <c r="AR18" s="429"/>
      <c r="AS18" s="429"/>
      <c r="AT18" s="430"/>
      <c r="AU18" s="502"/>
      <c r="AV18" s="503"/>
      <c r="AW18" s="503"/>
      <c r="AX18" s="503"/>
      <c r="AY18" s="435" t="s">
        <v>161</v>
      </c>
      <c r="AZ18" s="436"/>
      <c r="BA18" s="436"/>
      <c r="BB18" s="436"/>
      <c r="BC18" s="436"/>
      <c r="BD18" s="436"/>
      <c r="BE18" s="436"/>
      <c r="BF18" s="436"/>
      <c r="BG18" s="436"/>
      <c r="BH18" s="436"/>
      <c r="BI18" s="436"/>
      <c r="BJ18" s="436"/>
      <c r="BK18" s="436"/>
      <c r="BL18" s="436"/>
      <c r="BM18" s="437"/>
      <c r="BN18" s="455">
        <v>12156036</v>
      </c>
      <c r="BO18" s="456"/>
      <c r="BP18" s="456"/>
      <c r="BQ18" s="456"/>
      <c r="BR18" s="456"/>
      <c r="BS18" s="456"/>
      <c r="BT18" s="456"/>
      <c r="BU18" s="457"/>
      <c r="BV18" s="455">
        <v>12044328</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162</v>
      </c>
      <c r="C19" s="508"/>
      <c r="D19" s="508"/>
      <c r="E19" s="509"/>
      <c r="F19" s="509"/>
      <c r="G19" s="509"/>
      <c r="H19" s="509"/>
      <c r="I19" s="509"/>
      <c r="J19" s="509"/>
      <c r="K19" s="509"/>
      <c r="L19" s="515">
        <v>122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163</v>
      </c>
      <c r="AZ19" s="436"/>
      <c r="BA19" s="436"/>
      <c r="BB19" s="436"/>
      <c r="BC19" s="436"/>
      <c r="BD19" s="436"/>
      <c r="BE19" s="436"/>
      <c r="BF19" s="436"/>
      <c r="BG19" s="436"/>
      <c r="BH19" s="436"/>
      <c r="BI19" s="436"/>
      <c r="BJ19" s="436"/>
      <c r="BK19" s="436"/>
      <c r="BL19" s="436"/>
      <c r="BM19" s="437"/>
      <c r="BN19" s="455">
        <v>15651422</v>
      </c>
      <c r="BO19" s="456"/>
      <c r="BP19" s="456"/>
      <c r="BQ19" s="456"/>
      <c r="BR19" s="456"/>
      <c r="BS19" s="456"/>
      <c r="BT19" s="456"/>
      <c r="BU19" s="457"/>
      <c r="BV19" s="455">
        <v>16008182</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164</v>
      </c>
      <c r="C20" s="508"/>
      <c r="D20" s="508"/>
      <c r="E20" s="509"/>
      <c r="F20" s="509"/>
      <c r="G20" s="509"/>
      <c r="H20" s="509"/>
      <c r="I20" s="509"/>
      <c r="J20" s="509"/>
      <c r="K20" s="509"/>
      <c r="L20" s="515">
        <v>10823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166</v>
      </c>
      <c r="C22" s="469"/>
      <c r="D22" s="470"/>
      <c r="E22" s="477" t="s">
        <v>1</v>
      </c>
      <c r="F22" s="478"/>
      <c r="G22" s="478"/>
      <c r="H22" s="478"/>
      <c r="I22" s="478"/>
      <c r="J22" s="478"/>
      <c r="K22" s="479"/>
      <c r="L22" s="477" t="s">
        <v>167</v>
      </c>
      <c r="M22" s="478"/>
      <c r="N22" s="478"/>
      <c r="O22" s="478"/>
      <c r="P22" s="479"/>
      <c r="Q22" s="483" t="s">
        <v>168</v>
      </c>
      <c r="R22" s="484"/>
      <c r="S22" s="484"/>
      <c r="T22" s="484"/>
      <c r="U22" s="484"/>
      <c r="V22" s="485"/>
      <c r="W22" s="489" t="s">
        <v>169</v>
      </c>
      <c r="X22" s="469"/>
      <c r="Y22" s="470"/>
      <c r="Z22" s="477" t="s">
        <v>1</v>
      </c>
      <c r="AA22" s="478"/>
      <c r="AB22" s="478"/>
      <c r="AC22" s="478"/>
      <c r="AD22" s="478"/>
      <c r="AE22" s="478"/>
      <c r="AF22" s="478"/>
      <c r="AG22" s="479"/>
      <c r="AH22" s="494" t="s">
        <v>170</v>
      </c>
      <c r="AI22" s="478"/>
      <c r="AJ22" s="478"/>
      <c r="AK22" s="478"/>
      <c r="AL22" s="479"/>
      <c r="AM22" s="494" t="s">
        <v>171</v>
      </c>
      <c r="AN22" s="495"/>
      <c r="AO22" s="495"/>
      <c r="AP22" s="495"/>
      <c r="AQ22" s="495"/>
      <c r="AR22" s="496"/>
      <c r="AS22" s="483" t="s">
        <v>168</v>
      </c>
      <c r="AT22" s="484"/>
      <c r="AU22" s="484"/>
      <c r="AV22" s="484"/>
      <c r="AW22" s="484"/>
      <c r="AX22" s="500"/>
      <c r="AY22" s="447" t="s">
        <v>172</v>
      </c>
      <c r="AZ22" s="448"/>
      <c r="BA22" s="448"/>
      <c r="BB22" s="448"/>
      <c r="BC22" s="448"/>
      <c r="BD22" s="448"/>
      <c r="BE22" s="448"/>
      <c r="BF22" s="448"/>
      <c r="BG22" s="448"/>
      <c r="BH22" s="448"/>
      <c r="BI22" s="448"/>
      <c r="BJ22" s="448"/>
      <c r="BK22" s="448"/>
      <c r="BL22" s="448"/>
      <c r="BM22" s="449"/>
      <c r="BN22" s="450">
        <v>42178342</v>
      </c>
      <c r="BO22" s="451"/>
      <c r="BP22" s="451"/>
      <c r="BQ22" s="451"/>
      <c r="BR22" s="451"/>
      <c r="BS22" s="451"/>
      <c r="BT22" s="451"/>
      <c r="BU22" s="452"/>
      <c r="BV22" s="450">
        <v>39567347</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173</v>
      </c>
      <c r="AZ23" s="436"/>
      <c r="BA23" s="436"/>
      <c r="BB23" s="436"/>
      <c r="BC23" s="436"/>
      <c r="BD23" s="436"/>
      <c r="BE23" s="436"/>
      <c r="BF23" s="436"/>
      <c r="BG23" s="436"/>
      <c r="BH23" s="436"/>
      <c r="BI23" s="436"/>
      <c r="BJ23" s="436"/>
      <c r="BK23" s="436"/>
      <c r="BL23" s="436"/>
      <c r="BM23" s="437"/>
      <c r="BN23" s="455">
        <v>27057624</v>
      </c>
      <c r="BO23" s="456"/>
      <c r="BP23" s="456"/>
      <c r="BQ23" s="456"/>
      <c r="BR23" s="456"/>
      <c r="BS23" s="456"/>
      <c r="BT23" s="456"/>
      <c r="BU23" s="457"/>
      <c r="BV23" s="455">
        <v>28495603</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174</v>
      </c>
      <c r="F24" s="429"/>
      <c r="G24" s="429"/>
      <c r="H24" s="429"/>
      <c r="I24" s="429"/>
      <c r="J24" s="429"/>
      <c r="K24" s="430"/>
      <c r="L24" s="431">
        <v>1</v>
      </c>
      <c r="M24" s="432"/>
      <c r="N24" s="432"/>
      <c r="O24" s="432"/>
      <c r="P24" s="433"/>
      <c r="Q24" s="431">
        <v>8200</v>
      </c>
      <c r="R24" s="432"/>
      <c r="S24" s="432"/>
      <c r="T24" s="432"/>
      <c r="U24" s="432"/>
      <c r="V24" s="433"/>
      <c r="W24" s="490"/>
      <c r="X24" s="472"/>
      <c r="Y24" s="473"/>
      <c r="Z24" s="428" t="s">
        <v>175</v>
      </c>
      <c r="AA24" s="429"/>
      <c r="AB24" s="429"/>
      <c r="AC24" s="429"/>
      <c r="AD24" s="429"/>
      <c r="AE24" s="429"/>
      <c r="AF24" s="429"/>
      <c r="AG24" s="430"/>
      <c r="AH24" s="431">
        <v>343</v>
      </c>
      <c r="AI24" s="432"/>
      <c r="AJ24" s="432"/>
      <c r="AK24" s="432"/>
      <c r="AL24" s="433"/>
      <c r="AM24" s="431">
        <v>1039976</v>
      </c>
      <c r="AN24" s="432"/>
      <c r="AO24" s="432"/>
      <c r="AP24" s="432"/>
      <c r="AQ24" s="432"/>
      <c r="AR24" s="433"/>
      <c r="AS24" s="431">
        <v>3032</v>
      </c>
      <c r="AT24" s="432"/>
      <c r="AU24" s="432"/>
      <c r="AV24" s="432"/>
      <c r="AW24" s="432"/>
      <c r="AX24" s="434"/>
      <c r="AY24" s="422" t="s">
        <v>176</v>
      </c>
      <c r="AZ24" s="423"/>
      <c r="BA24" s="423"/>
      <c r="BB24" s="423"/>
      <c r="BC24" s="423"/>
      <c r="BD24" s="423"/>
      <c r="BE24" s="423"/>
      <c r="BF24" s="423"/>
      <c r="BG24" s="423"/>
      <c r="BH24" s="423"/>
      <c r="BI24" s="423"/>
      <c r="BJ24" s="423"/>
      <c r="BK24" s="423"/>
      <c r="BL24" s="423"/>
      <c r="BM24" s="424"/>
      <c r="BN24" s="455">
        <v>35717946</v>
      </c>
      <c r="BO24" s="456"/>
      <c r="BP24" s="456"/>
      <c r="BQ24" s="456"/>
      <c r="BR24" s="456"/>
      <c r="BS24" s="456"/>
      <c r="BT24" s="456"/>
      <c r="BU24" s="457"/>
      <c r="BV24" s="455">
        <v>32585274</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177</v>
      </c>
      <c r="F25" s="429"/>
      <c r="G25" s="429"/>
      <c r="H25" s="429"/>
      <c r="I25" s="429"/>
      <c r="J25" s="429"/>
      <c r="K25" s="430"/>
      <c r="L25" s="431">
        <v>1</v>
      </c>
      <c r="M25" s="432"/>
      <c r="N25" s="432"/>
      <c r="O25" s="432"/>
      <c r="P25" s="433"/>
      <c r="Q25" s="431">
        <v>6500</v>
      </c>
      <c r="R25" s="432"/>
      <c r="S25" s="432"/>
      <c r="T25" s="432"/>
      <c r="U25" s="432"/>
      <c r="V25" s="433"/>
      <c r="W25" s="490"/>
      <c r="X25" s="472"/>
      <c r="Y25" s="473"/>
      <c r="Z25" s="428" t="s">
        <v>178</v>
      </c>
      <c r="AA25" s="429"/>
      <c r="AB25" s="429"/>
      <c r="AC25" s="429"/>
      <c r="AD25" s="429"/>
      <c r="AE25" s="429"/>
      <c r="AF25" s="429"/>
      <c r="AG25" s="430"/>
      <c r="AH25" s="431">
        <v>97</v>
      </c>
      <c r="AI25" s="432"/>
      <c r="AJ25" s="432"/>
      <c r="AK25" s="432"/>
      <c r="AL25" s="433"/>
      <c r="AM25" s="431">
        <v>289836</v>
      </c>
      <c r="AN25" s="432"/>
      <c r="AO25" s="432"/>
      <c r="AP25" s="432"/>
      <c r="AQ25" s="432"/>
      <c r="AR25" s="433"/>
      <c r="AS25" s="431">
        <v>2988</v>
      </c>
      <c r="AT25" s="432"/>
      <c r="AU25" s="432"/>
      <c r="AV25" s="432"/>
      <c r="AW25" s="432"/>
      <c r="AX25" s="434"/>
      <c r="AY25" s="447" t="s">
        <v>179</v>
      </c>
      <c r="AZ25" s="448"/>
      <c r="BA25" s="448"/>
      <c r="BB25" s="448"/>
      <c r="BC25" s="448"/>
      <c r="BD25" s="448"/>
      <c r="BE25" s="448"/>
      <c r="BF25" s="448"/>
      <c r="BG25" s="448"/>
      <c r="BH25" s="448"/>
      <c r="BI25" s="448"/>
      <c r="BJ25" s="448"/>
      <c r="BK25" s="448"/>
      <c r="BL25" s="448"/>
      <c r="BM25" s="449"/>
      <c r="BN25" s="450">
        <v>1356268</v>
      </c>
      <c r="BO25" s="451"/>
      <c r="BP25" s="451"/>
      <c r="BQ25" s="451"/>
      <c r="BR25" s="451"/>
      <c r="BS25" s="451"/>
      <c r="BT25" s="451"/>
      <c r="BU25" s="452"/>
      <c r="BV25" s="450">
        <v>451894</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180</v>
      </c>
      <c r="F26" s="429"/>
      <c r="G26" s="429"/>
      <c r="H26" s="429"/>
      <c r="I26" s="429"/>
      <c r="J26" s="429"/>
      <c r="K26" s="430"/>
      <c r="L26" s="431">
        <v>1</v>
      </c>
      <c r="M26" s="432"/>
      <c r="N26" s="432"/>
      <c r="O26" s="432"/>
      <c r="P26" s="433"/>
      <c r="Q26" s="431">
        <v>6000</v>
      </c>
      <c r="R26" s="432"/>
      <c r="S26" s="432"/>
      <c r="T26" s="432"/>
      <c r="U26" s="432"/>
      <c r="V26" s="433"/>
      <c r="W26" s="490"/>
      <c r="X26" s="472"/>
      <c r="Y26" s="473"/>
      <c r="Z26" s="428" t="s">
        <v>181</v>
      </c>
      <c r="AA26" s="466"/>
      <c r="AB26" s="466"/>
      <c r="AC26" s="466"/>
      <c r="AD26" s="466"/>
      <c r="AE26" s="466"/>
      <c r="AF26" s="466"/>
      <c r="AG26" s="467"/>
      <c r="AH26" s="431">
        <v>10</v>
      </c>
      <c r="AI26" s="432"/>
      <c r="AJ26" s="432"/>
      <c r="AK26" s="432"/>
      <c r="AL26" s="433"/>
      <c r="AM26" s="431">
        <v>34970</v>
      </c>
      <c r="AN26" s="432"/>
      <c r="AO26" s="432"/>
      <c r="AP26" s="432"/>
      <c r="AQ26" s="432"/>
      <c r="AR26" s="433"/>
      <c r="AS26" s="431">
        <v>3497</v>
      </c>
      <c r="AT26" s="432"/>
      <c r="AU26" s="432"/>
      <c r="AV26" s="432"/>
      <c r="AW26" s="432"/>
      <c r="AX26" s="434"/>
      <c r="AY26" s="464" t="s">
        <v>182</v>
      </c>
      <c r="AZ26" s="409"/>
      <c r="BA26" s="409"/>
      <c r="BB26" s="409"/>
      <c r="BC26" s="409"/>
      <c r="BD26" s="409"/>
      <c r="BE26" s="409"/>
      <c r="BF26" s="409"/>
      <c r="BG26" s="409"/>
      <c r="BH26" s="409"/>
      <c r="BI26" s="409"/>
      <c r="BJ26" s="409"/>
      <c r="BK26" s="409"/>
      <c r="BL26" s="409"/>
      <c r="BM26" s="465"/>
      <c r="BN26" s="455" t="s">
        <v>142</v>
      </c>
      <c r="BO26" s="456"/>
      <c r="BP26" s="456"/>
      <c r="BQ26" s="456"/>
      <c r="BR26" s="456"/>
      <c r="BS26" s="456"/>
      <c r="BT26" s="456"/>
      <c r="BU26" s="457"/>
      <c r="BV26" s="455" t="s">
        <v>142</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183</v>
      </c>
      <c r="F27" s="429"/>
      <c r="G27" s="429"/>
      <c r="H27" s="429"/>
      <c r="I27" s="429"/>
      <c r="J27" s="429"/>
      <c r="K27" s="430"/>
      <c r="L27" s="431">
        <v>1</v>
      </c>
      <c r="M27" s="432"/>
      <c r="N27" s="432"/>
      <c r="O27" s="432"/>
      <c r="P27" s="433"/>
      <c r="Q27" s="431">
        <v>4200</v>
      </c>
      <c r="R27" s="432"/>
      <c r="S27" s="432"/>
      <c r="T27" s="432"/>
      <c r="U27" s="432"/>
      <c r="V27" s="433"/>
      <c r="W27" s="490"/>
      <c r="X27" s="472"/>
      <c r="Y27" s="473"/>
      <c r="Z27" s="428" t="s">
        <v>184</v>
      </c>
      <c r="AA27" s="429"/>
      <c r="AB27" s="429"/>
      <c r="AC27" s="429"/>
      <c r="AD27" s="429"/>
      <c r="AE27" s="429"/>
      <c r="AF27" s="429"/>
      <c r="AG27" s="430"/>
      <c r="AH27" s="431">
        <v>6</v>
      </c>
      <c r="AI27" s="432"/>
      <c r="AJ27" s="432"/>
      <c r="AK27" s="432"/>
      <c r="AL27" s="433"/>
      <c r="AM27" s="431">
        <v>22344</v>
      </c>
      <c r="AN27" s="432"/>
      <c r="AO27" s="432"/>
      <c r="AP27" s="432"/>
      <c r="AQ27" s="432"/>
      <c r="AR27" s="433"/>
      <c r="AS27" s="431">
        <v>3724</v>
      </c>
      <c r="AT27" s="432"/>
      <c r="AU27" s="432"/>
      <c r="AV27" s="432"/>
      <c r="AW27" s="432"/>
      <c r="AX27" s="434"/>
      <c r="AY27" s="461" t="s">
        <v>185</v>
      </c>
      <c r="AZ27" s="462"/>
      <c r="BA27" s="462"/>
      <c r="BB27" s="462"/>
      <c r="BC27" s="462"/>
      <c r="BD27" s="462"/>
      <c r="BE27" s="462"/>
      <c r="BF27" s="462"/>
      <c r="BG27" s="462"/>
      <c r="BH27" s="462"/>
      <c r="BI27" s="462"/>
      <c r="BJ27" s="462"/>
      <c r="BK27" s="462"/>
      <c r="BL27" s="462"/>
      <c r="BM27" s="463"/>
      <c r="BN27" s="458" t="s">
        <v>142</v>
      </c>
      <c r="BO27" s="459"/>
      <c r="BP27" s="459"/>
      <c r="BQ27" s="459"/>
      <c r="BR27" s="459"/>
      <c r="BS27" s="459"/>
      <c r="BT27" s="459"/>
      <c r="BU27" s="460"/>
      <c r="BV27" s="458" t="s">
        <v>142</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186</v>
      </c>
      <c r="F28" s="429"/>
      <c r="G28" s="429"/>
      <c r="H28" s="429"/>
      <c r="I28" s="429"/>
      <c r="J28" s="429"/>
      <c r="K28" s="430"/>
      <c r="L28" s="431">
        <v>1</v>
      </c>
      <c r="M28" s="432"/>
      <c r="N28" s="432"/>
      <c r="O28" s="432"/>
      <c r="P28" s="433"/>
      <c r="Q28" s="431">
        <v>3800</v>
      </c>
      <c r="R28" s="432"/>
      <c r="S28" s="432"/>
      <c r="T28" s="432"/>
      <c r="U28" s="432"/>
      <c r="V28" s="433"/>
      <c r="W28" s="490"/>
      <c r="X28" s="472"/>
      <c r="Y28" s="473"/>
      <c r="Z28" s="428" t="s">
        <v>187</v>
      </c>
      <c r="AA28" s="429"/>
      <c r="AB28" s="429"/>
      <c r="AC28" s="429"/>
      <c r="AD28" s="429"/>
      <c r="AE28" s="429"/>
      <c r="AF28" s="429"/>
      <c r="AG28" s="430"/>
      <c r="AH28" s="431" t="s">
        <v>188</v>
      </c>
      <c r="AI28" s="432"/>
      <c r="AJ28" s="432"/>
      <c r="AK28" s="432"/>
      <c r="AL28" s="433"/>
      <c r="AM28" s="431" t="s">
        <v>142</v>
      </c>
      <c r="AN28" s="432"/>
      <c r="AO28" s="432"/>
      <c r="AP28" s="432"/>
      <c r="AQ28" s="432"/>
      <c r="AR28" s="433"/>
      <c r="AS28" s="431" t="s">
        <v>142</v>
      </c>
      <c r="AT28" s="432"/>
      <c r="AU28" s="432"/>
      <c r="AV28" s="432"/>
      <c r="AW28" s="432"/>
      <c r="AX28" s="434"/>
      <c r="AY28" s="438" t="s">
        <v>189</v>
      </c>
      <c r="AZ28" s="439"/>
      <c r="BA28" s="439"/>
      <c r="BB28" s="440"/>
      <c r="BC28" s="447" t="s">
        <v>50</v>
      </c>
      <c r="BD28" s="448"/>
      <c r="BE28" s="448"/>
      <c r="BF28" s="448"/>
      <c r="BG28" s="448"/>
      <c r="BH28" s="448"/>
      <c r="BI28" s="448"/>
      <c r="BJ28" s="448"/>
      <c r="BK28" s="448"/>
      <c r="BL28" s="448"/>
      <c r="BM28" s="449"/>
      <c r="BN28" s="450">
        <v>2531182</v>
      </c>
      <c r="BO28" s="451"/>
      <c r="BP28" s="451"/>
      <c r="BQ28" s="451"/>
      <c r="BR28" s="451"/>
      <c r="BS28" s="451"/>
      <c r="BT28" s="451"/>
      <c r="BU28" s="452"/>
      <c r="BV28" s="450">
        <v>2711724</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190</v>
      </c>
      <c r="F29" s="429"/>
      <c r="G29" s="429"/>
      <c r="H29" s="429"/>
      <c r="I29" s="429"/>
      <c r="J29" s="429"/>
      <c r="K29" s="430"/>
      <c r="L29" s="431">
        <v>16</v>
      </c>
      <c r="M29" s="432"/>
      <c r="N29" s="432"/>
      <c r="O29" s="432"/>
      <c r="P29" s="433"/>
      <c r="Q29" s="431">
        <v>3500</v>
      </c>
      <c r="R29" s="432"/>
      <c r="S29" s="432"/>
      <c r="T29" s="432"/>
      <c r="U29" s="432"/>
      <c r="V29" s="433"/>
      <c r="W29" s="491"/>
      <c r="X29" s="492"/>
      <c r="Y29" s="493"/>
      <c r="Z29" s="428" t="s">
        <v>191</v>
      </c>
      <c r="AA29" s="429"/>
      <c r="AB29" s="429"/>
      <c r="AC29" s="429"/>
      <c r="AD29" s="429"/>
      <c r="AE29" s="429"/>
      <c r="AF29" s="429"/>
      <c r="AG29" s="430"/>
      <c r="AH29" s="431">
        <v>349</v>
      </c>
      <c r="AI29" s="432"/>
      <c r="AJ29" s="432"/>
      <c r="AK29" s="432"/>
      <c r="AL29" s="433"/>
      <c r="AM29" s="431">
        <v>1062320</v>
      </c>
      <c r="AN29" s="432"/>
      <c r="AO29" s="432"/>
      <c r="AP29" s="432"/>
      <c r="AQ29" s="432"/>
      <c r="AR29" s="433"/>
      <c r="AS29" s="431">
        <v>3044</v>
      </c>
      <c r="AT29" s="432"/>
      <c r="AU29" s="432"/>
      <c r="AV29" s="432"/>
      <c r="AW29" s="432"/>
      <c r="AX29" s="434"/>
      <c r="AY29" s="441"/>
      <c r="AZ29" s="442"/>
      <c r="BA29" s="442"/>
      <c r="BB29" s="443"/>
      <c r="BC29" s="435" t="s">
        <v>192</v>
      </c>
      <c r="BD29" s="436"/>
      <c r="BE29" s="436"/>
      <c r="BF29" s="436"/>
      <c r="BG29" s="436"/>
      <c r="BH29" s="436"/>
      <c r="BI29" s="436"/>
      <c r="BJ29" s="436"/>
      <c r="BK29" s="436"/>
      <c r="BL29" s="436"/>
      <c r="BM29" s="437"/>
      <c r="BN29" s="455">
        <v>3347169</v>
      </c>
      <c r="BO29" s="456"/>
      <c r="BP29" s="456"/>
      <c r="BQ29" s="456"/>
      <c r="BR29" s="456"/>
      <c r="BS29" s="456"/>
      <c r="BT29" s="456"/>
      <c r="BU29" s="457"/>
      <c r="BV29" s="455">
        <v>3270456</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193</v>
      </c>
      <c r="X30" s="417"/>
      <c r="Y30" s="417"/>
      <c r="Z30" s="417"/>
      <c r="AA30" s="417"/>
      <c r="AB30" s="417"/>
      <c r="AC30" s="417"/>
      <c r="AD30" s="417"/>
      <c r="AE30" s="417"/>
      <c r="AF30" s="417"/>
      <c r="AG30" s="418"/>
      <c r="AH30" s="419">
        <v>95.4</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3357495</v>
      </c>
      <c r="BO30" s="459"/>
      <c r="BP30" s="459"/>
      <c r="BQ30" s="459"/>
      <c r="BR30" s="459"/>
      <c r="BS30" s="459"/>
      <c r="BT30" s="459"/>
      <c r="BU30" s="460"/>
      <c r="BV30" s="458">
        <v>3811246</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194</v>
      </c>
      <c r="D32" s="408"/>
      <c r="E32" s="408"/>
      <c r="F32" s="408"/>
      <c r="G32" s="408"/>
      <c r="H32" s="408"/>
      <c r="I32" s="408"/>
      <c r="J32" s="408"/>
      <c r="K32" s="408"/>
      <c r="L32" s="408"/>
      <c r="M32" s="408"/>
      <c r="N32" s="408"/>
      <c r="O32" s="408"/>
      <c r="P32" s="408"/>
      <c r="Q32" s="408"/>
      <c r="R32" s="408"/>
      <c r="S32" s="408"/>
      <c r="U32" s="409" t="s">
        <v>195</v>
      </c>
      <c r="V32" s="409"/>
      <c r="W32" s="409"/>
      <c r="X32" s="409"/>
      <c r="Y32" s="409"/>
      <c r="Z32" s="409"/>
      <c r="AA32" s="409"/>
      <c r="AB32" s="409"/>
      <c r="AC32" s="409"/>
      <c r="AD32" s="409"/>
      <c r="AE32" s="409"/>
      <c r="AF32" s="409"/>
      <c r="AG32" s="409"/>
      <c r="AH32" s="409"/>
      <c r="AI32" s="409"/>
      <c r="AJ32" s="409"/>
      <c r="AK32" s="409"/>
      <c r="AM32" s="409" t="s">
        <v>196</v>
      </c>
      <c r="AN32" s="409"/>
      <c r="AO32" s="409"/>
      <c r="AP32" s="409"/>
      <c r="AQ32" s="409"/>
      <c r="AR32" s="409"/>
      <c r="AS32" s="409"/>
      <c r="AT32" s="409"/>
      <c r="AU32" s="409"/>
      <c r="AV32" s="409"/>
      <c r="AW32" s="409"/>
      <c r="AX32" s="409"/>
      <c r="AY32" s="409"/>
      <c r="AZ32" s="409"/>
      <c r="BA32" s="409"/>
      <c r="BB32" s="409"/>
      <c r="BC32" s="409"/>
      <c r="BE32" s="409" t="s">
        <v>197</v>
      </c>
      <c r="BF32" s="409"/>
      <c r="BG32" s="409"/>
      <c r="BH32" s="409"/>
      <c r="BI32" s="409"/>
      <c r="BJ32" s="409"/>
      <c r="BK32" s="409"/>
      <c r="BL32" s="409"/>
      <c r="BM32" s="409"/>
      <c r="BN32" s="409"/>
      <c r="BO32" s="409"/>
      <c r="BP32" s="409"/>
      <c r="BQ32" s="409"/>
      <c r="BR32" s="409"/>
      <c r="BS32" s="409"/>
      <c r="BT32" s="409"/>
      <c r="BU32" s="409"/>
      <c r="BW32" s="409" t="s">
        <v>198</v>
      </c>
      <c r="BX32" s="409"/>
      <c r="BY32" s="409"/>
      <c r="BZ32" s="409"/>
      <c r="CA32" s="409"/>
      <c r="CB32" s="409"/>
      <c r="CC32" s="409"/>
      <c r="CD32" s="409"/>
      <c r="CE32" s="409"/>
      <c r="CF32" s="409"/>
      <c r="CG32" s="409"/>
      <c r="CH32" s="409"/>
      <c r="CI32" s="409"/>
      <c r="CJ32" s="409"/>
      <c r="CK32" s="409"/>
      <c r="CL32" s="409"/>
      <c r="CM32" s="409"/>
      <c r="CO32" s="409" t="s">
        <v>199</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202</v>
      </c>
      <c r="AN33" s="407"/>
      <c r="AO33" s="406" t="s">
        <v>204</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200</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t="str">
        <f>IF(BY34="","",MAX(C34:D43,U34:V43,AM34:AN43,BE34:BF43)+1)</f>
        <v/>
      </c>
      <c r="BX34" s="403"/>
      <c r="BY34" s="404" t="str">
        <f>IF('各会計、関係団体の財政状況及び健全化判断比率'!B68="","",'各会計、関係団体の財政状況及び健全化判断比率'!B68)</f>
        <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t="str">
        <f t="shared" ref="BW35:BW43" si="2">IF(BY35="","",BW34+1)</f>
        <v/>
      </c>
      <c r="BX35" s="403"/>
      <c r="BY35" s="404" t="str">
        <f>IF('各会計、関係団体の財政状況及び健全化判断比率'!B69="","",'各会計、関係団体の財政状況及び健全化判断比率'!B69)</f>
        <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5IWRYtK0IzsCYBhtCWqgdFOk8eAZjRkMBe9ykKzpNy12CyV6qBSeLDiVJIMXeqye7XwvBZM0QutCVTRhRukEHQ==" saltValue="wOmgg1GHauqc846AWbyl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224</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225</v>
      </c>
      <c r="S4" s="716"/>
      <c r="T4" s="716"/>
      <c r="U4" s="716"/>
      <c r="V4" s="716"/>
      <c r="W4" s="716"/>
      <c r="X4" s="716"/>
      <c r="Y4" s="717"/>
      <c r="Z4" s="715" t="s">
        <v>226</v>
      </c>
      <c r="AA4" s="716"/>
      <c r="AB4" s="716"/>
      <c r="AC4" s="717"/>
      <c r="AD4" s="715" t="s">
        <v>227</v>
      </c>
      <c r="AE4" s="716"/>
      <c r="AF4" s="716"/>
      <c r="AG4" s="716"/>
      <c r="AH4" s="716"/>
      <c r="AI4" s="716"/>
      <c r="AJ4" s="716"/>
      <c r="AK4" s="717"/>
      <c r="AL4" s="715" t="s">
        <v>226</v>
      </c>
      <c r="AM4" s="716"/>
      <c r="AN4" s="716"/>
      <c r="AO4" s="717"/>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15" t="s">
        <v>231</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232</v>
      </c>
      <c r="C5" s="713"/>
      <c r="D5" s="713"/>
      <c r="E5" s="713"/>
      <c r="F5" s="713"/>
      <c r="G5" s="713"/>
      <c r="H5" s="713"/>
      <c r="I5" s="713"/>
      <c r="J5" s="713"/>
      <c r="K5" s="713"/>
      <c r="L5" s="713"/>
      <c r="M5" s="713"/>
      <c r="N5" s="713"/>
      <c r="O5" s="713"/>
      <c r="P5" s="713"/>
      <c r="Q5" s="714"/>
      <c r="R5" s="709">
        <v>2863482</v>
      </c>
      <c r="S5" s="710"/>
      <c r="T5" s="710"/>
      <c r="U5" s="710"/>
      <c r="V5" s="710"/>
      <c r="W5" s="710"/>
      <c r="X5" s="710"/>
      <c r="Y5" s="738"/>
      <c r="Z5" s="751">
        <v>10.1</v>
      </c>
      <c r="AA5" s="751"/>
      <c r="AB5" s="751"/>
      <c r="AC5" s="751"/>
      <c r="AD5" s="752">
        <v>2847420</v>
      </c>
      <c r="AE5" s="752"/>
      <c r="AF5" s="752"/>
      <c r="AG5" s="752"/>
      <c r="AH5" s="752"/>
      <c r="AI5" s="752"/>
      <c r="AJ5" s="752"/>
      <c r="AK5" s="752"/>
      <c r="AL5" s="739">
        <v>21.9</v>
      </c>
      <c r="AM5" s="722"/>
      <c r="AN5" s="722"/>
      <c r="AO5" s="740"/>
      <c r="AP5" s="712" t="s">
        <v>233</v>
      </c>
      <c r="AQ5" s="713"/>
      <c r="AR5" s="713"/>
      <c r="AS5" s="713"/>
      <c r="AT5" s="713"/>
      <c r="AU5" s="713"/>
      <c r="AV5" s="713"/>
      <c r="AW5" s="713"/>
      <c r="AX5" s="713"/>
      <c r="AY5" s="713"/>
      <c r="AZ5" s="713"/>
      <c r="BA5" s="713"/>
      <c r="BB5" s="713"/>
      <c r="BC5" s="713"/>
      <c r="BD5" s="713"/>
      <c r="BE5" s="713"/>
      <c r="BF5" s="714"/>
      <c r="BG5" s="663">
        <v>2860807</v>
      </c>
      <c r="BH5" s="664"/>
      <c r="BI5" s="664"/>
      <c r="BJ5" s="664"/>
      <c r="BK5" s="664"/>
      <c r="BL5" s="664"/>
      <c r="BM5" s="664"/>
      <c r="BN5" s="665"/>
      <c r="BO5" s="699">
        <v>99.9</v>
      </c>
      <c r="BP5" s="699"/>
      <c r="BQ5" s="699"/>
      <c r="BR5" s="699"/>
      <c r="BS5" s="700">
        <v>16062</v>
      </c>
      <c r="BT5" s="700"/>
      <c r="BU5" s="700"/>
      <c r="BV5" s="700"/>
      <c r="BW5" s="700"/>
      <c r="BX5" s="700"/>
      <c r="BY5" s="700"/>
      <c r="BZ5" s="700"/>
      <c r="CA5" s="700"/>
      <c r="CB5" s="731"/>
      <c r="CD5" s="715" t="s">
        <v>228</v>
      </c>
      <c r="CE5" s="716"/>
      <c r="CF5" s="716"/>
      <c r="CG5" s="716"/>
      <c r="CH5" s="716"/>
      <c r="CI5" s="716"/>
      <c r="CJ5" s="716"/>
      <c r="CK5" s="716"/>
      <c r="CL5" s="716"/>
      <c r="CM5" s="716"/>
      <c r="CN5" s="716"/>
      <c r="CO5" s="716"/>
      <c r="CP5" s="716"/>
      <c r="CQ5" s="717"/>
      <c r="CR5" s="715" t="s">
        <v>234</v>
      </c>
      <c r="CS5" s="716"/>
      <c r="CT5" s="716"/>
      <c r="CU5" s="716"/>
      <c r="CV5" s="716"/>
      <c r="CW5" s="716"/>
      <c r="CX5" s="716"/>
      <c r="CY5" s="717"/>
      <c r="CZ5" s="715" t="s">
        <v>226</v>
      </c>
      <c r="DA5" s="716"/>
      <c r="DB5" s="716"/>
      <c r="DC5" s="717"/>
      <c r="DD5" s="715" t="s">
        <v>235</v>
      </c>
      <c r="DE5" s="716"/>
      <c r="DF5" s="716"/>
      <c r="DG5" s="716"/>
      <c r="DH5" s="716"/>
      <c r="DI5" s="716"/>
      <c r="DJ5" s="716"/>
      <c r="DK5" s="716"/>
      <c r="DL5" s="716"/>
      <c r="DM5" s="716"/>
      <c r="DN5" s="716"/>
      <c r="DO5" s="716"/>
      <c r="DP5" s="717"/>
      <c r="DQ5" s="715" t="s">
        <v>236</v>
      </c>
      <c r="DR5" s="716"/>
      <c r="DS5" s="716"/>
      <c r="DT5" s="716"/>
      <c r="DU5" s="716"/>
      <c r="DV5" s="716"/>
      <c r="DW5" s="716"/>
      <c r="DX5" s="716"/>
      <c r="DY5" s="716"/>
      <c r="DZ5" s="716"/>
      <c r="EA5" s="716"/>
      <c r="EB5" s="716"/>
      <c r="EC5" s="717"/>
    </row>
    <row r="6" spans="2:143" ht="11.25" customHeight="1" x14ac:dyDescent="0.15">
      <c r="B6" s="660" t="s">
        <v>237</v>
      </c>
      <c r="C6" s="661"/>
      <c r="D6" s="661"/>
      <c r="E6" s="661"/>
      <c r="F6" s="661"/>
      <c r="G6" s="661"/>
      <c r="H6" s="661"/>
      <c r="I6" s="661"/>
      <c r="J6" s="661"/>
      <c r="K6" s="661"/>
      <c r="L6" s="661"/>
      <c r="M6" s="661"/>
      <c r="N6" s="661"/>
      <c r="O6" s="661"/>
      <c r="P6" s="661"/>
      <c r="Q6" s="662"/>
      <c r="R6" s="663">
        <v>178668</v>
      </c>
      <c r="S6" s="664"/>
      <c r="T6" s="664"/>
      <c r="U6" s="664"/>
      <c r="V6" s="664"/>
      <c r="W6" s="664"/>
      <c r="X6" s="664"/>
      <c r="Y6" s="665"/>
      <c r="Z6" s="699">
        <v>0.6</v>
      </c>
      <c r="AA6" s="699"/>
      <c r="AB6" s="699"/>
      <c r="AC6" s="699"/>
      <c r="AD6" s="700">
        <v>178668</v>
      </c>
      <c r="AE6" s="700"/>
      <c r="AF6" s="700"/>
      <c r="AG6" s="700"/>
      <c r="AH6" s="700"/>
      <c r="AI6" s="700"/>
      <c r="AJ6" s="700"/>
      <c r="AK6" s="700"/>
      <c r="AL6" s="666">
        <v>1.4</v>
      </c>
      <c r="AM6" s="667"/>
      <c r="AN6" s="667"/>
      <c r="AO6" s="701"/>
      <c r="AP6" s="660" t="s">
        <v>238</v>
      </c>
      <c r="AQ6" s="661"/>
      <c r="AR6" s="661"/>
      <c r="AS6" s="661"/>
      <c r="AT6" s="661"/>
      <c r="AU6" s="661"/>
      <c r="AV6" s="661"/>
      <c r="AW6" s="661"/>
      <c r="AX6" s="661"/>
      <c r="AY6" s="661"/>
      <c r="AZ6" s="661"/>
      <c r="BA6" s="661"/>
      <c r="BB6" s="661"/>
      <c r="BC6" s="661"/>
      <c r="BD6" s="661"/>
      <c r="BE6" s="661"/>
      <c r="BF6" s="662"/>
      <c r="BG6" s="663">
        <v>2860807</v>
      </c>
      <c r="BH6" s="664"/>
      <c r="BI6" s="664"/>
      <c r="BJ6" s="664"/>
      <c r="BK6" s="664"/>
      <c r="BL6" s="664"/>
      <c r="BM6" s="664"/>
      <c r="BN6" s="665"/>
      <c r="BO6" s="699">
        <v>99.9</v>
      </c>
      <c r="BP6" s="699"/>
      <c r="BQ6" s="699"/>
      <c r="BR6" s="699"/>
      <c r="BS6" s="700">
        <v>16062</v>
      </c>
      <c r="BT6" s="700"/>
      <c r="BU6" s="700"/>
      <c r="BV6" s="700"/>
      <c r="BW6" s="700"/>
      <c r="BX6" s="700"/>
      <c r="BY6" s="700"/>
      <c r="BZ6" s="700"/>
      <c r="CA6" s="700"/>
      <c r="CB6" s="731"/>
      <c r="CD6" s="712" t="s">
        <v>239</v>
      </c>
      <c r="CE6" s="713"/>
      <c r="CF6" s="713"/>
      <c r="CG6" s="713"/>
      <c r="CH6" s="713"/>
      <c r="CI6" s="713"/>
      <c r="CJ6" s="713"/>
      <c r="CK6" s="713"/>
      <c r="CL6" s="713"/>
      <c r="CM6" s="713"/>
      <c r="CN6" s="713"/>
      <c r="CO6" s="713"/>
      <c r="CP6" s="713"/>
      <c r="CQ6" s="714"/>
      <c r="CR6" s="663">
        <v>190282</v>
      </c>
      <c r="CS6" s="664"/>
      <c r="CT6" s="664"/>
      <c r="CU6" s="664"/>
      <c r="CV6" s="664"/>
      <c r="CW6" s="664"/>
      <c r="CX6" s="664"/>
      <c r="CY6" s="665"/>
      <c r="CZ6" s="739">
        <v>0.7</v>
      </c>
      <c r="DA6" s="722"/>
      <c r="DB6" s="722"/>
      <c r="DC6" s="741"/>
      <c r="DD6" s="669" t="s">
        <v>133</v>
      </c>
      <c r="DE6" s="664"/>
      <c r="DF6" s="664"/>
      <c r="DG6" s="664"/>
      <c r="DH6" s="664"/>
      <c r="DI6" s="664"/>
      <c r="DJ6" s="664"/>
      <c r="DK6" s="664"/>
      <c r="DL6" s="664"/>
      <c r="DM6" s="664"/>
      <c r="DN6" s="664"/>
      <c r="DO6" s="664"/>
      <c r="DP6" s="665"/>
      <c r="DQ6" s="669">
        <v>190282</v>
      </c>
      <c r="DR6" s="664"/>
      <c r="DS6" s="664"/>
      <c r="DT6" s="664"/>
      <c r="DU6" s="664"/>
      <c r="DV6" s="664"/>
      <c r="DW6" s="664"/>
      <c r="DX6" s="664"/>
      <c r="DY6" s="664"/>
      <c r="DZ6" s="664"/>
      <c r="EA6" s="664"/>
      <c r="EB6" s="664"/>
      <c r="EC6" s="698"/>
    </row>
    <row r="7" spans="2:143" ht="11.25" customHeight="1" x14ac:dyDescent="0.15">
      <c r="B7" s="660" t="s">
        <v>240</v>
      </c>
      <c r="C7" s="661"/>
      <c r="D7" s="661"/>
      <c r="E7" s="661"/>
      <c r="F7" s="661"/>
      <c r="G7" s="661"/>
      <c r="H7" s="661"/>
      <c r="I7" s="661"/>
      <c r="J7" s="661"/>
      <c r="K7" s="661"/>
      <c r="L7" s="661"/>
      <c r="M7" s="661"/>
      <c r="N7" s="661"/>
      <c r="O7" s="661"/>
      <c r="P7" s="661"/>
      <c r="Q7" s="662"/>
      <c r="R7" s="663">
        <v>957</v>
      </c>
      <c r="S7" s="664"/>
      <c r="T7" s="664"/>
      <c r="U7" s="664"/>
      <c r="V7" s="664"/>
      <c r="W7" s="664"/>
      <c r="X7" s="664"/>
      <c r="Y7" s="665"/>
      <c r="Z7" s="699">
        <v>0</v>
      </c>
      <c r="AA7" s="699"/>
      <c r="AB7" s="699"/>
      <c r="AC7" s="699"/>
      <c r="AD7" s="700">
        <v>957</v>
      </c>
      <c r="AE7" s="700"/>
      <c r="AF7" s="700"/>
      <c r="AG7" s="700"/>
      <c r="AH7" s="700"/>
      <c r="AI7" s="700"/>
      <c r="AJ7" s="700"/>
      <c r="AK7" s="700"/>
      <c r="AL7" s="666">
        <v>0</v>
      </c>
      <c r="AM7" s="667"/>
      <c r="AN7" s="667"/>
      <c r="AO7" s="701"/>
      <c r="AP7" s="660" t="s">
        <v>241</v>
      </c>
      <c r="AQ7" s="661"/>
      <c r="AR7" s="661"/>
      <c r="AS7" s="661"/>
      <c r="AT7" s="661"/>
      <c r="AU7" s="661"/>
      <c r="AV7" s="661"/>
      <c r="AW7" s="661"/>
      <c r="AX7" s="661"/>
      <c r="AY7" s="661"/>
      <c r="AZ7" s="661"/>
      <c r="BA7" s="661"/>
      <c r="BB7" s="661"/>
      <c r="BC7" s="661"/>
      <c r="BD7" s="661"/>
      <c r="BE7" s="661"/>
      <c r="BF7" s="662"/>
      <c r="BG7" s="663">
        <v>976538</v>
      </c>
      <c r="BH7" s="664"/>
      <c r="BI7" s="664"/>
      <c r="BJ7" s="664"/>
      <c r="BK7" s="664"/>
      <c r="BL7" s="664"/>
      <c r="BM7" s="664"/>
      <c r="BN7" s="665"/>
      <c r="BO7" s="699">
        <v>34.1</v>
      </c>
      <c r="BP7" s="699"/>
      <c r="BQ7" s="699"/>
      <c r="BR7" s="699"/>
      <c r="BS7" s="700">
        <v>16062</v>
      </c>
      <c r="BT7" s="700"/>
      <c r="BU7" s="700"/>
      <c r="BV7" s="700"/>
      <c r="BW7" s="700"/>
      <c r="BX7" s="700"/>
      <c r="BY7" s="700"/>
      <c r="BZ7" s="700"/>
      <c r="CA7" s="700"/>
      <c r="CB7" s="731"/>
      <c r="CD7" s="660" t="s">
        <v>242</v>
      </c>
      <c r="CE7" s="661"/>
      <c r="CF7" s="661"/>
      <c r="CG7" s="661"/>
      <c r="CH7" s="661"/>
      <c r="CI7" s="661"/>
      <c r="CJ7" s="661"/>
      <c r="CK7" s="661"/>
      <c r="CL7" s="661"/>
      <c r="CM7" s="661"/>
      <c r="CN7" s="661"/>
      <c r="CO7" s="661"/>
      <c r="CP7" s="661"/>
      <c r="CQ7" s="662"/>
      <c r="CR7" s="663">
        <v>2178150</v>
      </c>
      <c r="CS7" s="664"/>
      <c r="CT7" s="664"/>
      <c r="CU7" s="664"/>
      <c r="CV7" s="664"/>
      <c r="CW7" s="664"/>
      <c r="CX7" s="664"/>
      <c r="CY7" s="665"/>
      <c r="CZ7" s="699">
        <v>7.8</v>
      </c>
      <c r="DA7" s="699"/>
      <c r="DB7" s="699"/>
      <c r="DC7" s="699"/>
      <c r="DD7" s="669">
        <v>39287</v>
      </c>
      <c r="DE7" s="664"/>
      <c r="DF7" s="664"/>
      <c r="DG7" s="664"/>
      <c r="DH7" s="664"/>
      <c r="DI7" s="664"/>
      <c r="DJ7" s="664"/>
      <c r="DK7" s="664"/>
      <c r="DL7" s="664"/>
      <c r="DM7" s="664"/>
      <c r="DN7" s="664"/>
      <c r="DO7" s="664"/>
      <c r="DP7" s="665"/>
      <c r="DQ7" s="669">
        <v>1827306</v>
      </c>
      <c r="DR7" s="664"/>
      <c r="DS7" s="664"/>
      <c r="DT7" s="664"/>
      <c r="DU7" s="664"/>
      <c r="DV7" s="664"/>
      <c r="DW7" s="664"/>
      <c r="DX7" s="664"/>
      <c r="DY7" s="664"/>
      <c r="DZ7" s="664"/>
      <c r="EA7" s="664"/>
      <c r="EB7" s="664"/>
      <c r="EC7" s="698"/>
    </row>
    <row r="8" spans="2:143" ht="11.25" customHeight="1" x14ac:dyDescent="0.15">
      <c r="B8" s="660" t="s">
        <v>243</v>
      </c>
      <c r="C8" s="661"/>
      <c r="D8" s="661"/>
      <c r="E8" s="661"/>
      <c r="F8" s="661"/>
      <c r="G8" s="661"/>
      <c r="H8" s="661"/>
      <c r="I8" s="661"/>
      <c r="J8" s="661"/>
      <c r="K8" s="661"/>
      <c r="L8" s="661"/>
      <c r="M8" s="661"/>
      <c r="N8" s="661"/>
      <c r="O8" s="661"/>
      <c r="P8" s="661"/>
      <c r="Q8" s="662"/>
      <c r="R8" s="663">
        <v>5478</v>
      </c>
      <c r="S8" s="664"/>
      <c r="T8" s="664"/>
      <c r="U8" s="664"/>
      <c r="V8" s="664"/>
      <c r="W8" s="664"/>
      <c r="X8" s="664"/>
      <c r="Y8" s="665"/>
      <c r="Z8" s="699">
        <v>0</v>
      </c>
      <c r="AA8" s="699"/>
      <c r="AB8" s="699"/>
      <c r="AC8" s="699"/>
      <c r="AD8" s="700">
        <v>5478</v>
      </c>
      <c r="AE8" s="700"/>
      <c r="AF8" s="700"/>
      <c r="AG8" s="700"/>
      <c r="AH8" s="700"/>
      <c r="AI8" s="700"/>
      <c r="AJ8" s="700"/>
      <c r="AK8" s="700"/>
      <c r="AL8" s="666">
        <v>0</v>
      </c>
      <c r="AM8" s="667"/>
      <c r="AN8" s="667"/>
      <c r="AO8" s="701"/>
      <c r="AP8" s="660" t="s">
        <v>244</v>
      </c>
      <c r="AQ8" s="661"/>
      <c r="AR8" s="661"/>
      <c r="AS8" s="661"/>
      <c r="AT8" s="661"/>
      <c r="AU8" s="661"/>
      <c r="AV8" s="661"/>
      <c r="AW8" s="661"/>
      <c r="AX8" s="661"/>
      <c r="AY8" s="661"/>
      <c r="AZ8" s="661"/>
      <c r="BA8" s="661"/>
      <c r="BB8" s="661"/>
      <c r="BC8" s="661"/>
      <c r="BD8" s="661"/>
      <c r="BE8" s="661"/>
      <c r="BF8" s="662"/>
      <c r="BG8" s="663">
        <v>45957</v>
      </c>
      <c r="BH8" s="664"/>
      <c r="BI8" s="664"/>
      <c r="BJ8" s="664"/>
      <c r="BK8" s="664"/>
      <c r="BL8" s="664"/>
      <c r="BM8" s="664"/>
      <c r="BN8" s="665"/>
      <c r="BO8" s="699">
        <v>1.6</v>
      </c>
      <c r="BP8" s="699"/>
      <c r="BQ8" s="699"/>
      <c r="BR8" s="699"/>
      <c r="BS8" s="700" t="s">
        <v>133</v>
      </c>
      <c r="BT8" s="700"/>
      <c r="BU8" s="700"/>
      <c r="BV8" s="700"/>
      <c r="BW8" s="700"/>
      <c r="BX8" s="700"/>
      <c r="BY8" s="700"/>
      <c r="BZ8" s="700"/>
      <c r="CA8" s="700"/>
      <c r="CB8" s="731"/>
      <c r="CD8" s="660" t="s">
        <v>245</v>
      </c>
      <c r="CE8" s="661"/>
      <c r="CF8" s="661"/>
      <c r="CG8" s="661"/>
      <c r="CH8" s="661"/>
      <c r="CI8" s="661"/>
      <c r="CJ8" s="661"/>
      <c r="CK8" s="661"/>
      <c r="CL8" s="661"/>
      <c r="CM8" s="661"/>
      <c r="CN8" s="661"/>
      <c r="CO8" s="661"/>
      <c r="CP8" s="661"/>
      <c r="CQ8" s="662"/>
      <c r="CR8" s="663">
        <v>7092379</v>
      </c>
      <c r="CS8" s="664"/>
      <c r="CT8" s="664"/>
      <c r="CU8" s="664"/>
      <c r="CV8" s="664"/>
      <c r="CW8" s="664"/>
      <c r="CX8" s="664"/>
      <c r="CY8" s="665"/>
      <c r="CZ8" s="699">
        <v>25.5</v>
      </c>
      <c r="DA8" s="699"/>
      <c r="DB8" s="699"/>
      <c r="DC8" s="699"/>
      <c r="DD8" s="669">
        <v>138602</v>
      </c>
      <c r="DE8" s="664"/>
      <c r="DF8" s="664"/>
      <c r="DG8" s="664"/>
      <c r="DH8" s="664"/>
      <c r="DI8" s="664"/>
      <c r="DJ8" s="664"/>
      <c r="DK8" s="664"/>
      <c r="DL8" s="664"/>
      <c r="DM8" s="664"/>
      <c r="DN8" s="664"/>
      <c r="DO8" s="664"/>
      <c r="DP8" s="665"/>
      <c r="DQ8" s="669">
        <v>3154475</v>
      </c>
      <c r="DR8" s="664"/>
      <c r="DS8" s="664"/>
      <c r="DT8" s="664"/>
      <c r="DU8" s="664"/>
      <c r="DV8" s="664"/>
      <c r="DW8" s="664"/>
      <c r="DX8" s="664"/>
      <c r="DY8" s="664"/>
      <c r="DZ8" s="664"/>
      <c r="EA8" s="664"/>
      <c r="EB8" s="664"/>
      <c r="EC8" s="698"/>
    </row>
    <row r="9" spans="2:143" ht="11.25" customHeight="1" x14ac:dyDescent="0.15">
      <c r="B9" s="660" t="s">
        <v>246</v>
      </c>
      <c r="C9" s="661"/>
      <c r="D9" s="661"/>
      <c r="E9" s="661"/>
      <c r="F9" s="661"/>
      <c r="G9" s="661"/>
      <c r="H9" s="661"/>
      <c r="I9" s="661"/>
      <c r="J9" s="661"/>
      <c r="K9" s="661"/>
      <c r="L9" s="661"/>
      <c r="M9" s="661"/>
      <c r="N9" s="661"/>
      <c r="O9" s="661"/>
      <c r="P9" s="661"/>
      <c r="Q9" s="662"/>
      <c r="R9" s="663">
        <v>3679</v>
      </c>
      <c r="S9" s="664"/>
      <c r="T9" s="664"/>
      <c r="U9" s="664"/>
      <c r="V9" s="664"/>
      <c r="W9" s="664"/>
      <c r="X9" s="664"/>
      <c r="Y9" s="665"/>
      <c r="Z9" s="699">
        <v>0</v>
      </c>
      <c r="AA9" s="699"/>
      <c r="AB9" s="699"/>
      <c r="AC9" s="699"/>
      <c r="AD9" s="700">
        <v>3679</v>
      </c>
      <c r="AE9" s="700"/>
      <c r="AF9" s="700"/>
      <c r="AG9" s="700"/>
      <c r="AH9" s="700"/>
      <c r="AI9" s="700"/>
      <c r="AJ9" s="700"/>
      <c r="AK9" s="700"/>
      <c r="AL9" s="666">
        <v>0</v>
      </c>
      <c r="AM9" s="667"/>
      <c r="AN9" s="667"/>
      <c r="AO9" s="701"/>
      <c r="AP9" s="660" t="s">
        <v>247</v>
      </c>
      <c r="AQ9" s="661"/>
      <c r="AR9" s="661"/>
      <c r="AS9" s="661"/>
      <c r="AT9" s="661"/>
      <c r="AU9" s="661"/>
      <c r="AV9" s="661"/>
      <c r="AW9" s="661"/>
      <c r="AX9" s="661"/>
      <c r="AY9" s="661"/>
      <c r="AZ9" s="661"/>
      <c r="BA9" s="661"/>
      <c r="BB9" s="661"/>
      <c r="BC9" s="661"/>
      <c r="BD9" s="661"/>
      <c r="BE9" s="661"/>
      <c r="BF9" s="662"/>
      <c r="BG9" s="663">
        <v>806996</v>
      </c>
      <c r="BH9" s="664"/>
      <c r="BI9" s="664"/>
      <c r="BJ9" s="664"/>
      <c r="BK9" s="664"/>
      <c r="BL9" s="664"/>
      <c r="BM9" s="664"/>
      <c r="BN9" s="665"/>
      <c r="BO9" s="699">
        <v>28.2</v>
      </c>
      <c r="BP9" s="699"/>
      <c r="BQ9" s="699"/>
      <c r="BR9" s="699"/>
      <c r="BS9" s="700" t="s">
        <v>248</v>
      </c>
      <c r="BT9" s="700"/>
      <c r="BU9" s="700"/>
      <c r="BV9" s="700"/>
      <c r="BW9" s="700"/>
      <c r="BX9" s="700"/>
      <c r="BY9" s="700"/>
      <c r="BZ9" s="700"/>
      <c r="CA9" s="700"/>
      <c r="CB9" s="731"/>
      <c r="CD9" s="660" t="s">
        <v>249</v>
      </c>
      <c r="CE9" s="661"/>
      <c r="CF9" s="661"/>
      <c r="CG9" s="661"/>
      <c r="CH9" s="661"/>
      <c r="CI9" s="661"/>
      <c r="CJ9" s="661"/>
      <c r="CK9" s="661"/>
      <c r="CL9" s="661"/>
      <c r="CM9" s="661"/>
      <c r="CN9" s="661"/>
      <c r="CO9" s="661"/>
      <c r="CP9" s="661"/>
      <c r="CQ9" s="662"/>
      <c r="CR9" s="663">
        <v>1777399</v>
      </c>
      <c r="CS9" s="664"/>
      <c r="CT9" s="664"/>
      <c r="CU9" s="664"/>
      <c r="CV9" s="664"/>
      <c r="CW9" s="664"/>
      <c r="CX9" s="664"/>
      <c r="CY9" s="665"/>
      <c r="CZ9" s="699">
        <v>6.4</v>
      </c>
      <c r="DA9" s="699"/>
      <c r="DB9" s="699"/>
      <c r="DC9" s="699"/>
      <c r="DD9" s="669">
        <v>65842</v>
      </c>
      <c r="DE9" s="664"/>
      <c r="DF9" s="664"/>
      <c r="DG9" s="664"/>
      <c r="DH9" s="664"/>
      <c r="DI9" s="664"/>
      <c r="DJ9" s="664"/>
      <c r="DK9" s="664"/>
      <c r="DL9" s="664"/>
      <c r="DM9" s="664"/>
      <c r="DN9" s="664"/>
      <c r="DO9" s="664"/>
      <c r="DP9" s="665"/>
      <c r="DQ9" s="669">
        <v>1264008</v>
      </c>
      <c r="DR9" s="664"/>
      <c r="DS9" s="664"/>
      <c r="DT9" s="664"/>
      <c r="DU9" s="664"/>
      <c r="DV9" s="664"/>
      <c r="DW9" s="664"/>
      <c r="DX9" s="664"/>
      <c r="DY9" s="664"/>
      <c r="DZ9" s="664"/>
      <c r="EA9" s="664"/>
      <c r="EB9" s="664"/>
      <c r="EC9" s="698"/>
    </row>
    <row r="10" spans="2:143" ht="11.25" customHeight="1" x14ac:dyDescent="0.15">
      <c r="B10" s="660" t="s">
        <v>250</v>
      </c>
      <c r="C10" s="661"/>
      <c r="D10" s="661"/>
      <c r="E10" s="661"/>
      <c r="F10" s="661"/>
      <c r="G10" s="661"/>
      <c r="H10" s="661"/>
      <c r="I10" s="661"/>
      <c r="J10" s="661"/>
      <c r="K10" s="661"/>
      <c r="L10" s="661"/>
      <c r="M10" s="661"/>
      <c r="N10" s="661"/>
      <c r="O10" s="661"/>
      <c r="P10" s="661"/>
      <c r="Q10" s="662"/>
      <c r="R10" s="663" t="s">
        <v>133</v>
      </c>
      <c r="S10" s="664"/>
      <c r="T10" s="664"/>
      <c r="U10" s="664"/>
      <c r="V10" s="664"/>
      <c r="W10" s="664"/>
      <c r="X10" s="664"/>
      <c r="Y10" s="665"/>
      <c r="Z10" s="699" t="s">
        <v>248</v>
      </c>
      <c r="AA10" s="699"/>
      <c r="AB10" s="699"/>
      <c r="AC10" s="699"/>
      <c r="AD10" s="700" t="s">
        <v>248</v>
      </c>
      <c r="AE10" s="700"/>
      <c r="AF10" s="700"/>
      <c r="AG10" s="700"/>
      <c r="AH10" s="700"/>
      <c r="AI10" s="700"/>
      <c r="AJ10" s="700"/>
      <c r="AK10" s="700"/>
      <c r="AL10" s="666" t="s">
        <v>248</v>
      </c>
      <c r="AM10" s="667"/>
      <c r="AN10" s="667"/>
      <c r="AO10" s="701"/>
      <c r="AP10" s="660" t="s">
        <v>251</v>
      </c>
      <c r="AQ10" s="661"/>
      <c r="AR10" s="661"/>
      <c r="AS10" s="661"/>
      <c r="AT10" s="661"/>
      <c r="AU10" s="661"/>
      <c r="AV10" s="661"/>
      <c r="AW10" s="661"/>
      <c r="AX10" s="661"/>
      <c r="AY10" s="661"/>
      <c r="AZ10" s="661"/>
      <c r="BA10" s="661"/>
      <c r="BB10" s="661"/>
      <c r="BC10" s="661"/>
      <c r="BD10" s="661"/>
      <c r="BE10" s="661"/>
      <c r="BF10" s="662"/>
      <c r="BG10" s="663">
        <v>67328</v>
      </c>
      <c r="BH10" s="664"/>
      <c r="BI10" s="664"/>
      <c r="BJ10" s="664"/>
      <c r="BK10" s="664"/>
      <c r="BL10" s="664"/>
      <c r="BM10" s="664"/>
      <c r="BN10" s="665"/>
      <c r="BO10" s="699">
        <v>2.4</v>
      </c>
      <c r="BP10" s="699"/>
      <c r="BQ10" s="699"/>
      <c r="BR10" s="699"/>
      <c r="BS10" s="700" t="s">
        <v>248</v>
      </c>
      <c r="BT10" s="700"/>
      <c r="BU10" s="700"/>
      <c r="BV10" s="700"/>
      <c r="BW10" s="700"/>
      <c r="BX10" s="700"/>
      <c r="BY10" s="700"/>
      <c r="BZ10" s="700"/>
      <c r="CA10" s="700"/>
      <c r="CB10" s="731"/>
      <c r="CD10" s="660" t="s">
        <v>252</v>
      </c>
      <c r="CE10" s="661"/>
      <c r="CF10" s="661"/>
      <c r="CG10" s="661"/>
      <c r="CH10" s="661"/>
      <c r="CI10" s="661"/>
      <c r="CJ10" s="661"/>
      <c r="CK10" s="661"/>
      <c r="CL10" s="661"/>
      <c r="CM10" s="661"/>
      <c r="CN10" s="661"/>
      <c r="CO10" s="661"/>
      <c r="CP10" s="661"/>
      <c r="CQ10" s="662"/>
      <c r="CR10" s="663">
        <v>15835</v>
      </c>
      <c r="CS10" s="664"/>
      <c r="CT10" s="664"/>
      <c r="CU10" s="664"/>
      <c r="CV10" s="664"/>
      <c r="CW10" s="664"/>
      <c r="CX10" s="664"/>
      <c r="CY10" s="665"/>
      <c r="CZ10" s="699">
        <v>0.1</v>
      </c>
      <c r="DA10" s="699"/>
      <c r="DB10" s="699"/>
      <c r="DC10" s="699"/>
      <c r="DD10" s="669" t="s">
        <v>248</v>
      </c>
      <c r="DE10" s="664"/>
      <c r="DF10" s="664"/>
      <c r="DG10" s="664"/>
      <c r="DH10" s="664"/>
      <c r="DI10" s="664"/>
      <c r="DJ10" s="664"/>
      <c r="DK10" s="664"/>
      <c r="DL10" s="664"/>
      <c r="DM10" s="664"/>
      <c r="DN10" s="664"/>
      <c r="DO10" s="664"/>
      <c r="DP10" s="665"/>
      <c r="DQ10" s="669">
        <v>15835</v>
      </c>
      <c r="DR10" s="664"/>
      <c r="DS10" s="664"/>
      <c r="DT10" s="664"/>
      <c r="DU10" s="664"/>
      <c r="DV10" s="664"/>
      <c r="DW10" s="664"/>
      <c r="DX10" s="664"/>
      <c r="DY10" s="664"/>
      <c r="DZ10" s="664"/>
      <c r="EA10" s="664"/>
      <c r="EB10" s="664"/>
      <c r="EC10" s="698"/>
    </row>
    <row r="11" spans="2:143" ht="11.25" customHeight="1" x14ac:dyDescent="0.15">
      <c r="B11" s="660" t="s">
        <v>253</v>
      </c>
      <c r="C11" s="661"/>
      <c r="D11" s="661"/>
      <c r="E11" s="661"/>
      <c r="F11" s="661"/>
      <c r="G11" s="661"/>
      <c r="H11" s="661"/>
      <c r="I11" s="661"/>
      <c r="J11" s="661"/>
      <c r="K11" s="661"/>
      <c r="L11" s="661"/>
      <c r="M11" s="661"/>
      <c r="N11" s="661"/>
      <c r="O11" s="661"/>
      <c r="P11" s="661"/>
      <c r="Q11" s="662"/>
      <c r="R11" s="663">
        <v>735491</v>
      </c>
      <c r="S11" s="664"/>
      <c r="T11" s="664"/>
      <c r="U11" s="664"/>
      <c r="V11" s="664"/>
      <c r="W11" s="664"/>
      <c r="X11" s="664"/>
      <c r="Y11" s="665"/>
      <c r="Z11" s="666">
        <v>2.6</v>
      </c>
      <c r="AA11" s="667"/>
      <c r="AB11" s="667"/>
      <c r="AC11" s="668"/>
      <c r="AD11" s="669">
        <v>735491</v>
      </c>
      <c r="AE11" s="664"/>
      <c r="AF11" s="664"/>
      <c r="AG11" s="664"/>
      <c r="AH11" s="664"/>
      <c r="AI11" s="664"/>
      <c r="AJ11" s="664"/>
      <c r="AK11" s="665"/>
      <c r="AL11" s="666">
        <v>5.7</v>
      </c>
      <c r="AM11" s="667"/>
      <c r="AN11" s="667"/>
      <c r="AO11" s="701"/>
      <c r="AP11" s="660" t="s">
        <v>254</v>
      </c>
      <c r="AQ11" s="661"/>
      <c r="AR11" s="661"/>
      <c r="AS11" s="661"/>
      <c r="AT11" s="661"/>
      <c r="AU11" s="661"/>
      <c r="AV11" s="661"/>
      <c r="AW11" s="661"/>
      <c r="AX11" s="661"/>
      <c r="AY11" s="661"/>
      <c r="AZ11" s="661"/>
      <c r="BA11" s="661"/>
      <c r="BB11" s="661"/>
      <c r="BC11" s="661"/>
      <c r="BD11" s="661"/>
      <c r="BE11" s="661"/>
      <c r="BF11" s="662"/>
      <c r="BG11" s="663">
        <v>56257</v>
      </c>
      <c r="BH11" s="664"/>
      <c r="BI11" s="664"/>
      <c r="BJ11" s="664"/>
      <c r="BK11" s="664"/>
      <c r="BL11" s="664"/>
      <c r="BM11" s="664"/>
      <c r="BN11" s="665"/>
      <c r="BO11" s="699">
        <v>2</v>
      </c>
      <c r="BP11" s="699"/>
      <c r="BQ11" s="699"/>
      <c r="BR11" s="699"/>
      <c r="BS11" s="700">
        <v>16062</v>
      </c>
      <c r="BT11" s="700"/>
      <c r="BU11" s="700"/>
      <c r="BV11" s="700"/>
      <c r="BW11" s="700"/>
      <c r="BX11" s="700"/>
      <c r="BY11" s="700"/>
      <c r="BZ11" s="700"/>
      <c r="CA11" s="700"/>
      <c r="CB11" s="731"/>
      <c r="CD11" s="660" t="s">
        <v>255</v>
      </c>
      <c r="CE11" s="661"/>
      <c r="CF11" s="661"/>
      <c r="CG11" s="661"/>
      <c r="CH11" s="661"/>
      <c r="CI11" s="661"/>
      <c r="CJ11" s="661"/>
      <c r="CK11" s="661"/>
      <c r="CL11" s="661"/>
      <c r="CM11" s="661"/>
      <c r="CN11" s="661"/>
      <c r="CO11" s="661"/>
      <c r="CP11" s="661"/>
      <c r="CQ11" s="662"/>
      <c r="CR11" s="663">
        <v>1575387</v>
      </c>
      <c r="CS11" s="664"/>
      <c r="CT11" s="664"/>
      <c r="CU11" s="664"/>
      <c r="CV11" s="664"/>
      <c r="CW11" s="664"/>
      <c r="CX11" s="664"/>
      <c r="CY11" s="665"/>
      <c r="CZ11" s="699">
        <v>5.7</v>
      </c>
      <c r="DA11" s="699"/>
      <c r="DB11" s="699"/>
      <c r="DC11" s="699"/>
      <c r="DD11" s="669">
        <v>256059</v>
      </c>
      <c r="DE11" s="664"/>
      <c r="DF11" s="664"/>
      <c r="DG11" s="664"/>
      <c r="DH11" s="664"/>
      <c r="DI11" s="664"/>
      <c r="DJ11" s="664"/>
      <c r="DK11" s="664"/>
      <c r="DL11" s="664"/>
      <c r="DM11" s="664"/>
      <c r="DN11" s="664"/>
      <c r="DO11" s="664"/>
      <c r="DP11" s="665"/>
      <c r="DQ11" s="669">
        <v>870688</v>
      </c>
      <c r="DR11" s="664"/>
      <c r="DS11" s="664"/>
      <c r="DT11" s="664"/>
      <c r="DU11" s="664"/>
      <c r="DV11" s="664"/>
      <c r="DW11" s="664"/>
      <c r="DX11" s="664"/>
      <c r="DY11" s="664"/>
      <c r="DZ11" s="664"/>
      <c r="EA11" s="664"/>
      <c r="EB11" s="664"/>
      <c r="EC11" s="698"/>
    </row>
    <row r="12" spans="2:143" ht="11.25" customHeight="1" x14ac:dyDescent="0.15">
      <c r="B12" s="660" t="s">
        <v>256</v>
      </c>
      <c r="C12" s="661"/>
      <c r="D12" s="661"/>
      <c r="E12" s="661"/>
      <c r="F12" s="661"/>
      <c r="G12" s="661"/>
      <c r="H12" s="661"/>
      <c r="I12" s="661"/>
      <c r="J12" s="661"/>
      <c r="K12" s="661"/>
      <c r="L12" s="661"/>
      <c r="M12" s="661"/>
      <c r="N12" s="661"/>
      <c r="O12" s="661"/>
      <c r="P12" s="661"/>
      <c r="Q12" s="662"/>
      <c r="R12" s="663" t="s">
        <v>133</v>
      </c>
      <c r="S12" s="664"/>
      <c r="T12" s="664"/>
      <c r="U12" s="664"/>
      <c r="V12" s="664"/>
      <c r="W12" s="664"/>
      <c r="X12" s="664"/>
      <c r="Y12" s="665"/>
      <c r="Z12" s="699" t="s">
        <v>248</v>
      </c>
      <c r="AA12" s="699"/>
      <c r="AB12" s="699"/>
      <c r="AC12" s="699"/>
      <c r="AD12" s="700" t="s">
        <v>133</v>
      </c>
      <c r="AE12" s="700"/>
      <c r="AF12" s="700"/>
      <c r="AG12" s="700"/>
      <c r="AH12" s="700"/>
      <c r="AI12" s="700"/>
      <c r="AJ12" s="700"/>
      <c r="AK12" s="700"/>
      <c r="AL12" s="666" t="s">
        <v>133</v>
      </c>
      <c r="AM12" s="667"/>
      <c r="AN12" s="667"/>
      <c r="AO12" s="701"/>
      <c r="AP12" s="660" t="s">
        <v>257</v>
      </c>
      <c r="AQ12" s="661"/>
      <c r="AR12" s="661"/>
      <c r="AS12" s="661"/>
      <c r="AT12" s="661"/>
      <c r="AU12" s="661"/>
      <c r="AV12" s="661"/>
      <c r="AW12" s="661"/>
      <c r="AX12" s="661"/>
      <c r="AY12" s="661"/>
      <c r="AZ12" s="661"/>
      <c r="BA12" s="661"/>
      <c r="BB12" s="661"/>
      <c r="BC12" s="661"/>
      <c r="BD12" s="661"/>
      <c r="BE12" s="661"/>
      <c r="BF12" s="662"/>
      <c r="BG12" s="663">
        <v>1438897</v>
      </c>
      <c r="BH12" s="664"/>
      <c r="BI12" s="664"/>
      <c r="BJ12" s="664"/>
      <c r="BK12" s="664"/>
      <c r="BL12" s="664"/>
      <c r="BM12" s="664"/>
      <c r="BN12" s="665"/>
      <c r="BO12" s="699">
        <v>50.2</v>
      </c>
      <c r="BP12" s="699"/>
      <c r="BQ12" s="699"/>
      <c r="BR12" s="699"/>
      <c r="BS12" s="700" t="s">
        <v>133</v>
      </c>
      <c r="BT12" s="700"/>
      <c r="BU12" s="700"/>
      <c r="BV12" s="700"/>
      <c r="BW12" s="700"/>
      <c r="BX12" s="700"/>
      <c r="BY12" s="700"/>
      <c r="BZ12" s="700"/>
      <c r="CA12" s="700"/>
      <c r="CB12" s="731"/>
      <c r="CD12" s="660" t="s">
        <v>258</v>
      </c>
      <c r="CE12" s="661"/>
      <c r="CF12" s="661"/>
      <c r="CG12" s="661"/>
      <c r="CH12" s="661"/>
      <c r="CI12" s="661"/>
      <c r="CJ12" s="661"/>
      <c r="CK12" s="661"/>
      <c r="CL12" s="661"/>
      <c r="CM12" s="661"/>
      <c r="CN12" s="661"/>
      <c r="CO12" s="661"/>
      <c r="CP12" s="661"/>
      <c r="CQ12" s="662"/>
      <c r="CR12" s="663">
        <v>404362</v>
      </c>
      <c r="CS12" s="664"/>
      <c r="CT12" s="664"/>
      <c r="CU12" s="664"/>
      <c r="CV12" s="664"/>
      <c r="CW12" s="664"/>
      <c r="CX12" s="664"/>
      <c r="CY12" s="665"/>
      <c r="CZ12" s="699">
        <v>1.5</v>
      </c>
      <c r="DA12" s="699"/>
      <c r="DB12" s="699"/>
      <c r="DC12" s="699"/>
      <c r="DD12" s="669">
        <v>63328</v>
      </c>
      <c r="DE12" s="664"/>
      <c r="DF12" s="664"/>
      <c r="DG12" s="664"/>
      <c r="DH12" s="664"/>
      <c r="DI12" s="664"/>
      <c r="DJ12" s="664"/>
      <c r="DK12" s="664"/>
      <c r="DL12" s="664"/>
      <c r="DM12" s="664"/>
      <c r="DN12" s="664"/>
      <c r="DO12" s="664"/>
      <c r="DP12" s="665"/>
      <c r="DQ12" s="669">
        <v>318680</v>
      </c>
      <c r="DR12" s="664"/>
      <c r="DS12" s="664"/>
      <c r="DT12" s="664"/>
      <c r="DU12" s="664"/>
      <c r="DV12" s="664"/>
      <c r="DW12" s="664"/>
      <c r="DX12" s="664"/>
      <c r="DY12" s="664"/>
      <c r="DZ12" s="664"/>
      <c r="EA12" s="664"/>
      <c r="EB12" s="664"/>
      <c r="EC12" s="698"/>
    </row>
    <row r="13" spans="2:143" ht="11.25" customHeight="1" x14ac:dyDescent="0.15">
      <c r="B13" s="660" t="s">
        <v>259</v>
      </c>
      <c r="C13" s="661"/>
      <c r="D13" s="661"/>
      <c r="E13" s="661"/>
      <c r="F13" s="661"/>
      <c r="G13" s="661"/>
      <c r="H13" s="661"/>
      <c r="I13" s="661"/>
      <c r="J13" s="661"/>
      <c r="K13" s="661"/>
      <c r="L13" s="661"/>
      <c r="M13" s="661"/>
      <c r="N13" s="661"/>
      <c r="O13" s="661"/>
      <c r="P13" s="661"/>
      <c r="Q13" s="662"/>
      <c r="R13" s="663" t="s">
        <v>133</v>
      </c>
      <c r="S13" s="664"/>
      <c r="T13" s="664"/>
      <c r="U13" s="664"/>
      <c r="V13" s="664"/>
      <c r="W13" s="664"/>
      <c r="X13" s="664"/>
      <c r="Y13" s="665"/>
      <c r="Z13" s="699" t="s">
        <v>133</v>
      </c>
      <c r="AA13" s="699"/>
      <c r="AB13" s="699"/>
      <c r="AC13" s="699"/>
      <c r="AD13" s="700" t="s">
        <v>142</v>
      </c>
      <c r="AE13" s="700"/>
      <c r="AF13" s="700"/>
      <c r="AG13" s="700"/>
      <c r="AH13" s="700"/>
      <c r="AI13" s="700"/>
      <c r="AJ13" s="700"/>
      <c r="AK13" s="700"/>
      <c r="AL13" s="666" t="s">
        <v>248</v>
      </c>
      <c r="AM13" s="667"/>
      <c r="AN13" s="667"/>
      <c r="AO13" s="701"/>
      <c r="AP13" s="660" t="s">
        <v>260</v>
      </c>
      <c r="AQ13" s="661"/>
      <c r="AR13" s="661"/>
      <c r="AS13" s="661"/>
      <c r="AT13" s="661"/>
      <c r="AU13" s="661"/>
      <c r="AV13" s="661"/>
      <c r="AW13" s="661"/>
      <c r="AX13" s="661"/>
      <c r="AY13" s="661"/>
      <c r="AZ13" s="661"/>
      <c r="BA13" s="661"/>
      <c r="BB13" s="661"/>
      <c r="BC13" s="661"/>
      <c r="BD13" s="661"/>
      <c r="BE13" s="661"/>
      <c r="BF13" s="662"/>
      <c r="BG13" s="663">
        <v>1435721</v>
      </c>
      <c r="BH13" s="664"/>
      <c r="BI13" s="664"/>
      <c r="BJ13" s="664"/>
      <c r="BK13" s="664"/>
      <c r="BL13" s="664"/>
      <c r="BM13" s="664"/>
      <c r="BN13" s="665"/>
      <c r="BO13" s="699">
        <v>50.1</v>
      </c>
      <c r="BP13" s="699"/>
      <c r="BQ13" s="699"/>
      <c r="BR13" s="699"/>
      <c r="BS13" s="700" t="s">
        <v>133</v>
      </c>
      <c r="BT13" s="700"/>
      <c r="BU13" s="700"/>
      <c r="BV13" s="700"/>
      <c r="BW13" s="700"/>
      <c r="BX13" s="700"/>
      <c r="BY13" s="700"/>
      <c r="BZ13" s="700"/>
      <c r="CA13" s="700"/>
      <c r="CB13" s="731"/>
      <c r="CD13" s="660" t="s">
        <v>261</v>
      </c>
      <c r="CE13" s="661"/>
      <c r="CF13" s="661"/>
      <c r="CG13" s="661"/>
      <c r="CH13" s="661"/>
      <c r="CI13" s="661"/>
      <c r="CJ13" s="661"/>
      <c r="CK13" s="661"/>
      <c r="CL13" s="661"/>
      <c r="CM13" s="661"/>
      <c r="CN13" s="661"/>
      <c r="CO13" s="661"/>
      <c r="CP13" s="661"/>
      <c r="CQ13" s="662"/>
      <c r="CR13" s="663">
        <v>2434707</v>
      </c>
      <c r="CS13" s="664"/>
      <c r="CT13" s="664"/>
      <c r="CU13" s="664"/>
      <c r="CV13" s="664"/>
      <c r="CW13" s="664"/>
      <c r="CX13" s="664"/>
      <c r="CY13" s="665"/>
      <c r="CZ13" s="699">
        <v>8.6999999999999993</v>
      </c>
      <c r="DA13" s="699"/>
      <c r="DB13" s="699"/>
      <c r="DC13" s="699"/>
      <c r="DD13" s="669">
        <v>746315</v>
      </c>
      <c r="DE13" s="664"/>
      <c r="DF13" s="664"/>
      <c r="DG13" s="664"/>
      <c r="DH13" s="664"/>
      <c r="DI13" s="664"/>
      <c r="DJ13" s="664"/>
      <c r="DK13" s="664"/>
      <c r="DL13" s="664"/>
      <c r="DM13" s="664"/>
      <c r="DN13" s="664"/>
      <c r="DO13" s="664"/>
      <c r="DP13" s="665"/>
      <c r="DQ13" s="669">
        <v>1667629</v>
      </c>
      <c r="DR13" s="664"/>
      <c r="DS13" s="664"/>
      <c r="DT13" s="664"/>
      <c r="DU13" s="664"/>
      <c r="DV13" s="664"/>
      <c r="DW13" s="664"/>
      <c r="DX13" s="664"/>
      <c r="DY13" s="664"/>
      <c r="DZ13" s="664"/>
      <c r="EA13" s="664"/>
      <c r="EB13" s="664"/>
      <c r="EC13" s="698"/>
    </row>
    <row r="14" spans="2:143" ht="11.25" customHeight="1" x14ac:dyDescent="0.15">
      <c r="B14" s="660" t="s">
        <v>262</v>
      </c>
      <c r="C14" s="661"/>
      <c r="D14" s="661"/>
      <c r="E14" s="661"/>
      <c r="F14" s="661"/>
      <c r="G14" s="661"/>
      <c r="H14" s="661"/>
      <c r="I14" s="661"/>
      <c r="J14" s="661"/>
      <c r="K14" s="661"/>
      <c r="L14" s="661"/>
      <c r="M14" s="661"/>
      <c r="N14" s="661"/>
      <c r="O14" s="661"/>
      <c r="P14" s="661"/>
      <c r="Q14" s="662"/>
      <c r="R14" s="663">
        <v>811</v>
      </c>
      <c r="S14" s="664"/>
      <c r="T14" s="664"/>
      <c r="U14" s="664"/>
      <c r="V14" s="664"/>
      <c r="W14" s="664"/>
      <c r="X14" s="664"/>
      <c r="Y14" s="665"/>
      <c r="Z14" s="699">
        <v>0</v>
      </c>
      <c r="AA14" s="699"/>
      <c r="AB14" s="699"/>
      <c r="AC14" s="699"/>
      <c r="AD14" s="700">
        <v>811</v>
      </c>
      <c r="AE14" s="700"/>
      <c r="AF14" s="700"/>
      <c r="AG14" s="700"/>
      <c r="AH14" s="700"/>
      <c r="AI14" s="700"/>
      <c r="AJ14" s="700"/>
      <c r="AK14" s="700"/>
      <c r="AL14" s="666">
        <v>0</v>
      </c>
      <c r="AM14" s="667"/>
      <c r="AN14" s="667"/>
      <c r="AO14" s="701"/>
      <c r="AP14" s="660" t="s">
        <v>263</v>
      </c>
      <c r="AQ14" s="661"/>
      <c r="AR14" s="661"/>
      <c r="AS14" s="661"/>
      <c r="AT14" s="661"/>
      <c r="AU14" s="661"/>
      <c r="AV14" s="661"/>
      <c r="AW14" s="661"/>
      <c r="AX14" s="661"/>
      <c r="AY14" s="661"/>
      <c r="AZ14" s="661"/>
      <c r="BA14" s="661"/>
      <c r="BB14" s="661"/>
      <c r="BC14" s="661"/>
      <c r="BD14" s="661"/>
      <c r="BE14" s="661"/>
      <c r="BF14" s="662"/>
      <c r="BG14" s="663">
        <v>151873</v>
      </c>
      <c r="BH14" s="664"/>
      <c r="BI14" s="664"/>
      <c r="BJ14" s="664"/>
      <c r="BK14" s="664"/>
      <c r="BL14" s="664"/>
      <c r="BM14" s="664"/>
      <c r="BN14" s="665"/>
      <c r="BO14" s="699">
        <v>5.3</v>
      </c>
      <c r="BP14" s="699"/>
      <c r="BQ14" s="699"/>
      <c r="BR14" s="699"/>
      <c r="BS14" s="700" t="s">
        <v>133</v>
      </c>
      <c r="BT14" s="700"/>
      <c r="BU14" s="700"/>
      <c r="BV14" s="700"/>
      <c r="BW14" s="700"/>
      <c r="BX14" s="700"/>
      <c r="BY14" s="700"/>
      <c r="BZ14" s="700"/>
      <c r="CA14" s="700"/>
      <c r="CB14" s="731"/>
      <c r="CD14" s="660" t="s">
        <v>264</v>
      </c>
      <c r="CE14" s="661"/>
      <c r="CF14" s="661"/>
      <c r="CG14" s="661"/>
      <c r="CH14" s="661"/>
      <c r="CI14" s="661"/>
      <c r="CJ14" s="661"/>
      <c r="CK14" s="661"/>
      <c r="CL14" s="661"/>
      <c r="CM14" s="661"/>
      <c r="CN14" s="661"/>
      <c r="CO14" s="661"/>
      <c r="CP14" s="661"/>
      <c r="CQ14" s="662"/>
      <c r="CR14" s="663">
        <v>1401078</v>
      </c>
      <c r="CS14" s="664"/>
      <c r="CT14" s="664"/>
      <c r="CU14" s="664"/>
      <c r="CV14" s="664"/>
      <c r="CW14" s="664"/>
      <c r="CX14" s="664"/>
      <c r="CY14" s="665"/>
      <c r="CZ14" s="699">
        <v>5</v>
      </c>
      <c r="DA14" s="699"/>
      <c r="DB14" s="699"/>
      <c r="DC14" s="699"/>
      <c r="DD14" s="669">
        <v>383058</v>
      </c>
      <c r="DE14" s="664"/>
      <c r="DF14" s="664"/>
      <c r="DG14" s="664"/>
      <c r="DH14" s="664"/>
      <c r="DI14" s="664"/>
      <c r="DJ14" s="664"/>
      <c r="DK14" s="664"/>
      <c r="DL14" s="664"/>
      <c r="DM14" s="664"/>
      <c r="DN14" s="664"/>
      <c r="DO14" s="664"/>
      <c r="DP14" s="665"/>
      <c r="DQ14" s="669">
        <v>1010944</v>
      </c>
      <c r="DR14" s="664"/>
      <c r="DS14" s="664"/>
      <c r="DT14" s="664"/>
      <c r="DU14" s="664"/>
      <c r="DV14" s="664"/>
      <c r="DW14" s="664"/>
      <c r="DX14" s="664"/>
      <c r="DY14" s="664"/>
      <c r="DZ14" s="664"/>
      <c r="EA14" s="664"/>
      <c r="EB14" s="664"/>
      <c r="EC14" s="698"/>
    </row>
    <row r="15" spans="2:143" ht="11.25" customHeight="1" x14ac:dyDescent="0.15">
      <c r="B15" s="660" t="s">
        <v>265</v>
      </c>
      <c r="C15" s="661"/>
      <c r="D15" s="661"/>
      <c r="E15" s="661"/>
      <c r="F15" s="661"/>
      <c r="G15" s="661"/>
      <c r="H15" s="661"/>
      <c r="I15" s="661"/>
      <c r="J15" s="661"/>
      <c r="K15" s="661"/>
      <c r="L15" s="661"/>
      <c r="M15" s="661"/>
      <c r="N15" s="661"/>
      <c r="O15" s="661"/>
      <c r="P15" s="661"/>
      <c r="Q15" s="662"/>
      <c r="R15" s="663" t="s">
        <v>248</v>
      </c>
      <c r="S15" s="664"/>
      <c r="T15" s="664"/>
      <c r="U15" s="664"/>
      <c r="V15" s="664"/>
      <c r="W15" s="664"/>
      <c r="X15" s="664"/>
      <c r="Y15" s="665"/>
      <c r="Z15" s="699" t="s">
        <v>133</v>
      </c>
      <c r="AA15" s="699"/>
      <c r="AB15" s="699"/>
      <c r="AC15" s="699"/>
      <c r="AD15" s="700" t="s">
        <v>248</v>
      </c>
      <c r="AE15" s="700"/>
      <c r="AF15" s="700"/>
      <c r="AG15" s="700"/>
      <c r="AH15" s="700"/>
      <c r="AI15" s="700"/>
      <c r="AJ15" s="700"/>
      <c r="AK15" s="700"/>
      <c r="AL15" s="666" t="s">
        <v>142</v>
      </c>
      <c r="AM15" s="667"/>
      <c r="AN15" s="667"/>
      <c r="AO15" s="701"/>
      <c r="AP15" s="660" t="s">
        <v>266</v>
      </c>
      <c r="AQ15" s="661"/>
      <c r="AR15" s="661"/>
      <c r="AS15" s="661"/>
      <c r="AT15" s="661"/>
      <c r="AU15" s="661"/>
      <c r="AV15" s="661"/>
      <c r="AW15" s="661"/>
      <c r="AX15" s="661"/>
      <c r="AY15" s="661"/>
      <c r="AZ15" s="661"/>
      <c r="BA15" s="661"/>
      <c r="BB15" s="661"/>
      <c r="BC15" s="661"/>
      <c r="BD15" s="661"/>
      <c r="BE15" s="661"/>
      <c r="BF15" s="662"/>
      <c r="BG15" s="663">
        <v>293499</v>
      </c>
      <c r="BH15" s="664"/>
      <c r="BI15" s="664"/>
      <c r="BJ15" s="664"/>
      <c r="BK15" s="664"/>
      <c r="BL15" s="664"/>
      <c r="BM15" s="664"/>
      <c r="BN15" s="665"/>
      <c r="BO15" s="699">
        <v>10.199999999999999</v>
      </c>
      <c r="BP15" s="699"/>
      <c r="BQ15" s="699"/>
      <c r="BR15" s="699"/>
      <c r="BS15" s="700" t="s">
        <v>133</v>
      </c>
      <c r="BT15" s="700"/>
      <c r="BU15" s="700"/>
      <c r="BV15" s="700"/>
      <c r="BW15" s="700"/>
      <c r="BX15" s="700"/>
      <c r="BY15" s="700"/>
      <c r="BZ15" s="700"/>
      <c r="CA15" s="700"/>
      <c r="CB15" s="731"/>
      <c r="CD15" s="660" t="s">
        <v>267</v>
      </c>
      <c r="CE15" s="661"/>
      <c r="CF15" s="661"/>
      <c r="CG15" s="661"/>
      <c r="CH15" s="661"/>
      <c r="CI15" s="661"/>
      <c r="CJ15" s="661"/>
      <c r="CK15" s="661"/>
      <c r="CL15" s="661"/>
      <c r="CM15" s="661"/>
      <c r="CN15" s="661"/>
      <c r="CO15" s="661"/>
      <c r="CP15" s="661"/>
      <c r="CQ15" s="662"/>
      <c r="CR15" s="663">
        <v>7125520</v>
      </c>
      <c r="CS15" s="664"/>
      <c r="CT15" s="664"/>
      <c r="CU15" s="664"/>
      <c r="CV15" s="664"/>
      <c r="CW15" s="664"/>
      <c r="CX15" s="664"/>
      <c r="CY15" s="665"/>
      <c r="CZ15" s="699">
        <v>25.6</v>
      </c>
      <c r="DA15" s="699"/>
      <c r="DB15" s="699"/>
      <c r="DC15" s="699"/>
      <c r="DD15" s="669">
        <v>5291996</v>
      </c>
      <c r="DE15" s="664"/>
      <c r="DF15" s="664"/>
      <c r="DG15" s="664"/>
      <c r="DH15" s="664"/>
      <c r="DI15" s="664"/>
      <c r="DJ15" s="664"/>
      <c r="DK15" s="664"/>
      <c r="DL15" s="664"/>
      <c r="DM15" s="664"/>
      <c r="DN15" s="664"/>
      <c r="DO15" s="664"/>
      <c r="DP15" s="665"/>
      <c r="DQ15" s="669">
        <v>1399904</v>
      </c>
      <c r="DR15" s="664"/>
      <c r="DS15" s="664"/>
      <c r="DT15" s="664"/>
      <c r="DU15" s="664"/>
      <c r="DV15" s="664"/>
      <c r="DW15" s="664"/>
      <c r="DX15" s="664"/>
      <c r="DY15" s="664"/>
      <c r="DZ15" s="664"/>
      <c r="EA15" s="664"/>
      <c r="EB15" s="664"/>
      <c r="EC15" s="698"/>
    </row>
    <row r="16" spans="2:143" ht="11.25" customHeight="1" x14ac:dyDescent="0.15">
      <c r="B16" s="660" t="s">
        <v>268</v>
      </c>
      <c r="C16" s="661"/>
      <c r="D16" s="661"/>
      <c r="E16" s="661"/>
      <c r="F16" s="661"/>
      <c r="G16" s="661"/>
      <c r="H16" s="661"/>
      <c r="I16" s="661"/>
      <c r="J16" s="661"/>
      <c r="K16" s="661"/>
      <c r="L16" s="661"/>
      <c r="M16" s="661"/>
      <c r="N16" s="661"/>
      <c r="O16" s="661"/>
      <c r="P16" s="661"/>
      <c r="Q16" s="662"/>
      <c r="R16" s="663">
        <v>14243</v>
      </c>
      <c r="S16" s="664"/>
      <c r="T16" s="664"/>
      <c r="U16" s="664"/>
      <c r="V16" s="664"/>
      <c r="W16" s="664"/>
      <c r="X16" s="664"/>
      <c r="Y16" s="665"/>
      <c r="Z16" s="699">
        <v>0.1</v>
      </c>
      <c r="AA16" s="699"/>
      <c r="AB16" s="699"/>
      <c r="AC16" s="699"/>
      <c r="AD16" s="700">
        <v>14243</v>
      </c>
      <c r="AE16" s="700"/>
      <c r="AF16" s="700"/>
      <c r="AG16" s="700"/>
      <c r="AH16" s="700"/>
      <c r="AI16" s="700"/>
      <c r="AJ16" s="700"/>
      <c r="AK16" s="700"/>
      <c r="AL16" s="666">
        <v>0.1</v>
      </c>
      <c r="AM16" s="667"/>
      <c r="AN16" s="667"/>
      <c r="AO16" s="701"/>
      <c r="AP16" s="660" t="s">
        <v>269</v>
      </c>
      <c r="AQ16" s="661"/>
      <c r="AR16" s="661"/>
      <c r="AS16" s="661"/>
      <c r="AT16" s="661"/>
      <c r="AU16" s="661"/>
      <c r="AV16" s="661"/>
      <c r="AW16" s="661"/>
      <c r="AX16" s="661"/>
      <c r="AY16" s="661"/>
      <c r="AZ16" s="661"/>
      <c r="BA16" s="661"/>
      <c r="BB16" s="661"/>
      <c r="BC16" s="661"/>
      <c r="BD16" s="661"/>
      <c r="BE16" s="661"/>
      <c r="BF16" s="662"/>
      <c r="BG16" s="663" t="s">
        <v>133</v>
      </c>
      <c r="BH16" s="664"/>
      <c r="BI16" s="664"/>
      <c r="BJ16" s="664"/>
      <c r="BK16" s="664"/>
      <c r="BL16" s="664"/>
      <c r="BM16" s="664"/>
      <c r="BN16" s="665"/>
      <c r="BO16" s="699" t="s">
        <v>248</v>
      </c>
      <c r="BP16" s="699"/>
      <c r="BQ16" s="699"/>
      <c r="BR16" s="699"/>
      <c r="BS16" s="700" t="s">
        <v>133</v>
      </c>
      <c r="BT16" s="700"/>
      <c r="BU16" s="700"/>
      <c r="BV16" s="700"/>
      <c r="BW16" s="700"/>
      <c r="BX16" s="700"/>
      <c r="BY16" s="700"/>
      <c r="BZ16" s="700"/>
      <c r="CA16" s="700"/>
      <c r="CB16" s="731"/>
      <c r="CD16" s="660" t="s">
        <v>270</v>
      </c>
      <c r="CE16" s="661"/>
      <c r="CF16" s="661"/>
      <c r="CG16" s="661"/>
      <c r="CH16" s="661"/>
      <c r="CI16" s="661"/>
      <c r="CJ16" s="661"/>
      <c r="CK16" s="661"/>
      <c r="CL16" s="661"/>
      <c r="CM16" s="661"/>
      <c r="CN16" s="661"/>
      <c r="CO16" s="661"/>
      <c r="CP16" s="661"/>
      <c r="CQ16" s="662"/>
      <c r="CR16" s="663">
        <v>68522</v>
      </c>
      <c r="CS16" s="664"/>
      <c r="CT16" s="664"/>
      <c r="CU16" s="664"/>
      <c r="CV16" s="664"/>
      <c r="CW16" s="664"/>
      <c r="CX16" s="664"/>
      <c r="CY16" s="665"/>
      <c r="CZ16" s="699">
        <v>0.2</v>
      </c>
      <c r="DA16" s="699"/>
      <c r="DB16" s="699"/>
      <c r="DC16" s="699"/>
      <c r="DD16" s="669" t="s">
        <v>248</v>
      </c>
      <c r="DE16" s="664"/>
      <c r="DF16" s="664"/>
      <c r="DG16" s="664"/>
      <c r="DH16" s="664"/>
      <c r="DI16" s="664"/>
      <c r="DJ16" s="664"/>
      <c r="DK16" s="664"/>
      <c r="DL16" s="664"/>
      <c r="DM16" s="664"/>
      <c r="DN16" s="664"/>
      <c r="DO16" s="664"/>
      <c r="DP16" s="665"/>
      <c r="DQ16" s="669">
        <v>38022</v>
      </c>
      <c r="DR16" s="664"/>
      <c r="DS16" s="664"/>
      <c r="DT16" s="664"/>
      <c r="DU16" s="664"/>
      <c r="DV16" s="664"/>
      <c r="DW16" s="664"/>
      <c r="DX16" s="664"/>
      <c r="DY16" s="664"/>
      <c r="DZ16" s="664"/>
      <c r="EA16" s="664"/>
      <c r="EB16" s="664"/>
      <c r="EC16" s="698"/>
    </row>
    <row r="17" spans="2:133" ht="11.25" customHeight="1" x14ac:dyDescent="0.15">
      <c r="B17" s="660" t="s">
        <v>271</v>
      </c>
      <c r="C17" s="661"/>
      <c r="D17" s="661"/>
      <c r="E17" s="661"/>
      <c r="F17" s="661"/>
      <c r="G17" s="661"/>
      <c r="H17" s="661"/>
      <c r="I17" s="661"/>
      <c r="J17" s="661"/>
      <c r="K17" s="661"/>
      <c r="L17" s="661"/>
      <c r="M17" s="661"/>
      <c r="N17" s="661"/>
      <c r="O17" s="661"/>
      <c r="P17" s="661"/>
      <c r="Q17" s="662"/>
      <c r="R17" s="663">
        <v>32863</v>
      </c>
      <c r="S17" s="664"/>
      <c r="T17" s="664"/>
      <c r="U17" s="664"/>
      <c r="V17" s="664"/>
      <c r="W17" s="664"/>
      <c r="X17" s="664"/>
      <c r="Y17" s="665"/>
      <c r="Z17" s="699">
        <v>0.1</v>
      </c>
      <c r="AA17" s="699"/>
      <c r="AB17" s="699"/>
      <c r="AC17" s="699"/>
      <c r="AD17" s="700">
        <v>32863</v>
      </c>
      <c r="AE17" s="700"/>
      <c r="AF17" s="700"/>
      <c r="AG17" s="700"/>
      <c r="AH17" s="700"/>
      <c r="AI17" s="700"/>
      <c r="AJ17" s="700"/>
      <c r="AK17" s="700"/>
      <c r="AL17" s="666">
        <v>0.3</v>
      </c>
      <c r="AM17" s="667"/>
      <c r="AN17" s="667"/>
      <c r="AO17" s="701"/>
      <c r="AP17" s="660" t="s">
        <v>272</v>
      </c>
      <c r="AQ17" s="661"/>
      <c r="AR17" s="661"/>
      <c r="AS17" s="661"/>
      <c r="AT17" s="661"/>
      <c r="AU17" s="661"/>
      <c r="AV17" s="661"/>
      <c r="AW17" s="661"/>
      <c r="AX17" s="661"/>
      <c r="AY17" s="661"/>
      <c r="AZ17" s="661"/>
      <c r="BA17" s="661"/>
      <c r="BB17" s="661"/>
      <c r="BC17" s="661"/>
      <c r="BD17" s="661"/>
      <c r="BE17" s="661"/>
      <c r="BF17" s="662"/>
      <c r="BG17" s="663" t="s">
        <v>133</v>
      </c>
      <c r="BH17" s="664"/>
      <c r="BI17" s="664"/>
      <c r="BJ17" s="664"/>
      <c r="BK17" s="664"/>
      <c r="BL17" s="664"/>
      <c r="BM17" s="664"/>
      <c r="BN17" s="665"/>
      <c r="BO17" s="699" t="s">
        <v>248</v>
      </c>
      <c r="BP17" s="699"/>
      <c r="BQ17" s="699"/>
      <c r="BR17" s="699"/>
      <c r="BS17" s="700" t="s">
        <v>142</v>
      </c>
      <c r="BT17" s="700"/>
      <c r="BU17" s="700"/>
      <c r="BV17" s="700"/>
      <c r="BW17" s="700"/>
      <c r="BX17" s="700"/>
      <c r="BY17" s="700"/>
      <c r="BZ17" s="700"/>
      <c r="CA17" s="700"/>
      <c r="CB17" s="731"/>
      <c r="CD17" s="660" t="s">
        <v>273</v>
      </c>
      <c r="CE17" s="661"/>
      <c r="CF17" s="661"/>
      <c r="CG17" s="661"/>
      <c r="CH17" s="661"/>
      <c r="CI17" s="661"/>
      <c r="CJ17" s="661"/>
      <c r="CK17" s="661"/>
      <c r="CL17" s="661"/>
      <c r="CM17" s="661"/>
      <c r="CN17" s="661"/>
      <c r="CO17" s="661"/>
      <c r="CP17" s="661"/>
      <c r="CQ17" s="662"/>
      <c r="CR17" s="663">
        <v>3581857</v>
      </c>
      <c r="CS17" s="664"/>
      <c r="CT17" s="664"/>
      <c r="CU17" s="664"/>
      <c r="CV17" s="664"/>
      <c r="CW17" s="664"/>
      <c r="CX17" s="664"/>
      <c r="CY17" s="665"/>
      <c r="CZ17" s="699">
        <v>12.9</v>
      </c>
      <c r="DA17" s="699"/>
      <c r="DB17" s="699"/>
      <c r="DC17" s="699"/>
      <c r="DD17" s="669" t="s">
        <v>142</v>
      </c>
      <c r="DE17" s="664"/>
      <c r="DF17" s="664"/>
      <c r="DG17" s="664"/>
      <c r="DH17" s="664"/>
      <c r="DI17" s="664"/>
      <c r="DJ17" s="664"/>
      <c r="DK17" s="664"/>
      <c r="DL17" s="664"/>
      <c r="DM17" s="664"/>
      <c r="DN17" s="664"/>
      <c r="DO17" s="664"/>
      <c r="DP17" s="665"/>
      <c r="DQ17" s="669">
        <v>3321603</v>
      </c>
      <c r="DR17" s="664"/>
      <c r="DS17" s="664"/>
      <c r="DT17" s="664"/>
      <c r="DU17" s="664"/>
      <c r="DV17" s="664"/>
      <c r="DW17" s="664"/>
      <c r="DX17" s="664"/>
      <c r="DY17" s="664"/>
      <c r="DZ17" s="664"/>
      <c r="EA17" s="664"/>
      <c r="EB17" s="664"/>
      <c r="EC17" s="698"/>
    </row>
    <row r="18" spans="2:133" ht="11.25" customHeight="1" x14ac:dyDescent="0.15">
      <c r="B18" s="660" t="s">
        <v>274</v>
      </c>
      <c r="C18" s="661"/>
      <c r="D18" s="661"/>
      <c r="E18" s="661"/>
      <c r="F18" s="661"/>
      <c r="G18" s="661"/>
      <c r="H18" s="661"/>
      <c r="I18" s="661"/>
      <c r="J18" s="661"/>
      <c r="K18" s="661"/>
      <c r="L18" s="661"/>
      <c r="M18" s="661"/>
      <c r="N18" s="661"/>
      <c r="O18" s="661"/>
      <c r="P18" s="661"/>
      <c r="Q18" s="662"/>
      <c r="R18" s="663">
        <v>16830</v>
      </c>
      <c r="S18" s="664"/>
      <c r="T18" s="664"/>
      <c r="U18" s="664"/>
      <c r="V18" s="664"/>
      <c r="W18" s="664"/>
      <c r="X18" s="664"/>
      <c r="Y18" s="665"/>
      <c r="Z18" s="699">
        <v>0.1</v>
      </c>
      <c r="AA18" s="699"/>
      <c r="AB18" s="699"/>
      <c r="AC18" s="699"/>
      <c r="AD18" s="700">
        <v>16830</v>
      </c>
      <c r="AE18" s="700"/>
      <c r="AF18" s="700"/>
      <c r="AG18" s="700"/>
      <c r="AH18" s="700"/>
      <c r="AI18" s="700"/>
      <c r="AJ18" s="700"/>
      <c r="AK18" s="700"/>
      <c r="AL18" s="666">
        <v>0.1</v>
      </c>
      <c r="AM18" s="667"/>
      <c r="AN18" s="667"/>
      <c r="AO18" s="701"/>
      <c r="AP18" s="660" t="s">
        <v>275</v>
      </c>
      <c r="AQ18" s="661"/>
      <c r="AR18" s="661"/>
      <c r="AS18" s="661"/>
      <c r="AT18" s="661"/>
      <c r="AU18" s="661"/>
      <c r="AV18" s="661"/>
      <c r="AW18" s="661"/>
      <c r="AX18" s="661"/>
      <c r="AY18" s="661"/>
      <c r="AZ18" s="661"/>
      <c r="BA18" s="661"/>
      <c r="BB18" s="661"/>
      <c r="BC18" s="661"/>
      <c r="BD18" s="661"/>
      <c r="BE18" s="661"/>
      <c r="BF18" s="662"/>
      <c r="BG18" s="663" t="s">
        <v>248</v>
      </c>
      <c r="BH18" s="664"/>
      <c r="BI18" s="664"/>
      <c r="BJ18" s="664"/>
      <c r="BK18" s="664"/>
      <c r="BL18" s="664"/>
      <c r="BM18" s="664"/>
      <c r="BN18" s="665"/>
      <c r="BO18" s="699" t="s">
        <v>248</v>
      </c>
      <c r="BP18" s="699"/>
      <c r="BQ18" s="699"/>
      <c r="BR18" s="699"/>
      <c r="BS18" s="700" t="s">
        <v>248</v>
      </c>
      <c r="BT18" s="700"/>
      <c r="BU18" s="700"/>
      <c r="BV18" s="700"/>
      <c r="BW18" s="700"/>
      <c r="BX18" s="700"/>
      <c r="BY18" s="700"/>
      <c r="BZ18" s="700"/>
      <c r="CA18" s="700"/>
      <c r="CB18" s="731"/>
      <c r="CD18" s="660" t="s">
        <v>276</v>
      </c>
      <c r="CE18" s="661"/>
      <c r="CF18" s="661"/>
      <c r="CG18" s="661"/>
      <c r="CH18" s="661"/>
      <c r="CI18" s="661"/>
      <c r="CJ18" s="661"/>
      <c r="CK18" s="661"/>
      <c r="CL18" s="661"/>
      <c r="CM18" s="661"/>
      <c r="CN18" s="661"/>
      <c r="CO18" s="661"/>
      <c r="CP18" s="661"/>
      <c r="CQ18" s="662"/>
      <c r="CR18" s="663" t="s">
        <v>133</v>
      </c>
      <c r="CS18" s="664"/>
      <c r="CT18" s="664"/>
      <c r="CU18" s="664"/>
      <c r="CV18" s="664"/>
      <c r="CW18" s="664"/>
      <c r="CX18" s="664"/>
      <c r="CY18" s="665"/>
      <c r="CZ18" s="699" t="s">
        <v>142</v>
      </c>
      <c r="DA18" s="699"/>
      <c r="DB18" s="699"/>
      <c r="DC18" s="699"/>
      <c r="DD18" s="669" t="s">
        <v>133</v>
      </c>
      <c r="DE18" s="664"/>
      <c r="DF18" s="664"/>
      <c r="DG18" s="664"/>
      <c r="DH18" s="664"/>
      <c r="DI18" s="664"/>
      <c r="DJ18" s="664"/>
      <c r="DK18" s="664"/>
      <c r="DL18" s="664"/>
      <c r="DM18" s="664"/>
      <c r="DN18" s="664"/>
      <c r="DO18" s="664"/>
      <c r="DP18" s="665"/>
      <c r="DQ18" s="669" t="s">
        <v>133</v>
      </c>
      <c r="DR18" s="664"/>
      <c r="DS18" s="664"/>
      <c r="DT18" s="664"/>
      <c r="DU18" s="664"/>
      <c r="DV18" s="664"/>
      <c r="DW18" s="664"/>
      <c r="DX18" s="664"/>
      <c r="DY18" s="664"/>
      <c r="DZ18" s="664"/>
      <c r="EA18" s="664"/>
      <c r="EB18" s="664"/>
      <c r="EC18" s="698"/>
    </row>
    <row r="19" spans="2:133" ht="11.25" customHeight="1" x14ac:dyDescent="0.15">
      <c r="B19" s="660" t="s">
        <v>277</v>
      </c>
      <c r="C19" s="661"/>
      <c r="D19" s="661"/>
      <c r="E19" s="661"/>
      <c r="F19" s="661"/>
      <c r="G19" s="661"/>
      <c r="H19" s="661"/>
      <c r="I19" s="661"/>
      <c r="J19" s="661"/>
      <c r="K19" s="661"/>
      <c r="L19" s="661"/>
      <c r="M19" s="661"/>
      <c r="N19" s="661"/>
      <c r="O19" s="661"/>
      <c r="P19" s="661"/>
      <c r="Q19" s="662"/>
      <c r="R19" s="663">
        <v>16830</v>
      </c>
      <c r="S19" s="664"/>
      <c r="T19" s="664"/>
      <c r="U19" s="664"/>
      <c r="V19" s="664"/>
      <c r="W19" s="664"/>
      <c r="X19" s="664"/>
      <c r="Y19" s="665"/>
      <c r="Z19" s="699">
        <v>0.1</v>
      </c>
      <c r="AA19" s="699"/>
      <c r="AB19" s="699"/>
      <c r="AC19" s="699"/>
      <c r="AD19" s="700">
        <v>16830</v>
      </c>
      <c r="AE19" s="700"/>
      <c r="AF19" s="700"/>
      <c r="AG19" s="700"/>
      <c r="AH19" s="700"/>
      <c r="AI19" s="700"/>
      <c r="AJ19" s="700"/>
      <c r="AK19" s="700"/>
      <c r="AL19" s="666">
        <v>0.1</v>
      </c>
      <c r="AM19" s="667"/>
      <c r="AN19" s="667"/>
      <c r="AO19" s="701"/>
      <c r="AP19" s="660" t="s">
        <v>278</v>
      </c>
      <c r="AQ19" s="661"/>
      <c r="AR19" s="661"/>
      <c r="AS19" s="661"/>
      <c r="AT19" s="661"/>
      <c r="AU19" s="661"/>
      <c r="AV19" s="661"/>
      <c r="AW19" s="661"/>
      <c r="AX19" s="661"/>
      <c r="AY19" s="661"/>
      <c r="AZ19" s="661"/>
      <c r="BA19" s="661"/>
      <c r="BB19" s="661"/>
      <c r="BC19" s="661"/>
      <c r="BD19" s="661"/>
      <c r="BE19" s="661"/>
      <c r="BF19" s="662"/>
      <c r="BG19" s="663">
        <v>2675</v>
      </c>
      <c r="BH19" s="664"/>
      <c r="BI19" s="664"/>
      <c r="BJ19" s="664"/>
      <c r="BK19" s="664"/>
      <c r="BL19" s="664"/>
      <c r="BM19" s="664"/>
      <c r="BN19" s="665"/>
      <c r="BO19" s="699">
        <v>0.1</v>
      </c>
      <c r="BP19" s="699"/>
      <c r="BQ19" s="699"/>
      <c r="BR19" s="699"/>
      <c r="BS19" s="700" t="s">
        <v>248</v>
      </c>
      <c r="BT19" s="700"/>
      <c r="BU19" s="700"/>
      <c r="BV19" s="700"/>
      <c r="BW19" s="700"/>
      <c r="BX19" s="700"/>
      <c r="BY19" s="700"/>
      <c r="BZ19" s="700"/>
      <c r="CA19" s="700"/>
      <c r="CB19" s="731"/>
      <c r="CD19" s="660" t="s">
        <v>279</v>
      </c>
      <c r="CE19" s="661"/>
      <c r="CF19" s="661"/>
      <c r="CG19" s="661"/>
      <c r="CH19" s="661"/>
      <c r="CI19" s="661"/>
      <c r="CJ19" s="661"/>
      <c r="CK19" s="661"/>
      <c r="CL19" s="661"/>
      <c r="CM19" s="661"/>
      <c r="CN19" s="661"/>
      <c r="CO19" s="661"/>
      <c r="CP19" s="661"/>
      <c r="CQ19" s="662"/>
      <c r="CR19" s="663" t="s">
        <v>248</v>
      </c>
      <c r="CS19" s="664"/>
      <c r="CT19" s="664"/>
      <c r="CU19" s="664"/>
      <c r="CV19" s="664"/>
      <c r="CW19" s="664"/>
      <c r="CX19" s="664"/>
      <c r="CY19" s="665"/>
      <c r="CZ19" s="699" t="s">
        <v>142</v>
      </c>
      <c r="DA19" s="699"/>
      <c r="DB19" s="699"/>
      <c r="DC19" s="699"/>
      <c r="DD19" s="669" t="s">
        <v>133</v>
      </c>
      <c r="DE19" s="664"/>
      <c r="DF19" s="664"/>
      <c r="DG19" s="664"/>
      <c r="DH19" s="664"/>
      <c r="DI19" s="664"/>
      <c r="DJ19" s="664"/>
      <c r="DK19" s="664"/>
      <c r="DL19" s="664"/>
      <c r="DM19" s="664"/>
      <c r="DN19" s="664"/>
      <c r="DO19" s="664"/>
      <c r="DP19" s="665"/>
      <c r="DQ19" s="669" t="s">
        <v>133</v>
      </c>
      <c r="DR19" s="664"/>
      <c r="DS19" s="664"/>
      <c r="DT19" s="664"/>
      <c r="DU19" s="664"/>
      <c r="DV19" s="664"/>
      <c r="DW19" s="664"/>
      <c r="DX19" s="664"/>
      <c r="DY19" s="664"/>
      <c r="DZ19" s="664"/>
      <c r="EA19" s="664"/>
      <c r="EB19" s="664"/>
      <c r="EC19" s="698"/>
    </row>
    <row r="20" spans="2:133" ht="11.25" customHeight="1" x14ac:dyDescent="0.15">
      <c r="B20" s="732" t="s">
        <v>280</v>
      </c>
      <c r="C20" s="733"/>
      <c r="D20" s="733"/>
      <c r="E20" s="733"/>
      <c r="F20" s="733"/>
      <c r="G20" s="733"/>
      <c r="H20" s="733"/>
      <c r="I20" s="733"/>
      <c r="J20" s="733"/>
      <c r="K20" s="733"/>
      <c r="L20" s="733"/>
      <c r="M20" s="733"/>
      <c r="N20" s="733"/>
      <c r="O20" s="733"/>
      <c r="P20" s="733"/>
      <c r="Q20" s="734"/>
      <c r="R20" s="663" t="s">
        <v>133</v>
      </c>
      <c r="S20" s="664"/>
      <c r="T20" s="664"/>
      <c r="U20" s="664"/>
      <c r="V20" s="664"/>
      <c r="W20" s="664"/>
      <c r="X20" s="664"/>
      <c r="Y20" s="665"/>
      <c r="Z20" s="699" t="s">
        <v>142</v>
      </c>
      <c r="AA20" s="699"/>
      <c r="AB20" s="699"/>
      <c r="AC20" s="699"/>
      <c r="AD20" s="700" t="s">
        <v>133</v>
      </c>
      <c r="AE20" s="700"/>
      <c r="AF20" s="700"/>
      <c r="AG20" s="700"/>
      <c r="AH20" s="700"/>
      <c r="AI20" s="700"/>
      <c r="AJ20" s="700"/>
      <c r="AK20" s="700"/>
      <c r="AL20" s="666" t="s">
        <v>248</v>
      </c>
      <c r="AM20" s="667"/>
      <c r="AN20" s="667"/>
      <c r="AO20" s="701"/>
      <c r="AP20" s="660" t="s">
        <v>281</v>
      </c>
      <c r="AQ20" s="661"/>
      <c r="AR20" s="661"/>
      <c r="AS20" s="661"/>
      <c r="AT20" s="661"/>
      <c r="AU20" s="661"/>
      <c r="AV20" s="661"/>
      <c r="AW20" s="661"/>
      <c r="AX20" s="661"/>
      <c r="AY20" s="661"/>
      <c r="AZ20" s="661"/>
      <c r="BA20" s="661"/>
      <c r="BB20" s="661"/>
      <c r="BC20" s="661"/>
      <c r="BD20" s="661"/>
      <c r="BE20" s="661"/>
      <c r="BF20" s="662"/>
      <c r="BG20" s="663">
        <v>2675</v>
      </c>
      <c r="BH20" s="664"/>
      <c r="BI20" s="664"/>
      <c r="BJ20" s="664"/>
      <c r="BK20" s="664"/>
      <c r="BL20" s="664"/>
      <c r="BM20" s="664"/>
      <c r="BN20" s="665"/>
      <c r="BO20" s="699">
        <v>0.1</v>
      </c>
      <c r="BP20" s="699"/>
      <c r="BQ20" s="699"/>
      <c r="BR20" s="699"/>
      <c r="BS20" s="700" t="s">
        <v>142</v>
      </c>
      <c r="BT20" s="700"/>
      <c r="BU20" s="700"/>
      <c r="BV20" s="700"/>
      <c r="BW20" s="700"/>
      <c r="BX20" s="700"/>
      <c r="BY20" s="700"/>
      <c r="BZ20" s="700"/>
      <c r="CA20" s="700"/>
      <c r="CB20" s="731"/>
      <c r="CD20" s="660" t="s">
        <v>282</v>
      </c>
      <c r="CE20" s="661"/>
      <c r="CF20" s="661"/>
      <c r="CG20" s="661"/>
      <c r="CH20" s="661"/>
      <c r="CI20" s="661"/>
      <c r="CJ20" s="661"/>
      <c r="CK20" s="661"/>
      <c r="CL20" s="661"/>
      <c r="CM20" s="661"/>
      <c r="CN20" s="661"/>
      <c r="CO20" s="661"/>
      <c r="CP20" s="661"/>
      <c r="CQ20" s="662"/>
      <c r="CR20" s="663">
        <v>27845478</v>
      </c>
      <c r="CS20" s="664"/>
      <c r="CT20" s="664"/>
      <c r="CU20" s="664"/>
      <c r="CV20" s="664"/>
      <c r="CW20" s="664"/>
      <c r="CX20" s="664"/>
      <c r="CY20" s="665"/>
      <c r="CZ20" s="699">
        <v>100</v>
      </c>
      <c r="DA20" s="699"/>
      <c r="DB20" s="699"/>
      <c r="DC20" s="699"/>
      <c r="DD20" s="669">
        <v>6984487</v>
      </c>
      <c r="DE20" s="664"/>
      <c r="DF20" s="664"/>
      <c r="DG20" s="664"/>
      <c r="DH20" s="664"/>
      <c r="DI20" s="664"/>
      <c r="DJ20" s="664"/>
      <c r="DK20" s="664"/>
      <c r="DL20" s="664"/>
      <c r="DM20" s="664"/>
      <c r="DN20" s="664"/>
      <c r="DO20" s="664"/>
      <c r="DP20" s="665"/>
      <c r="DQ20" s="669">
        <v>15079376</v>
      </c>
      <c r="DR20" s="664"/>
      <c r="DS20" s="664"/>
      <c r="DT20" s="664"/>
      <c r="DU20" s="664"/>
      <c r="DV20" s="664"/>
      <c r="DW20" s="664"/>
      <c r="DX20" s="664"/>
      <c r="DY20" s="664"/>
      <c r="DZ20" s="664"/>
      <c r="EA20" s="664"/>
      <c r="EB20" s="664"/>
      <c r="EC20" s="698"/>
    </row>
    <row r="21" spans="2:133" ht="11.25" customHeight="1" x14ac:dyDescent="0.15">
      <c r="B21" s="660" t="s">
        <v>283</v>
      </c>
      <c r="C21" s="661"/>
      <c r="D21" s="661"/>
      <c r="E21" s="661"/>
      <c r="F21" s="661"/>
      <c r="G21" s="661"/>
      <c r="H21" s="661"/>
      <c r="I21" s="661"/>
      <c r="J21" s="661"/>
      <c r="K21" s="661"/>
      <c r="L21" s="661"/>
      <c r="M21" s="661"/>
      <c r="N21" s="661"/>
      <c r="O21" s="661"/>
      <c r="P21" s="661"/>
      <c r="Q21" s="662"/>
      <c r="R21" s="663">
        <v>10103994</v>
      </c>
      <c r="S21" s="664"/>
      <c r="T21" s="664"/>
      <c r="U21" s="664"/>
      <c r="V21" s="664"/>
      <c r="W21" s="664"/>
      <c r="X21" s="664"/>
      <c r="Y21" s="665"/>
      <c r="Z21" s="699">
        <v>35.6</v>
      </c>
      <c r="AA21" s="699"/>
      <c r="AB21" s="699"/>
      <c r="AC21" s="699"/>
      <c r="AD21" s="700">
        <v>9084539</v>
      </c>
      <c r="AE21" s="700"/>
      <c r="AF21" s="700"/>
      <c r="AG21" s="700"/>
      <c r="AH21" s="700"/>
      <c r="AI21" s="700"/>
      <c r="AJ21" s="700"/>
      <c r="AK21" s="700"/>
      <c r="AL21" s="666">
        <v>69.900000000000006</v>
      </c>
      <c r="AM21" s="667"/>
      <c r="AN21" s="667"/>
      <c r="AO21" s="701"/>
      <c r="AP21" s="660" t="s">
        <v>284</v>
      </c>
      <c r="AQ21" s="735"/>
      <c r="AR21" s="735"/>
      <c r="AS21" s="735"/>
      <c r="AT21" s="735"/>
      <c r="AU21" s="735"/>
      <c r="AV21" s="735"/>
      <c r="AW21" s="735"/>
      <c r="AX21" s="735"/>
      <c r="AY21" s="735"/>
      <c r="AZ21" s="735"/>
      <c r="BA21" s="735"/>
      <c r="BB21" s="735"/>
      <c r="BC21" s="735"/>
      <c r="BD21" s="735"/>
      <c r="BE21" s="735"/>
      <c r="BF21" s="736"/>
      <c r="BG21" s="663">
        <v>2675</v>
      </c>
      <c r="BH21" s="664"/>
      <c r="BI21" s="664"/>
      <c r="BJ21" s="664"/>
      <c r="BK21" s="664"/>
      <c r="BL21" s="664"/>
      <c r="BM21" s="664"/>
      <c r="BN21" s="665"/>
      <c r="BO21" s="699">
        <v>0.1</v>
      </c>
      <c r="BP21" s="699"/>
      <c r="BQ21" s="699"/>
      <c r="BR21" s="699"/>
      <c r="BS21" s="700" t="s">
        <v>133</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285</v>
      </c>
      <c r="C22" s="661"/>
      <c r="D22" s="661"/>
      <c r="E22" s="661"/>
      <c r="F22" s="661"/>
      <c r="G22" s="661"/>
      <c r="H22" s="661"/>
      <c r="I22" s="661"/>
      <c r="J22" s="661"/>
      <c r="K22" s="661"/>
      <c r="L22" s="661"/>
      <c r="M22" s="661"/>
      <c r="N22" s="661"/>
      <c r="O22" s="661"/>
      <c r="P22" s="661"/>
      <c r="Q22" s="662"/>
      <c r="R22" s="663">
        <v>9084539</v>
      </c>
      <c r="S22" s="664"/>
      <c r="T22" s="664"/>
      <c r="U22" s="664"/>
      <c r="V22" s="664"/>
      <c r="W22" s="664"/>
      <c r="X22" s="664"/>
      <c r="Y22" s="665"/>
      <c r="Z22" s="699">
        <v>32</v>
      </c>
      <c r="AA22" s="699"/>
      <c r="AB22" s="699"/>
      <c r="AC22" s="699"/>
      <c r="AD22" s="700">
        <v>9084539</v>
      </c>
      <c r="AE22" s="700"/>
      <c r="AF22" s="700"/>
      <c r="AG22" s="700"/>
      <c r="AH22" s="700"/>
      <c r="AI22" s="700"/>
      <c r="AJ22" s="700"/>
      <c r="AK22" s="700"/>
      <c r="AL22" s="666">
        <v>69.900000000000006</v>
      </c>
      <c r="AM22" s="667"/>
      <c r="AN22" s="667"/>
      <c r="AO22" s="701"/>
      <c r="AP22" s="660" t="s">
        <v>286</v>
      </c>
      <c r="AQ22" s="735"/>
      <c r="AR22" s="735"/>
      <c r="AS22" s="735"/>
      <c r="AT22" s="735"/>
      <c r="AU22" s="735"/>
      <c r="AV22" s="735"/>
      <c r="AW22" s="735"/>
      <c r="AX22" s="735"/>
      <c r="AY22" s="735"/>
      <c r="AZ22" s="735"/>
      <c r="BA22" s="735"/>
      <c r="BB22" s="735"/>
      <c r="BC22" s="735"/>
      <c r="BD22" s="735"/>
      <c r="BE22" s="735"/>
      <c r="BF22" s="736"/>
      <c r="BG22" s="663" t="s">
        <v>133</v>
      </c>
      <c r="BH22" s="664"/>
      <c r="BI22" s="664"/>
      <c r="BJ22" s="664"/>
      <c r="BK22" s="664"/>
      <c r="BL22" s="664"/>
      <c r="BM22" s="664"/>
      <c r="BN22" s="665"/>
      <c r="BO22" s="699" t="s">
        <v>248</v>
      </c>
      <c r="BP22" s="699"/>
      <c r="BQ22" s="699"/>
      <c r="BR22" s="699"/>
      <c r="BS22" s="700" t="s">
        <v>133</v>
      </c>
      <c r="BT22" s="700"/>
      <c r="BU22" s="700"/>
      <c r="BV22" s="700"/>
      <c r="BW22" s="700"/>
      <c r="BX22" s="700"/>
      <c r="BY22" s="700"/>
      <c r="BZ22" s="700"/>
      <c r="CA22" s="700"/>
      <c r="CB22" s="731"/>
      <c r="CD22" s="715" t="s">
        <v>287</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288</v>
      </c>
      <c r="C23" s="661"/>
      <c r="D23" s="661"/>
      <c r="E23" s="661"/>
      <c r="F23" s="661"/>
      <c r="G23" s="661"/>
      <c r="H23" s="661"/>
      <c r="I23" s="661"/>
      <c r="J23" s="661"/>
      <c r="K23" s="661"/>
      <c r="L23" s="661"/>
      <c r="M23" s="661"/>
      <c r="N23" s="661"/>
      <c r="O23" s="661"/>
      <c r="P23" s="661"/>
      <c r="Q23" s="662"/>
      <c r="R23" s="663">
        <v>1019443</v>
      </c>
      <c r="S23" s="664"/>
      <c r="T23" s="664"/>
      <c r="U23" s="664"/>
      <c r="V23" s="664"/>
      <c r="W23" s="664"/>
      <c r="X23" s="664"/>
      <c r="Y23" s="665"/>
      <c r="Z23" s="699">
        <v>3.6</v>
      </c>
      <c r="AA23" s="699"/>
      <c r="AB23" s="699"/>
      <c r="AC23" s="699"/>
      <c r="AD23" s="700" t="s">
        <v>142</v>
      </c>
      <c r="AE23" s="700"/>
      <c r="AF23" s="700"/>
      <c r="AG23" s="700"/>
      <c r="AH23" s="700"/>
      <c r="AI23" s="700"/>
      <c r="AJ23" s="700"/>
      <c r="AK23" s="700"/>
      <c r="AL23" s="666" t="s">
        <v>248</v>
      </c>
      <c r="AM23" s="667"/>
      <c r="AN23" s="667"/>
      <c r="AO23" s="701"/>
      <c r="AP23" s="660" t="s">
        <v>289</v>
      </c>
      <c r="AQ23" s="735"/>
      <c r="AR23" s="735"/>
      <c r="AS23" s="735"/>
      <c r="AT23" s="735"/>
      <c r="AU23" s="735"/>
      <c r="AV23" s="735"/>
      <c r="AW23" s="735"/>
      <c r="AX23" s="735"/>
      <c r="AY23" s="735"/>
      <c r="AZ23" s="735"/>
      <c r="BA23" s="735"/>
      <c r="BB23" s="735"/>
      <c r="BC23" s="735"/>
      <c r="BD23" s="735"/>
      <c r="BE23" s="735"/>
      <c r="BF23" s="736"/>
      <c r="BG23" s="663" t="s">
        <v>133</v>
      </c>
      <c r="BH23" s="664"/>
      <c r="BI23" s="664"/>
      <c r="BJ23" s="664"/>
      <c r="BK23" s="664"/>
      <c r="BL23" s="664"/>
      <c r="BM23" s="664"/>
      <c r="BN23" s="665"/>
      <c r="BO23" s="699" t="s">
        <v>133</v>
      </c>
      <c r="BP23" s="699"/>
      <c r="BQ23" s="699"/>
      <c r="BR23" s="699"/>
      <c r="BS23" s="700" t="s">
        <v>248</v>
      </c>
      <c r="BT23" s="700"/>
      <c r="BU23" s="700"/>
      <c r="BV23" s="700"/>
      <c r="BW23" s="700"/>
      <c r="BX23" s="700"/>
      <c r="BY23" s="700"/>
      <c r="BZ23" s="700"/>
      <c r="CA23" s="700"/>
      <c r="CB23" s="731"/>
      <c r="CD23" s="715" t="s">
        <v>228</v>
      </c>
      <c r="CE23" s="716"/>
      <c r="CF23" s="716"/>
      <c r="CG23" s="716"/>
      <c r="CH23" s="716"/>
      <c r="CI23" s="716"/>
      <c r="CJ23" s="716"/>
      <c r="CK23" s="716"/>
      <c r="CL23" s="716"/>
      <c r="CM23" s="716"/>
      <c r="CN23" s="716"/>
      <c r="CO23" s="716"/>
      <c r="CP23" s="716"/>
      <c r="CQ23" s="717"/>
      <c r="CR23" s="715" t="s">
        <v>290</v>
      </c>
      <c r="CS23" s="716"/>
      <c r="CT23" s="716"/>
      <c r="CU23" s="716"/>
      <c r="CV23" s="716"/>
      <c r="CW23" s="716"/>
      <c r="CX23" s="716"/>
      <c r="CY23" s="717"/>
      <c r="CZ23" s="715" t="s">
        <v>291</v>
      </c>
      <c r="DA23" s="716"/>
      <c r="DB23" s="716"/>
      <c r="DC23" s="717"/>
      <c r="DD23" s="715" t="s">
        <v>292</v>
      </c>
      <c r="DE23" s="716"/>
      <c r="DF23" s="716"/>
      <c r="DG23" s="716"/>
      <c r="DH23" s="716"/>
      <c r="DI23" s="716"/>
      <c r="DJ23" s="716"/>
      <c r="DK23" s="717"/>
      <c r="DL23" s="747" t="s">
        <v>293</v>
      </c>
      <c r="DM23" s="748"/>
      <c r="DN23" s="748"/>
      <c r="DO23" s="748"/>
      <c r="DP23" s="748"/>
      <c r="DQ23" s="748"/>
      <c r="DR23" s="748"/>
      <c r="DS23" s="748"/>
      <c r="DT23" s="748"/>
      <c r="DU23" s="748"/>
      <c r="DV23" s="749"/>
      <c r="DW23" s="715" t="s">
        <v>294</v>
      </c>
      <c r="DX23" s="716"/>
      <c r="DY23" s="716"/>
      <c r="DZ23" s="716"/>
      <c r="EA23" s="716"/>
      <c r="EB23" s="716"/>
      <c r="EC23" s="717"/>
    </row>
    <row r="24" spans="2:133" ht="11.25" customHeight="1" x14ac:dyDescent="0.15">
      <c r="B24" s="660" t="s">
        <v>295</v>
      </c>
      <c r="C24" s="661"/>
      <c r="D24" s="661"/>
      <c r="E24" s="661"/>
      <c r="F24" s="661"/>
      <c r="G24" s="661"/>
      <c r="H24" s="661"/>
      <c r="I24" s="661"/>
      <c r="J24" s="661"/>
      <c r="K24" s="661"/>
      <c r="L24" s="661"/>
      <c r="M24" s="661"/>
      <c r="N24" s="661"/>
      <c r="O24" s="661"/>
      <c r="P24" s="661"/>
      <c r="Q24" s="662"/>
      <c r="R24" s="663">
        <v>12</v>
      </c>
      <c r="S24" s="664"/>
      <c r="T24" s="664"/>
      <c r="U24" s="664"/>
      <c r="V24" s="664"/>
      <c r="W24" s="664"/>
      <c r="X24" s="664"/>
      <c r="Y24" s="665"/>
      <c r="Z24" s="699">
        <v>0</v>
      </c>
      <c r="AA24" s="699"/>
      <c r="AB24" s="699"/>
      <c r="AC24" s="699"/>
      <c r="AD24" s="700" t="s">
        <v>133</v>
      </c>
      <c r="AE24" s="700"/>
      <c r="AF24" s="700"/>
      <c r="AG24" s="700"/>
      <c r="AH24" s="700"/>
      <c r="AI24" s="700"/>
      <c r="AJ24" s="700"/>
      <c r="AK24" s="700"/>
      <c r="AL24" s="666" t="s">
        <v>248</v>
      </c>
      <c r="AM24" s="667"/>
      <c r="AN24" s="667"/>
      <c r="AO24" s="701"/>
      <c r="AP24" s="660" t="s">
        <v>296</v>
      </c>
      <c r="AQ24" s="735"/>
      <c r="AR24" s="735"/>
      <c r="AS24" s="735"/>
      <c r="AT24" s="735"/>
      <c r="AU24" s="735"/>
      <c r="AV24" s="735"/>
      <c r="AW24" s="735"/>
      <c r="AX24" s="735"/>
      <c r="AY24" s="735"/>
      <c r="AZ24" s="735"/>
      <c r="BA24" s="735"/>
      <c r="BB24" s="735"/>
      <c r="BC24" s="735"/>
      <c r="BD24" s="735"/>
      <c r="BE24" s="735"/>
      <c r="BF24" s="736"/>
      <c r="BG24" s="663" t="s">
        <v>142</v>
      </c>
      <c r="BH24" s="664"/>
      <c r="BI24" s="664"/>
      <c r="BJ24" s="664"/>
      <c r="BK24" s="664"/>
      <c r="BL24" s="664"/>
      <c r="BM24" s="664"/>
      <c r="BN24" s="665"/>
      <c r="BO24" s="699" t="s">
        <v>133</v>
      </c>
      <c r="BP24" s="699"/>
      <c r="BQ24" s="699"/>
      <c r="BR24" s="699"/>
      <c r="BS24" s="700" t="s">
        <v>133</v>
      </c>
      <c r="BT24" s="700"/>
      <c r="BU24" s="700"/>
      <c r="BV24" s="700"/>
      <c r="BW24" s="700"/>
      <c r="BX24" s="700"/>
      <c r="BY24" s="700"/>
      <c r="BZ24" s="700"/>
      <c r="CA24" s="700"/>
      <c r="CB24" s="731"/>
      <c r="CD24" s="712" t="s">
        <v>297</v>
      </c>
      <c r="CE24" s="713"/>
      <c r="CF24" s="713"/>
      <c r="CG24" s="713"/>
      <c r="CH24" s="713"/>
      <c r="CI24" s="713"/>
      <c r="CJ24" s="713"/>
      <c r="CK24" s="713"/>
      <c r="CL24" s="713"/>
      <c r="CM24" s="713"/>
      <c r="CN24" s="713"/>
      <c r="CO24" s="713"/>
      <c r="CP24" s="713"/>
      <c r="CQ24" s="714"/>
      <c r="CR24" s="709">
        <v>11566223</v>
      </c>
      <c r="CS24" s="710"/>
      <c r="CT24" s="710"/>
      <c r="CU24" s="710"/>
      <c r="CV24" s="710"/>
      <c r="CW24" s="710"/>
      <c r="CX24" s="710"/>
      <c r="CY24" s="738"/>
      <c r="CZ24" s="739">
        <v>41.5</v>
      </c>
      <c r="DA24" s="722"/>
      <c r="DB24" s="722"/>
      <c r="DC24" s="741"/>
      <c r="DD24" s="737">
        <v>7591303</v>
      </c>
      <c r="DE24" s="710"/>
      <c r="DF24" s="710"/>
      <c r="DG24" s="710"/>
      <c r="DH24" s="710"/>
      <c r="DI24" s="710"/>
      <c r="DJ24" s="710"/>
      <c r="DK24" s="738"/>
      <c r="DL24" s="737">
        <v>7569239</v>
      </c>
      <c r="DM24" s="710"/>
      <c r="DN24" s="710"/>
      <c r="DO24" s="710"/>
      <c r="DP24" s="710"/>
      <c r="DQ24" s="710"/>
      <c r="DR24" s="710"/>
      <c r="DS24" s="710"/>
      <c r="DT24" s="710"/>
      <c r="DU24" s="710"/>
      <c r="DV24" s="738"/>
      <c r="DW24" s="739">
        <v>57.7</v>
      </c>
      <c r="DX24" s="722"/>
      <c r="DY24" s="722"/>
      <c r="DZ24" s="722"/>
      <c r="EA24" s="722"/>
      <c r="EB24" s="722"/>
      <c r="EC24" s="740"/>
    </row>
    <row r="25" spans="2:133" ht="11.25" customHeight="1" x14ac:dyDescent="0.15">
      <c r="B25" s="660" t="s">
        <v>298</v>
      </c>
      <c r="C25" s="661"/>
      <c r="D25" s="661"/>
      <c r="E25" s="661"/>
      <c r="F25" s="661"/>
      <c r="G25" s="661"/>
      <c r="H25" s="661"/>
      <c r="I25" s="661"/>
      <c r="J25" s="661"/>
      <c r="K25" s="661"/>
      <c r="L25" s="661"/>
      <c r="M25" s="661"/>
      <c r="N25" s="661"/>
      <c r="O25" s="661"/>
      <c r="P25" s="661"/>
      <c r="Q25" s="662"/>
      <c r="R25" s="663">
        <v>13956496</v>
      </c>
      <c r="S25" s="664"/>
      <c r="T25" s="664"/>
      <c r="U25" s="664"/>
      <c r="V25" s="664"/>
      <c r="W25" s="664"/>
      <c r="X25" s="664"/>
      <c r="Y25" s="665"/>
      <c r="Z25" s="699">
        <v>49.1</v>
      </c>
      <c r="AA25" s="699"/>
      <c r="AB25" s="699"/>
      <c r="AC25" s="699"/>
      <c r="AD25" s="700">
        <v>12920979</v>
      </c>
      <c r="AE25" s="700"/>
      <c r="AF25" s="700"/>
      <c r="AG25" s="700"/>
      <c r="AH25" s="700"/>
      <c r="AI25" s="700"/>
      <c r="AJ25" s="700"/>
      <c r="AK25" s="700"/>
      <c r="AL25" s="666">
        <v>99.4</v>
      </c>
      <c r="AM25" s="667"/>
      <c r="AN25" s="667"/>
      <c r="AO25" s="701"/>
      <c r="AP25" s="660" t="s">
        <v>299</v>
      </c>
      <c r="AQ25" s="735"/>
      <c r="AR25" s="735"/>
      <c r="AS25" s="735"/>
      <c r="AT25" s="735"/>
      <c r="AU25" s="735"/>
      <c r="AV25" s="735"/>
      <c r="AW25" s="735"/>
      <c r="AX25" s="735"/>
      <c r="AY25" s="735"/>
      <c r="AZ25" s="735"/>
      <c r="BA25" s="735"/>
      <c r="BB25" s="735"/>
      <c r="BC25" s="735"/>
      <c r="BD25" s="735"/>
      <c r="BE25" s="735"/>
      <c r="BF25" s="736"/>
      <c r="BG25" s="663" t="s">
        <v>133</v>
      </c>
      <c r="BH25" s="664"/>
      <c r="BI25" s="664"/>
      <c r="BJ25" s="664"/>
      <c r="BK25" s="664"/>
      <c r="BL25" s="664"/>
      <c r="BM25" s="664"/>
      <c r="BN25" s="665"/>
      <c r="BO25" s="699" t="s">
        <v>133</v>
      </c>
      <c r="BP25" s="699"/>
      <c r="BQ25" s="699"/>
      <c r="BR25" s="699"/>
      <c r="BS25" s="700" t="s">
        <v>248</v>
      </c>
      <c r="BT25" s="700"/>
      <c r="BU25" s="700"/>
      <c r="BV25" s="700"/>
      <c r="BW25" s="700"/>
      <c r="BX25" s="700"/>
      <c r="BY25" s="700"/>
      <c r="BZ25" s="700"/>
      <c r="CA25" s="700"/>
      <c r="CB25" s="731"/>
      <c r="CD25" s="660" t="s">
        <v>300</v>
      </c>
      <c r="CE25" s="661"/>
      <c r="CF25" s="661"/>
      <c r="CG25" s="661"/>
      <c r="CH25" s="661"/>
      <c r="CI25" s="661"/>
      <c r="CJ25" s="661"/>
      <c r="CK25" s="661"/>
      <c r="CL25" s="661"/>
      <c r="CM25" s="661"/>
      <c r="CN25" s="661"/>
      <c r="CO25" s="661"/>
      <c r="CP25" s="661"/>
      <c r="CQ25" s="662"/>
      <c r="CR25" s="663">
        <v>3269777</v>
      </c>
      <c r="CS25" s="672"/>
      <c r="CT25" s="672"/>
      <c r="CU25" s="672"/>
      <c r="CV25" s="672"/>
      <c r="CW25" s="672"/>
      <c r="CX25" s="672"/>
      <c r="CY25" s="673"/>
      <c r="CZ25" s="666">
        <v>11.7</v>
      </c>
      <c r="DA25" s="674"/>
      <c r="DB25" s="674"/>
      <c r="DC25" s="675"/>
      <c r="DD25" s="669">
        <v>3084424</v>
      </c>
      <c r="DE25" s="672"/>
      <c r="DF25" s="672"/>
      <c r="DG25" s="672"/>
      <c r="DH25" s="672"/>
      <c r="DI25" s="672"/>
      <c r="DJ25" s="672"/>
      <c r="DK25" s="673"/>
      <c r="DL25" s="669">
        <v>3062360</v>
      </c>
      <c r="DM25" s="672"/>
      <c r="DN25" s="672"/>
      <c r="DO25" s="672"/>
      <c r="DP25" s="672"/>
      <c r="DQ25" s="672"/>
      <c r="DR25" s="672"/>
      <c r="DS25" s="672"/>
      <c r="DT25" s="672"/>
      <c r="DU25" s="672"/>
      <c r="DV25" s="673"/>
      <c r="DW25" s="666">
        <v>23.3</v>
      </c>
      <c r="DX25" s="674"/>
      <c r="DY25" s="674"/>
      <c r="DZ25" s="674"/>
      <c r="EA25" s="674"/>
      <c r="EB25" s="674"/>
      <c r="EC25" s="688"/>
    </row>
    <row r="26" spans="2:133" ht="11.25" customHeight="1" x14ac:dyDescent="0.15">
      <c r="B26" s="660" t="s">
        <v>301</v>
      </c>
      <c r="C26" s="661"/>
      <c r="D26" s="661"/>
      <c r="E26" s="661"/>
      <c r="F26" s="661"/>
      <c r="G26" s="661"/>
      <c r="H26" s="661"/>
      <c r="I26" s="661"/>
      <c r="J26" s="661"/>
      <c r="K26" s="661"/>
      <c r="L26" s="661"/>
      <c r="M26" s="661"/>
      <c r="N26" s="661"/>
      <c r="O26" s="661"/>
      <c r="P26" s="661"/>
      <c r="Q26" s="662"/>
      <c r="R26" s="663">
        <v>3259</v>
      </c>
      <c r="S26" s="664"/>
      <c r="T26" s="664"/>
      <c r="U26" s="664"/>
      <c r="V26" s="664"/>
      <c r="W26" s="664"/>
      <c r="X26" s="664"/>
      <c r="Y26" s="665"/>
      <c r="Z26" s="699">
        <v>0</v>
      </c>
      <c r="AA26" s="699"/>
      <c r="AB26" s="699"/>
      <c r="AC26" s="699"/>
      <c r="AD26" s="700">
        <v>3259</v>
      </c>
      <c r="AE26" s="700"/>
      <c r="AF26" s="700"/>
      <c r="AG26" s="700"/>
      <c r="AH26" s="700"/>
      <c r="AI26" s="700"/>
      <c r="AJ26" s="700"/>
      <c r="AK26" s="700"/>
      <c r="AL26" s="666">
        <v>0</v>
      </c>
      <c r="AM26" s="667"/>
      <c r="AN26" s="667"/>
      <c r="AO26" s="701"/>
      <c r="AP26" s="660" t="s">
        <v>302</v>
      </c>
      <c r="AQ26" s="735"/>
      <c r="AR26" s="735"/>
      <c r="AS26" s="735"/>
      <c r="AT26" s="735"/>
      <c r="AU26" s="735"/>
      <c r="AV26" s="735"/>
      <c r="AW26" s="735"/>
      <c r="AX26" s="735"/>
      <c r="AY26" s="735"/>
      <c r="AZ26" s="735"/>
      <c r="BA26" s="735"/>
      <c r="BB26" s="735"/>
      <c r="BC26" s="735"/>
      <c r="BD26" s="735"/>
      <c r="BE26" s="735"/>
      <c r="BF26" s="736"/>
      <c r="BG26" s="663" t="s">
        <v>133</v>
      </c>
      <c r="BH26" s="664"/>
      <c r="BI26" s="664"/>
      <c r="BJ26" s="664"/>
      <c r="BK26" s="664"/>
      <c r="BL26" s="664"/>
      <c r="BM26" s="664"/>
      <c r="BN26" s="665"/>
      <c r="BO26" s="699" t="s">
        <v>133</v>
      </c>
      <c r="BP26" s="699"/>
      <c r="BQ26" s="699"/>
      <c r="BR26" s="699"/>
      <c r="BS26" s="700" t="s">
        <v>133</v>
      </c>
      <c r="BT26" s="700"/>
      <c r="BU26" s="700"/>
      <c r="BV26" s="700"/>
      <c r="BW26" s="700"/>
      <c r="BX26" s="700"/>
      <c r="BY26" s="700"/>
      <c r="BZ26" s="700"/>
      <c r="CA26" s="700"/>
      <c r="CB26" s="731"/>
      <c r="CD26" s="660" t="s">
        <v>303</v>
      </c>
      <c r="CE26" s="661"/>
      <c r="CF26" s="661"/>
      <c r="CG26" s="661"/>
      <c r="CH26" s="661"/>
      <c r="CI26" s="661"/>
      <c r="CJ26" s="661"/>
      <c r="CK26" s="661"/>
      <c r="CL26" s="661"/>
      <c r="CM26" s="661"/>
      <c r="CN26" s="661"/>
      <c r="CO26" s="661"/>
      <c r="CP26" s="661"/>
      <c r="CQ26" s="662"/>
      <c r="CR26" s="663">
        <v>2108282</v>
      </c>
      <c r="CS26" s="664"/>
      <c r="CT26" s="664"/>
      <c r="CU26" s="664"/>
      <c r="CV26" s="664"/>
      <c r="CW26" s="664"/>
      <c r="CX26" s="664"/>
      <c r="CY26" s="665"/>
      <c r="CZ26" s="666">
        <v>7.6</v>
      </c>
      <c r="DA26" s="674"/>
      <c r="DB26" s="674"/>
      <c r="DC26" s="675"/>
      <c r="DD26" s="669">
        <v>2029263</v>
      </c>
      <c r="DE26" s="664"/>
      <c r="DF26" s="664"/>
      <c r="DG26" s="664"/>
      <c r="DH26" s="664"/>
      <c r="DI26" s="664"/>
      <c r="DJ26" s="664"/>
      <c r="DK26" s="665"/>
      <c r="DL26" s="669" t="s">
        <v>133</v>
      </c>
      <c r="DM26" s="664"/>
      <c r="DN26" s="664"/>
      <c r="DO26" s="664"/>
      <c r="DP26" s="664"/>
      <c r="DQ26" s="664"/>
      <c r="DR26" s="664"/>
      <c r="DS26" s="664"/>
      <c r="DT26" s="664"/>
      <c r="DU26" s="664"/>
      <c r="DV26" s="665"/>
      <c r="DW26" s="666" t="s">
        <v>133</v>
      </c>
      <c r="DX26" s="674"/>
      <c r="DY26" s="674"/>
      <c r="DZ26" s="674"/>
      <c r="EA26" s="674"/>
      <c r="EB26" s="674"/>
      <c r="EC26" s="688"/>
    </row>
    <row r="27" spans="2:133" ht="11.25" customHeight="1" x14ac:dyDescent="0.15">
      <c r="B27" s="660" t="s">
        <v>304</v>
      </c>
      <c r="C27" s="661"/>
      <c r="D27" s="661"/>
      <c r="E27" s="661"/>
      <c r="F27" s="661"/>
      <c r="G27" s="661"/>
      <c r="H27" s="661"/>
      <c r="I27" s="661"/>
      <c r="J27" s="661"/>
      <c r="K27" s="661"/>
      <c r="L27" s="661"/>
      <c r="M27" s="661"/>
      <c r="N27" s="661"/>
      <c r="O27" s="661"/>
      <c r="P27" s="661"/>
      <c r="Q27" s="662"/>
      <c r="R27" s="663">
        <v>11053</v>
      </c>
      <c r="S27" s="664"/>
      <c r="T27" s="664"/>
      <c r="U27" s="664"/>
      <c r="V27" s="664"/>
      <c r="W27" s="664"/>
      <c r="X27" s="664"/>
      <c r="Y27" s="665"/>
      <c r="Z27" s="699">
        <v>0</v>
      </c>
      <c r="AA27" s="699"/>
      <c r="AB27" s="699"/>
      <c r="AC27" s="699"/>
      <c r="AD27" s="700" t="s">
        <v>248</v>
      </c>
      <c r="AE27" s="700"/>
      <c r="AF27" s="700"/>
      <c r="AG27" s="700"/>
      <c r="AH27" s="700"/>
      <c r="AI27" s="700"/>
      <c r="AJ27" s="700"/>
      <c r="AK27" s="700"/>
      <c r="AL27" s="666" t="s">
        <v>142</v>
      </c>
      <c r="AM27" s="667"/>
      <c r="AN27" s="667"/>
      <c r="AO27" s="701"/>
      <c r="AP27" s="660" t="s">
        <v>305</v>
      </c>
      <c r="AQ27" s="661"/>
      <c r="AR27" s="661"/>
      <c r="AS27" s="661"/>
      <c r="AT27" s="661"/>
      <c r="AU27" s="661"/>
      <c r="AV27" s="661"/>
      <c r="AW27" s="661"/>
      <c r="AX27" s="661"/>
      <c r="AY27" s="661"/>
      <c r="AZ27" s="661"/>
      <c r="BA27" s="661"/>
      <c r="BB27" s="661"/>
      <c r="BC27" s="661"/>
      <c r="BD27" s="661"/>
      <c r="BE27" s="661"/>
      <c r="BF27" s="662"/>
      <c r="BG27" s="663">
        <v>2863482</v>
      </c>
      <c r="BH27" s="664"/>
      <c r="BI27" s="664"/>
      <c r="BJ27" s="664"/>
      <c r="BK27" s="664"/>
      <c r="BL27" s="664"/>
      <c r="BM27" s="664"/>
      <c r="BN27" s="665"/>
      <c r="BO27" s="699">
        <v>100</v>
      </c>
      <c r="BP27" s="699"/>
      <c r="BQ27" s="699"/>
      <c r="BR27" s="699"/>
      <c r="BS27" s="700">
        <v>16062</v>
      </c>
      <c r="BT27" s="700"/>
      <c r="BU27" s="700"/>
      <c r="BV27" s="700"/>
      <c r="BW27" s="700"/>
      <c r="BX27" s="700"/>
      <c r="BY27" s="700"/>
      <c r="BZ27" s="700"/>
      <c r="CA27" s="700"/>
      <c r="CB27" s="731"/>
      <c r="CD27" s="660" t="s">
        <v>306</v>
      </c>
      <c r="CE27" s="661"/>
      <c r="CF27" s="661"/>
      <c r="CG27" s="661"/>
      <c r="CH27" s="661"/>
      <c r="CI27" s="661"/>
      <c r="CJ27" s="661"/>
      <c r="CK27" s="661"/>
      <c r="CL27" s="661"/>
      <c r="CM27" s="661"/>
      <c r="CN27" s="661"/>
      <c r="CO27" s="661"/>
      <c r="CP27" s="661"/>
      <c r="CQ27" s="662"/>
      <c r="CR27" s="663">
        <v>4714589</v>
      </c>
      <c r="CS27" s="672"/>
      <c r="CT27" s="672"/>
      <c r="CU27" s="672"/>
      <c r="CV27" s="672"/>
      <c r="CW27" s="672"/>
      <c r="CX27" s="672"/>
      <c r="CY27" s="673"/>
      <c r="CZ27" s="666">
        <v>16.899999999999999</v>
      </c>
      <c r="DA27" s="674"/>
      <c r="DB27" s="674"/>
      <c r="DC27" s="675"/>
      <c r="DD27" s="669">
        <v>1185276</v>
      </c>
      <c r="DE27" s="672"/>
      <c r="DF27" s="672"/>
      <c r="DG27" s="672"/>
      <c r="DH27" s="672"/>
      <c r="DI27" s="672"/>
      <c r="DJ27" s="672"/>
      <c r="DK27" s="673"/>
      <c r="DL27" s="669">
        <v>1185276</v>
      </c>
      <c r="DM27" s="672"/>
      <c r="DN27" s="672"/>
      <c r="DO27" s="672"/>
      <c r="DP27" s="672"/>
      <c r="DQ27" s="672"/>
      <c r="DR27" s="672"/>
      <c r="DS27" s="672"/>
      <c r="DT27" s="672"/>
      <c r="DU27" s="672"/>
      <c r="DV27" s="673"/>
      <c r="DW27" s="666">
        <v>9</v>
      </c>
      <c r="DX27" s="674"/>
      <c r="DY27" s="674"/>
      <c r="DZ27" s="674"/>
      <c r="EA27" s="674"/>
      <c r="EB27" s="674"/>
      <c r="EC27" s="688"/>
    </row>
    <row r="28" spans="2:133" ht="11.25" customHeight="1" x14ac:dyDescent="0.15">
      <c r="B28" s="660" t="s">
        <v>307</v>
      </c>
      <c r="C28" s="661"/>
      <c r="D28" s="661"/>
      <c r="E28" s="661"/>
      <c r="F28" s="661"/>
      <c r="G28" s="661"/>
      <c r="H28" s="661"/>
      <c r="I28" s="661"/>
      <c r="J28" s="661"/>
      <c r="K28" s="661"/>
      <c r="L28" s="661"/>
      <c r="M28" s="661"/>
      <c r="N28" s="661"/>
      <c r="O28" s="661"/>
      <c r="P28" s="661"/>
      <c r="Q28" s="662"/>
      <c r="R28" s="663">
        <v>305808</v>
      </c>
      <c r="S28" s="664"/>
      <c r="T28" s="664"/>
      <c r="U28" s="664"/>
      <c r="V28" s="664"/>
      <c r="W28" s="664"/>
      <c r="X28" s="664"/>
      <c r="Y28" s="665"/>
      <c r="Z28" s="699">
        <v>1.1000000000000001</v>
      </c>
      <c r="AA28" s="699"/>
      <c r="AB28" s="699"/>
      <c r="AC28" s="699"/>
      <c r="AD28" s="700">
        <v>10654</v>
      </c>
      <c r="AE28" s="700"/>
      <c r="AF28" s="700"/>
      <c r="AG28" s="700"/>
      <c r="AH28" s="700"/>
      <c r="AI28" s="700"/>
      <c r="AJ28" s="700"/>
      <c r="AK28" s="700"/>
      <c r="AL28" s="666">
        <v>0.1</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308</v>
      </c>
      <c r="CE28" s="661"/>
      <c r="CF28" s="661"/>
      <c r="CG28" s="661"/>
      <c r="CH28" s="661"/>
      <c r="CI28" s="661"/>
      <c r="CJ28" s="661"/>
      <c r="CK28" s="661"/>
      <c r="CL28" s="661"/>
      <c r="CM28" s="661"/>
      <c r="CN28" s="661"/>
      <c r="CO28" s="661"/>
      <c r="CP28" s="661"/>
      <c r="CQ28" s="662"/>
      <c r="CR28" s="663">
        <v>3581857</v>
      </c>
      <c r="CS28" s="664"/>
      <c r="CT28" s="664"/>
      <c r="CU28" s="664"/>
      <c r="CV28" s="664"/>
      <c r="CW28" s="664"/>
      <c r="CX28" s="664"/>
      <c r="CY28" s="665"/>
      <c r="CZ28" s="666">
        <v>12.9</v>
      </c>
      <c r="DA28" s="674"/>
      <c r="DB28" s="674"/>
      <c r="DC28" s="675"/>
      <c r="DD28" s="669">
        <v>3321603</v>
      </c>
      <c r="DE28" s="664"/>
      <c r="DF28" s="664"/>
      <c r="DG28" s="664"/>
      <c r="DH28" s="664"/>
      <c r="DI28" s="664"/>
      <c r="DJ28" s="664"/>
      <c r="DK28" s="665"/>
      <c r="DL28" s="669">
        <v>3321603</v>
      </c>
      <c r="DM28" s="664"/>
      <c r="DN28" s="664"/>
      <c r="DO28" s="664"/>
      <c r="DP28" s="664"/>
      <c r="DQ28" s="664"/>
      <c r="DR28" s="664"/>
      <c r="DS28" s="664"/>
      <c r="DT28" s="664"/>
      <c r="DU28" s="664"/>
      <c r="DV28" s="665"/>
      <c r="DW28" s="666">
        <v>25.3</v>
      </c>
      <c r="DX28" s="674"/>
      <c r="DY28" s="674"/>
      <c r="DZ28" s="674"/>
      <c r="EA28" s="674"/>
      <c r="EB28" s="674"/>
      <c r="EC28" s="688"/>
    </row>
    <row r="29" spans="2:133" ht="11.25" customHeight="1" x14ac:dyDescent="0.15">
      <c r="B29" s="660" t="s">
        <v>309</v>
      </c>
      <c r="C29" s="661"/>
      <c r="D29" s="661"/>
      <c r="E29" s="661"/>
      <c r="F29" s="661"/>
      <c r="G29" s="661"/>
      <c r="H29" s="661"/>
      <c r="I29" s="661"/>
      <c r="J29" s="661"/>
      <c r="K29" s="661"/>
      <c r="L29" s="661"/>
      <c r="M29" s="661"/>
      <c r="N29" s="661"/>
      <c r="O29" s="661"/>
      <c r="P29" s="661"/>
      <c r="Q29" s="662"/>
      <c r="R29" s="663">
        <v>20276</v>
      </c>
      <c r="S29" s="664"/>
      <c r="T29" s="664"/>
      <c r="U29" s="664"/>
      <c r="V29" s="664"/>
      <c r="W29" s="664"/>
      <c r="X29" s="664"/>
      <c r="Y29" s="665"/>
      <c r="Z29" s="699">
        <v>0.1</v>
      </c>
      <c r="AA29" s="699"/>
      <c r="AB29" s="699"/>
      <c r="AC29" s="699"/>
      <c r="AD29" s="700">
        <v>449</v>
      </c>
      <c r="AE29" s="700"/>
      <c r="AF29" s="700"/>
      <c r="AG29" s="700"/>
      <c r="AH29" s="700"/>
      <c r="AI29" s="700"/>
      <c r="AJ29" s="700"/>
      <c r="AK29" s="700"/>
      <c r="AL29" s="666">
        <v>0</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310</v>
      </c>
      <c r="CE29" s="677"/>
      <c r="CF29" s="660" t="s">
        <v>74</v>
      </c>
      <c r="CG29" s="661"/>
      <c r="CH29" s="661"/>
      <c r="CI29" s="661"/>
      <c r="CJ29" s="661"/>
      <c r="CK29" s="661"/>
      <c r="CL29" s="661"/>
      <c r="CM29" s="661"/>
      <c r="CN29" s="661"/>
      <c r="CO29" s="661"/>
      <c r="CP29" s="661"/>
      <c r="CQ29" s="662"/>
      <c r="CR29" s="663">
        <v>3581759</v>
      </c>
      <c r="CS29" s="672"/>
      <c r="CT29" s="672"/>
      <c r="CU29" s="672"/>
      <c r="CV29" s="672"/>
      <c r="CW29" s="672"/>
      <c r="CX29" s="672"/>
      <c r="CY29" s="673"/>
      <c r="CZ29" s="666">
        <v>12.9</v>
      </c>
      <c r="DA29" s="674"/>
      <c r="DB29" s="674"/>
      <c r="DC29" s="675"/>
      <c r="DD29" s="669">
        <v>3321505</v>
      </c>
      <c r="DE29" s="672"/>
      <c r="DF29" s="672"/>
      <c r="DG29" s="672"/>
      <c r="DH29" s="672"/>
      <c r="DI29" s="672"/>
      <c r="DJ29" s="672"/>
      <c r="DK29" s="673"/>
      <c r="DL29" s="669">
        <v>3321505</v>
      </c>
      <c r="DM29" s="672"/>
      <c r="DN29" s="672"/>
      <c r="DO29" s="672"/>
      <c r="DP29" s="672"/>
      <c r="DQ29" s="672"/>
      <c r="DR29" s="672"/>
      <c r="DS29" s="672"/>
      <c r="DT29" s="672"/>
      <c r="DU29" s="672"/>
      <c r="DV29" s="673"/>
      <c r="DW29" s="666">
        <v>25.3</v>
      </c>
      <c r="DX29" s="674"/>
      <c r="DY29" s="674"/>
      <c r="DZ29" s="674"/>
      <c r="EA29" s="674"/>
      <c r="EB29" s="674"/>
      <c r="EC29" s="688"/>
    </row>
    <row r="30" spans="2:133" ht="11.25" customHeight="1" x14ac:dyDescent="0.15">
      <c r="B30" s="660" t="s">
        <v>311</v>
      </c>
      <c r="C30" s="661"/>
      <c r="D30" s="661"/>
      <c r="E30" s="661"/>
      <c r="F30" s="661"/>
      <c r="G30" s="661"/>
      <c r="H30" s="661"/>
      <c r="I30" s="661"/>
      <c r="J30" s="661"/>
      <c r="K30" s="661"/>
      <c r="L30" s="661"/>
      <c r="M30" s="661"/>
      <c r="N30" s="661"/>
      <c r="O30" s="661"/>
      <c r="P30" s="661"/>
      <c r="Q30" s="662"/>
      <c r="R30" s="663">
        <v>4254631</v>
      </c>
      <c r="S30" s="664"/>
      <c r="T30" s="664"/>
      <c r="U30" s="664"/>
      <c r="V30" s="664"/>
      <c r="W30" s="664"/>
      <c r="X30" s="664"/>
      <c r="Y30" s="665"/>
      <c r="Z30" s="699">
        <v>15</v>
      </c>
      <c r="AA30" s="699"/>
      <c r="AB30" s="699"/>
      <c r="AC30" s="699"/>
      <c r="AD30" s="700" t="s">
        <v>133</v>
      </c>
      <c r="AE30" s="700"/>
      <c r="AF30" s="700"/>
      <c r="AG30" s="700"/>
      <c r="AH30" s="700"/>
      <c r="AI30" s="700"/>
      <c r="AJ30" s="700"/>
      <c r="AK30" s="700"/>
      <c r="AL30" s="666" t="s">
        <v>133</v>
      </c>
      <c r="AM30" s="667"/>
      <c r="AN30" s="667"/>
      <c r="AO30" s="701"/>
      <c r="AP30" s="715" t="s">
        <v>228</v>
      </c>
      <c r="AQ30" s="716"/>
      <c r="AR30" s="716"/>
      <c r="AS30" s="716"/>
      <c r="AT30" s="716"/>
      <c r="AU30" s="716"/>
      <c r="AV30" s="716"/>
      <c r="AW30" s="716"/>
      <c r="AX30" s="716"/>
      <c r="AY30" s="716"/>
      <c r="AZ30" s="716"/>
      <c r="BA30" s="716"/>
      <c r="BB30" s="716"/>
      <c r="BC30" s="716"/>
      <c r="BD30" s="716"/>
      <c r="BE30" s="716"/>
      <c r="BF30" s="717"/>
      <c r="BG30" s="715" t="s">
        <v>312</v>
      </c>
      <c r="BH30" s="729"/>
      <c r="BI30" s="729"/>
      <c r="BJ30" s="729"/>
      <c r="BK30" s="729"/>
      <c r="BL30" s="729"/>
      <c r="BM30" s="729"/>
      <c r="BN30" s="729"/>
      <c r="BO30" s="729"/>
      <c r="BP30" s="729"/>
      <c r="BQ30" s="730"/>
      <c r="BR30" s="715" t="s">
        <v>313</v>
      </c>
      <c r="BS30" s="729"/>
      <c r="BT30" s="729"/>
      <c r="BU30" s="729"/>
      <c r="BV30" s="729"/>
      <c r="BW30" s="729"/>
      <c r="BX30" s="729"/>
      <c r="BY30" s="729"/>
      <c r="BZ30" s="729"/>
      <c r="CA30" s="729"/>
      <c r="CB30" s="730"/>
      <c r="CD30" s="678"/>
      <c r="CE30" s="679"/>
      <c r="CF30" s="660" t="s">
        <v>314</v>
      </c>
      <c r="CG30" s="661"/>
      <c r="CH30" s="661"/>
      <c r="CI30" s="661"/>
      <c r="CJ30" s="661"/>
      <c r="CK30" s="661"/>
      <c r="CL30" s="661"/>
      <c r="CM30" s="661"/>
      <c r="CN30" s="661"/>
      <c r="CO30" s="661"/>
      <c r="CP30" s="661"/>
      <c r="CQ30" s="662"/>
      <c r="CR30" s="663">
        <v>3465405</v>
      </c>
      <c r="CS30" s="664"/>
      <c r="CT30" s="664"/>
      <c r="CU30" s="664"/>
      <c r="CV30" s="664"/>
      <c r="CW30" s="664"/>
      <c r="CX30" s="664"/>
      <c r="CY30" s="665"/>
      <c r="CZ30" s="666">
        <v>12.4</v>
      </c>
      <c r="DA30" s="674"/>
      <c r="DB30" s="674"/>
      <c r="DC30" s="675"/>
      <c r="DD30" s="669">
        <v>3219046</v>
      </c>
      <c r="DE30" s="664"/>
      <c r="DF30" s="664"/>
      <c r="DG30" s="664"/>
      <c r="DH30" s="664"/>
      <c r="DI30" s="664"/>
      <c r="DJ30" s="664"/>
      <c r="DK30" s="665"/>
      <c r="DL30" s="669">
        <v>3219046</v>
      </c>
      <c r="DM30" s="664"/>
      <c r="DN30" s="664"/>
      <c r="DO30" s="664"/>
      <c r="DP30" s="664"/>
      <c r="DQ30" s="664"/>
      <c r="DR30" s="664"/>
      <c r="DS30" s="664"/>
      <c r="DT30" s="664"/>
      <c r="DU30" s="664"/>
      <c r="DV30" s="665"/>
      <c r="DW30" s="666">
        <v>24.5</v>
      </c>
      <c r="DX30" s="674"/>
      <c r="DY30" s="674"/>
      <c r="DZ30" s="674"/>
      <c r="EA30" s="674"/>
      <c r="EB30" s="674"/>
      <c r="EC30" s="688"/>
    </row>
    <row r="31" spans="2:133" ht="11.25" customHeight="1" x14ac:dyDescent="0.15">
      <c r="B31" s="732" t="s">
        <v>315</v>
      </c>
      <c r="C31" s="733"/>
      <c r="D31" s="733"/>
      <c r="E31" s="733"/>
      <c r="F31" s="733"/>
      <c r="G31" s="733"/>
      <c r="H31" s="733"/>
      <c r="I31" s="733"/>
      <c r="J31" s="733"/>
      <c r="K31" s="733"/>
      <c r="L31" s="733"/>
      <c r="M31" s="733"/>
      <c r="N31" s="733"/>
      <c r="O31" s="733"/>
      <c r="P31" s="733"/>
      <c r="Q31" s="734"/>
      <c r="R31" s="663">
        <v>49072</v>
      </c>
      <c r="S31" s="664"/>
      <c r="T31" s="664"/>
      <c r="U31" s="664"/>
      <c r="V31" s="664"/>
      <c r="W31" s="664"/>
      <c r="X31" s="664"/>
      <c r="Y31" s="665"/>
      <c r="Z31" s="699">
        <v>0.2</v>
      </c>
      <c r="AA31" s="699"/>
      <c r="AB31" s="699"/>
      <c r="AC31" s="699"/>
      <c r="AD31" s="700">
        <v>49072</v>
      </c>
      <c r="AE31" s="700"/>
      <c r="AF31" s="700"/>
      <c r="AG31" s="700"/>
      <c r="AH31" s="700"/>
      <c r="AI31" s="700"/>
      <c r="AJ31" s="700"/>
      <c r="AK31" s="700"/>
      <c r="AL31" s="666">
        <v>0.4</v>
      </c>
      <c r="AM31" s="667"/>
      <c r="AN31" s="667"/>
      <c r="AO31" s="701"/>
      <c r="AP31" s="724" t="s">
        <v>316</v>
      </c>
      <c r="AQ31" s="725"/>
      <c r="AR31" s="725"/>
      <c r="AS31" s="725"/>
      <c r="AT31" s="726" t="s">
        <v>317</v>
      </c>
      <c r="AU31" s="218"/>
      <c r="AV31" s="218"/>
      <c r="AW31" s="218"/>
      <c r="AX31" s="712" t="s">
        <v>191</v>
      </c>
      <c r="AY31" s="713"/>
      <c r="AZ31" s="713"/>
      <c r="BA31" s="713"/>
      <c r="BB31" s="713"/>
      <c r="BC31" s="713"/>
      <c r="BD31" s="713"/>
      <c r="BE31" s="713"/>
      <c r="BF31" s="714"/>
      <c r="BG31" s="720">
        <v>99.6</v>
      </c>
      <c r="BH31" s="721"/>
      <c r="BI31" s="721"/>
      <c r="BJ31" s="721"/>
      <c r="BK31" s="721"/>
      <c r="BL31" s="721"/>
      <c r="BM31" s="722">
        <v>97.8</v>
      </c>
      <c r="BN31" s="721"/>
      <c r="BO31" s="721"/>
      <c r="BP31" s="721"/>
      <c r="BQ31" s="723"/>
      <c r="BR31" s="720">
        <v>99.5</v>
      </c>
      <c r="BS31" s="721"/>
      <c r="BT31" s="721"/>
      <c r="BU31" s="721"/>
      <c r="BV31" s="721"/>
      <c r="BW31" s="721"/>
      <c r="BX31" s="722">
        <v>97.4</v>
      </c>
      <c r="BY31" s="721"/>
      <c r="BZ31" s="721"/>
      <c r="CA31" s="721"/>
      <c r="CB31" s="723"/>
      <c r="CD31" s="678"/>
      <c r="CE31" s="679"/>
      <c r="CF31" s="660" t="s">
        <v>318</v>
      </c>
      <c r="CG31" s="661"/>
      <c r="CH31" s="661"/>
      <c r="CI31" s="661"/>
      <c r="CJ31" s="661"/>
      <c r="CK31" s="661"/>
      <c r="CL31" s="661"/>
      <c r="CM31" s="661"/>
      <c r="CN31" s="661"/>
      <c r="CO31" s="661"/>
      <c r="CP31" s="661"/>
      <c r="CQ31" s="662"/>
      <c r="CR31" s="663">
        <v>116354</v>
      </c>
      <c r="CS31" s="672"/>
      <c r="CT31" s="672"/>
      <c r="CU31" s="672"/>
      <c r="CV31" s="672"/>
      <c r="CW31" s="672"/>
      <c r="CX31" s="672"/>
      <c r="CY31" s="673"/>
      <c r="CZ31" s="666">
        <v>0.4</v>
      </c>
      <c r="DA31" s="674"/>
      <c r="DB31" s="674"/>
      <c r="DC31" s="675"/>
      <c r="DD31" s="669">
        <v>102459</v>
      </c>
      <c r="DE31" s="672"/>
      <c r="DF31" s="672"/>
      <c r="DG31" s="672"/>
      <c r="DH31" s="672"/>
      <c r="DI31" s="672"/>
      <c r="DJ31" s="672"/>
      <c r="DK31" s="673"/>
      <c r="DL31" s="669">
        <v>102459</v>
      </c>
      <c r="DM31" s="672"/>
      <c r="DN31" s="672"/>
      <c r="DO31" s="672"/>
      <c r="DP31" s="672"/>
      <c r="DQ31" s="672"/>
      <c r="DR31" s="672"/>
      <c r="DS31" s="672"/>
      <c r="DT31" s="672"/>
      <c r="DU31" s="672"/>
      <c r="DV31" s="673"/>
      <c r="DW31" s="666">
        <v>0.8</v>
      </c>
      <c r="DX31" s="674"/>
      <c r="DY31" s="674"/>
      <c r="DZ31" s="674"/>
      <c r="EA31" s="674"/>
      <c r="EB31" s="674"/>
      <c r="EC31" s="688"/>
    </row>
    <row r="32" spans="2:133" ht="11.25" customHeight="1" x14ac:dyDescent="0.15">
      <c r="B32" s="660" t="s">
        <v>319</v>
      </c>
      <c r="C32" s="661"/>
      <c r="D32" s="661"/>
      <c r="E32" s="661"/>
      <c r="F32" s="661"/>
      <c r="G32" s="661"/>
      <c r="H32" s="661"/>
      <c r="I32" s="661"/>
      <c r="J32" s="661"/>
      <c r="K32" s="661"/>
      <c r="L32" s="661"/>
      <c r="M32" s="661"/>
      <c r="N32" s="661"/>
      <c r="O32" s="661"/>
      <c r="P32" s="661"/>
      <c r="Q32" s="662"/>
      <c r="R32" s="663">
        <v>1732141</v>
      </c>
      <c r="S32" s="664"/>
      <c r="T32" s="664"/>
      <c r="U32" s="664"/>
      <c r="V32" s="664"/>
      <c r="W32" s="664"/>
      <c r="X32" s="664"/>
      <c r="Y32" s="665"/>
      <c r="Z32" s="699">
        <v>6.1</v>
      </c>
      <c r="AA32" s="699"/>
      <c r="AB32" s="699"/>
      <c r="AC32" s="699"/>
      <c r="AD32" s="700" t="s">
        <v>248</v>
      </c>
      <c r="AE32" s="700"/>
      <c r="AF32" s="700"/>
      <c r="AG32" s="700"/>
      <c r="AH32" s="700"/>
      <c r="AI32" s="700"/>
      <c r="AJ32" s="700"/>
      <c r="AK32" s="700"/>
      <c r="AL32" s="666" t="s">
        <v>133</v>
      </c>
      <c r="AM32" s="667"/>
      <c r="AN32" s="667"/>
      <c r="AO32" s="701"/>
      <c r="AP32" s="702"/>
      <c r="AQ32" s="703"/>
      <c r="AR32" s="703"/>
      <c r="AS32" s="703"/>
      <c r="AT32" s="727"/>
      <c r="AU32" s="214" t="s">
        <v>320</v>
      </c>
      <c r="AX32" s="660" t="s">
        <v>321</v>
      </c>
      <c r="AY32" s="661"/>
      <c r="AZ32" s="661"/>
      <c r="BA32" s="661"/>
      <c r="BB32" s="661"/>
      <c r="BC32" s="661"/>
      <c r="BD32" s="661"/>
      <c r="BE32" s="661"/>
      <c r="BF32" s="662"/>
      <c r="BG32" s="719">
        <v>99.7</v>
      </c>
      <c r="BH32" s="672"/>
      <c r="BI32" s="672"/>
      <c r="BJ32" s="672"/>
      <c r="BK32" s="672"/>
      <c r="BL32" s="672"/>
      <c r="BM32" s="667">
        <v>98.7</v>
      </c>
      <c r="BN32" s="672"/>
      <c r="BO32" s="672"/>
      <c r="BP32" s="672"/>
      <c r="BQ32" s="697"/>
      <c r="BR32" s="719">
        <v>99.7</v>
      </c>
      <c r="BS32" s="672"/>
      <c r="BT32" s="672"/>
      <c r="BU32" s="672"/>
      <c r="BV32" s="672"/>
      <c r="BW32" s="672"/>
      <c r="BX32" s="667">
        <v>98.5</v>
      </c>
      <c r="BY32" s="672"/>
      <c r="BZ32" s="672"/>
      <c r="CA32" s="672"/>
      <c r="CB32" s="697"/>
      <c r="CD32" s="680"/>
      <c r="CE32" s="681"/>
      <c r="CF32" s="660" t="s">
        <v>322</v>
      </c>
      <c r="CG32" s="661"/>
      <c r="CH32" s="661"/>
      <c r="CI32" s="661"/>
      <c r="CJ32" s="661"/>
      <c r="CK32" s="661"/>
      <c r="CL32" s="661"/>
      <c r="CM32" s="661"/>
      <c r="CN32" s="661"/>
      <c r="CO32" s="661"/>
      <c r="CP32" s="661"/>
      <c r="CQ32" s="662"/>
      <c r="CR32" s="663">
        <v>98</v>
      </c>
      <c r="CS32" s="664"/>
      <c r="CT32" s="664"/>
      <c r="CU32" s="664"/>
      <c r="CV32" s="664"/>
      <c r="CW32" s="664"/>
      <c r="CX32" s="664"/>
      <c r="CY32" s="665"/>
      <c r="CZ32" s="666">
        <v>0</v>
      </c>
      <c r="DA32" s="674"/>
      <c r="DB32" s="674"/>
      <c r="DC32" s="675"/>
      <c r="DD32" s="669">
        <v>98</v>
      </c>
      <c r="DE32" s="664"/>
      <c r="DF32" s="664"/>
      <c r="DG32" s="664"/>
      <c r="DH32" s="664"/>
      <c r="DI32" s="664"/>
      <c r="DJ32" s="664"/>
      <c r="DK32" s="665"/>
      <c r="DL32" s="669">
        <v>98</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15">
      <c r="B33" s="660" t="s">
        <v>323</v>
      </c>
      <c r="C33" s="661"/>
      <c r="D33" s="661"/>
      <c r="E33" s="661"/>
      <c r="F33" s="661"/>
      <c r="G33" s="661"/>
      <c r="H33" s="661"/>
      <c r="I33" s="661"/>
      <c r="J33" s="661"/>
      <c r="K33" s="661"/>
      <c r="L33" s="661"/>
      <c r="M33" s="661"/>
      <c r="N33" s="661"/>
      <c r="O33" s="661"/>
      <c r="P33" s="661"/>
      <c r="Q33" s="662"/>
      <c r="R33" s="663">
        <v>26540</v>
      </c>
      <c r="S33" s="664"/>
      <c r="T33" s="664"/>
      <c r="U33" s="664"/>
      <c r="V33" s="664"/>
      <c r="W33" s="664"/>
      <c r="X33" s="664"/>
      <c r="Y33" s="665"/>
      <c r="Z33" s="699">
        <v>0.1</v>
      </c>
      <c r="AA33" s="699"/>
      <c r="AB33" s="699"/>
      <c r="AC33" s="699"/>
      <c r="AD33" s="700">
        <v>10244</v>
      </c>
      <c r="AE33" s="700"/>
      <c r="AF33" s="700"/>
      <c r="AG33" s="700"/>
      <c r="AH33" s="700"/>
      <c r="AI33" s="700"/>
      <c r="AJ33" s="700"/>
      <c r="AK33" s="700"/>
      <c r="AL33" s="666">
        <v>0.1</v>
      </c>
      <c r="AM33" s="667"/>
      <c r="AN33" s="667"/>
      <c r="AO33" s="701"/>
      <c r="AP33" s="704"/>
      <c r="AQ33" s="705"/>
      <c r="AR33" s="705"/>
      <c r="AS33" s="705"/>
      <c r="AT33" s="728"/>
      <c r="AU33" s="219"/>
      <c r="AV33" s="219"/>
      <c r="AW33" s="219"/>
      <c r="AX33" s="644" t="s">
        <v>324</v>
      </c>
      <c r="AY33" s="645"/>
      <c r="AZ33" s="645"/>
      <c r="BA33" s="645"/>
      <c r="BB33" s="645"/>
      <c r="BC33" s="645"/>
      <c r="BD33" s="645"/>
      <c r="BE33" s="645"/>
      <c r="BF33" s="646"/>
      <c r="BG33" s="718">
        <v>99.4</v>
      </c>
      <c r="BH33" s="648"/>
      <c r="BI33" s="648"/>
      <c r="BJ33" s="648"/>
      <c r="BK33" s="648"/>
      <c r="BL33" s="648"/>
      <c r="BM33" s="692">
        <v>96.7</v>
      </c>
      <c r="BN33" s="648"/>
      <c r="BO33" s="648"/>
      <c r="BP33" s="648"/>
      <c r="BQ33" s="686"/>
      <c r="BR33" s="718">
        <v>99.3</v>
      </c>
      <c r="BS33" s="648"/>
      <c r="BT33" s="648"/>
      <c r="BU33" s="648"/>
      <c r="BV33" s="648"/>
      <c r="BW33" s="648"/>
      <c r="BX33" s="692">
        <v>96.1</v>
      </c>
      <c r="BY33" s="648"/>
      <c r="BZ33" s="648"/>
      <c r="CA33" s="648"/>
      <c r="CB33" s="686"/>
      <c r="CD33" s="660" t="s">
        <v>325</v>
      </c>
      <c r="CE33" s="661"/>
      <c r="CF33" s="661"/>
      <c r="CG33" s="661"/>
      <c r="CH33" s="661"/>
      <c r="CI33" s="661"/>
      <c r="CJ33" s="661"/>
      <c r="CK33" s="661"/>
      <c r="CL33" s="661"/>
      <c r="CM33" s="661"/>
      <c r="CN33" s="661"/>
      <c r="CO33" s="661"/>
      <c r="CP33" s="661"/>
      <c r="CQ33" s="662"/>
      <c r="CR33" s="663">
        <v>9226246</v>
      </c>
      <c r="CS33" s="672"/>
      <c r="CT33" s="672"/>
      <c r="CU33" s="672"/>
      <c r="CV33" s="672"/>
      <c r="CW33" s="672"/>
      <c r="CX33" s="672"/>
      <c r="CY33" s="673"/>
      <c r="CZ33" s="666">
        <v>33.1</v>
      </c>
      <c r="DA33" s="674"/>
      <c r="DB33" s="674"/>
      <c r="DC33" s="675"/>
      <c r="DD33" s="669">
        <v>7112666</v>
      </c>
      <c r="DE33" s="672"/>
      <c r="DF33" s="672"/>
      <c r="DG33" s="672"/>
      <c r="DH33" s="672"/>
      <c r="DI33" s="672"/>
      <c r="DJ33" s="672"/>
      <c r="DK33" s="673"/>
      <c r="DL33" s="669">
        <v>4586797</v>
      </c>
      <c r="DM33" s="672"/>
      <c r="DN33" s="672"/>
      <c r="DO33" s="672"/>
      <c r="DP33" s="672"/>
      <c r="DQ33" s="672"/>
      <c r="DR33" s="672"/>
      <c r="DS33" s="672"/>
      <c r="DT33" s="672"/>
      <c r="DU33" s="672"/>
      <c r="DV33" s="673"/>
      <c r="DW33" s="666">
        <v>35</v>
      </c>
      <c r="DX33" s="674"/>
      <c r="DY33" s="674"/>
      <c r="DZ33" s="674"/>
      <c r="EA33" s="674"/>
      <c r="EB33" s="674"/>
      <c r="EC33" s="688"/>
    </row>
    <row r="34" spans="2:133" ht="11.25" customHeight="1" x14ac:dyDescent="0.15">
      <c r="B34" s="660" t="s">
        <v>326</v>
      </c>
      <c r="C34" s="661"/>
      <c r="D34" s="661"/>
      <c r="E34" s="661"/>
      <c r="F34" s="661"/>
      <c r="G34" s="661"/>
      <c r="H34" s="661"/>
      <c r="I34" s="661"/>
      <c r="J34" s="661"/>
      <c r="K34" s="661"/>
      <c r="L34" s="661"/>
      <c r="M34" s="661"/>
      <c r="N34" s="661"/>
      <c r="O34" s="661"/>
      <c r="P34" s="661"/>
      <c r="Q34" s="662"/>
      <c r="R34" s="663">
        <v>294485</v>
      </c>
      <c r="S34" s="664"/>
      <c r="T34" s="664"/>
      <c r="U34" s="664"/>
      <c r="V34" s="664"/>
      <c r="W34" s="664"/>
      <c r="X34" s="664"/>
      <c r="Y34" s="665"/>
      <c r="Z34" s="699">
        <v>1</v>
      </c>
      <c r="AA34" s="699"/>
      <c r="AB34" s="699"/>
      <c r="AC34" s="699"/>
      <c r="AD34" s="700" t="s">
        <v>248</v>
      </c>
      <c r="AE34" s="700"/>
      <c r="AF34" s="700"/>
      <c r="AG34" s="700"/>
      <c r="AH34" s="700"/>
      <c r="AI34" s="700"/>
      <c r="AJ34" s="700"/>
      <c r="AK34" s="700"/>
      <c r="AL34" s="666" t="s">
        <v>142</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327</v>
      </c>
      <c r="CE34" s="661"/>
      <c r="CF34" s="661"/>
      <c r="CG34" s="661"/>
      <c r="CH34" s="661"/>
      <c r="CI34" s="661"/>
      <c r="CJ34" s="661"/>
      <c r="CK34" s="661"/>
      <c r="CL34" s="661"/>
      <c r="CM34" s="661"/>
      <c r="CN34" s="661"/>
      <c r="CO34" s="661"/>
      <c r="CP34" s="661"/>
      <c r="CQ34" s="662"/>
      <c r="CR34" s="663">
        <v>3040779</v>
      </c>
      <c r="CS34" s="664"/>
      <c r="CT34" s="664"/>
      <c r="CU34" s="664"/>
      <c r="CV34" s="664"/>
      <c r="CW34" s="664"/>
      <c r="CX34" s="664"/>
      <c r="CY34" s="665"/>
      <c r="CZ34" s="666">
        <v>10.9</v>
      </c>
      <c r="DA34" s="674"/>
      <c r="DB34" s="674"/>
      <c r="DC34" s="675"/>
      <c r="DD34" s="669">
        <v>2135240</v>
      </c>
      <c r="DE34" s="664"/>
      <c r="DF34" s="664"/>
      <c r="DG34" s="664"/>
      <c r="DH34" s="664"/>
      <c r="DI34" s="664"/>
      <c r="DJ34" s="664"/>
      <c r="DK34" s="665"/>
      <c r="DL34" s="669">
        <v>1299025</v>
      </c>
      <c r="DM34" s="664"/>
      <c r="DN34" s="664"/>
      <c r="DO34" s="664"/>
      <c r="DP34" s="664"/>
      <c r="DQ34" s="664"/>
      <c r="DR34" s="664"/>
      <c r="DS34" s="664"/>
      <c r="DT34" s="664"/>
      <c r="DU34" s="664"/>
      <c r="DV34" s="665"/>
      <c r="DW34" s="666">
        <v>9.9</v>
      </c>
      <c r="DX34" s="674"/>
      <c r="DY34" s="674"/>
      <c r="DZ34" s="674"/>
      <c r="EA34" s="674"/>
      <c r="EB34" s="674"/>
      <c r="EC34" s="688"/>
    </row>
    <row r="35" spans="2:133" ht="11.25" customHeight="1" x14ac:dyDescent="0.15">
      <c r="B35" s="660" t="s">
        <v>328</v>
      </c>
      <c r="C35" s="661"/>
      <c r="D35" s="661"/>
      <c r="E35" s="661"/>
      <c r="F35" s="661"/>
      <c r="G35" s="661"/>
      <c r="H35" s="661"/>
      <c r="I35" s="661"/>
      <c r="J35" s="661"/>
      <c r="K35" s="661"/>
      <c r="L35" s="661"/>
      <c r="M35" s="661"/>
      <c r="N35" s="661"/>
      <c r="O35" s="661"/>
      <c r="P35" s="661"/>
      <c r="Q35" s="662"/>
      <c r="R35" s="663">
        <v>747652</v>
      </c>
      <c r="S35" s="664"/>
      <c r="T35" s="664"/>
      <c r="U35" s="664"/>
      <c r="V35" s="664"/>
      <c r="W35" s="664"/>
      <c r="X35" s="664"/>
      <c r="Y35" s="665"/>
      <c r="Z35" s="699">
        <v>2.6</v>
      </c>
      <c r="AA35" s="699"/>
      <c r="AB35" s="699"/>
      <c r="AC35" s="699"/>
      <c r="AD35" s="700" t="s">
        <v>133</v>
      </c>
      <c r="AE35" s="700"/>
      <c r="AF35" s="700"/>
      <c r="AG35" s="700"/>
      <c r="AH35" s="700"/>
      <c r="AI35" s="700"/>
      <c r="AJ35" s="700"/>
      <c r="AK35" s="700"/>
      <c r="AL35" s="666" t="s">
        <v>133</v>
      </c>
      <c r="AM35" s="667"/>
      <c r="AN35" s="667"/>
      <c r="AO35" s="701"/>
      <c r="AP35" s="222"/>
      <c r="AQ35" s="715" t="s">
        <v>329</v>
      </c>
      <c r="AR35" s="716"/>
      <c r="AS35" s="716"/>
      <c r="AT35" s="716"/>
      <c r="AU35" s="716"/>
      <c r="AV35" s="716"/>
      <c r="AW35" s="716"/>
      <c r="AX35" s="716"/>
      <c r="AY35" s="716"/>
      <c r="AZ35" s="716"/>
      <c r="BA35" s="716"/>
      <c r="BB35" s="716"/>
      <c r="BC35" s="716"/>
      <c r="BD35" s="716"/>
      <c r="BE35" s="716"/>
      <c r="BF35" s="717"/>
      <c r="BG35" s="715" t="s">
        <v>330</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331</v>
      </c>
      <c r="CE35" s="661"/>
      <c r="CF35" s="661"/>
      <c r="CG35" s="661"/>
      <c r="CH35" s="661"/>
      <c r="CI35" s="661"/>
      <c r="CJ35" s="661"/>
      <c r="CK35" s="661"/>
      <c r="CL35" s="661"/>
      <c r="CM35" s="661"/>
      <c r="CN35" s="661"/>
      <c r="CO35" s="661"/>
      <c r="CP35" s="661"/>
      <c r="CQ35" s="662"/>
      <c r="CR35" s="663">
        <v>805323</v>
      </c>
      <c r="CS35" s="672"/>
      <c r="CT35" s="672"/>
      <c r="CU35" s="672"/>
      <c r="CV35" s="672"/>
      <c r="CW35" s="672"/>
      <c r="CX35" s="672"/>
      <c r="CY35" s="673"/>
      <c r="CZ35" s="666">
        <v>2.9</v>
      </c>
      <c r="DA35" s="674"/>
      <c r="DB35" s="674"/>
      <c r="DC35" s="675"/>
      <c r="DD35" s="669">
        <v>714248</v>
      </c>
      <c r="DE35" s="672"/>
      <c r="DF35" s="672"/>
      <c r="DG35" s="672"/>
      <c r="DH35" s="672"/>
      <c r="DI35" s="672"/>
      <c r="DJ35" s="672"/>
      <c r="DK35" s="673"/>
      <c r="DL35" s="669">
        <v>506884</v>
      </c>
      <c r="DM35" s="672"/>
      <c r="DN35" s="672"/>
      <c r="DO35" s="672"/>
      <c r="DP35" s="672"/>
      <c r="DQ35" s="672"/>
      <c r="DR35" s="672"/>
      <c r="DS35" s="672"/>
      <c r="DT35" s="672"/>
      <c r="DU35" s="672"/>
      <c r="DV35" s="673"/>
      <c r="DW35" s="666">
        <v>3.9</v>
      </c>
      <c r="DX35" s="674"/>
      <c r="DY35" s="674"/>
      <c r="DZ35" s="674"/>
      <c r="EA35" s="674"/>
      <c r="EB35" s="674"/>
      <c r="EC35" s="688"/>
    </row>
    <row r="36" spans="2:133" ht="11.25" customHeight="1" x14ac:dyDescent="0.15">
      <c r="B36" s="660" t="s">
        <v>332</v>
      </c>
      <c r="C36" s="661"/>
      <c r="D36" s="661"/>
      <c r="E36" s="661"/>
      <c r="F36" s="661"/>
      <c r="G36" s="661"/>
      <c r="H36" s="661"/>
      <c r="I36" s="661"/>
      <c r="J36" s="661"/>
      <c r="K36" s="661"/>
      <c r="L36" s="661"/>
      <c r="M36" s="661"/>
      <c r="N36" s="661"/>
      <c r="O36" s="661"/>
      <c r="P36" s="661"/>
      <c r="Q36" s="662"/>
      <c r="R36" s="663">
        <v>643437</v>
      </c>
      <c r="S36" s="664"/>
      <c r="T36" s="664"/>
      <c r="U36" s="664"/>
      <c r="V36" s="664"/>
      <c r="W36" s="664"/>
      <c r="X36" s="664"/>
      <c r="Y36" s="665"/>
      <c r="Z36" s="699">
        <v>2.2999999999999998</v>
      </c>
      <c r="AA36" s="699"/>
      <c r="AB36" s="699"/>
      <c r="AC36" s="699"/>
      <c r="AD36" s="700" t="s">
        <v>133</v>
      </c>
      <c r="AE36" s="700"/>
      <c r="AF36" s="700"/>
      <c r="AG36" s="700"/>
      <c r="AH36" s="700"/>
      <c r="AI36" s="700"/>
      <c r="AJ36" s="700"/>
      <c r="AK36" s="700"/>
      <c r="AL36" s="666" t="s">
        <v>133</v>
      </c>
      <c r="AM36" s="667"/>
      <c r="AN36" s="667"/>
      <c r="AO36" s="701"/>
      <c r="AP36" s="222"/>
      <c r="AQ36" s="706" t="s">
        <v>333</v>
      </c>
      <c r="AR36" s="707"/>
      <c r="AS36" s="707"/>
      <c r="AT36" s="707"/>
      <c r="AU36" s="707"/>
      <c r="AV36" s="707"/>
      <c r="AW36" s="707"/>
      <c r="AX36" s="707"/>
      <c r="AY36" s="708"/>
      <c r="AZ36" s="709">
        <v>3064548</v>
      </c>
      <c r="BA36" s="710"/>
      <c r="BB36" s="710"/>
      <c r="BC36" s="710"/>
      <c r="BD36" s="710"/>
      <c r="BE36" s="710"/>
      <c r="BF36" s="711"/>
      <c r="BG36" s="712" t="s">
        <v>334</v>
      </c>
      <c r="BH36" s="713"/>
      <c r="BI36" s="713"/>
      <c r="BJ36" s="713"/>
      <c r="BK36" s="713"/>
      <c r="BL36" s="713"/>
      <c r="BM36" s="713"/>
      <c r="BN36" s="713"/>
      <c r="BO36" s="713"/>
      <c r="BP36" s="713"/>
      <c r="BQ36" s="713"/>
      <c r="BR36" s="713"/>
      <c r="BS36" s="713"/>
      <c r="BT36" s="713"/>
      <c r="BU36" s="714"/>
      <c r="BV36" s="709">
        <v>32846</v>
      </c>
      <c r="BW36" s="710"/>
      <c r="BX36" s="710"/>
      <c r="BY36" s="710"/>
      <c r="BZ36" s="710"/>
      <c r="CA36" s="710"/>
      <c r="CB36" s="711"/>
      <c r="CD36" s="660" t="s">
        <v>335</v>
      </c>
      <c r="CE36" s="661"/>
      <c r="CF36" s="661"/>
      <c r="CG36" s="661"/>
      <c r="CH36" s="661"/>
      <c r="CI36" s="661"/>
      <c r="CJ36" s="661"/>
      <c r="CK36" s="661"/>
      <c r="CL36" s="661"/>
      <c r="CM36" s="661"/>
      <c r="CN36" s="661"/>
      <c r="CO36" s="661"/>
      <c r="CP36" s="661"/>
      <c r="CQ36" s="662"/>
      <c r="CR36" s="663">
        <v>3311899</v>
      </c>
      <c r="CS36" s="664"/>
      <c r="CT36" s="664"/>
      <c r="CU36" s="664"/>
      <c r="CV36" s="664"/>
      <c r="CW36" s="664"/>
      <c r="CX36" s="664"/>
      <c r="CY36" s="665"/>
      <c r="CZ36" s="666">
        <v>11.9</v>
      </c>
      <c r="DA36" s="674"/>
      <c r="DB36" s="674"/>
      <c r="DC36" s="675"/>
      <c r="DD36" s="669">
        <v>2588920</v>
      </c>
      <c r="DE36" s="664"/>
      <c r="DF36" s="664"/>
      <c r="DG36" s="664"/>
      <c r="DH36" s="664"/>
      <c r="DI36" s="664"/>
      <c r="DJ36" s="664"/>
      <c r="DK36" s="665"/>
      <c r="DL36" s="669">
        <v>1486058</v>
      </c>
      <c r="DM36" s="664"/>
      <c r="DN36" s="664"/>
      <c r="DO36" s="664"/>
      <c r="DP36" s="664"/>
      <c r="DQ36" s="664"/>
      <c r="DR36" s="664"/>
      <c r="DS36" s="664"/>
      <c r="DT36" s="664"/>
      <c r="DU36" s="664"/>
      <c r="DV36" s="665"/>
      <c r="DW36" s="666">
        <v>11.3</v>
      </c>
      <c r="DX36" s="674"/>
      <c r="DY36" s="674"/>
      <c r="DZ36" s="674"/>
      <c r="EA36" s="674"/>
      <c r="EB36" s="674"/>
      <c r="EC36" s="688"/>
    </row>
    <row r="37" spans="2:133" ht="11.25" customHeight="1" x14ac:dyDescent="0.15">
      <c r="B37" s="660" t="s">
        <v>336</v>
      </c>
      <c r="C37" s="661"/>
      <c r="D37" s="661"/>
      <c r="E37" s="661"/>
      <c r="F37" s="661"/>
      <c r="G37" s="661"/>
      <c r="H37" s="661"/>
      <c r="I37" s="661"/>
      <c r="J37" s="661"/>
      <c r="K37" s="661"/>
      <c r="L37" s="661"/>
      <c r="M37" s="661"/>
      <c r="N37" s="661"/>
      <c r="O37" s="661"/>
      <c r="P37" s="661"/>
      <c r="Q37" s="662"/>
      <c r="R37" s="663">
        <v>296274</v>
      </c>
      <c r="S37" s="664"/>
      <c r="T37" s="664"/>
      <c r="U37" s="664"/>
      <c r="V37" s="664"/>
      <c r="W37" s="664"/>
      <c r="X37" s="664"/>
      <c r="Y37" s="665"/>
      <c r="Z37" s="699">
        <v>1</v>
      </c>
      <c r="AA37" s="699"/>
      <c r="AB37" s="699"/>
      <c r="AC37" s="699"/>
      <c r="AD37" s="700">
        <v>2756</v>
      </c>
      <c r="AE37" s="700"/>
      <c r="AF37" s="700"/>
      <c r="AG37" s="700"/>
      <c r="AH37" s="700"/>
      <c r="AI37" s="700"/>
      <c r="AJ37" s="700"/>
      <c r="AK37" s="700"/>
      <c r="AL37" s="666">
        <v>0</v>
      </c>
      <c r="AM37" s="667"/>
      <c r="AN37" s="667"/>
      <c r="AO37" s="701"/>
      <c r="AQ37" s="694" t="s">
        <v>337</v>
      </c>
      <c r="AR37" s="695"/>
      <c r="AS37" s="695"/>
      <c r="AT37" s="695"/>
      <c r="AU37" s="695"/>
      <c r="AV37" s="695"/>
      <c r="AW37" s="695"/>
      <c r="AX37" s="695"/>
      <c r="AY37" s="696"/>
      <c r="AZ37" s="663">
        <v>742066</v>
      </c>
      <c r="BA37" s="664"/>
      <c r="BB37" s="664"/>
      <c r="BC37" s="664"/>
      <c r="BD37" s="672"/>
      <c r="BE37" s="672"/>
      <c r="BF37" s="697"/>
      <c r="BG37" s="660" t="s">
        <v>338</v>
      </c>
      <c r="BH37" s="661"/>
      <c r="BI37" s="661"/>
      <c r="BJ37" s="661"/>
      <c r="BK37" s="661"/>
      <c r="BL37" s="661"/>
      <c r="BM37" s="661"/>
      <c r="BN37" s="661"/>
      <c r="BO37" s="661"/>
      <c r="BP37" s="661"/>
      <c r="BQ37" s="661"/>
      <c r="BR37" s="661"/>
      <c r="BS37" s="661"/>
      <c r="BT37" s="661"/>
      <c r="BU37" s="662"/>
      <c r="BV37" s="663">
        <v>-38654</v>
      </c>
      <c r="BW37" s="664"/>
      <c r="BX37" s="664"/>
      <c r="BY37" s="664"/>
      <c r="BZ37" s="664"/>
      <c r="CA37" s="664"/>
      <c r="CB37" s="698"/>
      <c r="CD37" s="660" t="s">
        <v>339</v>
      </c>
      <c r="CE37" s="661"/>
      <c r="CF37" s="661"/>
      <c r="CG37" s="661"/>
      <c r="CH37" s="661"/>
      <c r="CI37" s="661"/>
      <c r="CJ37" s="661"/>
      <c r="CK37" s="661"/>
      <c r="CL37" s="661"/>
      <c r="CM37" s="661"/>
      <c r="CN37" s="661"/>
      <c r="CO37" s="661"/>
      <c r="CP37" s="661"/>
      <c r="CQ37" s="662"/>
      <c r="CR37" s="663">
        <v>269593</v>
      </c>
      <c r="CS37" s="672"/>
      <c r="CT37" s="672"/>
      <c r="CU37" s="672"/>
      <c r="CV37" s="672"/>
      <c r="CW37" s="672"/>
      <c r="CX37" s="672"/>
      <c r="CY37" s="673"/>
      <c r="CZ37" s="666">
        <v>1</v>
      </c>
      <c r="DA37" s="674"/>
      <c r="DB37" s="674"/>
      <c r="DC37" s="675"/>
      <c r="DD37" s="669">
        <v>269593</v>
      </c>
      <c r="DE37" s="672"/>
      <c r="DF37" s="672"/>
      <c r="DG37" s="672"/>
      <c r="DH37" s="672"/>
      <c r="DI37" s="672"/>
      <c r="DJ37" s="672"/>
      <c r="DK37" s="673"/>
      <c r="DL37" s="669">
        <v>269593</v>
      </c>
      <c r="DM37" s="672"/>
      <c r="DN37" s="672"/>
      <c r="DO37" s="672"/>
      <c r="DP37" s="672"/>
      <c r="DQ37" s="672"/>
      <c r="DR37" s="672"/>
      <c r="DS37" s="672"/>
      <c r="DT37" s="672"/>
      <c r="DU37" s="672"/>
      <c r="DV37" s="673"/>
      <c r="DW37" s="666">
        <v>2.1</v>
      </c>
      <c r="DX37" s="674"/>
      <c r="DY37" s="674"/>
      <c r="DZ37" s="674"/>
      <c r="EA37" s="674"/>
      <c r="EB37" s="674"/>
      <c r="EC37" s="688"/>
    </row>
    <row r="38" spans="2:133" ht="11.25" customHeight="1" x14ac:dyDescent="0.15">
      <c r="B38" s="660" t="s">
        <v>340</v>
      </c>
      <c r="C38" s="661"/>
      <c r="D38" s="661"/>
      <c r="E38" s="661"/>
      <c r="F38" s="661"/>
      <c r="G38" s="661"/>
      <c r="H38" s="661"/>
      <c r="I38" s="661"/>
      <c r="J38" s="661"/>
      <c r="K38" s="661"/>
      <c r="L38" s="661"/>
      <c r="M38" s="661"/>
      <c r="N38" s="661"/>
      <c r="O38" s="661"/>
      <c r="P38" s="661"/>
      <c r="Q38" s="662"/>
      <c r="R38" s="663">
        <v>6076400</v>
      </c>
      <c r="S38" s="664"/>
      <c r="T38" s="664"/>
      <c r="U38" s="664"/>
      <c r="V38" s="664"/>
      <c r="W38" s="664"/>
      <c r="X38" s="664"/>
      <c r="Y38" s="665"/>
      <c r="Z38" s="699">
        <v>21.4</v>
      </c>
      <c r="AA38" s="699"/>
      <c r="AB38" s="699"/>
      <c r="AC38" s="699"/>
      <c r="AD38" s="700" t="s">
        <v>248</v>
      </c>
      <c r="AE38" s="700"/>
      <c r="AF38" s="700"/>
      <c r="AG38" s="700"/>
      <c r="AH38" s="700"/>
      <c r="AI38" s="700"/>
      <c r="AJ38" s="700"/>
      <c r="AK38" s="700"/>
      <c r="AL38" s="666" t="s">
        <v>142</v>
      </c>
      <c r="AM38" s="667"/>
      <c r="AN38" s="667"/>
      <c r="AO38" s="701"/>
      <c r="AQ38" s="694" t="s">
        <v>341</v>
      </c>
      <c r="AR38" s="695"/>
      <c r="AS38" s="695"/>
      <c r="AT38" s="695"/>
      <c r="AU38" s="695"/>
      <c r="AV38" s="695"/>
      <c r="AW38" s="695"/>
      <c r="AX38" s="695"/>
      <c r="AY38" s="696"/>
      <c r="AZ38" s="663">
        <v>421708</v>
      </c>
      <c r="BA38" s="664"/>
      <c r="BB38" s="664"/>
      <c r="BC38" s="664"/>
      <c r="BD38" s="672"/>
      <c r="BE38" s="672"/>
      <c r="BF38" s="697"/>
      <c r="BG38" s="660" t="s">
        <v>342</v>
      </c>
      <c r="BH38" s="661"/>
      <c r="BI38" s="661"/>
      <c r="BJ38" s="661"/>
      <c r="BK38" s="661"/>
      <c r="BL38" s="661"/>
      <c r="BM38" s="661"/>
      <c r="BN38" s="661"/>
      <c r="BO38" s="661"/>
      <c r="BP38" s="661"/>
      <c r="BQ38" s="661"/>
      <c r="BR38" s="661"/>
      <c r="BS38" s="661"/>
      <c r="BT38" s="661"/>
      <c r="BU38" s="662"/>
      <c r="BV38" s="663">
        <v>5345</v>
      </c>
      <c r="BW38" s="664"/>
      <c r="BX38" s="664"/>
      <c r="BY38" s="664"/>
      <c r="BZ38" s="664"/>
      <c r="CA38" s="664"/>
      <c r="CB38" s="698"/>
      <c r="CD38" s="660" t="s">
        <v>343</v>
      </c>
      <c r="CE38" s="661"/>
      <c r="CF38" s="661"/>
      <c r="CG38" s="661"/>
      <c r="CH38" s="661"/>
      <c r="CI38" s="661"/>
      <c r="CJ38" s="661"/>
      <c r="CK38" s="661"/>
      <c r="CL38" s="661"/>
      <c r="CM38" s="661"/>
      <c r="CN38" s="661"/>
      <c r="CO38" s="661"/>
      <c r="CP38" s="661"/>
      <c r="CQ38" s="662"/>
      <c r="CR38" s="663">
        <v>1738173</v>
      </c>
      <c r="CS38" s="664"/>
      <c r="CT38" s="664"/>
      <c r="CU38" s="664"/>
      <c r="CV38" s="664"/>
      <c r="CW38" s="664"/>
      <c r="CX38" s="664"/>
      <c r="CY38" s="665"/>
      <c r="CZ38" s="666">
        <v>6.2</v>
      </c>
      <c r="DA38" s="674"/>
      <c r="DB38" s="674"/>
      <c r="DC38" s="675"/>
      <c r="DD38" s="669">
        <v>1370110</v>
      </c>
      <c r="DE38" s="664"/>
      <c r="DF38" s="664"/>
      <c r="DG38" s="664"/>
      <c r="DH38" s="664"/>
      <c r="DI38" s="664"/>
      <c r="DJ38" s="664"/>
      <c r="DK38" s="665"/>
      <c r="DL38" s="669">
        <v>1294830</v>
      </c>
      <c r="DM38" s="664"/>
      <c r="DN38" s="664"/>
      <c r="DO38" s="664"/>
      <c r="DP38" s="664"/>
      <c r="DQ38" s="664"/>
      <c r="DR38" s="664"/>
      <c r="DS38" s="664"/>
      <c r="DT38" s="664"/>
      <c r="DU38" s="664"/>
      <c r="DV38" s="665"/>
      <c r="DW38" s="666">
        <v>9.9</v>
      </c>
      <c r="DX38" s="674"/>
      <c r="DY38" s="674"/>
      <c r="DZ38" s="674"/>
      <c r="EA38" s="674"/>
      <c r="EB38" s="674"/>
      <c r="EC38" s="688"/>
    </row>
    <row r="39" spans="2:133" ht="11.25" customHeight="1" x14ac:dyDescent="0.15">
      <c r="B39" s="660" t="s">
        <v>344</v>
      </c>
      <c r="C39" s="661"/>
      <c r="D39" s="661"/>
      <c r="E39" s="661"/>
      <c r="F39" s="661"/>
      <c r="G39" s="661"/>
      <c r="H39" s="661"/>
      <c r="I39" s="661"/>
      <c r="J39" s="661"/>
      <c r="K39" s="661"/>
      <c r="L39" s="661"/>
      <c r="M39" s="661"/>
      <c r="N39" s="661"/>
      <c r="O39" s="661"/>
      <c r="P39" s="661"/>
      <c r="Q39" s="662"/>
      <c r="R39" s="663" t="s">
        <v>248</v>
      </c>
      <c r="S39" s="664"/>
      <c r="T39" s="664"/>
      <c r="U39" s="664"/>
      <c r="V39" s="664"/>
      <c r="W39" s="664"/>
      <c r="X39" s="664"/>
      <c r="Y39" s="665"/>
      <c r="Z39" s="699" t="s">
        <v>133</v>
      </c>
      <c r="AA39" s="699"/>
      <c r="AB39" s="699"/>
      <c r="AC39" s="699"/>
      <c r="AD39" s="700" t="s">
        <v>133</v>
      </c>
      <c r="AE39" s="700"/>
      <c r="AF39" s="700"/>
      <c r="AG39" s="700"/>
      <c r="AH39" s="700"/>
      <c r="AI39" s="700"/>
      <c r="AJ39" s="700"/>
      <c r="AK39" s="700"/>
      <c r="AL39" s="666" t="s">
        <v>248</v>
      </c>
      <c r="AM39" s="667"/>
      <c r="AN39" s="667"/>
      <c r="AO39" s="701"/>
      <c r="AQ39" s="694" t="s">
        <v>345</v>
      </c>
      <c r="AR39" s="695"/>
      <c r="AS39" s="695"/>
      <c r="AT39" s="695"/>
      <c r="AU39" s="695"/>
      <c r="AV39" s="695"/>
      <c r="AW39" s="695"/>
      <c r="AX39" s="695"/>
      <c r="AY39" s="696"/>
      <c r="AZ39" s="663">
        <v>162601</v>
      </c>
      <c r="BA39" s="664"/>
      <c r="BB39" s="664"/>
      <c r="BC39" s="664"/>
      <c r="BD39" s="672"/>
      <c r="BE39" s="672"/>
      <c r="BF39" s="697"/>
      <c r="BG39" s="660" t="s">
        <v>346</v>
      </c>
      <c r="BH39" s="661"/>
      <c r="BI39" s="661"/>
      <c r="BJ39" s="661"/>
      <c r="BK39" s="661"/>
      <c r="BL39" s="661"/>
      <c r="BM39" s="661"/>
      <c r="BN39" s="661"/>
      <c r="BO39" s="661"/>
      <c r="BP39" s="661"/>
      <c r="BQ39" s="661"/>
      <c r="BR39" s="661"/>
      <c r="BS39" s="661"/>
      <c r="BT39" s="661"/>
      <c r="BU39" s="662"/>
      <c r="BV39" s="663">
        <v>9289</v>
      </c>
      <c r="BW39" s="664"/>
      <c r="BX39" s="664"/>
      <c r="BY39" s="664"/>
      <c r="BZ39" s="664"/>
      <c r="CA39" s="664"/>
      <c r="CB39" s="698"/>
      <c r="CD39" s="660" t="s">
        <v>347</v>
      </c>
      <c r="CE39" s="661"/>
      <c r="CF39" s="661"/>
      <c r="CG39" s="661"/>
      <c r="CH39" s="661"/>
      <c r="CI39" s="661"/>
      <c r="CJ39" s="661"/>
      <c r="CK39" s="661"/>
      <c r="CL39" s="661"/>
      <c r="CM39" s="661"/>
      <c r="CN39" s="661"/>
      <c r="CO39" s="661"/>
      <c r="CP39" s="661"/>
      <c r="CQ39" s="662"/>
      <c r="CR39" s="663">
        <v>148824</v>
      </c>
      <c r="CS39" s="672"/>
      <c r="CT39" s="672"/>
      <c r="CU39" s="672"/>
      <c r="CV39" s="672"/>
      <c r="CW39" s="672"/>
      <c r="CX39" s="672"/>
      <c r="CY39" s="673"/>
      <c r="CZ39" s="666">
        <v>0.5</v>
      </c>
      <c r="DA39" s="674"/>
      <c r="DB39" s="674"/>
      <c r="DC39" s="675"/>
      <c r="DD39" s="669">
        <v>123800</v>
      </c>
      <c r="DE39" s="672"/>
      <c r="DF39" s="672"/>
      <c r="DG39" s="672"/>
      <c r="DH39" s="672"/>
      <c r="DI39" s="672"/>
      <c r="DJ39" s="672"/>
      <c r="DK39" s="673"/>
      <c r="DL39" s="669" t="s">
        <v>133</v>
      </c>
      <c r="DM39" s="672"/>
      <c r="DN39" s="672"/>
      <c r="DO39" s="672"/>
      <c r="DP39" s="672"/>
      <c r="DQ39" s="672"/>
      <c r="DR39" s="672"/>
      <c r="DS39" s="672"/>
      <c r="DT39" s="672"/>
      <c r="DU39" s="672"/>
      <c r="DV39" s="673"/>
      <c r="DW39" s="666" t="s">
        <v>133</v>
      </c>
      <c r="DX39" s="674"/>
      <c r="DY39" s="674"/>
      <c r="DZ39" s="674"/>
      <c r="EA39" s="674"/>
      <c r="EB39" s="674"/>
      <c r="EC39" s="688"/>
    </row>
    <row r="40" spans="2:133" ht="11.25" customHeight="1" x14ac:dyDescent="0.15">
      <c r="B40" s="660" t="s">
        <v>348</v>
      </c>
      <c r="C40" s="661"/>
      <c r="D40" s="661"/>
      <c r="E40" s="661"/>
      <c r="F40" s="661"/>
      <c r="G40" s="661"/>
      <c r="H40" s="661"/>
      <c r="I40" s="661"/>
      <c r="J40" s="661"/>
      <c r="K40" s="661"/>
      <c r="L40" s="661"/>
      <c r="M40" s="661"/>
      <c r="N40" s="661"/>
      <c r="O40" s="661"/>
      <c r="P40" s="661"/>
      <c r="Q40" s="662"/>
      <c r="R40" s="663">
        <v>119400</v>
      </c>
      <c r="S40" s="664"/>
      <c r="T40" s="664"/>
      <c r="U40" s="664"/>
      <c r="V40" s="664"/>
      <c r="W40" s="664"/>
      <c r="X40" s="664"/>
      <c r="Y40" s="665"/>
      <c r="Z40" s="699">
        <v>0.4</v>
      </c>
      <c r="AA40" s="699"/>
      <c r="AB40" s="699"/>
      <c r="AC40" s="699"/>
      <c r="AD40" s="700" t="s">
        <v>142</v>
      </c>
      <c r="AE40" s="700"/>
      <c r="AF40" s="700"/>
      <c r="AG40" s="700"/>
      <c r="AH40" s="700"/>
      <c r="AI40" s="700"/>
      <c r="AJ40" s="700"/>
      <c r="AK40" s="700"/>
      <c r="AL40" s="666" t="s">
        <v>248</v>
      </c>
      <c r="AM40" s="667"/>
      <c r="AN40" s="667"/>
      <c r="AO40" s="701"/>
      <c r="AQ40" s="694" t="s">
        <v>349</v>
      </c>
      <c r="AR40" s="695"/>
      <c r="AS40" s="695"/>
      <c r="AT40" s="695"/>
      <c r="AU40" s="695"/>
      <c r="AV40" s="695"/>
      <c r="AW40" s="695"/>
      <c r="AX40" s="695"/>
      <c r="AY40" s="696"/>
      <c r="AZ40" s="663" t="s">
        <v>248</v>
      </c>
      <c r="BA40" s="664"/>
      <c r="BB40" s="664"/>
      <c r="BC40" s="664"/>
      <c r="BD40" s="672"/>
      <c r="BE40" s="672"/>
      <c r="BF40" s="697"/>
      <c r="BG40" s="702" t="s">
        <v>350</v>
      </c>
      <c r="BH40" s="703"/>
      <c r="BI40" s="703"/>
      <c r="BJ40" s="703"/>
      <c r="BK40" s="703"/>
      <c r="BL40" s="223"/>
      <c r="BM40" s="661" t="s">
        <v>351</v>
      </c>
      <c r="BN40" s="661"/>
      <c r="BO40" s="661"/>
      <c r="BP40" s="661"/>
      <c r="BQ40" s="661"/>
      <c r="BR40" s="661"/>
      <c r="BS40" s="661"/>
      <c r="BT40" s="661"/>
      <c r="BU40" s="662"/>
      <c r="BV40" s="663">
        <v>90</v>
      </c>
      <c r="BW40" s="664"/>
      <c r="BX40" s="664"/>
      <c r="BY40" s="664"/>
      <c r="BZ40" s="664"/>
      <c r="CA40" s="664"/>
      <c r="CB40" s="698"/>
      <c r="CD40" s="660" t="s">
        <v>352</v>
      </c>
      <c r="CE40" s="661"/>
      <c r="CF40" s="661"/>
      <c r="CG40" s="661"/>
      <c r="CH40" s="661"/>
      <c r="CI40" s="661"/>
      <c r="CJ40" s="661"/>
      <c r="CK40" s="661"/>
      <c r="CL40" s="661"/>
      <c r="CM40" s="661"/>
      <c r="CN40" s="661"/>
      <c r="CO40" s="661"/>
      <c r="CP40" s="661"/>
      <c r="CQ40" s="662"/>
      <c r="CR40" s="663">
        <v>181248</v>
      </c>
      <c r="CS40" s="664"/>
      <c r="CT40" s="664"/>
      <c r="CU40" s="664"/>
      <c r="CV40" s="664"/>
      <c r="CW40" s="664"/>
      <c r="CX40" s="664"/>
      <c r="CY40" s="665"/>
      <c r="CZ40" s="666">
        <v>0.7</v>
      </c>
      <c r="DA40" s="674"/>
      <c r="DB40" s="674"/>
      <c r="DC40" s="675"/>
      <c r="DD40" s="669">
        <v>180348</v>
      </c>
      <c r="DE40" s="664"/>
      <c r="DF40" s="664"/>
      <c r="DG40" s="664"/>
      <c r="DH40" s="664"/>
      <c r="DI40" s="664"/>
      <c r="DJ40" s="664"/>
      <c r="DK40" s="665"/>
      <c r="DL40" s="669" t="s">
        <v>133</v>
      </c>
      <c r="DM40" s="664"/>
      <c r="DN40" s="664"/>
      <c r="DO40" s="664"/>
      <c r="DP40" s="664"/>
      <c r="DQ40" s="664"/>
      <c r="DR40" s="664"/>
      <c r="DS40" s="664"/>
      <c r="DT40" s="664"/>
      <c r="DU40" s="664"/>
      <c r="DV40" s="665"/>
      <c r="DW40" s="666" t="s">
        <v>133</v>
      </c>
      <c r="DX40" s="674"/>
      <c r="DY40" s="674"/>
      <c r="DZ40" s="674"/>
      <c r="EA40" s="674"/>
      <c r="EB40" s="674"/>
      <c r="EC40" s="688"/>
    </row>
    <row r="41" spans="2:133" ht="11.25" customHeight="1" x14ac:dyDescent="0.15">
      <c r="B41" s="644" t="s">
        <v>353</v>
      </c>
      <c r="C41" s="645"/>
      <c r="D41" s="645"/>
      <c r="E41" s="645"/>
      <c r="F41" s="645"/>
      <c r="G41" s="645"/>
      <c r="H41" s="645"/>
      <c r="I41" s="645"/>
      <c r="J41" s="645"/>
      <c r="K41" s="645"/>
      <c r="L41" s="645"/>
      <c r="M41" s="645"/>
      <c r="N41" s="645"/>
      <c r="O41" s="645"/>
      <c r="P41" s="645"/>
      <c r="Q41" s="646"/>
      <c r="R41" s="647">
        <v>28417524</v>
      </c>
      <c r="S41" s="685"/>
      <c r="T41" s="685"/>
      <c r="U41" s="685"/>
      <c r="V41" s="685"/>
      <c r="W41" s="685"/>
      <c r="X41" s="685"/>
      <c r="Y41" s="689"/>
      <c r="Z41" s="690">
        <v>100</v>
      </c>
      <c r="AA41" s="690"/>
      <c r="AB41" s="690"/>
      <c r="AC41" s="690"/>
      <c r="AD41" s="691">
        <v>12997413</v>
      </c>
      <c r="AE41" s="691"/>
      <c r="AF41" s="691"/>
      <c r="AG41" s="691"/>
      <c r="AH41" s="691"/>
      <c r="AI41" s="691"/>
      <c r="AJ41" s="691"/>
      <c r="AK41" s="691"/>
      <c r="AL41" s="650">
        <v>100</v>
      </c>
      <c r="AM41" s="692"/>
      <c r="AN41" s="692"/>
      <c r="AO41" s="693"/>
      <c r="AQ41" s="694" t="s">
        <v>354</v>
      </c>
      <c r="AR41" s="695"/>
      <c r="AS41" s="695"/>
      <c r="AT41" s="695"/>
      <c r="AU41" s="695"/>
      <c r="AV41" s="695"/>
      <c r="AW41" s="695"/>
      <c r="AX41" s="695"/>
      <c r="AY41" s="696"/>
      <c r="AZ41" s="663">
        <v>428154</v>
      </c>
      <c r="BA41" s="664"/>
      <c r="BB41" s="664"/>
      <c r="BC41" s="664"/>
      <c r="BD41" s="672"/>
      <c r="BE41" s="672"/>
      <c r="BF41" s="697"/>
      <c r="BG41" s="702"/>
      <c r="BH41" s="703"/>
      <c r="BI41" s="703"/>
      <c r="BJ41" s="703"/>
      <c r="BK41" s="703"/>
      <c r="BL41" s="223"/>
      <c r="BM41" s="661" t="s">
        <v>355</v>
      </c>
      <c r="BN41" s="661"/>
      <c r="BO41" s="661"/>
      <c r="BP41" s="661"/>
      <c r="BQ41" s="661"/>
      <c r="BR41" s="661"/>
      <c r="BS41" s="661"/>
      <c r="BT41" s="661"/>
      <c r="BU41" s="662"/>
      <c r="BV41" s="663" t="s">
        <v>142</v>
      </c>
      <c r="BW41" s="664"/>
      <c r="BX41" s="664"/>
      <c r="BY41" s="664"/>
      <c r="BZ41" s="664"/>
      <c r="CA41" s="664"/>
      <c r="CB41" s="698"/>
      <c r="CD41" s="660" t="s">
        <v>356</v>
      </c>
      <c r="CE41" s="661"/>
      <c r="CF41" s="661"/>
      <c r="CG41" s="661"/>
      <c r="CH41" s="661"/>
      <c r="CI41" s="661"/>
      <c r="CJ41" s="661"/>
      <c r="CK41" s="661"/>
      <c r="CL41" s="661"/>
      <c r="CM41" s="661"/>
      <c r="CN41" s="661"/>
      <c r="CO41" s="661"/>
      <c r="CP41" s="661"/>
      <c r="CQ41" s="662"/>
      <c r="CR41" s="663" t="s">
        <v>133</v>
      </c>
      <c r="CS41" s="672"/>
      <c r="CT41" s="672"/>
      <c r="CU41" s="672"/>
      <c r="CV41" s="672"/>
      <c r="CW41" s="672"/>
      <c r="CX41" s="672"/>
      <c r="CY41" s="673"/>
      <c r="CZ41" s="666" t="s">
        <v>133</v>
      </c>
      <c r="DA41" s="674"/>
      <c r="DB41" s="674"/>
      <c r="DC41" s="675"/>
      <c r="DD41" s="669" t="s">
        <v>133</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357</v>
      </c>
      <c r="AR42" s="683"/>
      <c r="AS42" s="683"/>
      <c r="AT42" s="683"/>
      <c r="AU42" s="683"/>
      <c r="AV42" s="683"/>
      <c r="AW42" s="683"/>
      <c r="AX42" s="683"/>
      <c r="AY42" s="684"/>
      <c r="AZ42" s="647">
        <v>1310019</v>
      </c>
      <c r="BA42" s="685"/>
      <c r="BB42" s="685"/>
      <c r="BC42" s="685"/>
      <c r="BD42" s="648"/>
      <c r="BE42" s="648"/>
      <c r="BF42" s="686"/>
      <c r="BG42" s="704"/>
      <c r="BH42" s="705"/>
      <c r="BI42" s="705"/>
      <c r="BJ42" s="705"/>
      <c r="BK42" s="705"/>
      <c r="BL42" s="224"/>
      <c r="BM42" s="645" t="s">
        <v>358</v>
      </c>
      <c r="BN42" s="645"/>
      <c r="BO42" s="645"/>
      <c r="BP42" s="645"/>
      <c r="BQ42" s="645"/>
      <c r="BR42" s="645"/>
      <c r="BS42" s="645"/>
      <c r="BT42" s="645"/>
      <c r="BU42" s="646"/>
      <c r="BV42" s="647">
        <v>286</v>
      </c>
      <c r="BW42" s="685"/>
      <c r="BX42" s="685"/>
      <c r="BY42" s="685"/>
      <c r="BZ42" s="685"/>
      <c r="CA42" s="685"/>
      <c r="CB42" s="687"/>
      <c r="CD42" s="660" t="s">
        <v>359</v>
      </c>
      <c r="CE42" s="661"/>
      <c r="CF42" s="661"/>
      <c r="CG42" s="661"/>
      <c r="CH42" s="661"/>
      <c r="CI42" s="661"/>
      <c r="CJ42" s="661"/>
      <c r="CK42" s="661"/>
      <c r="CL42" s="661"/>
      <c r="CM42" s="661"/>
      <c r="CN42" s="661"/>
      <c r="CO42" s="661"/>
      <c r="CP42" s="661"/>
      <c r="CQ42" s="662"/>
      <c r="CR42" s="663">
        <v>7053009</v>
      </c>
      <c r="CS42" s="672"/>
      <c r="CT42" s="672"/>
      <c r="CU42" s="672"/>
      <c r="CV42" s="672"/>
      <c r="CW42" s="672"/>
      <c r="CX42" s="672"/>
      <c r="CY42" s="673"/>
      <c r="CZ42" s="666">
        <v>25.3</v>
      </c>
      <c r="DA42" s="674"/>
      <c r="DB42" s="674"/>
      <c r="DC42" s="675"/>
      <c r="DD42" s="669">
        <v>375407</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360</v>
      </c>
      <c r="CD43" s="660" t="s">
        <v>361</v>
      </c>
      <c r="CE43" s="661"/>
      <c r="CF43" s="661"/>
      <c r="CG43" s="661"/>
      <c r="CH43" s="661"/>
      <c r="CI43" s="661"/>
      <c r="CJ43" s="661"/>
      <c r="CK43" s="661"/>
      <c r="CL43" s="661"/>
      <c r="CM43" s="661"/>
      <c r="CN43" s="661"/>
      <c r="CO43" s="661"/>
      <c r="CP43" s="661"/>
      <c r="CQ43" s="662"/>
      <c r="CR43" s="663">
        <v>31299</v>
      </c>
      <c r="CS43" s="672"/>
      <c r="CT43" s="672"/>
      <c r="CU43" s="672"/>
      <c r="CV43" s="672"/>
      <c r="CW43" s="672"/>
      <c r="CX43" s="672"/>
      <c r="CY43" s="673"/>
      <c r="CZ43" s="666">
        <v>0.1</v>
      </c>
      <c r="DA43" s="674"/>
      <c r="DB43" s="674"/>
      <c r="DC43" s="675"/>
      <c r="DD43" s="669">
        <v>28650</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362</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310</v>
      </c>
      <c r="CE44" s="677"/>
      <c r="CF44" s="660" t="s">
        <v>363</v>
      </c>
      <c r="CG44" s="661"/>
      <c r="CH44" s="661"/>
      <c r="CI44" s="661"/>
      <c r="CJ44" s="661"/>
      <c r="CK44" s="661"/>
      <c r="CL44" s="661"/>
      <c r="CM44" s="661"/>
      <c r="CN44" s="661"/>
      <c r="CO44" s="661"/>
      <c r="CP44" s="661"/>
      <c r="CQ44" s="662"/>
      <c r="CR44" s="663">
        <v>6984487</v>
      </c>
      <c r="CS44" s="664"/>
      <c r="CT44" s="664"/>
      <c r="CU44" s="664"/>
      <c r="CV44" s="664"/>
      <c r="CW44" s="664"/>
      <c r="CX44" s="664"/>
      <c r="CY44" s="665"/>
      <c r="CZ44" s="666">
        <v>25.1</v>
      </c>
      <c r="DA44" s="667"/>
      <c r="DB44" s="667"/>
      <c r="DC44" s="668"/>
      <c r="DD44" s="669">
        <v>337385</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364</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365</v>
      </c>
      <c r="CG45" s="661"/>
      <c r="CH45" s="661"/>
      <c r="CI45" s="661"/>
      <c r="CJ45" s="661"/>
      <c r="CK45" s="661"/>
      <c r="CL45" s="661"/>
      <c r="CM45" s="661"/>
      <c r="CN45" s="661"/>
      <c r="CO45" s="661"/>
      <c r="CP45" s="661"/>
      <c r="CQ45" s="662"/>
      <c r="CR45" s="663">
        <v>921019</v>
      </c>
      <c r="CS45" s="672"/>
      <c r="CT45" s="672"/>
      <c r="CU45" s="672"/>
      <c r="CV45" s="672"/>
      <c r="CW45" s="672"/>
      <c r="CX45" s="672"/>
      <c r="CY45" s="673"/>
      <c r="CZ45" s="666">
        <v>3.3</v>
      </c>
      <c r="DA45" s="674"/>
      <c r="DB45" s="674"/>
      <c r="DC45" s="675"/>
      <c r="DD45" s="669">
        <v>18562</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366</v>
      </c>
      <c r="CG46" s="661"/>
      <c r="CH46" s="661"/>
      <c r="CI46" s="661"/>
      <c r="CJ46" s="661"/>
      <c r="CK46" s="661"/>
      <c r="CL46" s="661"/>
      <c r="CM46" s="661"/>
      <c r="CN46" s="661"/>
      <c r="CO46" s="661"/>
      <c r="CP46" s="661"/>
      <c r="CQ46" s="662"/>
      <c r="CR46" s="663">
        <v>5866171</v>
      </c>
      <c r="CS46" s="664"/>
      <c r="CT46" s="664"/>
      <c r="CU46" s="664"/>
      <c r="CV46" s="664"/>
      <c r="CW46" s="664"/>
      <c r="CX46" s="664"/>
      <c r="CY46" s="665"/>
      <c r="CZ46" s="666">
        <v>21.1</v>
      </c>
      <c r="DA46" s="667"/>
      <c r="DB46" s="667"/>
      <c r="DC46" s="668"/>
      <c r="DD46" s="669">
        <v>288726</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367</v>
      </c>
      <c r="CG47" s="661"/>
      <c r="CH47" s="661"/>
      <c r="CI47" s="661"/>
      <c r="CJ47" s="661"/>
      <c r="CK47" s="661"/>
      <c r="CL47" s="661"/>
      <c r="CM47" s="661"/>
      <c r="CN47" s="661"/>
      <c r="CO47" s="661"/>
      <c r="CP47" s="661"/>
      <c r="CQ47" s="662"/>
      <c r="CR47" s="663">
        <v>68522</v>
      </c>
      <c r="CS47" s="672"/>
      <c r="CT47" s="672"/>
      <c r="CU47" s="672"/>
      <c r="CV47" s="672"/>
      <c r="CW47" s="672"/>
      <c r="CX47" s="672"/>
      <c r="CY47" s="673"/>
      <c r="CZ47" s="666">
        <v>0.2</v>
      </c>
      <c r="DA47" s="674"/>
      <c r="DB47" s="674"/>
      <c r="DC47" s="675"/>
      <c r="DD47" s="669">
        <v>38022</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368</v>
      </c>
      <c r="CG48" s="661"/>
      <c r="CH48" s="661"/>
      <c r="CI48" s="661"/>
      <c r="CJ48" s="661"/>
      <c r="CK48" s="661"/>
      <c r="CL48" s="661"/>
      <c r="CM48" s="661"/>
      <c r="CN48" s="661"/>
      <c r="CO48" s="661"/>
      <c r="CP48" s="661"/>
      <c r="CQ48" s="662"/>
      <c r="CR48" s="663" t="s">
        <v>133</v>
      </c>
      <c r="CS48" s="664"/>
      <c r="CT48" s="664"/>
      <c r="CU48" s="664"/>
      <c r="CV48" s="664"/>
      <c r="CW48" s="664"/>
      <c r="CX48" s="664"/>
      <c r="CY48" s="665"/>
      <c r="CZ48" s="666" t="s">
        <v>133</v>
      </c>
      <c r="DA48" s="667"/>
      <c r="DB48" s="667"/>
      <c r="DC48" s="668"/>
      <c r="DD48" s="669" t="s">
        <v>133</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369</v>
      </c>
      <c r="CE49" s="645"/>
      <c r="CF49" s="645"/>
      <c r="CG49" s="645"/>
      <c r="CH49" s="645"/>
      <c r="CI49" s="645"/>
      <c r="CJ49" s="645"/>
      <c r="CK49" s="645"/>
      <c r="CL49" s="645"/>
      <c r="CM49" s="645"/>
      <c r="CN49" s="645"/>
      <c r="CO49" s="645"/>
      <c r="CP49" s="645"/>
      <c r="CQ49" s="646"/>
      <c r="CR49" s="647">
        <v>27845478</v>
      </c>
      <c r="CS49" s="648"/>
      <c r="CT49" s="648"/>
      <c r="CU49" s="648"/>
      <c r="CV49" s="648"/>
      <c r="CW49" s="648"/>
      <c r="CX49" s="648"/>
      <c r="CY49" s="649"/>
      <c r="CZ49" s="650">
        <v>100</v>
      </c>
      <c r="DA49" s="651"/>
      <c r="DB49" s="651"/>
      <c r="DC49" s="652"/>
      <c r="DD49" s="653">
        <v>15079376</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VeFAJ35rKAsTcCbV/Vw8kD0+2HzFZ5qRpmFswENkkxb6n4Nv64idAdEgGroCY0juwxMURKFsZ2FTEJkPxgUGQ==" saltValue="ICV0+Dv5h190elDUV3AM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370</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371</v>
      </c>
      <c r="DK2" s="1144"/>
      <c r="DL2" s="1144"/>
      <c r="DM2" s="1144"/>
      <c r="DN2" s="1144"/>
      <c r="DO2" s="1145"/>
      <c r="DP2" s="228"/>
      <c r="DQ2" s="1143" t="s">
        <v>372</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46"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36" t="s">
        <v>389</v>
      </c>
      <c r="DH5" s="1137"/>
      <c r="DI5" s="1137"/>
      <c r="DJ5" s="1137"/>
      <c r="DK5" s="1138"/>
      <c r="DL5" s="1136" t="s">
        <v>390</v>
      </c>
      <c r="DM5" s="1137"/>
      <c r="DN5" s="1137"/>
      <c r="DO5" s="1137"/>
      <c r="DP5" s="1138"/>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23"/>
      <c r="R7" s="1124"/>
      <c r="S7" s="1124"/>
      <c r="T7" s="1124"/>
      <c r="U7" s="1124"/>
      <c r="V7" s="1124"/>
      <c r="W7" s="1124"/>
      <c r="X7" s="1124"/>
      <c r="Y7" s="1124"/>
      <c r="Z7" s="1124"/>
      <c r="AA7" s="1124"/>
      <c r="AB7" s="1124"/>
      <c r="AC7" s="1124"/>
      <c r="AD7" s="1124"/>
      <c r="AE7" s="1125"/>
      <c r="AF7" s="1126">
        <v>543</v>
      </c>
      <c r="AG7" s="1127"/>
      <c r="AH7" s="1127"/>
      <c r="AI7" s="1127"/>
      <c r="AJ7" s="1128"/>
      <c r="AK7" s="1129"/>
      <c r="AL7" s="1130"/>
      <c r="AM7" s="1130"/>
      <c r="AN7" s="1130"/>
      <c r="AO7" s="1130"/>
      <c r="AP7" s="1130"/>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c r="BT7" s="1134"/>
      <c r="BU7" s="1134"/>
      <c r="BV7" s="1134"/>
      <c r="BW7" s="1134"/>
      <c r="BX7" s="1134"/>
      <c r="BY7" s="1134"/>
      <c r="BZ7" s="1134"/>
      <c r="CA7" s="1134"/>
      <c r="CB7" s="1134"/>
      <c r="CC7" s="1134"/>
      <c r="CD7" s="1134"/>
      <c r="CE7" s="1134"/>
      <c r="CF7" s="1134"/>
      <c r="CG7" s="1135"/>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33"/>
      <c r="DW7" s="1134"/>
      <c r="DX7" s="1134"/>
      <c r="DY7" s="1134"/>
      <c r="DZ7" s="1148"/>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543</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133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c r="R28" s="1087"/>
      <c r="S28" s="1087"/>
      <c r="T28" s="1087"/>
      <c r="U28" s="1087"/>
      <c r="V28" s="1087"/>
      <c r="W28" s="1087"/>
      <c r="X28" s="1087"/>
      <c r="Y28" s="1087"/>
      <c r="Z28" s="1087"/>
      <c r="AA28" s="1087"/>
      <c r="AB28" s="1087"/>
      <c r="AC28" s="1087"/>
      <c r="AD28" s="1087"/>
      <c r="AE28" s="1088"/>
      <c r="AF28" s="1089">
        <v>33</v>
      </c>
      <c r="AG28" s="1087"/>
      <c r="AH28" s="1087"/>
      <c r="AI28" s="1087"/>
      <c r="AJ28" s="1090"/>
      <c r="AK28" s="1078"/>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c r="R29" s="1075"/>
      <c r="S29" s="1075"/>
      <c r="T29" s="1075"/>
      <c r="U29" s="1075"/>
      <c r="V29" s="1075"/>
      <c r="W29" s="1075"/>
      <c r="X29" s="1075"/>
      <c r="Y29" s="1075"/>
      <c r="Z29" s="1075"/>
      <c r="AA29" s="1075"/>
      <c r="AB29" s="1075"/>
      <c r="AC29" s="1075"/>
      <c r="AD29" s="1075"/>
      <c r="AE29" s="1076"/>
      <c r="AF29" s="1071">
        <v>17</v>
      </c>
      <c r="AG29" s="1072"/>
      <c r="AH29" s="1072"/>
      <c r="AI29" s="1072"/>
      <c r="AJ29" s="1073"/>
      <c r="AK29" s="1016"/>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c r="R30" s="1075"/>
      <c r="S30" s="1075"/>
      <c r="T30" s="1075"/>
      <c r="U30" s="1075"/>
      <c r="V30" s="1075"/>
      <c r="W30" s="1075"/>
      <c r="X30" s="1075"/>
      <c r="Y30" s="1075"/>
      <c r="Z30" s="1075"/>
      <c r="AA30" s="1075"/>
      <c r="AB30" s="1075"/>
      <c r="AC30" s="1075"/>
      <c r="AD30" s="1075"/>
      <c r="AE30" s="1076"/>
      <c r="AF30" s="1071">
        <v>9</v>
      </c>
      <c r="AG30" s="1072"/>
      <c r="AH30" s="1072"/>
      <c r="AI30" s="1072"/>
      <c r="AJ30" s="1073"/>
      <c r="AK30" s="1016"/>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c r="R31" s="1075"/>
      <c r="S31" s="1075"/>
      <c r="T31" s="1075"/>
      <c r="U31" s="1075"/>
      <c r="V31" s="1075"/>
      <c r="W31" s="1075"/>
      <c r="X31" s="1075"/>
      <c r="Y31" s="1075"/>
      <c r="Z31" s="1075"/>
      <c r="AA31" s="1075"/>
      <c r="AB31" s="1075"/>
      <c r="AC31" s="1075"/>
      <c r="AD31" s="1075"/>
      <c r="AE31" s="1076"/>
      <c r="AF31" s="1071">
        <v>300</v>
      </c>
      <c r="AG31" s="1072"/>
      <c r="AH31" s="1072"/>
      <c r="AI31" s="1072"/>
      <c r="AJ31" s="1073"/>
      <c r="AK31" s="1016"/>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358</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415</v>
      </c>
      <c r="R66" s="1038"/>
      <c r="S66" s="1038"/>
      <c r="T66" s="1038"/>
      <c r="U66" s="1039"/>
      <c r="V66" s="1037" t="s">
        <v>399</v>
      </c>
      <c r="W66" s="1038"/>
      <c r="X66" s="1038"/>
      <c r="Y66" s="1038"/>
      <c r="Z66" s="1039"/>
      <c r="AA66" s="1037" t="s">
        <v>400</v>
      </c>
      <c r="AB66" s="1038"/>
      <c r="AC66" s="1038"/>
      <c r="AD66" s="1038"/>
      <c r="AE66" s="1039"/>
      <c r="AF66" s="1043" t="s">
        <v>416</v>
      </c>
      <c r="AG66" s="1044"/>
      <c r="AH66" s="1044"/>
      <c r="AI66" s="1044"/>
      <c r="AJ66" s="1045"/>
      <c r="AK66" s="1037" t="s">
        <v>417</v>
      </c>
      <c r="AL66" s="1032"/>
      <c r="AM66" s="1032"/>
      <c r="AN66" s="1032"/>
      <c r="AO66" s="1033"/>
      <c r="AP66" s="1037" t="s">
        <v>403</v>
      </c>
      <c r="AQ66" s="1038"/>
      <c r="AR66" s="1038"/>
      <c r="AS66" s="1038"/>
      <c r="AT66" s="1039"/>
      <c r="AU66" s="1037" t="s">
        <v>418</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c r="C68" s="1022"/>
      <c r="D68" s="1022"/>
      <c r="E68" s="1022"/>
      <c r="F68" s="1022"/>
      <c r="G68" s="1022"/>
      <c r="H68" s="1022"/>
      <c r="I68" s="1022"/>
      <c r="J68" s="1022"/>
      <c r="K68" s="1022"/>
      <c r="L68" s="1022"/>
      <c r="M68" s="1022"/>
      <c r="N68" s="1022"/>
      <c r="O68" s="1022"/>
      <c r="P68" s="1023"/>
      <c r="Q68" s="1024"/>
      <c r="R68" s="1018"/>
      <c r="S68" s="1018"/>
      <c r="T68" s="1018"/>
      <c r="U68" s="1018"/>
      <c r="V68" s="1018"/>
      <c r="W68" s="1018"/>
      <c r="X68" s="1018"/>
      <c r="Y68" s="1018"/>
      <c r="Z68" s="1018"/>
      <c r="AA68" s="1018"/>
      <c r="AB68" s="1018"/>
      <c r="AC68" s="1018"/>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c r="C69" s="1011"/>
      <c r="D69" s="1011"/>
      <c r="E69" s="1011"/>
      <c r="F69" s="1011"/>
      <c r="G69" s="1011"/>
      <c r="H69" s="1011"/>
      <c r="I69" s="1011"/>
      <c r="J69" s="1011"/>
      <c r="K69" s="1011"/>
      <c r="L69" s="1011"/>
      <c r="M69" s="1011"/>
      <c r="N69" s="1011"/>
      <c r="O69" s="1011"/>
      <c r="P69" s="1012"/>
      <c r="Q69" s="1013"/>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312</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312</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312</v>
      </c>
      <c r="DR109" s="932"/>
      <c r="DS109" s="932"/>
      <c r="DT109" s="932"/>
      <c r="DU109" s="933"/>
      <c r="DV109" s="934" t="s">
        <v>430</v>
      </c>
      <c r="DW109" s="932"/>
      <c r="DX109" s="932"/>
      <c r="DY109" s="932"/>
      <c r="DZ109" s="965"/>
    </row>
    <row r="110" spans="1:131" s="230" customFormat="1" ht="26.25" customHeight="1" x14ac:dyDescent="0.15">
      <c r="A110" s="845" t="s">
        <v>432</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3517330</v>
      </c>
      <c r="AB110" s="925"/>
      <c r="AC110" s="925"/>
      <c r="AD110" s="925"/>
      <c r="AE110" s="926"/>
      <c r="AF110" s="927">
        <v>3483996</v>
      </c>
      <c r="AG110" s="925"/>
      <c r="AH110" s="925"/>
      <c r="AI110" s="925"/>
      <c r="AJ110" s="926"/>
      <c r="AK110" s="927">
        <v>3581759</v>
      </c>
      <c r="AL110" s="925"/>
      <c r="AM110" s="925"/>
      <c r="AN110" s="925"/>
      <c r="AO110" s="926"/>
      <c r="AP110" s="928">
        <v>35</v>
      </c>
      <c r="AQ110" s="929"/>
      <c r="AR110" s="929"/>
      <c r="AS110" s="929"/>
      <c r="AT110" s="930"/>
      <c r="AU110" s="966" t="s">
        <v>77</v>
      </c>
      <c r="AV110" s="967"/>
      <c r="AW110" s="967"/>
      <c r="AX110" s="967"/>
      <c r="AY110" s="967"/>
      <c r="AZ110" s="896" t="s">
        <v>433</v>
      </c>
      <c r="BA110" s="846"/>
      <c r="BB110" s="846"/>
      <c r="BC110" s="846"/>
      <c r="BD110" s="846"/>
      <c r="BE110" s="846"/>
      <c r="BF110" s="846"/>
      <c r="BG110" s="846"/>
      <c r="BH110" s="846"/>
      <c r="BI110" s="846"/>
      <c r="BJ110" s="846"/>
      <c r="BK110" s="846"/>
      <c r="BL110" s="846"/>
      <c r="BM110" s="846"/>
      <c r="BN110" s="846"/>
      <c r="BO110" s="846"/>
      <c r="BP110" s="847"/>
      <c r="BQ110" s="897">
        <v>39051552</v>
      </c>
      <c r="BR110" s="878"/>
      <c r="BS110" s="878"/>
      <c r="BT110" s="878"/>
      <c r="BU110" s="878"/>
      <c r="BV110" s="878">
        <v>39567347</v>
      </c>
      <c r="BW110" s="878"/>
      <c r="BX110" s="878"/>
      <c r="BY110" s="878"/>
      <c r="BZ110" s="878"/>
      <c r="CA110" s="878">
        <v>42178342</v>
      </c>
      <c r="CB110" s="878"/>
      <c r="CC110" s="878"/>
      <c r="CD110" s="878"/>
      <c r="CE110" s="878"/>
      <c r="CF110" s="902">
        <v>412.7</v>
      </c>
      <c r="CG110" s="903"/>
      <c r="CH110" s="903"/>
      <c r="CI110" s="903"/>
      <c r="CJ110" s="903"/>
      <c r="CK110" s="962" t="s">
        <v>434</v>
      </c>
      <c r="CL110" s="855"/>
      <c r="CM110" s="896" t="s">
        <v>435</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436</v>
      </c>
      <c r="DH110" s="878"/>
      <c r="DI110" s="878"/>
      <c r="DJ110" s="878"/>
      <c r="DK110" s="878"/>
      <c r="DL110" s="878" t="s">
        <v>133</v>
      </c>
      <c r="DM110" s="878"/>
      <c r="DN110" s="878"/>
      <c r="DO110" s="878"/>
      <c r="DP110" s="878"/>
      <c r="DQ110" s="878" t="s">
        <v>436</v>
      </c>
      <c r="DR110" s="878"/>
      <c r="DS110" s="878"/>
      <c r="DT110" s="878"/>
      <c r="DU110" s="878"/>
      <c r="DV110" s="879" t="s">
        <v>133</v>
      </c>
      <c r="DW110" s="879"/>
      <c r="DX110" s="879"/>
      <c r="DY110" s="879"/>
      <c r="DZ110" s="880"/>
    </row>
    <row r="111" spans="1:131" s="230" customFormat="1" ht="26.25" customHeight="1" x14ac:dyDescent="0.15">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436</v>
      </c>
      <c r="AB111" s="955"/>
      <c r="AC111" s="955"/>
      <c r="AD111" s="955"/>
      <c r="AE111" s="956"/>
      <c r="AF111" s="957" t="s">
        <v>133</v>
      </c>
      <c r="AG111" s="955"/>
      <c r="AH111" s="955"/>
      <c r="AI111" s="955"/>
      <c r="AJ111" s="956"/>
      <c r="AK111" s="957" t="s">
        <v>436</v>
      </c>
      <c r="AL111" s="955"/>
      <c r="AM111" s="955"/>
      <c r="AN111" s="955"/>
      <c r="AO111" s="956"/>
      <c r="AP111" s="958" t="s">
        <v>133</v>
      </c>
      <c r="AQ111" s="959"/>
      <c r="AR111" s="959"/>
      <c r="AS111" s="959"/>
      <c r="AT111" s="960"/>
      <c r="AU111" s="968"/>
      <c r="AV111" s="969"/>
      <c r="AW111" s="969"/>
      <c r="AX111" s="969"/>
      <c r="AY111" s="969"/>
      <c r="AZ111" s="853" t="s">
        <v>438</v>
      </c>
      <c r="BA111" s="788"/>
      <c r="BB111" s="788"/>
      <c r="BC111" s="788"/>
      <c r="BD111" s="788"/>
      <c r="BE111" s="788"/>
      <c r="BF111" s="788"/>
      <c r="BG111" s="788"/>
      <c r="BH111" s="788"/>
      <c r="BI111" s="788"/>
      <c r="BJ111" s="788"/>
      <c r="BK111" s="788"/>
      <c r="BL111" s="788"/>
      <c r="BM111" s="788"/>
      <c r="BN111" s="788"/>
      <c r="BO111" s="788"/>
      <c r="BP111" s="789"/>
      <c r="BQ111" s="825" t="s">
        <v>133</v>
      </c>
      <c r="BR111" s="826"/>
      <c r="BS111" s="826"/>
      <c r="BT111" s="826"/>
      <c r="BU111" s="826"/>
      <c r="BV111" s="826" t="s">
        <v>436</v>
      </c>
      <c r="BW111" s="826"/>
      <c r="BX111" s="826"/>
      <c r="BY111" s="826"/>
      <c r="BZ111" s="826"/>
      <c r="CA111" s="826" t="s">
        <v>133</v>
      </c>
      <c r="CB111" s="826"/>
      <c r="CC111" s="826"/>
      <c r="CD111" s="826"/>
      <c r="CE111" s="826"/>
      <c r="CF111" s="911" t="s">
        <v>133</v>
      </c>
      <c r="CG111" s="912"/>
      <c r="CH111" s="912"/>
      <c r="CI111" s="912"/>
      <c r="CJ111" s="912"/>
      <c r="CK111" s="963"/>
      <c r="CL111" s="857"/>
      <c r="CM111" s="853" t="s">
        <v>439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436</v>
      </c>
      <c r="DH111" s="826"/>
      <c r="DI111" s="826"/>
      <c r="DJ111" s="826"/>
      <c r="DK111" s="826"/>
      <c r="DL111" s="826" t="s">
        <v>436</v>
      </c>
      <c r="DM111" s="826"/>
      <c r="DN111" s="826"/>
      <c r="DO111" s="826"/>
      <c r="DP111" s="826"/>
      <c r="DQ111" s="826" t="s">
        <v>436</v>
      </c>
      <c r="DR111" s="826"/>
      <c r="DS111" s="826"/>
      <c r="DT111" s="826"/>
      <c r="DU111" s="826"/>
      <c r="DV111" s="832" t="s">
        <v>133</v>
      </c>
      <c r="DW111" s="832"/>
      <c r="DX111" s="832"/>
      <c r="DY111" s="832"/>
      <c r="DZ111" s="833"/>
    </row>
    <row r="112" spans="1:131" s="230" customFormat="1" ht="26.25" customHeight="1" x14ac:dyDescent="0.15">
      <c r="A112" s="948" t="s">
        <v>440</v>
      </c>
      <c r="B112" s="949"/>
      <c r="C112" s="788" t="s">
        <v>441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133</v>
      </c>
      <c r="AB112" s="816"/>
      <c r="AC112" s="816"/>
      <c r="AD112" s="816"/>
      <c r="AE112" s="817"/>
      <c r="AF112" s="818" t="s">
        <v>133</v>
      </c>
      <c r="AG112" s="816"/>
      <c r="AH112" s="816"/>
      <c r="AI112" s="816"/>
      <c r="AJ112" s="817"/>
      <c r="AK112" s="818" t="s">
        <v>133</v>
      </c>
      <c r="AL112" s="816"/>
      <c r="AM112" s="816"/>
      <c r="AN112" s="816"/>
      <c r="AO112" s="817"/>
      <c r="AP112" s="860" t="s">
        <v>133</v>
      </c>
      <c r="AQ112" s="861"/>
      <c r="AR112" s="861"/>
      <c r="AS112" s="861"/>
      <c r="AT112" s="862"/>
      <c r="AU112" s="968"/>
      <c r="AV112" s="969"/>
      <c r="AW112" s="969"/>
      <c r="AX112" s="969"/>
      <c r="AY112" s="969"/>
      <c r="AZ112" s="853" t="s">
        <v>442</v>
      </c>
      <c r="BA112" s="788"/>
      <c r="BB112" s="788"/>
      <c r="BC112" s="788"/>
      <c r="BD112" s="788"/>
      <c r="BE112" s="788"/>
      <c r="BF112" s="788"/>
      <c r="BG112" s="788"/>
      <c r="BH112" s="788"/>
      <c r="BI112" s="788"/>
      <c r="BJ112" s="788"/>
      <c r="BK112" s="788"/>
      <c r="BL112" s="788"/>
      <c r="BM112" s="788"/>
      <c r="BN112" s="788"/>
      <c r="BO112" s="788"/>
      <c r="BP112" s="789"/>
      <c r="BQ112" s="825">
        <v>8657313</v>
      </c>
      <c r="BR112" s="826"/>
      <c r="BS112" s="826"/>
      <c r="BT112" s="826"/>
      <c r="BU112" s="826"/>
      <c r="BV112" s="826">
        <v>8086768</v>
      </c>
      <c r="BW112" s="826"/>
      <c r="BX112" s="826"/>
      <c r="BY112" s="826"/>
      <c r="BZ112" s="826"/>
      <c r="CA112" s="826">
        <v>7286912</v>
      </c>
      <c r="CB112" s="826"/>
      <c r="CC112" s="826"/>
      <c r="CD112" s="826"/>
      <c r="CE112" s="826"/>
      <c r="CF112" s="911">
        <v>71.3</v>
      </c>
      <c r="CG112" s="912"/>
      <c r="CH112" s="912"/>
      <c r="CI112" s="912"/>
      <c r="CJ112" s="912"/>
      <c r="CK112" s="963"/>
      <c r="CL112" s="857"/>
      <c r="CM112" s="853" t="s">
        <v>443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133</v>
      </c>
      <c r="DH112" s="826"/>
      <c r="DI112" s="826"/>
      <c r="DJ112" s="826"/>
      <c r="DK112" s="826"/>
      <c r="DL112" s="826" t="s">
        <v>133</v>
      </c>
      <c r="DM112" s="826"/>
      <c r="DN112" s="826"/>
      <c r="DO112" s="826"/>
      <c r="DP112" s="826"/>
      <c r="DQ112" s="826" t="s">
        <v>436</v>
      </c>
      <c r="DR112" s="826"/>
      <c r="DS112" s="826"/>
      <c r="DT112" s="826"/>
      <c r="DU112" s="826"/>
      <c r="DV112" s="832" t="s">
        <v>133</v>
      </c>
      <c r="DW112" s="832"/>
      <c r="DX112" s="832"/>
      <c r="DY112" s="832"/>
      <c r="DZ112" s="833"/>
    </row>
    <row r="113" spans="1:130" s="230" customFormat="1" ht="26.25" customHeight="1" x14ac:dyDescent="0.15">
      <c r="A113" s="950"/>
      <c r="B113" s="951"/>
      <c r="C113" s="788" t="s">
        <v>444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611445</v>
      </c>
      <c r="AB113" s="955"/>
      <c r="AC113" s="955"/>
      <c r="AD113" s="955"/>
      <c r="AE113" s="956"/>
      <c r="AF113" s="957">
        <v>560239</v>
      </c>
      <c r="AG113" s="955"/>
      <c r="AH113" s="955"/>
      <c r="AI113" s="955"/>
      <c r="AJ113" s="956"/>
      <c r="AK113" s="957">
        <v>498031</v>
      </c>
      <c r="AL113" s="955"/>
      <c r="AM113" s="955"/>
      <c r="AN113" s="955"/>
      <c r="AO113" s="956"/>
      <c r="AP113" s="958">
        <v>4.9000000000000004</v>
      </c>
      <c r="AQ113" s="959"/>
      <c r="AR113" s="959"/>
      <c r="AS113" s="959"/>
      <c r="AT113" s="960"/>
      <c r="AU113" s="968"/>
      <c r="AV113" s="969"/>
      <c r="AW113" s="969"/>
      <c r="AX113" s="969"/>
      <c r="AY113" s="969"/>
      <c r="AZ113" s="853" t="s">
        <v>445</v>
      </c>
      <c r="BA113" s="788"/>
      <c r="BB113" s="788"/>
      <c r="BC113" s="788"/>
      <c r="BD113" s="788"/>
      <c r="BE113" s="788"/>
      <c r="BF113" s="788"/>
      <c r="BG113" s="788"/>
      <c r="BH113" s="788"/>
      <c r="BI113" s="788"/>
      <c r="BJ113" s="788"/>
      <c r="BK113" s="788"/>
      <c r="BL113" s="788"/>
      <c r="BM113" s="788"/>
      <c r="BN113" s="788"/>
      <c r="BO113" s="788"/>
      <c r="BP113" s="789"/>
      <c r="BQ113" s="825">
        <v>2881725</v>
      </c>
      <c r="BR113" s="826"/>
      <c r="BS113" s="826"/>
      <c r="BT113" s="826"/>
      <c r="BU113" s="826"/>
      <c r="BV113" s="826">
        <v>2987466</v>
      </c>
      <c r="BW113" s="826"/>
      <c r="BX113" s="826"/>
      <c r="BY113" s="826"/>
      <c r="BZ113" s="826"/>
      <c r="CA113" s="826">
        <v>3077466</v>
      </c>
      <c r="CB113" s="826"/>
      <c r="CC113" s="826"/>
      <c r="CD113" s="826"/>
      <c r="CE113" s="826"/>
      <c r="CF113" s="911">
        <v>30.1</v>
      </c>
      <c r="CG113" s="912"/>
      <c r="CH113" s="912"/>
      <c r="CI113" s="912"/>
      <c r="CJ113" s="912"/>
      <c r="CK113" s="963"/>
      <c r="CL113" s="857"/>
      <c r="CM113" s="853" t="s">
        <v>446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133</v>
      </c>
      <c r="DH113" s="816"/>
      <c r="DI113" s="816"/>
      <c r="DJ113" s="816"/>
      <c r="DK113" s="817"/>
      <c r="DL113" s="818" t="s">
        <v>133</v>
      </c>
      <c r="DM113" s="816"/>
      <c r="DN113" s="816"/>
      <c r="DO113" s="816"/>
      <c r="DP113" s="817"/>
      <c r="DQ113" s="818" t="s">
        <v>133</v>
      </c>
      <c r="DR113" s="816"/>
      <c r="DS113" s="816"/>
      <c r="DT113" s="816"/>
      <c r="DU113" s="817"/>
      <c r="DV113" s="860" t="s">
        <v>133</v>
      </c>
      <c r="DW113" s="861"/>
      <c r="DX113" s="861"/>
      <c r="DY113" s="861"/>
      <c r="DZ113" s="862"/>
    </row>
    <row r="114" spans="1:130" s="230" customFormat="1" ht="26.25" customHeight="1" x14ac:dyDescent="0.15">
      <c r="A114" s="950"/>
      <c r="B114" s="951"/>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151627</v>
      </c>
      <c r="AB114" s="816"/>
      <c r="AC114" s="816"/>
      <c r="AD114" s="816"/>
      <c r="AE114" s="817"/>
      <c r="AF114" s="818">
        <v>176157</v>
      </c>
      <c r="AG114" s="816"/>
      <c r="AH114" s="816"/>
      <c r="AI114" s="816"/>
      <c r="AJ114" s="817"/>
      <c r="AK114" s="818">
        <v>190317</v>
      </c>
      <c r="AL114" s="816"/>
      <c r="AM114" s="816"/>
      <c r="AN114" s="816"/>
      <c r="AO114" s="817"/>
      <c r="AP114" s="860">
        <v>1.9</v>
      </c>
      <c r="AQ114" s="861"/>
      <c r="AR114" s="861"/>
      <c r="AS114" s="861"/>
      <c r="AT114" s="862"/>
      <c r="AU114" s="968"/>
      <c r="AV114" s="969"/>
      <c r="AW114" s="969"/>
      <c r="AX114" s="969"/>
      <c r="AY114" s="969"/>
      <c r="AZ114" s="853" t="s">
        <v>448</v>
      </c>
      <c r="BA114" s="788"/>
      <c r="BB114" s="788"/>
      <c r="BC114" s="788"/>
      <c r="BD114" s="788"/>
      <c r="BE114" s="788"/>
      <c r="BF114" s="788"/>
      <c r="BG114" s="788"/>
      <c r="BH114" s="788"/>
      <c r="BI114" s="788"/>
      <c r="BJ114" s="788"/>
      <c r="BK114" s="788"/>
      <c r="BL114" s="788"/>
      <c r="BM114" s="788"/>
      <c r="BN114" s="788"/>
      <c r="BO114" s="788"/>
      <c r="BP114" s="789"/>
      <c r="BQ114" s="825">
        <v>3519702</v>
      </c>
      <c r="BR114" s="826"/>
      <c r="BS114" s="826"/>
      <c r="BT114" s="826"/>
      <c r="BU114" s="826"/>
      <c r="BV114" s="826">
        <v>3400778</v>
      </c>
      <c r="BW114" s="826"/>
      <c r="BX114" s="826"/>
      <c r="BY114" s="826"/>
      <c r="BZ114" s="826"/>
      <c r="CA114" s="826">
        <v>3299438</v>
      </c>
      <c r="CB114" s="826"/>
      <c r="CC114" s="826"/>
      <c r="CD114" s="826"/>
      <c r="CE114" s="826"/>
      <c r="CF114" s="911">
        <v>32.299999999999997</v>
      </c>
      <c r="CG114" s="912"/>
      <c r="CH114" s="912"/>
      <c r="CI114" s="912"/>
      <c r="CJ114" s="912"/>
      <c r="CK114" s="963"/>
      <c r="CL114" s="857"/>
      <c r="CM114" s="853" t="s">
        <v>449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133</v>
      </c>
      <c r="DH114" s="816"/>
      <c r="DI114" s="816"/>
      <c r="DJ114" s="816"/>
      <c r="DK114" s="817"/>
      <c r="DL114" s="818" t="s">
        <v>133</v>
      </c>
      <c r="DM114" s="816"/>
      <c r="DN114" s="816"/>
      <c r="DO114" s="816"/>
      <c r="DP114" s="817"/>
      <c r="DQ114" s="818" t="s">
        <v>133</v>
      </c>
      <c r="DR114" s="816"/>
      <c r="DS114" s="816"/>
      <c r="DT114" s="816"/>
      <c r="DU114" s="817"/>
      <c r="DV114" s="860" t="s">
        <v>436</v>
      </c>
      <c r="DW114" s="861"/>
      <c r="DX114" s="861"/>
      <c r="DY114" s="861"/>
      <c r="DZ114" s="862"/>
    </row>
    <row r="115" spans="1:130" s="230" customFormat="1" ht="26.25" customHeight="1" x14ac:dyDescent="0.15">
      <c r="A115" s="950"/>
      <c r="B115" s="951"/>
      <c r="C115" s="788" t="s">
        <v>450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3130</v>
      </c>
      <c r="AB115" s="955"/>
      <c r="AC115" s="955"/>
      <c r="AD115" s="955"/>
      <c r="AE115" s="956"/>
      <c r="AF115" s="957" t="s">
        <v>436</v>
      </c>
      <c r="AG115" s="955"/>
      <c r="AH115" s="955"/>
      <c r="AI115" s="955"/>
      <c r="AJ115" s="956"/>
      <c r="AK115" s="957" t="s">
        <v>133</v>
      </c>
      <c r="AL115" s="955"/>
      <c r="AM115" s="955"/>
      <c r="AN115" s="955"/>
      <c r="AO115" s="956"/>
      <c r="AP115" s="958" t="s">
        <v>436</v>
      </c>
      <c r="AQ115" s="959"/>
      <c r="AR115" s="959"/>
      <c r="AS115" s="959"/>
      <c r="AT115" s="960"/>
      <c r="AU115" s="968"/>
      <c r="AV115" s="969"/>
      <c r="AW115" s="969"/>
      <c r="AX115" s="969"/>
      <c r="AY115" s="969"/>
      <c r="AZ115" s="853" t="s">
        <v>451</v>
      </c>
      <c r="BA115" s="788"/>
      <c r="BB115" s="788"/>
      <c r="BC115" s="788"/>
      <c r="BD115" s="788"/>
      <c r="BE115" s="788"/>
      <c r="BF115" s="788"/>
      <c r="BG115" s="788"/>
      <c r="BH115" s="788"/>
      <c r="BI115" s="788"/>
      <c r="BJ115" s="788"/>
      <c r="BK115" s="788"/>
      <c r="BL115" s="788"/>
      <c r="BM115" s="788"/>
      <c r="BN115" s="788"/>
      <c r="BO115" s="788"/>
      <c r="BP115" s="789"/>
      <c r="BQ115" s="825" t="s">
        <v>133</v>
      </c>
      <c r="BR115" s="826"/>
      <c r="BS115" s="826"/>
      <c r="BT115" s="826"/>
      <c r="BU115" s="826"/>
      <c r="BV115" s="826" t="s">
        <v>133</v>
      </c>
      <c r="BW115" s="826"/>
      <c r="BX115" s="826"/>
      <c r="BY115" s="826"/>
      <c r="BZ115" s="826"/>
      <c r="CA115" s="826" t="s">
        <v>133</v>
      </c>
      <c r="CB115" s="826"/>
      <c r="CC115" s="826"/>
      <c r="CD115" s="826"/>
      <c r="CE115" s="826"/>
      <c r="CF115" s="911" t="s">
        <v>133</v>
      </c>
      <c r="CG115" s="912"/>
      <c r="CH115" s="912"/>
      <c r="CI115" s="912"/>
      <c r="CJ115" s="912"/>
      <c r="CK115" s="963"/>
      <c r="CL115" s="857"/>
      <c r="CM115" s="853" t="s">
        <v>452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133</v>
      </c>
      <c r="DH115" s="816"/>
      <c r="DI115" s="816"/>
      <c r="DJ115" s="816"/>
      <c r="DK115" s="817"/>
      <c r="DL115" s="818" t="s">
        <v>133</v>
      </c>
      <c r="DM115" s="816"/>
      <c r="DN115" s="816"/>
      <c r="DO115" s="816"/>
      <c r="DP115" s="817"/>
      <c r="DQ115" s="818" t="s">
        <v>133</v>
      </c>
      <c r="DR115" s="816"/>
      <c r="DS115" s="816"/>
      <c r="DT115" s="816"/>
      <c r="DU115" s="817"/>
      <c r="DV115" s="860" t="s">
        <v>436</v>
      </c>
      <c r="DW115" s="861"/>
      <c r="DX115" s="861"/>
      <c r="DY115" s="861"/>
      <c r="DZ115" s="862"/>
    </row>
    <row r="116" spans="1:130" s="230" customFormat="1" ht="26.25" customHeight="1" x14ac:dyDescent="0.15">
      <c r="A116" s="952"/>
      <c r="B116" s="953"/>
      <c r="C116" s="875" t="s">
        <v>453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133</v>
      </c>
      <c r="AB116" s="816"/>
      <c r="AC116" s="816"/>
      <c r="AD116" s="816"/>
      <c r="AE116" s="817"/>
      <c r="AF116" s="818" t="s">
        <v>436</v>
      </c>
      <c r="AG116" s="816"/>
      <c r="AH116" s="816"/>
      <c r="AI116" s="816"/>
      <c r="AJ116" s="817"/>
      <c r="AK116" s="818" t="s">
        <v>133</v>
      </c>
      <c r="AL116" s="816"/>
      <c r="AM116" s="816"/>
      <c r="AN116" s="816"/>
      <c r="AO116" s="817"/>
      <c r="AP116" s="860" t="s">
        <v>133</v>
      </c>
      <c r="AQ116" s="861"/>
      <c r="AR116" s="861"/>
      <c r="AS116" s="861"/>
      <c r="AT116" s="862"/>
      <c r="AU116" s="968"/>
      <c r="AV116" s="969"/>
      <c r="AW116" s="969"/>
      <c r="AX116" s="969"/>
      <c r="AY116" s="969"/>
      <c r="AZ116" s="945" t="s">
        <v>454</v>
      </c>
      <c r="BA116" s="946"/>
      <c r="BB116" s="946"/>
      <c r="BC116" s="946"/>
      <c r="BD116" s="946"/>
      <c r="BE116" s="946"/>
      <c r="BF116" s="946"/>
      <c r="BG116" s="946"/>
      <c r="BH116" s="946"/>
      <c r="BI116" s="946"/>
      <c r="BJ116" s="946"/>
      <c r="BK116" s="946"/>
      <c r="BL116" s="946"/>
      <c r="BM116" s="946"/>
      <c r="BN116" s="946"/>
      <c r="BO116" s="946"/>
      <c r="BP116" s="947"/>
      <c r="BQ116" s="825" t="s">
        <v>133</v>
      </c>
      <c r="BR116" s="826"/>
      <c r="BS116" s="826"/>
      <c r="BT116" s="826"/>
      <c r="BU116" s="826"/>
      <c r="BV116" s="826" t="s">
        <v>133</v>
      </c>
      <c r="BW116" s="826"/>
      <c r="BX116" s="826"/>
      <c r="BY116" s="826"/>
      <c r="BZ116" s="826"/>
      <c r="CA116" s="826" t="s">
        <v>133</v>
      </c>
      <c r="CB116" s="826"/>
      <c r="CC116" s="826"/>
      <c r="CD116" s="826"/>
      <c r="CE116" s="826"/>
      <c r="CF116" s="911" t="s">
        <v>133</v>
      </c>
      <c r="CG116" s="912"/>
      <c r="CH116" s="912"/>
      <c r="CI116" s="912"/>
      <c r="CJ116" s="912"/>
      <c r="CK116" s="963"/>
      <c r="CL116" s="857"/>
      <c r="CM116" s="853" t="s">
        <v>455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133</v>
      </c>
      <c r="DH116" s="816"/>
      <c r="DI116" s="816"/>
      <c r="DJ116" s="816"/>
      <c r="DK116" s="817"/>
      <c r="DL116" s="818" t="s">
        <v>133</v>
      </c>
      <c r="DM116" s="816"/>
      <c r="DN116" s="816"/>
      <c r="DO116" s="816"/>
      <c r="DP116" s="817"/>
      <c r="DQ116" s="818" t="s">
        <v>133</v>
      </c>
      <c r="DR116" s="816"/>
      <c r="DS116" s="816"/>
      <c r="DT116" s="816"/>
      <c r="DU116" s="817"/>
      <c r="DV116" s="860" t="s">
        <v>133</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456</v>
      </c>
      <c r="Z117" s="933"/>
      <c r="AA117" s="938">
        <v>4283532</v>
      </c>
      <c r="AB117" s="939"/>
      <c r="AC117" s="939"/>
      <c r="AD117" s="939"/>
      <c r="AE117" s="940"/>
      <c r="AF117" s="941">
        <v>4220392</v>
      </c>
      <c r="AG117" s="939"/>
      <c r="AH117" s="939"/>
      <c r="AI117" s="939"/>
      <c r="AJ117" s="940"/>
      <c r="AK117" s="941">
        <v>4270107</v>
      </c>
      <c r="AL117" s="939"/>
      <c r="AM117" s="939"/>
      <c r="AN117" s="939"/>
      <c r="AO117" s="940"/>
      <c r="AP117" s="942"/>
      <c r="AQ117" s="943"/>
      <c r="AR117" s="943"/>
      <c r="AS117" s="943"/>
      <c r="AT117" s="944"/>
      <c r="AU117" s="968"/>
      <c r="AV117" s="969"/>
      <c r="AW117" s="969"/>
      <c r="AX117" s="969"/>
      <c r="AY117" s="969"/>
      <c r="AZ117" s="899" t="s">
        <v>457</v>
      </c>
      <c r="BA117" s="900"/>
      <c r="BB117" s="900"/>
      <c r="BC117" s="900"/>
      <c r="BD117" s="900"/>
      <c r="BE117" s="900"/>
      <c r="BF117" s="900"/>
      <c r="BG117" s="900"/>
      <c r="BH117" s="900"/>
      <c r="BI117" s="900"/>
      <c r="BJ117" s="900"/>
      <c r="BK117" s="900"/>
      <c r="BL117" s="900"/>
      <c r="BM117" s="900"/>
      <c r="BN117" s="900"/>
      <c r="BO117" s="900"/>
      <c r="BP117" s="901"/>
      <c r="BQ117" s="825" t="s">
        <v>133</v>
      </c>
      <c r="BR117" s="826"/>
      <c r="BS117" s="826"/>
      <c r="BT117" s="826"/>
      <c r="BU117" s="826"/>
      <c r="BV117" s="826" t="s">
        <v>133</v>
      </c>
      <c r="BW117" s="826"/>
      <c r="BX117" s="826"/>
      <c r="BY117" s="826"/>
      <c r="BZ117" s="826"/>
      <c r="CA117" s="826" t="s">
        <v>133</v>
      </c>
      <c r="CB117" s="826"/>
      <c r="CC117" s="826"/>
      <c r="CD117" s="826"/>
      <c r="CE117" s="826"/>
      <c r="CF117" s="911" t="s">
        <v>133</v>
      </c>
      <c r="CG117" s="912"/>
      <c r="CH117" s="912"/>
      <c r="CI117" s="912"/>
      <c r="CJ117" s="912"/>
      <c r="CK117" s="963"/>
      <c r="CL117" s="857"/>
      <c r="CM117" s="853" t="s">
        <v>458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133</v>
      </c>
      <c r="DH117" s="816"/>
      <c r="DI117" s="816"/>
      <c r="DJ117" s="816"/>
      <c r="DK117" s="817"/>
      <c r="DL117" s="818" t="s">
        <v>133</v>
      </c>
      <c r="DM117" s="816"/>
      <c r="DN117" s="816"/>
      <c r="DO117" s="816"/>
      <c r="DP117" s="817"/>
      <c r="DQ117" s="818" t="s">
        <v>133</v>
      </c>
      <c r="DR117" s="816"/>
      <c r="DS117" s="816"/>
      <c r="DT117" s="816"/>
      <c r="DU117" s="817"/>
      <c r="DV117" s="860" t="s">
        <v>133</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312</v>
      </c>
      <c r="AL118" s="932"/>
      <c r="AM118" s="932"/>
      <c r="AN118" s="932"/>
      <c r="AO118" s="933"/>
      <c r="AP118" s="935" t="s">
        <v>430</v>
      </c>
      <c r="AQ118" s="936"/>
      <c r="AR118" s="936"/>
      <c r="AS118" s="936"/>
      <c r="AT118" s="937"/>
      <c r="AU118" s="968"/>
      <c r="AV118" s="969"/>
      <c r="AW118" s="969"/>
      <c r="AX118" s="969"/>
      <c r="AY118" s="969"/>
      <c r="AZ118" s="874" t="s">
        <v>459</v>
      </c>
      <c r="BA118" s="875"/>
      <c r="BB118" s="875"/>
      <c r="BC118" s="875"/>
      <c r="BD118" s="875"/>
      <c r="BE118" s="875"/>
      <c r="BF118" s="875"/>
      <c r="BG118" s="875"/>
      <c r="BH118" s="875"/>
      <c r="BI118" s="875"/>
      <c r="BJ118" s="875"/>
      <c r="BK118" s="875"/>
      <c r="BL118" s="875"/>
      <c r="BM118" s="875"/>
      <c r="BN118" s="875"/>
      <c r="BO118" s="875"/>
      <c r="BP118" s="876"/>
      <c r="BQ118" s="915" t="s">
        <v>133</v>
      </c>
      <c r="BR118" s="881"/>
      <c r="BS118" s="881"/>
      <c r="BT118" s="881"/>
      <c r="BU118" s="881"/>
      <c r="BV118" s="881" t="s">
        <v>133</v>
      </c>
      <c r="BW118" s="881"/>
      <c r="BX118" s="881"/>
      <c r="BY118" s="881"/>
      <c r="BZ118" s="881"/>
      <c r="CA118" s="881" t="s">
        <v>133</v>
      </c>
      <c r="CB118" s="881"/>
      <c r="CC118" s="881"/>
      <c r="CD118" s="881"/>
      <c r="CE118" s="881"/>
      <c r="CF118" s="911" t="s">
        <v>133</v>
      </c>
      <c r="CG118" s="912"/>
      <c r="CH118" s="912"/>
      <c r="CI118" s="912"/>
      <c r="CJ118" s="912"/>
      <c r="CK118" s="963"/>
      <c r="CL118" s="857"/>
      <c r="CM118" s="853" t="s">
        <v>460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133</v>
      </c>
      <c r="DH118" s="816"/>
      <c r="DI118" s="816"/>
      <c r="DJ118" s="816"/>
      <c r="DK118" s="817"/>
      <c r="DL118" s="818" t="s">
        <v>133</v>
      </c>
      <c r="DM118" s="816"/>
      <c r="DN118" s="816"/>
      <c r="DO118" s="816"/>
      <c r="DP118" s="817"/>
      <c r="DQ118" s="818" t="s">
        <v>133</v>
      </c>
      <c r="DR118" s="816"/>
      <c r="DS118" s="816"/>
      <c r="DT118" s="816"/>
      <c r="DU118" s="817"/>
      <c r="DV118" s="860" t="s">
        <v>133</v>
      </c>
      <c r="DW118" s="861"/>
      <c r="DX118" s="861"/>
      <c r="DY118" s="861"/>
      <c r="DZ118" s="862"/>
    </row>
    <row r="119" spans="1:130" s="230" customFormat="1" ht="26.25" customHeight="1" x14ac:dyDescent="0.15">
      <c r="A119" s="854" t="s">
        <v>434</v>
      </c>
      <c r="B119" s="855"/>
      <c r="C119" s="896" t="s">
        <v>435</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133</v>
      </c>
      <c r="AB119" s="925"/>
      <c r="AC119" s="925"/>
      <c r="AD119" s="925"/>
      <c r="AE119" s="926"/>
      <c r="AF119" s="927" t="s">
        <v>133</v>
      </c>
      <c r="AG119" s="925"/>
      <c r="AH119" s="925"/>
      <c r="AI119" s="925"/>
      <c r="AJ119" s="926"/>
      <c r="AK119" s="927" t="s">
        <v>133</v>
      </c>
      <c r="AL119" s="925"/>
      <c r="AM119" s="925"/>
      <c r="AN119" s="925"/>
      <c r="AO119" s="926"/>
      <c r="AP119" s="928" t="s">
        <v>133</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461</v>
      </c>
      <c r="BP119" s="914"/>
      <c r="BQ119" s="915">
        <v>54110292</v>
      </c>
      <c r="BR119" s="881"/>
      <c r="BS119" s="881"/>
      <c r="BT119" s="881"/>
      <c r="BU119" s="881"/>
      <c r="BV119" s="881">
        <v>54042359</v>
      </c>
      <c r="BW119" s="881"/>
      <c r="BX119" s="881"/>
      <c r="BY119" s="881"/>
      <c r="BZ119" s="881"/>
      <c r="CA119" s="881">
        <v>55842158</v>
      </c>
      <c r="CB119" s="881"/>
      <c r="CC119" s="881"/>
      <c r="CD119" s="881"/>
      <c r="CE119" s="881"/>
      <c r="CF119" s="784"/>
      <c r="CG119" s="785"/>
      <c r="CH119" s="785"/>
      <c r="CI119" s="785"/>
      <c r="CJ119" s="870"/>
      <c r="CK119" s="964"/>
      <c r="CL119" s="859"/>
      <c r="CM119" s="874" t="s">
        <v>462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133</v>
      </c>
      <c r="DH119" s="800"/>
      <c r="DI119" s="800"/>
      <c r="DJ119" s="800"/>
      <c r="DK119" s="801"/>
      <c r="DL119" s="802" t="s">
        <v>133</v>
      </c>
      <c r="DM119" s="800"/>
      <c r="DN119" s="800"/>
      <c r="DO119" s="800"/>
      <c r="DP119" s="801"/>
      <c r="DQ119" s="802" t="s">
        <v>133</v>
      </c>
      <c r="DR119" s="800"/>
      <c r="DS119" s="800"/>
      <c r="DT119" s="800"/>
      <c r="DU119" s="801"/>
      <c r="DV119" s="884" t="s">
        <v>133</v>
      </c>
      <c r="DW119" s="885"/>
      <c r="DX119" s="885"/>
      <c r="DY119" s="885"/>
      <c r="DZ119" s="886"/>
    </row>
    <row r="120" spans="1:130" s="230" customFormat="1" ht="26.25" customHeight="1" x14ac:dyDescent="0.15">
      <c r="A120" s="856"/>
      <c r="B120" s="857"/>
      <c r="C120" s="853" t="s">
        <v>439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133</v>
      </c>
      <c r="AB120" s="816"/>
      <c r="AC120" s="816"/>
      <c r="AD120" s="816"/>
      <c r="AE120" s="817"/>
      <c r="AF120" s="818" t="s">
        <v>133</v>
      </c>
      <c r="AG120" s="816"/>
      <c r="AH120" s="816"/>
      <c r="AI120" s="816"/>
      <c r="AJ120" s="817"/>
      <c r="AK120" s="818" t="s">
        <v>133</v>
      </c>
      <c r="AL120" s="816"/>
      <c r="AM120" s="816"/>
      <c r="AN120" s="816"/>
      <c r="AO120" s="817"/>
      <c r="AP120" s="860" t="s">
        <v>133</v>
      </c>
      <c r="AQ120" s="861"/>
      <c r="AR120" s="861"/>
      <c r="AS120" s="861"/>
      <c r="AT120" s="862"/>
      <c r="AU120" s="916" t="s">
        <v>463</v>
      </c>
      <c r="AV120" s="917"/>
      <c r="AW120" s="917"/>
      <c r="AX120" s="917"/>
      <c r="AY120" s="918"/>
      <c r="AZ120" s="896" t="s">
        <v>464</v>
      </c>
      <c r="BA120" s="846"/>
      <c r="BB120" s="846"/>
      <c r="BC120" s="846"/>
      <c r="BD120" s="846"/>
      <c r="BE120" s="846"/>
      <c r="BF120" s="846"/>
      <c r="BG120" s="846"/>
      <c r="BH120" s="846"/>
      <c r="BI120" s="846"/>
      <c r="BJ120" s="846"/>
      <c r="BK120" s="846"/>
      <c r="BL120" s="846"/>
      <c r="BM120" s="846"/>
      <c r="BN120" s="846"/>
      <c r="BO120" s="846"/>
      <c r="BP120" s="847"/>
      <c r="BQ120" s="897">
        <v>7142508</v>
      </c>
      <c r="BR120" s="878"/>
      <c r="BS120" s="878"/>
      <c r="BT120" s="878"/>
      <c r="BU120" s="878"/>
      <c r="BV120" s="878">
        <v>7975811</v>
      </c>
      <c r="BW120" s="878"/>
      <c r="BX120" s="878"/>
      <c r="BY120" s="878"/>
      <c r="BZ120" s="878"/>
      <c r="CA120" s="878">
        <v>7926569</v>
      </c>
      <c r="CB120" s="878"/>
      <c r="CC120" s="878"/>
      <c r="CD120" s="878"/>
      <c r="CE120" s="878"/>
      <c r="CF120" s="902">
        <v>77.599999999999994</v>
      </c>
      <c r="CG120" s="903"/>
      <c r="CH120" s="903"/>
      <c r="CI120" s="903"/>
      <c r="CJ120" s="903"/>
      <c r="CK120" s="904" t="s">
        <v>465</v>
      </c>
      <c r="CL120" s="888"/>
      <c r="CM120" s="888"/>
      <c r="CN120" s="888"/>
      <c r="CO120" s="889"/>
      <c r="CP120" s="908" t="s">
        <v>409</v>
      </c>
      <c r="CQ120" s="909"/>
      <c r="CR120" s="909"/>
      <c r="CS120" s="909"/>
      <c r="CT120" s="909"/>
      <c r="CU120" s="909"/>
      <c r="CV120" s="909"/>
      <c r="CW120" s="909"/>
      <c r="CX120" s="909"/>
      <c r="CY120" s="909"/>
      <c r="CZ120" s="909"/>
      <c r="DA120" s="909"/>
      <c r="DB120" s="909"/>
      <c r="DC120" s="909"/>
      <c r="DD120" s="909"/>
      <c r="DE120" s="909"/>
      <c r="DF120" s="910"/>
      <c r="DG120" s="897">
        <v>8657313</v>
      </c>
      <c r="DH120" s="878"/>
      <c r="DI120" s="878"/>
      <c r="DJ120" s="878"/>
      <c r="DK120" s="878"/>
      <c r="DL120" s="878">
        <v>8086768</v>
      </c>
      <c r="DM120" s="878"/>
      <c r="DN120" s="878"/>
      <c r="DO120" s="878"/>
      <c r="DP120" s="878"/>
      <c r="DQ120" s="878">
        <v>7286912</v>
      </c>
      <c r="DR120" s="878"/>
      <c r="DS120" s="878"/>
      <c r="DT120" s="878"/>
      <c r="DU120" s="878"/>
      <c r="DV120" s="879">
        <v>71.3</v>
      </c>
      <c r="DW120" s="879"/>
      <c r="DX120" s="879"/>
      <c r="DY120" s="879"/>
      <c r="DZ120" s="880"/>
    </row>
    <row r="121" spans="1:130" s="230" customFormat="1" ht="26.25" customHeight="1" x14ac:dyDescent="0.15">
      <c r="A121" s="856"/>
      <c r="B121" s="857"/>
      <c r="C121" s="899" t="s">
        <v>466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133</v>
      </c>
      <c r="AB121" s="816"/>
      <c r="AC121" s="816"/>
      <c r="AD121" s="816"/>
      <c r="AE121" s="817"/>
      <c r="AF121" s="818" t="s">
        <v>133</v>
      </c>
      <c r="AG121" s="816"/>
      <c r="AH121" s="816"/>
      <c r="AI121" s="816"/>
      <c r="AJ121" s="817"/>
      <c r="AK121" s="818" t="s">
        <v>133</v>
      </c>
      <c r="AL121" s="816"/>
      <c r="AM121" s="816"/>
      <c r="AN121" s="816"/>
      <c r="AO121" s="817"/>
      <c r="AP121" s="860" t="s">
        <v>133</v>
      </c>
      <c r="AQ121" s="861"/>
      <c r="AR121" s="861"/>
      <c r="AS121" s="861"/>
      <c r="AT121" s="862"/>
      <c r="AU121" s="919"/>
      <c r="AV121" s="920"/>
      <c r="AW121" s="920"/>
      <c r="AX121" s="920"/>
      <c r="AY121" s="921"/>
      <c r="AZ121" s="853" t="s">
        <v>467</v>
      </c>
      <c r="BA121" s="788"/>
      <c r="BB121" s="788"/>
      <c r="BC121" s="788"/>
      <c r="BD121" s="788"/>
      <c r="BE121" s="788"/>
      <c r="BF121" s="788"/>
      <c r="BG121" s="788"/>
      <c r="BH121" s="788"/>
      <c r="BI121" s="788"/>
      <c r="BJ121" s="788"/>
      <c r="BK121" s="788"/>
      <c r="BL121" s="788"/>
      <c r="BM121" s="788"/>
      <c r="BN121" s="788"/>
      <c r="BO121" s="788"/>
      <c r="BP121" s="789"/>
      <c r="BQ121" s="825">
        <v>2960379</v>
      </c>
      <c r="BR121" s="826"/>
      <c r="BS121" s="826"/>
      <c r="BT121" s="826"/>
      <c r="BU121" s="826"/>
      <c r="BV121" s="826">
        <v>2880209</v>
      </c>
      <c r="BW121" s="826"/>
      <c r="BX121" s="826"/>
      <c r="BY121" s="826"/>
      <c r="BZ121" s="826"/>
      <c r="CA121" s="826">
        <v>2650374</v>
      </c>
      <c r="CB121" s="826"/>
      <c r="CC121" s="826"/>
      <c r="CD121" s="826"/>
      <c r="CE121" s="826"/>
      <c r="CF121" s="911">
        <v>25.9</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25"/>
      <c r="DH121" s="826"/>
      <c r="DI121" s="826"/>
      <c r="DJ121" s="826"/>
      <c r="DK121" s="826"/>
      <c r="DL121" s="826"/>
      <c r="DM121" s="826"/>
      <c r="DN121" s="826"/>
      <c r="DO121" s="826"/>
      <c r="DP121" s="826"/>
      <c r="DQ121" s="826"/>
      <c r="DR121" s="826"/>
      <c r="DS121" s="826"/>
      <c r="DT121" s="826"/>
      <c r="DU121" s="826"/>
      <c r="DV121" s="832"/>
      <c r="DW121" s="832"/>
      <c r="DX121" s="832"/>
      <c r="DY121" s="832"/>
      <c r="DZ121" s="833"/>
    </row>
    <row r="122" spans="1:130" s="230" customFormat="1" ht="26.25" customHeight="1" x14ac:dyDescent="0.15">
      <c r="A122" s="856"/>
      <c r="B122" s="857"/>
      <c r="C122" s="853" t="s">
        <v>449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133</v>
      </c>
      <c r="AB122" s="816"/>
      <c r="AC122" s="816"/>
      <c r="AD122" s="816"/>
      <c r="AE122" s="817"/>
      <c r="AF122" s="818" t="s">
        <v>133</v>
      </c>
      <c r="AG122" s="816"/>
      <c r="AH122" s="816"/>
      <c r="AI122" s="816"/>
      <c r="AJ122" s="817"/>
      <c r="AK122" s="818" t="s">
        <v>133</v>
      </c>
      <c r="AL122" s="816"/>
      <c r="AM122" s="816"/>
      <c r="AN122" s="816"/>
      <c r="AO122" s="817"/>
      <c r="AP122" s="860" t="s">
        <v>133</v>
      </c>
      <c r="AQ122" s="861"/>
      <c r="AR122" s="861"/>
      <c r="AS122" s="861"/>
      <c r="AT122" s="862"/>
      <c r="AU122" s="919"/>
      <c r="AV122" s="920"/>
      <c r="AW122" s="920"/>
      <c r="AX122" s="920"/>
      <c r="AY122" s="921"/>
      <c r="AZ122" s="874" t="s">
        <v>468</v>
      </c>
      <c r="BA122" s="875"/>
      <c r="BB122" s="875"/>
      <c r="BC122" s="875"/>
      <c r="BD122" s="875"/>
      <c r="BE122" s="875"/>
      <c r="BF122" s="875"/>
      <c r="BG122" s="875"/>
      <c r="BH122" s="875"/>
      <c r="BI122" s="875"/>
      <c r="BJ122" s="875"/>
      <c r="BK122" s="875"/>
      <c r="BL122" s="875"/>
      <c r="BM122" s="875"/>
      <c r="BN122" s="875"/>
      <c r="BO122" s="875"/>
      <c r="BP122" s="876"/>
      <c r="BQ122" s="915">
        <v>30636415</v>
      </c>
      <c r="BR122" s="881"/>
      <c r="BS122" s="881"/>
      <c r="BT122" s="881"/>
      <c r="BU122" s="881"/>
      <c r="BV122" s="881">
        <v>30735305</v>
      </c>
      <c r="BW122" s="881"/>
      <c r="BX122" s="881"/>
      <c r="BY122" s="881"/>
      <c r="BZ122" s="881"/>
      <c r="CA122" s="881">
        <v>32412623</v>
      </c>
      <c r="CB122" s="881"/>
      <c r="CC122" s="881"/>
      <c r="CD122" s="881"/>
      <c r="CE122" s="881"/>
      <c r="CF122" s="882">
        <v>317.10000000000002</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25"/>
      <c r="DH122" s="826"/>
      <c r="DI122" s="826"/>
      <c r="DJ122" s="826"/>
      <c r="DK122" s="826"/>
      <c r="DL122" s="826"/>
      <c r="DM122" s="826"/>
      <c r="DN122" s="826"/>
      <c r="DO122" s="826"/>
      <c r="DP122" s="826"/>
      <c r="DQ122" s="826"/>
      <c r="DR122" s="826"/>
      <c r="DS122" s="826"/>
      <c r="DT122" s="826"/>
      <c r="DU122" s="826"/>
      <c r="DV122" s="832"/>
      <c r="DW122" s="832"/>
      <c r="DX122" s="832"/>
      <c r="DY122" s="832"/>
      <c r="DZ122" s="833"/>
    </row>
    <row r="123" spans="1:130" s="230" customFormat="1" ht="26.25" customHeight="1" x14ac:dyDescent="0.15">
      <c r="A123" s="856"/>
      <c r="B123" s="857"/>
      <c r="C123" s="853" t="s">
        <v>455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133</v>
      </c>
      <c r="AB123" s="816"/>
      <c r="AC123" s="816"/>
      <c r="AD123" s="816"/>
      <c r="AE123" s="817"/>
      <c r="AF123" s="818" t="s">
        <v>133</v>
      </c>
      <c r="AG123" s="816"/>
      <c r="AH123" s="816"/>
      <c r="AI123" s="816"/>
      <c r="AJ123" s="817"/>
      <c r="AK123" s="818" t="s">
        <v>133</v>
      </c>
      <c r="AL123" s="816"/>
      <c r="AM123" s="816"/>
      <c r="AN123" s="816"/>
      <c r="AO123" s="817"/>
      <c r="AP123" s="860" t="s">
        <v>133</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469</v>
      </c>
      <c r="BP123" s="914"/>
      <c r="BQ123" s="868">
        <v>40739302</v>
      </c>
      <c r="BR123" s="869"/>
      <c r="BS123" s="869"/>
      <c r="BT123" s="869"/>
      <c r="BU123" s="869"/>
      <c r="BV123" s="869">
        <v>41591325</v>
      </c>
      <c r="BW123" s="869"/>
      <c r="BX123" s="869"/>
      <c r="BY123" s="869"/>
      <c r="BZ123" s="869"/>
      <c r="CA123" s="869">
        <v>42989566</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3" t="s">
        <v>458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133</v>
      </c>
      <c r="AB124" s="816"/>
      <c r="AC124" s="816"/>
      <c r="AD124" s="816"/>
      <c r="AE124" s="817"/>
      <c r="AF124" s="818" t="s">
        <v>133</v>
      </c>
      <c r="AG124" s="816"/>
      <c r="AH124" s="816"/>
      <c r="AI124" s="816"/>
      <c r="AJ124" s="817"/>
      <c r="AK124" s="818" t="s">
        <v>133</v>
      </c>
      <c r="AL124" s="816"/>
      <c r="AM124" s="816"/>
      <c r="AN124" s="816"/>
      <c r="AO124" s="817"/>
      <c r="AP124" s="860" t="s">
        <v>133</v>
      </c>
      <c r="AQ124" s="861"/>
      <c r="AR124" s="861"/>
      <c r="AS124" s="861"/>
      <c r="AT124" s="862"/>
      <c r="AU124" s="863" t="s">
        <v>470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134.19999999999999</v>
      </c>
      <c r="BR124" s="867"/>
      <c r="BS124" s="867"/>
      <c r="BT124" s="867"/>
      <c r="BU124" s="867"/>
      <c r="BV124" s="867">
        <v>118.6</v>
      </c>
      <c r="BW124" s="867"/>
      <c r="BX124" s="867"/>
      <c r="BY124" s="867"/>
      <c r="BZ124" s="867"/>
      <c r="CA124" s="867">
        <v>125.7</v>
      </c>
      <c r="CB124" s="867"/>
      <c r="CC124" s="867"/>
      <c r="CD124" s="867"/>
      <c r="CE124" s="867"/>
      <c r="CF124" s="762"/>
      <c r="CG124" s="763"/>
      <c r="CH124" s="763"/>
      <c r="CI124" s="763"/>
      <c r="CJ124" s="898"/>
      <c r="CK124" s="906"/>
      <c r="CL124" s="906"/>
      <c r="CM124" s="906"/>
      <c r="CN124" s="906"/>
      <c r="CO124" s="907"/>
      <c r="CP124" s="871" t="s">
        <v>471</v>
      </c>
      <c r="CQ124" s="872"/>
      <c r="CR124" s="872"/>
      <c r="CS124" s="872"/>
      <c r="CT124" s="872"/>
      <c r="CU124" s="872"/>
      <c r="CV124" s="872"/>
      <c r="CW124" s="872"/>
      <c r="CX124" s="872"/>
      <c r="CY124" s="872"/>
      <c r="CZ124" s="872"/>
      <c r="DA124" s="872"/>
      <c r="DB124" s="872"/>
      <c r="DC124" s="872"/>
      <c r="DD124" s="872"/>
      <c r="DE124" s="872"/>
      <c r="DF124" s="873"/>
      <c r="DG124" s="799" t="s">
        <v>133</v>
      </c>
      <c r="DH124" s="800"/>
      <c r="DI124" s="800"/>
      <c r="DJ124" s="800"/>
      <c r="DK124" s="801"/>
      <c r="DL124" s="802" t="s">
        <v>133</v>
      </c>
      <c r="DM124" s="800"/>
      <c r="DN124" s="800"/>
      <c r="DO124" s="800"/>
      <c r="DP124" s="801"/>
      <c r="DQ124" s="802" t="s">
        <v>133</v>
      </c>
      <c r="DR124" s="800"/>
      <c r="DS124" s="800"/>
      <c r="DT124" s="800"/>
      <c r="DU124" s="801"/>
      <c r="DV124" s="884" t="s">
        <v>133</v>
      </c>
      <c r="DW124" s="885"/>
      <c r="DX124" s="885"/>
      <c r="DY124" s="885"/>
      <c r="DZ124" s="886"/>
    </row>
    <row r="125" spans="1:130" s="230" customFormat="1" ht="26.25" customHeight="1" x14ac:dyDescent="0.15">
      <c r="A125" s="856"/>
      <c r="B125" s="857"/>
      <c r="C125" s="853" t="s">
        <v>460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133</v>
      </c>
      <c r="AB125" s="816"/>
      <c r="AC125" s="816"/>
      <c r="AD125" s="816"/>
      <c r="AE125" s="817"/>
      <c r="AF125" s="818" t="s">
        <v>133</v>
      </c>
      <c r="AG125" s="816"/>
      <c r="AH125" s="816"/>
      <c r="AI125" s="816"/>
      <c r="AJ125" s="817"/>
      <c r="AK125" s="818" t="s">
        <v>133</v>
      </c>
      <c r="AL125" s="816"/>
      <c r="AM125" s="816"/>
      <c r="AN125" s="816"/>
      <c r="AO125" s="817"/>
      <c r="AP125" s="860" t="s">
        <v>133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472</v>
      </c>
      <c r="CL125" s="888"/>
      <c r="CM125" s="888"/>
      <c r="CN125" s="888"/>
      <c r="CO125" s="889"/>
      <c r="CP125" s="896" t="s">
        <v>473</v>
      </c>
      <c r="CQ125" s="846"/>
      <c r="CR125" s="846"/>
      <c r="CS125" s="846"/>
      <c r="CT125" s="846"/>
      <c r="CU125" s="846"/>
      <c r="CV125" s="846"/>
      <c r="CW125" s="846"/>
      <c r="CX125" s="846"/>
      <c r="CY125" s="846"/>
      <c r="CZ125" s="846"/>
      <c r="DA125" s="846"/>
      <c r="DB125" s="846"/>
      <c r="DC125" s="846"/>
      <c r="DD125" s="846"/>
      <c r="DE125" s="846"/>
      <c r="DF125" s="847"/>
      <c r="DG125" s="897" t="s">
        <v>133</v>
      </c>
      <c r="DH125" s="878"/>
      <c r="DI125" s="878"/>
      <c r="DJ125" s="878"/>
      <c r="DK125" s="878"/>
      <c r="DL125" s="878" t="s">
        <v>133</v>
      </c>
      <c r="DM125" s="878"/>
      <c r="DN125" s="878"/>
      <c r="DO125" s="878"/>
      <c r="DP125" s="878"/>
      <c r="DQ125" s="878" t="s">
        <v>133</v>
      </c>
      <c r="DR125" s="878"/>
      <c r="DS125" s="878"/>
      <c r="DT125" s="878"/>
      <c r="DU125" s="878"/>
      <c r="DV125" s="879" t="s">
        <v>133</v>
      </c>
      <c r="DW125" s="879"/>
      <c r="DX125" s="879"/>
      <c r="DY125" s="879"/>
      <c r="DZ125" s="880"/>
    </row>
    <row r="126" spans="1:130" s="230" customFormat="1" ht="26.25" customHeight="1" thickBot="1" x14ac:dyDescent="0.2">
      <c r="A126" s="856"/>
      <c r="B126" s="857"/>
      <c r="C126" s="853" t="s">
        <v>462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3130</v>
      </c>
      <c r="AB126" s="816"/>
      <c r="AC126" s="816"/>
      <c r="AD126" s="816"/>
      <c r="AE126" s="817"/>
      <c r="AF126" s="818" t="s">
        <v>133</v>
      </c>
      <c r="AG126" s="816"/>
      <c r="AH126" s="816"/>
      <c r="AI126" s="816"/>
      <c r="AJ126" s="817"/>
      <c r="AK126" s="818" t="s">
        <v>133</v>
      </c>
      <c r="AL126" s="816"/>
      <c r="AM126" s="816"/>
      <c r="AN126" s="816"/>
      <c r="AO126" s="817"/>
      <c r="AP126" s="860" t="s">
        <v>133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474</v>
      </c>
      <c r="CQ126" s="788"/>
      <c r="CR126" s="788"/>
      <c r="CS126" s="788"/>
      <c r="CT126" s="788"/>
      <c r="CU126" s="788"/>
      <c r="CV126" s="788"/>
      <c r="CW126" s="788"/>
      <c r="CX126" s="788"/>
      <c r="CY126" s="788"/>
      <c r="CZ126" s="788"/>
      <c r="DA126" s="788"/>
      <c r="DB126" s="788"/>
      <c r="DC126" s="788"/>
      <c r="DD126" s="788"/>
      <c r="DE126" s="788"/>
      <c r="DF126" s="789"/>
      <c r="DG126" s="825" t="s">
        <v>133</v>
      </c>
      <c r="DH126" s="826"/>
      <c r="DI126" s="826"/>
      <c r="DJ126" s="826"/>
      <c r="DK126" s="826"/>
      <c r="DL126" s="826" t="s">
        <v>133</v>
      </c>
      <c r="DM126" s="826"/>
      <c r="DN126" s="826"/>
      <c r="DO126" s="826"/>
      <c r="DP126" s="826"/>
      <c r="DQ126" s="826" t="s">
        <v>133</v>
      </c>
      <c r="DR126" s="826"/>
      <c r="DS126" s="826"/>
      <c r="DT126" s="826"/>
      <c r="DU126" s="826"/>
      <c r="DV126" s="832" t="s">
        <v>133</v>
      </c>
      <c r="DW126" s="832"/>
      <c r="DX126" s="832"/>
      <c r="DY126" s="832"/>
      <c r="DZ126" s="833"/>
    </row>
    <row r="127" spans="1:130" s="230" customFormat="1" ht="26.25" customHeight="1" x14ac:dyDescent="0.15">
      <c r="A127" s="858"/>
      <c r="B127" s="859"/>
      <c r="C127" s="874" t="s">
        <v>475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133</v>
      </c>
      <c r="AB127" s="816"/>
      <c r="AC127" s="816"/>
      <c r="AD127" s="816"/>
      <c r="AE127" s="817"/>
      <c r="AF127" s="818" t="s">
        <v>133</v>
      </c>
      <c r="AG127" s="816"/>
      <c r="AH127" s="816"/>
      <c r="AI127" s="816"/>
      <c r="AJ127" s="817"/>
      <c r="AK127" s="818" t="s">
        <v>133</v>
      </c>
      <c r="AL127" s="816"/>
      <c r="AM127" s="816"/>
      <c r="AN127" s="816"/>
      <c r="AO127" s="817"/>
      <c r="AP127" s="860" t="s">
        <v>133</v>
      </c>
      <c r="AQ127" s="861"/>
      <c r="AR127" s="861"/>
      <c r="AS127" s="861"/>
      <c r="AT127" s="862"/>
      <c r="AU127" s="232"/>
      <c r="AV127" s="232"/>
      <c r="AW127" s="232"/>
      <c r="AX127" s="877" t="s">
        <v>476</v>
      </c>
      <c r="AY127" s="850"/>
      <c r="AZ127" s="850"/>
      <c r="BA127" s="850"/>
      <c r="BB127" s="850"/>
      <c r="BC127" s="850"/>
      <c r="BD127" s="850"/>
      <c r="BE127" s="851"/>
      <c r="BF127" s="849" t="s">
        <v>477</v>
      </c>
      <c r="BG127" s="850"/>
      <c r="BH127" s="850"/>
      <c r="BI127" s="850"/>
      <c r="BJ127" s="850"/>
      <c r="BK127" s="850"/>
      <c r="BL127" s="851"/>
      <c r="BM127" s="849" t="s">
        <v>478</v>
      </c>
      <c r="BN127" s="850"/>
      <c r="BO127" s="850"/>
      <c r="BP127" s="850"/>
      <c r="BQ127" s="850"/>
      <c r="BR127" s="850"/>
      <c r="BS127" s="851"/>
      <c r="BT127" s="849" t="s">
        <v>479</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480</v>
      </c>
      <c r="CQ127" s="788"/>
      <c r="CR127" s="788"/>
      <c r="CS127" s="788"/>
      <c r="CT127" s="788"/>
      <c r="CU127" s="788"/>
      <c r="CV127" s="788"/>
      <c r="CW127" s="788"/>
      <c r="CX127" s="788"/>
      <c r="CY127" s="788"/>
      <c r="CZ127" s="788"/>
      <c r="DA127" s="788"/>
      <c r="DB127" s="788"/>
      <c r="DC127" s="788"/>
      <c r="DD127" s="788"/>
      <c r="DE127" s="788"/>
      <c r="DF127" s="789"/>
      <c r="DG127" s="825" t="s">
        <v>133</v>
      </c>
      <c r="DH127" s="826"/>
      <c r="DI127" s="826"/>
      <c r="DJ127" s="826"/>
      <c r="DK127" s="826"/>
      <c r="DL127" s="826" t="s">
        <v>133</v>
      </c>
      <c r="DM127" s="826"/>
      <c r="DN127" s="826"/>
      <c r="DO127" s="826"/>
      <c r="DP127" s="826"/>
      <c r="DQ127" s="826" t="s">
        <v>133</v>
      </c>
      <c r="DR127" s="826"/>
      <c r="DS127" s="826"/>
      <c r="DT127" s="826"/>
      <c r="DU127" s="826"/>
      <c r="DV127" s="832" t="s">
        <v>133</v>
      </c>
      <c r="DW127" s="832"/>
      <c r="DX127" s="832"/>
      <c r="DY127" s="832"/>
      <c r="DZ127" s="833"/>
    </row>
    <row r="128" spans="1:130" s="230" customFormat="1" ht="26.25" customHeight="1" thickBot="1" x14ac:dyDescent="0.2">
      <c r="A128" s="834" t="s">
        <v>481</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482</v>
      </c>
      <c r="X128" s="836"/>
      <c r="Y128" s="836"/>
      <c r="Z128" s="837"/>
      <c r="AA128" s="838">
        <v>278365</v>
      </c>
      <c r="AB128" s="839"/>
      <c r="AC128" s="839"/>
      <c r="AD128" s="839"/>
      <c r="AE128" s="840"/>
      <c r="AF128" s="841">
        <v>272857</v>
      </c>
      <c r="AG128" s="839"/>
      <c r="AH128" s="839"/>
      <c r="AI128" s="839"/>
      <c r="AJ128" s="840"/>
      <c r="AK128" s="841">
        <v>260254</v>
      </c>
      <c r="AL128" s="839"/>
      <c r="AM128" s="839"/>
      <c r="AN128" s="839"/>
      <c r="AO128" s="840"/>
      <c r="AP128" s="842"/>
      <c r="AQ128" s="843"/>
      <c r="AR128" s="843"/>
      <c r="AS128" s="843"/>
      <c r="AT128" s="844"/>
      <c r="AU128" s="232"/>
      <c r="AV128" s="232"/>
      <c r="AW128" s="232"/>
      <c r="AX128" s="845" t="s">
        <v>483</v>
      </c>
      <c r="AY128" s="846"/>
      <c r="AZ128" s="846"/>
      <c r="BA128" s="846"/>
      <c r="BB128" s="846"/>
      <c r="BC128" s="846"/>
      <c r="BD128" s="846"/>
      <c r="BE128" s="847"/>
      <c r="BF128" s="822" t="s">
        <v>133</v>
      </c>
      <c r="BG128" s="823"/>
      <c r="BH128" s="823"/>
      <c r="BI128" s="823"/>
      <c r="BJ128" s="823"/>
      <c r="BK128" s="823"/>
      <c r="BL128" s="848"/>
      <c r="BM128" s="822">
        <v>12.95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484</v>
      </c>
      <c r="CQ128" s="766"/>
      <c r="CR128" s="766"/>
      <c r="CS128" s="766"/>
      <c r="CT128" s="766"/>
      <c r="CU128" s="766"/>
      <c r="CV128" s="766"/>
      <c r="CW128" s="766"/>
      <c r="CX128" s="766"/>
      <c r="CY128" s="766"/>
      <c r="CZ128" s="766"/>
      <c r="DA128" s="766"/>
      <c r="DB128" s="766"/>
      <c r="DC128" s="766"/>
      <c r="DD128" s="766"/>
      <c r="DE128" s="766"/>
      <c r="DF128" s="767"/>
      <c r="DG128" s="828" t="s">
        <v>133</v>
      </c>
      <c r="DH128" s="829"/>
      <c r="DI128" s="829"/>
      <c r="DJ128" s="829"/>
      <c r="DK128" s="829"/>
      <c r="DL128" s="829" t="s">
        <v>133</v>
      </c>
      <c r="DM128" s="829"/>
      <c r="DN128" s="829"/>
      <c r="DO128" s="829"/>
      <c r="DP128" s="829"/>
      <c r="DQ128" s="829" t="s">
        <v>133</v>
      </c>
      <c r="DR128" s="829"/>
      <c r="DS128" s="829"/>
      <c r="DT128" s="829"/>
      <c r="DU128" s="829"/>
      <c r="DV128" s="830" t="s">
        <v>133</v>
      </c>
      <c r="DW128" s="830"/>
      <c r="DX128" s="830"/>
      <c r="DY128" s="830"/>
      <c r="DZ128" s="831"/>
    </row>
    <row r="129" spans="1:131" s="230" customFormat="1" ht="26.25" customHeight="1" x14ac:dyDescent="0.15">
      <c r="A129" s="810" t="s">
        <v>111</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485</v>
      </c>
      <c r="X129" s="813"/>
      <c r="Y129" s="813"/>
      <c r="Z129" s="814"/>
      <c r="AA129" s="815">
        <v>12683361</v>
      </c>
      <c r="AB129" s="816"/>
      <c r="AC129" s="816"/>
      <c r="AD129" s="816"/>
      <c r="AE129" s="817"/>
      <c r="AF129" s="818">
        <v>13210307</v>
      </c>
      <c r="AG129" s="816"/>
      <c r="AH129" s="816"/>
      <c r="AI129" s="816"/>
      <c r="AJ129" s="817"/>
      <c r="AK129" s="818">
        <v>13019001</v>
      </c>
      <c r="AL129" s="816"/>
      <c r="AM129" s="816"/>
      <c r="AN129" s="816"/>
      <c r="AO129" s="817"/>
      <c r="AP129" s="819"/>
      <c r="AQ129" s="820"/>
      <c r="AR129" s="820"/>
      <c r="AS129" s="820"/>
      <c r="AT129" s="821"/>
      <c r="AU129" s="233"/>
      <c r="AV129" s="233"/>
      <c r="AW129" s="233"/>
      <c r="AX129" s="787" t="s">
        <v>486</v>
      </c>
      <c r="AY129" s="788"/>
      <c r="AZ129" s="788"/>
      <c r="BA129" s="788"/>
      <c r="BB129" s="788"/>
      <c r="BC129" s="788"/>
      <c r="BD129" s="788"/>
      <c r="BE129" s="789"/>
      <c r="BF129" s="806" t="s">
        <v>133</v>
      </c>
      <c r="BG129" s="807"/>
      <c r="BH129" s="807"/>
      <c r="BI129" s="807"/>
      <c r="BJ129" s="807"/>
      <c r="BK129" s="807"/>
      <c r="BL129" s="808"/>
      <c r="BM129" s="806">
        <v>17.95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488</v>
      </c>
      <c r="X130" s="813"/>
      <c r="Y130" s="813"/>
      <c r="Z130" s="814"/>
      <c r="AA130" s="815">
        <v>2720166</v>
      </c>
      <c r="AB130" s="816"/>
      <c r="AC130" s="816"/>
      <c r="AD130" s="816"/>
      <c r="AE130" s="817"/>
      <c r="AF130" s="818">
        <v>2719586</v>
      </c>
      <c r="AG130" s="816"/>
      <c r="AH130" s="816"/>
      <c r="AI130" s="816"/>
      <c r="AJ130" s="817"/>
      <c r="AK130" s="818">
        <v>2798098</v>
      </c>
      <c r="AL130" s="816"/>
      <c r="AM130" s="816"/>
      <c r="AN130" s="816"/>
      <c r="AO130" s="817"/>
      <c r="AP130" s="819"/>
      <c r="AQ130" s="820"/>
      <c r="AR130" s="820"/>
      <c r="AS130" s="820"/>
      <c r="AT130" s="821"/>
      <c r="AU130" s="233"/>
      <c r="AV130" s="233"/>
      <c r="AW130" s="233"/>
      <c r="AX130" s="787" t="s">
        <v>489</v>
      </c>
      <c r="AY130" s="788"/>
      <c r="AZ130" s="788"/>
      <c r="BA130" s="788"/>
      <c r="BB130" s="788"/>
      <c r="BC130" s="788"/>
      <c r="BD130" s="788"/>
      <c r="BE130" s="789"/>
      <c r="BF130" s="790">
        <v>12.1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490</v>
      </c>
      <c r="X131" s="797"/>
      <c r="Y131" s="797"/>
      <c r="Z131" s="798"/>
      <c r="AA131" s="799">
        <v>9963195</v>
      </c>
      <c r="AB131" s="800"/>
      <c r="AC131" s="800"/>
      <c r="AD131" s="800"/>
      <c r="AE131" s="801"/>
      <c r="AF131" s="802">
        <v>10490721</v>
      </c>
      <c r="AG131" s="800"/>
      <c r="AH131" s="800"/>
      <c r="AI131" s="800"/>
      <c r="AJ131" s="801"/>
      <c r="AK131" s="802">
        <v>10220903</v>
      </c>
      <c r="AL131" s="800"/>
      <c r="AM131" s="800"/>
      <c r="AN131" s="800"/>
      <c r="AO131" s="801"/>
      <c r="AP131" s="803"/>
      <c r="AQ131" s="804"/>
      <c r="AR131" s="804"/>
      <c r="AS131" s="804"/>
      <c r="AT131" s="805"/>
      <c r="AU131" s="233"/>
      <c r="AV131" s="233"/>
      <c r="AW131" s="233"/>
      <c r="AX131" s="765" t="s">
        <v>491</v>
      </c>
      <c r="AY131" s="766"/>
      <c r="AZ131" s="766"/>
      <c r="BA131" s="766"/>
      <c r="BB131" s="766"/>
      <c r="BC131" s="766"/>
      <c r="BD131" s="766"/>
      <c r="BE131" s="767"/>
      <c r="BF131" s="768">
        <v>125.7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493</v>
      </c>
      <c r="W132" s="778"/>
      <c r="X132" s="778"/>
      <c r="Y132" s="778"/>
      <c r="Z132" s="779"/>
      <c r="AA132" s="780">
        <v>12.89747917</v>
      </c>
      <c r="AB132" s="781"/>
      <c r="AC132" s="781"/>
      <c r="AD132" s="781"/>
      <c r="AE132" s="782"/>
      <c r="AF132" s="783">
        <v>11.705096340000001</v>
      </c>
      <c r="AG132" s="781"/>
      <c r="AH132" s="781"/>
      <c r="AI132" s="781"/>
      <c r="AJ132" s="782"/>
      <c r="AK132" s="783">
        <v>11.85565502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494</v>
      </c>
      <c r="W133" s="757"/>
      <c r="X133" s="757"/>
      <c r="Y133" s="757"/>
      <c r="Z133" s="758"/>
      <c r="AA133" s="759">
        <v>12.4</v>
      </c>
      <c r="AB133" s="760"/>
      <c r="AC133" s="760"/>
      <c r="AD133" s="760"/>
      <c r="AE133" s="761"/>
      <c r="AF133" s="759">
        <v>12.3</v>
      </c>
      <c r="AG133" s="760"/>
      <c r="AH133" s="760"/>
      <c r="AI133" s="760"/>
      <c r="AJ133" s="761"/>
      <c r="AK133" s="759">
        <v>12.1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In8KIAhAR9cJ6891f1oAF+EYtpxZZcJUt7WeeHKo0RUdC9O92Gyh/hD1NvXrFT18F3ZOm8lRyUoJ7fDbiYkUw==" saltValue="5P+h3Ux0TddXMXuw2Kld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wCXzphxsbcADoggYITUNflb7+/Q3p43h5bmUOAOy0+jnRnDlS3rziFZ0G44WYfu0Ph/BATqLZMEKCRAfmj+mA==" saltValue="iNIwjHNBn77bR7rZdzx3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wEunDQfKU0RgG1XcHkMug56zF5yntJcqETJrUhEep92fq2+jCf7kbF2h5ZBkrEpaF0aeTORx5yqnTZcYfHefQ==" saltValue="hEvWPts6jtHpdAtzvchE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498</v>
      </c>
      <c r="AP7" s="272"/>
      <c r="AQ7" s="273" t="s">
        <v>499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500</v>
      </c>
      <c r="AQ8" s="279" t="s">
        <v>501</v>
      </c>
      <c r="AR8" s="280" t="s">
        <v>502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503</v>
      </c>
      <c r="AL9" s="1167"/>
      <c r="AM9" s="1167"/>
      <c r="AN9" s="1168"/>
      <c r="AO9" s="281">
        <v>3269777</v>
      </c>
      <c r="AP9" s="281">
        <v>108325</v>
      </c>
      <c r="AQ9" s="282">
        <v>96294</v>
      </c>
      <c r="AR9" s="283">
        <v>12.5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504</v>
      </c>
      <c r="AL10" s="1167"/>
      <c r="AM10" s="1167"/>
      <c r="AN10" s="1168"/>
      <c r="AO10" s="284">
        <v>108959</v>
      </c>
      <c r="AP10" s="284">
        <v>3610</v>
      </c>
      <c r="AQ10" s="285">
        <v>9127</v>
      </c>
      <c r="AR10" s="286">
        <v>-60.4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505</v>
      </c>
      <c r="AL11" s="1167"/>
      <c r="AM11" s="1167"/>
      <c r="AN11" s="1168"/>
      <c r="AO11" s="284">
        <v>45424</v>
      </c>
      <c r="AP11" s="284">
        <v>1505</v>
      </c>
      <c r="AQ11" s="285">
        <v>1877</v>
      </c>
      <c r="AR11" s="286">
        <v>-19.8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506</v>
      </c>
      <c r="AL12" s="1167"/>
      <c r="AM12" s="1167"/>
      <c r="AN12" s="1168"/>
      <c r="AO12" s="284" t="s">
        <v>507</v>
      </c>
      <c r="AP12" s="284" t="s">
        <v>507</v>
      </c>
      <c r="AQ12" s="285">
        <v>3</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508</v>
      </c>
      <c r="AL13" s="1167"/>
      <c r="AM13" s="1167"/>
      <c r="AN13" s="1168"/>
      <c r="AO13" s="284">
        <v>175856</v>
      </c>
      <c r="AP13" s="284">
        <v>5826</v>
      </c>
      <c r="AQ13" s="285">
        <v>3892</v>
      </c>
      <c r="AR13" s="286">
        <v>49.7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509</v>
      </c>
      <c r="AL14" s="1167"/>
      <c r="AM14" s="1167"/>
      <c r="AN14" s="1168"/>
      <c r="AO14" s="284">
        <v>31299</v>
      </c>
      <c r="AP14" s="284">
        <v>1037</v>
      </c>
      <c r="AQ14" s="285">
        <v>2462</v>
      </c>
      <c r="AR14" s="286">
        <v>-57.9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510</v>
      </c>
      <c r="AL15" s="1170"/>
      <c r="AM15" s="1170"/>
      <c r="AN15" s="1171"/>
      <c r="AO15" s="284">
        <v>-344541</v>
      </c>
      <c r="AP15" s="284">
        <v>-11414</v>
      </c>
      <c r="AQ15" s="285">
        <v>-6988</v>
      </c>
      <c r="AR15" s="286">
        <v>63.3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3286774</v>
      </c>
      <c r="AP16" s="284">
        <v>108888</v>
      </c>
      <c r="AQ16" s="285">
        <v>106666</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515</v>
      </c>
      <c r="AL21" s="1173"/>
      <c r="AM21" s="1173"/>
      <c r="AN21" s="1174"/>
      <c r="AO21" s="297">
        <v>11.56</v>
      </c>
      <c r="AP21" s="298">
        <v>10.06</v>
      </c>
      <c r="AQ21" s="299">
        <v>1.5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516</v>
      </c>
      <c r="AL22" s="1173"/>
      <c r="AM22" s="1173"/>
      <c r="AN22" s="1174"/>
      <c r="AO22" s="302">
        <v>95.4</v>
      </c>
      <c r="AP22" s="303">
        <v>97.2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498</v>
      </c>
      <c r="AP30" s="272"/>
      <c r="AQ30" s="273" t="s">
        <v>499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500</v>
      </c>
      <c r="AQ31" s="279" t="s">
        <v>501</v>
      </c>
      <c r="AR31" s="280" t="s">
        <v>502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520</v>
      </c>
      <c r="AL32" s="1157"/>
      <c r="AM32" s="1157"/>
      <c r="AN32" s="1158"/>
      <c r="AO32" s="312">
        <v>3581759</v>
      </c>
      <c r="AP32" s="312">
        <v>118660</v>
      </c>
      <c r="AQ32" s="313">
        <v>68340</v>
      </c>
      <c r="AR32" s="314">
        <v>73.599999999999994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521</v>
      </c>
      <c r="AL33" s="1157"/>
      <c r="AM33" s="1157"/>
      <c r="AN33" s="1158"/>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522</v>
      </c>
      <c r="AL34" s="1157"/>
      <c r="AM34" s="1157"/>
      <c r="AN34" s="1158"/>
      <c r="AO34" s="312" t="s">
        <v>507</v>
      </c>
      <c r="AP34" s="312" t="s">
        <v>507</v>
      </c>
      <c r="AQ34" s="313">
        <v>8</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523</v>
      </c>
      <c r="AL35" s="1157"/>
      <c r="AM35" s="1157"/>
      <c r="AN35" s="1158"/>
      <c r="AO35" s="312">
        <v>498031</v>
      </c>
      <c r="AP35" s="312">
        <v>16499</v>
      </c>
      <c r="AQ35" s="313">
        <v>18092</v>
      </c>
      <c r="AR35" s="314">
        <v>-8.8000000000000007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524</v>
      </c>
      <c r="AL36" s="1157"/>
      <c r="AM36" s="1157"/>
      <c r="AN36" s="1158"/>
      <c r="AO36" s="312">
        <v>190317</v>
      </c>
      <c r="AP36" s="312">
        <v>6305</v>
      </c>
      <c r="AQ36" s="313">
        <v>2835</v>
      </c>
      <c r="AR36" s="314">
        <v>122.4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525</v>
      </c>
      <c r="AL37" s="1157"/>
      <c r="AM37" s="1157"/>
      <c r="AN37" s="1158"/>
      <c r="AO37" s="312" t="s">
        <v>507</v>
      </c>
      <c r="AP37" s="312" t="s">
        <v>507</v>
      </c>
      <c r="AQ37" s="313">
        <v>473</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526</v>
      </c>
      <c r="AL38" s="1160"/>
      <c r="AM38" s="1160"/>
      <c r="AN38" s="1161"/>
      <c r="AO38" s="315" t="s">
        <v>507</v>
      </c>
      <c r="AP38" s="315" t="s">
        <v>507</v>
      </c>
      <c r="AQ38" s="316">
        <v>2</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527</v>
      </c>
      <c r="AL39" s="1160"/>
      <c r="AM39" s="1160"/>
      <c r="AN39" s="1161"/>
      <c r="AO39" s="312">
        <v>-260254</v>
      </c>
      <c r="AP39" s="312">
        <v>-8622</v>
      </c>
      <c r="AQ39" s="313">
        <v>-2965</v>
      </c>
      <c r="AR39" s="314">
        <v>190.8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528</v>
      </c>
      <c r="AL40" s="1157"/>
      <c r="AM40" s="1157"/>
      <c r="AN40" s="1158"/>
      <c r="AO40" s="312">
        <v>-2798098</v>
      </c>
      <c r="AP40" s="312">
        <v>-92698</v>
      </c>
      <c r="AQ40" s="313">
        <v>-61502</v>
      </c>
      <c r="AR40" s="314">
        <v>50.7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1211755</v>
      </c>
      <c r="AP41" s="312">
        <v>40144</v>
      </c>
      <c r="AQ41" s="313">
        <v>25283</v>
      </c>
      <c r="AR41" s="314">
        <v>58.8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498</v>
      </c>
      <c r="AN49" s="1151" t="s">
        <v>532</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533</v>
      </c>
      <c r="AO50" s="329" t="s">
        <v>534</v>
      </c>
      <c r="AP50" s="330" t="s">
        <v>535</v>
      </c>
      <c r="AQ50" s="331" t="s">
        <v>536</v>
      </c>
      <c r="AR50" s="332" t="s">
        <v>537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3504860</v>
      </c>
      <c r="AN51" s="334">
        <v>107429</v>
      </c>
      <c r="AO51" s="335">
        <v>14.8</v>
      </c>
      <c r="AP51" s="336">
        <v>83774</v>
      </c>
      <c r="AQ51" s="337">
        <v>-1.5</v>
      </c>
      <c r="AR51" s="338">
        <v>16.3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2163098</v>
      </c>
      <c r="AN52" s="342">
        <v>66302</v>
      </c>
      <c r="AO52" s="343">
        <v>46.9</v>
      </c>
      <c r="AP52" s="344">
        <v>52179</v>
      </c>
      <c r="AQ52" s="345">
        <v>2.7</v>
      </c>
      <c r="AR52" s="346">
        <v>44.2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4694474</v>
      </c>
      <c r="AN53" s="334">
        <v>146711</v>
      </c>
      <c r="AO53" s="335">
        <v>36.6</v>
      </c>
      <c r="AP53" s="336">
        <v>132981</v>
      </c>
      <c r="AQ53" s="337">
        <v>58.7</v>
      </c>
      <c r="AR53" s="338">
        <v>-22.1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2623853</v>
      </c>
      <c r="AN54" s="342">
        <v>82001</v>
      </c>
      <c r="AO54" s="343">
        <v>23.7</v>
      </c>
      <c r="AP54" s="344">
        <v>56973</v>
      </c>
      <c r="AQ54" s="345">
        <v>9.1999999999999993</v>
      </c>
      <c r="AR54" s="346">
        <v>14.5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5692575</v>
      </c>
      <c r="AN55" s="334">
        <v>181217</v>
      </c>
      <c r="AO55" s="335">
        <v>23.5</v>
      </c>
      <c r="AP55" s="336">
        <v>128523</v>
      </c>
      <c r="AQ55" s="337">
        <v>-3.4</v>
      </c>
      <c r="AR55" s="338">
        <v>26.9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2244082</v>
      </c>
      <c r="AN56" s="342">
        <v>71438</v>
      </c>
      <c r="AO56" s="343">
        <v>-12.9</v>
      </c>
      <c r="AP56" s="344">
        <v>56792</v>
      </c>
      <c r="AQ56" s="345">
        <v>-0.3</v>
      </c>
      <c r="AR56" s="346">
        <v>-12.6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4107906</v>
      </c>
      <c r="AN57" s="334">
        <v>133473</v>
      </c>
      <c r="AO57" s="335">
        <v>-26.3</v>
      </c>
      <c r="AP57" s="336">
        <v>92919</v>
      </c>
      <c r="AQ57" s="337">
        <v>-27.7</v>
      </c>
      <c r="AR57" s="338">
        <v>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2564039</v>
      </c>
      <c r="AN58" s="342">
        <v>83310</v>
      </c>
      <c r="AO58" s="343">
        <v>16.600000000000001</v>
      </c>
      <c r="AP58" s="344">
        <v>54128</v>
      </c>
      <c r="AQ58" s="345">
        <v>-4.7</v>
      </c>
      <c r="AR58" s="346">
        <v>21.3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6984487</v>
      </c>
      <c r="AN59" s="334">
        <v>231389</v>
      </c>
      <c r="AO59" s="335">
        <v>73.400000000000006</v>
      </c>
      <c r="AP59" s="336">
        <v>103663</v>
      </c>
      <c r="AQ59" s="337">
        <v>11.6</v>
      </c>
      <c r="AR59" s="338">
        <v>61.8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5866171</v>
      </c>
      <c r="AN60" s="342">
        <v>194341</v>
      </c>
      <c r="AO60" s="343">
        <v>133.30000000000001</v>
      </c>
      <c r="AP60" s="344">
        <v>64346</v>
      </c>
      <c r="AQ60" s="345">
        <v>18.899999999999999</v>
      </c>
      <c r="AR60" s="346">
        <v>114.4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4996860</v>
      </c>
      <c r="AN61" s="349">
        <v>160044</v>
      </c>
      <c r="AO61" s="350">
        <v>24.4</v>
      </c>
      <c r="AP61" s="351">
        <v>108372</v>
      </c>
      <c r="AQ61" s="352">
        <v>7.5</v>
      </c>
      <c r="AR61" s="338">
        <v>16.899999999999999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3092249</v>
      </c>
      <c r="AN62" s="342">
        <v>99478</v>
      </c>
      <c r="AO62" s="343">
        <v>41.5</v>
      </c>
      <c r="AP62" s="344">
        <v>56884</v>
      </c>
      <c r="AQ62" s="345">
        <v>5.2</v>
      </c>
      <c r="AR62" s="346">
        <v>36.299999999999997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4M7Rib65BRAUwpNU2JSP4JFw9suHP3eXqbmbL30ezsGEO2tQWKhYMxwy9tpLtFAtJX2O9XWQgi1kqQrys81fw==" saltValue="NZDuWz7SvNn9l0zhKtGs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546</v>
      </c>
    </row>
    <row r="120" spans="125:125" ht="13.5" hidden="1" customHeight="1" x14ac:dyDescent="0.15"/>
    <row r="121" spans="125:125" ht="13.5" hidden="1" customHeight="1" x14ac:dyDescent="0.15">
      <c r="DU121" s="259"/>
    </row>
  </sheetData>
  <sheetProtection algorithmName="SHA-512" hashValue="7+vRU/Gr15F6VZ87jVTUj0jvcnBi+0PCmGS7MZKozDi+jBskdwqDv1v1LztHQwwRhgEZCi3nr4BOjCxU3RV0aQ==" saltValue="8Z2Ujzk6zh2JFmuyUAwl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547</v>
      </c>
    </row>
  </sheetData>
  <sheetProtection algorithmName="SHA-512" hashValue="FGWja591i4MwNviPZlTqEf68FoC8uJc3e8wetwymb3Qa7AFz/rTBEUqtxFVxvPzQ6BfqS0Xwdk/wUn5yvaykuQ==" saltValue="wIOOtH7cirql/giMgOfi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75" t="s">
        <v>3</v>
      </c>
      <c r="D47" s="1175"/>
      <c r="E47" s="1176"/>
      <c r="F47" s="11">
        <v>18.97</v>
      </c>
      <c r="G47" s="12">
        <v>17.63</v>
      </c>
      <c r="H47" s="12">
        <v>17.16</v>
      </c>
      <c r="I47" s="12">
        <v>20.53</v>
      </c>
      <c r="J47" s="13">
        <v>19.440000000000001</v>
      </c>
    </row>
    <row r="48" spans="2:10" ht="57.75" customHeight="1" x14ac:dyDescent="0.15">
      <c r="B48" s="14"/>
      <c r="C48" s="1177" t="s">
        <v>4</v>
      </c>
      <c r="D48" s="1177"/>
      <c r="E48" s="1178"/>
      <c r="F48" s="15">
        <v>2.76</v>
      </c>
      <c r="G48" s="16">
        <v>2.3199999999999998</v>
      </c>
      <c r="H48" s="16">
        <v>4.5999999999999996</v>
      </c>
      <c r="I48" s="16">
        <v>4.72</v>
      </c>
      <c r="J48" s="17">
        <v>4.17</v>
      </c>
    </row>
    <row r="49" spans="2:10" ht="57.75" customHeight="1" thickBot="1" x14ac:dyDescent="0.2">
      <c r="B49" s="18"/>
      <c r="C49" s="1179" t="s">
        <v>5</v>
      </c>
      <c r="D49" s="1179"/>
      <c r="E49" s="1180"/>
      <c r="F49" s="19">
        <v>2.86</v>
      </c>
      <c r="G49" s="20" t="s">
        <v>553</v>
      </c>
      <c r="H49" s="20">
        <v>2.14</v>
      </c>
      <c r="I49" s="20">
        <v>4.3600000000000003</v>
      </c>
      <c r="J49" s="21" t="s">
        <v>554</v>
      </c>
    </row>
    <row r="50" spans="2:10" x14ac:dyDescent="0.15"/>
  </sheetData>
  <sheetProtection algorithmName="SHA-512" hashValue="VPjAEZE/Xw/fWp5Z+rbs5LeCBVBfNSmGgbqROsWyylG7XBDEqjRvZokjjH6kPlSM1eeKhU2PISCSKgktDAknIQ==" saltValue="B+iyfUv7Y6h0mRLwqxD0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7" t="s">
        <v>555</v>
      </c>
      <c r="D34" s="1187"/>
      <c r="E34" s="1188"/>
      <c r="F34" s="32">
        <v>2.76</v>
      </c>
      <c r="G34" s="33">
        <v>2.31</v>
      </c>
      <c r="H34" s="33">
        <v>4.5999999999999996</v>
      </c>
      <c r="I34" s="33">
        <v>4.72</v>
      </c>
      <c r="J34" s="34">
        <v>4.17</v>
      </c>
      <c r="K34" s="22"/>
      <c r="L34" s="22"/>
      <c r="M34" s="22"/>
      <c r="N34" s="22"/>
      <c r="O34" s="22"/>
      <c r="P34" s="22"/>
    </row>
    <row r="35" spans="1:16" ht="39" customHeight="1" x14ac:dyDescent="0.15">
      <c r="A35" s="22"/>
      <c r="B35" s="35"/>
      <c r="C35" s="1181" t="s">
        <v>556</v>
      </c>
      <c r="D35" s="1182"/>
      <c r="E35" s="1183"/>
      <c r="F35" s="36" t="s">
        <v>507</v>
      </c>
      <c r="G35" s="37" t="s">
        <v>507</v>
      </c>
      <c r="H35" s="37">
        <v>0.93</v>
      </c>
      <c r="I35" s="37">
        <v>1.47</v>
      </c>
      <c r="J35" s="38">
        <v>2.2999999999999998</v>
      </c>
      <c r="K35" s="22"/>
      <c r="L35" s="22"/>
      <c r="M35" s="22"/>
      <c r="N35" s="22"/>
      <c r="O35" s="22"/>
      <c r="P35" s="22"/>
    </row>
    <row r="36" spans="1:16" ht="39" customHeight="1" x14ac:dyDescent="0.15">
      <c r="A36" s="22"/>
      <c r="B36" s="35"/>
      <c r="C36" s="1181" t="s">
        <v>557</v>
      </c>
      <c r="D36" s="1182"/>
      <c r="E36" s="1183"/>
      <c r="F36" s="36">
        <v>0.94</v>
      </c>
      <c r="G36" s="37">
        <v>0.65</v>
      </c>
      <c r="H36" s="37">
        <v>0.8</v>
      </c>
      <c r="I36" s="37">
        <v>0.87</v>
      </c>
      <c r="J36" s="38">
        <v>0.25</v>
      </c>
      <c r="K36" s="22"/>
      <c r="L36" s="22"/>
      <c r="M36" s="22"/>
      <c r="N36" s="22"/>
      <c r="O36" s="22"/>
      <c r="P36" s="22"/>
    </row>
    <row r="37" spans="1:16" ht="39" customHeight="1" x14ac:dyDescent="0.15">
      <c r="A37" s="22"/>
      <c r="B37" s="35"/>
      <c r="C37" s="1181" t="s">
        <v>558</v>
      </c>
      <c r="D37" s="1182"/>
      <c r="E37" s="1183"/>
      <c r="F37" s="36">
        <v>0.39</v>
      </c>
      <c r="G37" s="37">
        <v>0.01</v>
      </c>
      <c r="H37" s="37">
        <v>0.22</v>
      </c>
      <c r="I37" s="37">
        <v>0.11</v>
      </c>
      <c r="J37" s="38">
        <v>0.12</v>
      </c>
      <c r="K37" s="22"/>
      <c r="L37" s="22"/>
      <c r="M37" s="22"/>
      <c r="N37" s="22"/>
      <c r="O37" s="22"/>
      <c r="P37" s="22"/>
    </row>
    <row r="38" spans="1:16" ht="39" customHeight="1" x14ac:dyDescent="0.15">
      <c r="A38" s="22"/>
      <c r="B38" s="35"/>
      <c r="C38" s="1181" t="s">
        <v>559</v>
      </c>
      <c r="D38" s="1182"/>
      <c r="E38" s="1183"/>
      <c r="F38" s="36">
        <v>0.05</v>
      </c>
      <c r="G38" s="37">
        <v>0.1</v>
      </c>
      <c r="H38" s="37">
        <v>7.0000000000000007E-2</v>
      </c>
      <c r="I38" s="37">
        <v>0.11</v>
      </c>
      <c r="J38" s="38">
        <v>0.06</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560</v>
      </c>
      <c r="D42" s="1182"/>
      <c r="E42" s="1183"/>
      <c r="F42" s="36" t="s">
        <v>507</v>
      </c>
      <c r="G42" s="37" t="s">
        <v>507</v>
      </c>
      <c r="H42" s="37" t="s">
        <v>507</v>
      </c>
      <c r="I42" s="37" t="s">
        <v>507</v>
      </c>
      <c r="J42" s="38" t="s">
        <v>507</v>
      </c>
      <c r="K42" s="22"/>
      <c r="L42" s="22"/>
      <c r="M42" s="22"/>
      <c r="N42" s="22"/>
      <c r="O42" s="22"/>
      <c r="P42" s="22"/>
    </row>
    <row r="43" spans="1:16" ht="39" customHeight="1" thickBot="1" x14ac:dyDescent="0.2">
      <c r="A43" s="22"/>
      <c r="B43" s="40"/>
      <c r="C43" s="1184" t="s">
        <v>561</v>
      </c>
      <c r="D43" s="1185"/>
      <c r="E43" s="1186"/>
      <c r="F43" s="41">
        <v>0.01</v>
      </c>
      <c r="G43" s="42">
        <v>0.42</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ydazrtmJMpDp3E9swtIbDZT33yLuylbwq792iLfIdlPKMePHw9er8wJw0HtYeZp6on5rwShdfkEbtuKArthtA==" saltValue="ZLP0oNBgHqMO968FNGFF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3293</v>
      </c>
      <c r="L45" s="60">
        <v>3367</v>
      </c>
      <c r="M45" s="60">
        <v>3517</v>
      </c>
      <c r="N45" s="60">
        <v>3484</v>
      </c>
      <c r="O45" s="61">
        <v>3582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507</v>
      </c>
      <c r="L46" s="64" t="s">
        <v>507</v>
      </c>
      <c r="M46" s="64" t="s">
        <v>507</v>
      </c>
      <c r="N46" s="64" t="s">
        <v>507</v>
      </c>
      <c r="O46" s="65" t="s">
        <v>507</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507</v>
      </c>
      <c r="L47" s="64" t="s">
        <v>507</v>
      </c>
      <c r="M47" s="64" t="s">
        <v>507</v>
      </c>
      <c r="N47" s="64" t="s">
        <v>507</v>
      </c>
      <c r="O47" s="65" t="s">
        <v>507</v>
      </c>
      <c r="P47" s="48"/>
      <c r="Q47" s="48"/>
      <c r="R47" s="48"/>
      <c r="S47" s="48"/>
      <c r="T47" s="48"/>
      <c r="U47" s="48"/>
    </row>
    <row r="48" spans="1:21" ht="30.75" customHeight="1" x14ac:dyDescent="0.15">
      <c r="A48" s="48"/>
      <c r="B48" s="1214"/>
      <c r="C48" s="1215"/>
      <c r="D48" s="62"/>
      <c r="E48" s="1191" t="s">
        <v>15</v>
      </c>
      <c r="F48" s="1191"/>
      <c r="G48" s="1191"/>
      <c r="H48" s="1191"/>
      <c r="I48" s="1191"/>
      <c r="J48" s="1192"/>
      <c r="K48" s="63">
        <v>624</v>
      </c>
      <c r="L48" s="64">
        <v>620</v>
      </c>
      <c r="M48" s="64">
        <v>611</v>
      </c>
      <c r="N48" s="64">
        <v>560</v>
      </c>
      <c r="O48" s="65">
        <v>498</v>
      </c>
      <c r="P48" s="48"/>
      <c r="Q48" s="48"/>
      <c r="R48" s="48"/>
      <c r="S48" s="48"/>
      <c r="T48" s="48"/>
      <c r="U48" s="48"/>
    </row>
    <row r="49" spans="1:21" ht="30.75" customHeight="1" x14ac:dyDescent="0.15">
      <c r="A49" s="48"/>
      <c r="B49" s="1214"/>
      <c r="C49" s="1215"/>
      <c r="D49" s="62"/>
      <c r="E49" s="1191" t="s">
        <v>16</v>
      </c>
      <c r="F49" s="1191"/>
      <c r="G49" s="1191"/>
      <c r="H49" s="1191"/>
      <c r="I49" s="1191"/>
      <c r="J49" s="1192"/>
      <c r="K49" s="63">
        <v>143</v>
      </c>
      <c r="L49" s="64">
        <v>137</v>
      </c>
      <c r="M49" s="64">
        <v>152</v>
      </c>
      <c r="N49" s="64">
        <v>176</v>
      </c>
      <c r="O49" s="65">
        <v>190</v>
      </c>
      <c r="P49" s="48"/>
      <c r="Q49" s="48"/>
      <c r="R49" s="48"/>
      <c r="S49" s="48"/>
      <c r="T49" s="48"/>
      <c r="U49" s="48"/>
    </row>
    <row r="50" spans="1:21" ht="30.75" customHeight="1" x14ac:dyDescent="0.15">
      <c r="A50" s="48"/>
      <c r="B50" s="1214"/>
      <c r="C50" s="1215"/>
      <c r="D50" s="62"/>
      <c r="E50" s="1191" t="s">
        <v>17</v>
      </c>
      <c r="F50" s="1191"/>
      <c r="G50" s="1191"/>
      <c r="H50" s="1191"/>
      <c r="I50" s="1191"/>
      <c r="J50" s="1192"/>
      <c r="K50" s="63">
        <v>6</v>
      </c>
      <c r="L50" s="64">
        <v>5</v>
      </c>
      <c r="M50" s="64">
        <v>3</v>
      </c>
      <c r="N50" s="64" t="s">
        <v>507</v>
      </c>
      <c r="O50" s="65" t="s">
        <v>507</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t="s">
        <v>507</v>
      </c>
      <c r="M51" s="64" t="s">
        <v>507</v>
      </c>
      <c r="N51" s="64" t="s">
        <v>507</v>
      </c>
      <c r="O51" s="65" t="s">
        <v>507</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2838</v>
      </c>
      <c r="L52" s="64">
        <v>2900</v>
      </c>
      <c r="M52" s="64">
        <v>2998</v>
      </c>
      <c r="N52" s="64">
        <v>2993</v>
      </c>
      <c r="O52" s="65">
        <v>3058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1228</v>
      </c>
      <c r="L53" s="69">
        <v>1229</v>
      </c>
      <c r="M53" s="69">
        <v>1285</v>
      </c>
      <c r="N53" s="69">
        <v>1227</v>
      </c>
      <c r="O53" s="70">
        <v>1212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Tqy8v9QZnXrou3tc6we/uUJsFfVV6+ye/+uKDaoxVpAYzzRGa2wHPlf+hgzNodR1K890saLm2ptvB3JuhCguA==" saltValue="7ZBqRIow9ceJj/fp6YcnH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548</v>
      </c>
      <c r="J40" s="103" t="s">
        <v>549</v>
      </c>
      <c r="K40" s="103" t="s">
        <v>550</v>
      </c>
      <c r="L40" s="103" t="s">
        <v>551</v>
      </c>
      <c r="M40" s="104" t="s">
        <v>552</v>
      </c>
    </row>
    <row r="41" spans="2:13" ht="27.75" customHeight="1" x14ac:dyDescent="0.15">
      <c r="B41" s="1232" t="s">
        <v>32</v>
      </c>
      <c r="C41" s="1233"/>
      <c r="D41" s="105"/>
      <c r="E41" s="1234" t="s">
        <v>33</v>
      </c>
      <c r="F41" s="1234"/>
      <c r="G41" s="1234"/>
      <c r="H41" s="1235"/>
      <c r="I41" s="355">
        <v>36223</v>
      </c>
      <c r="J41" s="356">
        <v>37427</v>
      </c>
      <c r="K41" s="356">
        <v>39052</v>
      </c>
      <c r="L41" s="356">
        <v>39567</v>
      </c>
      <c r="M41" s="357">
        <v>42178</v>
      </c>
    </row>
    <row r="42" spans="2:13" ht="27.75" customHeight="1" x14ac:dyDescent="0.15">
      <c r="B42" s="1222"/>
      <c r="C42" s="1223"/>
      <c r="D42" s="106"/>
      <c r="E42" s="1226" t="s">
        <v>34</v>
      </c>
      <c r="F42" s="1226"/>
      <c r="G42" s="1226"/>
      <c r="H42" s="1227"/>
      <c r="I42" s="358">
        <v>191</v>
      </c>
      <c r="J42" s="359">
        <v>187</v>
      </c>
      <c r="K42" s="359" t="s">
        <v>507</v>
      </c>
      <c r="L42" s="359" t="s">
        <v>507</v>
      </c>
      <c r="M42" s="360" t="s">
        <v>507</v>
      </c>
    </row>
    <row r="43" spans="2:13" ht="27.75" customHeight="1" x14ac:dyDescent="0.15">
      <c r="B43" s="1222"/>
      <c r="C43" s="1223"/>
      <c r="D43" s="106"/>
      <c r="E43" s="1226" t="s">
        <v>35</v>
      </c>
      <c r="F43" s="1226"/>
      <c r="G43" s="1226"/>
      <c r="H43" s="1227"/>
      <c r="I43" s="358">
        <v>9216</v>
      </c>
      <c r="J43" s="359">
        <v>8953</v>
      </c>
      <c r="K43" s="359">
        <v>8657</v>
      </c>
      <c r="L43" s="359">
        <v>8087</v>
      </c>
      <c r="M43" s="360">
        <v>7287</v>
      </c>
    </row>
    <row r="44" spans="2:13" ht="27.75" customHeight="1" x14ac:dyDescent="0.15">
      <c r="B44" s="1222"/>
      <c r="C44" s="1223"/>
      <c r="D44" s="106"/>
      <c r="E44" s="1226" t="s">
        <v>36</v>
      </c>
      <c r="F44" s="1226"/>
      <c r="G44" s="1226"/>
      <c r="H44" s="1227"/>
      <c r="I44" s="358">
        <v>2197</v>
      </c>
      <c r="J44" s="359">
        <v>2511</v>
      </c>
      <c r="K44" s="359">
        <v>2882</v>
      </c>
      <c r="L44" s="359">
        <v>2987</v>
      </c>
      <c r="M44" s="360">
        <v>3077</v>
      </c>
    </row>
    <row r="45" spans="2:13" ht="27.75" customHeight="1" x14ac:dyDescent="0.15">
      <c r="B45" s="1222"/>
      <c r="C45" s="1223"/>
      <c r="D45" s="106"/>
      <c r="E45" s="1226" t="s">
        <v>37</v>
      </c>
      <c r="F45" s="1226"/>
      <c r="G45" s="1226"/>
      <c r="H45" s="1227"/>
      <c r="I45" s="358">
        <v>3813</v>
      </c>
      <c r="J45" s="359">
        <v>3663</v>
      </c>
      <c r="K45" s="359">
        <v>3520</v>
      </c>
      <c r="L45" s="359">
        <v>3401</v>
      </c>
      <c r="M45" s="360">
        <v>3299</v>
      </c>
    </row>
    <row r="46" spans="2:13" ht="27.75" customHeight="1" x14ac:dyDescent="0.15">
      <c r="B46" s="1222"/>
      <c r="C46" s="1223"/>
      <c r="D46" s="107"/>
      <c r="E46" s="1226" t="s">
        <v>38</v>
      </c>
      <c r="F46" s="1226"/>
      <c r="G46" s="1226"/>
      <c r="H46" s="1227"/>
      <c r="I46" s="358" t="s">
        <v>507</v>
      </c>
      <c r="J46" s="359" t="s">
        <v>507</v>
      </c>
      <c r="K46" s="359" t="s">
        <v>507</v>
      </c>
      <c r="L46" s="359" t="s">
        <v>507</v>
      </c>
      <c r="M46" s="360" t="s">
        <v>507</v>
      </c>
    </row>
    <row r="47" spans="2:13" ht="27.75" customHeight="1" x14ac:dyDescent="0.15">
      <c r="B47" s="1222"/>
      <c r="C47" s="1223"/>
      <c r="D47" s="108"/>
      <c r="E47" s="1236" t="s">
        <v>39</v>
      </c>
      <c r="F47" s="1237"/>
      <c r="G47" s="1237"/>
      <c r="H47" s="1238"/>
      <c r="I47" s="358" t="s">
        <v>507</v>
      </c>
      <c r="J47" s="359" t="s">
        <v>507</v>
      </c>
      <c r="K47" s="359" t="s">
        <v>507</v>
      </c>
      <c r="L47" s="359" t="s">
        <v>507</v>
      </c>
      <c r="M47" s="360" t="s">
        <v>507</v>
      </c>
    </row>
    <row r="48" spans="2:13" ht="27.75" customHeight="1" x14ac:dyDescent="0.15">
      <c r="B48" s="1222"/>
      <c r="C48" s="1223"/>
      <c r="D48" s="106"/>
      <c r="E48" s="1226" t="s">
        <v>40</v>
      </c>
      <c r="F48" s="1226"/>
      <c r="G48" s="1226"/>
      <c r="H48" s="1227"/>
      <c r="I48" s="358" t="s">
        <v>507</v>
      </c>
      <c r="J48" s="359" t="s">
        <v>507</v>
      </c>
      <c r="K48" s="359" t="s">
        <v>507</v>
      </c>
      <c r="L48" s="359" t="s">
        <v>507</v>
      </c>
      <c r="M48" s="360" t="s">
        <v>507</v>
      </c>
    </row>
    <row r="49" spans="2:13" ht="27.75" customHeight="1" x14ac:dyDescent="0.15">
      <c r="B49" s="1224"/>
      <c r="C49" s="1225"/>
      <c r="D49" s="106"/>
      <c r="E49" s="1226" t="s">
        <v>41</v>
      </c>
      <c r="F49" s="1226"/>
      <c r="G49" s="1226"/>
      <c r="H49" s="1227"/>
      <c r="I49" s="358" t="s">
        <v>507</v>
      </c>
      <c r="J49" s="359" t="s">
        <v>507</v>
      </c>
      <c r="K49" s="359" t="s">
        <v>507</v>
      </c>
      <c r="L49" s="359" t="s">
        <v>507</v>
      </c>
      <c r="M49" s="360" t="s">
        <v>507</v>
      </c>
    </row>
    <row r="50" spans="2:13" ht="27.75" customHeight="1" x14ac:dyDescent="0.15">
      <c r="B50" s="1220" t="s">
        <v>42</v>
      </c>
      <c r="C50" s="1221"/>
      <c r="D50" s="109"/>
      <c r="E50" s="1226" t="s">
        <v>43</v>
      </c>
      <c r="F50" s="1226"/>
      <c r="G50" s="1226"/>
      <c r="H50" s="1227"/>
      <c r="I50" s="358">
        <v>7434</v>
      </c>
      <c r="J50" s="359">
        <v>7223</v>
      </c>
      <c r="K50" s="359">
        <v>7143</v>
      </c>
      <c r="L50" s="359">
        <v>7976</v>
      </c>
      <c r="M50" s="360">
        <v>7927</v>
      </c>
    </row>
    <row r="51" spans="2:13" ht="27.75" customHeight="1" x14ac:dyDescent="0.15">
      <c r="B51" s="1222"/>
      <c r="C51" s="1223"/>
      <c r="D51" s="106"/>
      <c r="E51" s="1226" t="s">
        <v>44</v>
      </c>
      <c r="F51" s="1226"/>
      <c r="G51" s="1226"/>
      <c r="H51" s="1227"/>
      <c r="I51" s="358">
        <v>2782</v>
      </c>
      <c r="J51" s="359">
        <v>2741</v>
      </c>
      <c r="K51" s="359">
        <v>2960</v>
      </c>
      <c r="L51" s="359">
        <v>2880</v>
      </c>
      <c r="M51" s="360">
        <v>2650</v>
      </c>
    </row>
    <row r="52" spans="2:13" ht="27.75" customHeight="1" x14ac:dyDescent="0.15">
      <c r="B52" s="1224"/>
      <c r="C52" s="1225"/>
      <c r="D52" s="106"/>
      <c r="E52" s="1226" t="s">
        <v>45</v>
      </c>
      <c r="F52" s="1226"/>
      <c r="G52" s="1226"/>
      <c r="H52" s="1227"/>
      <c r="I52" s="358">
        <v>29308</v>
      </c>
      <c r="J52" s="359">
        <v>30000</v>
      </c>
      <c r="K52" s="359">
        <v>30636</v>
      </c>
      <c r="L52" s="359">
        <v>30735</v>
      </c>
      <c r="M52" s="360">
        <v>32413</v>
      </c>
    </row>
    <row r="53" spans="2:13" ht="27.75" customHeight="1" thickBot="1" x14ac:dyDescent="0.2">
      <c r="B53" s="1228" t="s">
        <v>46</v>
      </c>
      <c r="C53" s="1229"/>
      <c r="D53" s="110"/>
      <c r="E53" s="1230" t="s">
        <v>47</v>
      </c>
      <c r="F53" s="1230"/>
      <c r="G53" s="1230"/>
      <c r="H53" s="1231"/>
      <c r="I53" s="361">
        <v>12116</v>
      </c>
      <c r="J53" s="362">
        <v>12777</v>
      </c>
      <c r="K53" s="362">
        <v>13371</v>
      </c>
      <c r="L53" s="362">
        <v>12451</v>
      </c>
      <c r="M53" s="363">
        <v>12853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G3Y5Yqy9sFdhi7sdmOzYGvHee/11MAoVXXe1Ke8MH84AFFbt93V/S2GLczqUTfpTC5bPEr/SDDyuDFN7CIIQ==" saltValue="O3nWK/lrL/nn4GtFdSRz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550</v>
      </c>
      <c r="G54" s="119" t="s">
        <v>551</v>
      </c>
      <c r="H54" s="120" t="s">
        <v>552</v>
      </c>
    </row>
    <row r="55" spans="2:8" ht="52.5" customHeight="1" x14ac:dyDescent="0.15">
      <c r="B55" s="121"/>
      <c r="C55" s="1247" t="s">
        <v>50</v>
      </c>
      <c r="D55" s="1247"/>
      <c r="E55" s="1248"/>
      <c r="F55" s="122">
        <v>2176</v>
      </c>
      <c r="G55" s="122">
        <v>2712</v>
      </c>
      <c r="H55" s="123">
        <v>2531</v>
      </c>
    </row>
    <row r="56" spans="2:8" ht="52.5" customHeight="1" x14ac:dyDescent="0.15">
      <c r="B56" s="124"/>
      <c r="C56" s="1249" t="s">
        <v>51</v>
      </c>
      <c r="D56" s="1249"/>
      <c r="E56" s="1250"/>
      <c r="F56" s="125">
        <v>2964</v>
      </c>
      <c r="G56" s="125">
        <v>3270</v>
      </c>
      <c r="H56" s="126">
        <v>3347</v>
      </c>
    </row>
    <row r="57" spans="2:8" ht="53.25" customHeight="1" x14ac:dyDescent="0.15">
      <c r="B57" s="124"/>
      <c r="C57" s="1251" t="s">
        <v>52</v>
      </c>
      <c r="D57" s="1251"/>
      <c r="E57" s="1252"/>
      <c r="F57" s="127">
        <v>3971</v>
      </c>
      <c r="G57" s="127">
        <v>3811</v>
      </c>
      <c r="H57" s="128">
        <v>3357</v>
      </c>
    </row>
    <row r="58" spans="2:8" ht="45.75" customHeight="1" x14ac:dyDescent="0.15">
      <c r="B58" s="129"/>
      <c r="C58" s="1239" t="s">
        <v>53</v>
      </c>
      <c r="D58" s="1240"/>
      <c r="E58" s="1241"/>
      <c r="F58" s="130"/>
      <c r="G58" s="130"/>
      <c r="H58" s="131"/>
    </row>
    <row r="59" spans="2:8" ht="45.75" customHeight="1" x14ac:dyDescent="0.15">
      <c r="B59" s="129"/>
      <c r="C59" s="1239" t="s">
        <v>54</v>
      </c>
      <c r="D59" s="1240"/>
      <c r="E59" s="1241"/>
      <c r="F59" s="130"/>
      <c r="G59" s="130"/>
      <c r="H59" s="131"/>
    </row>
    <row r="60" spans="2:8" ht="45.75" customHeight="1" x14ac:dyDescent="0.15">
      <c r="B60" s="129"/>
      <c r="C60" s="1239" t="s">
        <v>54</v>
      </c>
      <c r="D60" s="1240"/>
      <c r="E60" s="1241"/>
      <c r="F60" s="130"/>
      <c r="G60" s="130"/>
      <c r="H60" s="131"/>
    </row>
    <row r="61" spans="2:8" ht="45.75" customHeight="1" x14ac:dyDescent="0.15">
      <c r="B61" s="129"/>
      <c r="C61" s="1239" t="s">
        <v>54</v>
      </c>
      <c r="D61" s="1240"/>
      <c r="E61" s="1241"/>
      <c r="F61" s="130"/>
      <c r="G61" s="130"/>
      <c r="H61" s="131"/>
    </row>
    <row r="62" spans="2:8" ht="45.75" customHeight="1" thickBot="1" x14ac:dyDescent="0.2">
      <c r="B62" s="132"/>
      <c r="C62" s="1242" t="s">
        <v>54</v>
      </c>
      <c r="D62" s="1243"/>
      <c r="E62" s="1244"/>
      <c r="F62" s="133"/>
      <c r="G62" s="133"/>
      <c r="H62" s="134"/>
    </row>
    <row r="63" spans="2:8" ht="52.5" customHeight="1" thickBot="1" x14ac:dyDescent="0.2">
      <c r="B63" s="135"/>
      <c r="C63" s="1245" t="s">
        <v>55</v>
      </c>
      <c r="D63" s="1245"/>
      <c r="E63" s="1246"/>
      <c r="F63" s="136">
        <v>9111</v>
      </c>
      <c r="G63" s="136">
        <v>9793</v>
      </c>
      <c r="H63" s="137">
        <v>9236</v>
      </c>
    </row>
    <row r="64" spans="2:8" x14ac:dyDescent="0.15"/>
  </sheetData>
  <sheetProtection algorithmName="SHA-512" hashValue="taSC6UJqzWc5TYv+oYF36XAlnfEjepgRFLvH76z75eyw/iSTsdigSG0I+eLM5427JQC9dJ3bi3lusAzBfLwiXQ==" saltValue="VI4P+cULgUfHj7144of8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G16"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570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571</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548</v>
      </c>
      <c r="BQ50" s="1266"/>
      <c r="BR50" s="1266"/>
      <c r="BS50" s="1266"/>
      <c r="BT50" s="1266"/>
      <c r="BU50" s="1266"/>
      <c r="BV50" s="1266"/>
      <c r="BW50" s="1266"/>
      <c r="BX50" s="1266" t="s">
        <v>549</v>
      </c>
      <c r="BY50" s="1266"/>
      <c r="BZ50" s="1266"/>
      <c r="CA50" s="1266"/>
      <c r="CB50" s="1266"/>
      <c r="CC50" s="1266"/>
      <c r="CD50" s="1266"/>
      <c r="CE50" s="1266"/>
      <c r="CF50" s="1266" t="s">
        <v>550</v>
      </c>
      <c r="CG50" s="1266"/>
      <c r="CH50" s="1266"/>
      <c r="CI50" s="1266"/>
      <c r="CJ50" s="1266"/>
      <c r="CK50" s="1266"/>
      <c r="CL50" s="1266"/>
      <c r="CM50" s="1266"/>
      <c r="CN50" s="1266" t="s">
        <v>551</v>
      </c>
      <c r="CO50" s="1266"/>
      <c r="CP50" s="1266"/>
      <c r="CQ50" s="1266"/>
      <c r="CR50" s="1266"/>
      <c r="CS50" s="1266"/>
      <c r="CT50" s="1266"/>
      <c r="CU50" s="1266"/>
      <c r="CV50" s="1266" t="s">
        <v>552</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572</v>
      </c>
      <c r="AO51" s="1269"/>
      <c r="AP51" s="1269"/>
      <c r="AQ51" s="1269"/>
      <c r="AR51" s="1269"/>
      <c r="AS51" s="1269"/>
      <c r="AT51" s="1269"/>
      <c r="AU51" s="1269"/>
      <c r="AV51" s="1269"/>
      <c r="AW51" s="1269"/>
      <c r="AX51" s="1269"/>
      <c r="AY51" s="1269"/>
      <c r="AZ51" s="1269"/>
      <c r="BA51" s="1269"/>
      <c r="BB51" s="1269" t="s">
        <v>573</v>
      </c>
      <c r="BC51" s="1269"/>
      <c r="BD51" s="1269"/>
      <c r="BE51" s="1269"/>
      <c r="BF51" s="1269"/>
      <c r="BG51" s="1269"/>
      <c r="BH51" s="1269"/>
      <c r="BI51" s="1269"/>
      <c r="BJ51" s="1269"/>
      <c r="BK51" s="1269"/>
      <c r="BL51" s="1269"/>
      <c r="BM51" s="1269"/>
      <c r="BN51" s="1269"/>
      <c r="BO51" s="1269"/>
      <c r="BP51" s="1267">
        <v>119.6</v>
      </c>
      <c r="BQ51" s="1267"/>
      <c r="BR51" s="1267"/>
      <c r="BS51" s="1267"/>
      <c r="BT51" s="1267"/>
      <c r="BU51" s="1267"/>
      <c r="BV51" s="1267"/>
      <c r="BW51" s="1267"/>
      <c r="BX51" s="1267">
        <v>129.69999999999999</v>
      </c>
      <c r="BY51" s="1267"/>
      <c r="BZ51" s="1267"/>
      <c r="CA51" s="1267"/>
      <c r="CB51" s="1267"/>
      <c r="CC51" s="1267"/>
      <c r="CD51" s="1267"/>
      <c r="CE51" s="1267"/>
      <c r="CF51" s="1267">
        <v>134.19999999999999</v>
      </c>
      <c r="CG51" s="1267"/>
      <c r="CH51" s="1267"/>
      <c r="CI51" s="1267"/>
      <c r="CJ51" s="1267"/>
      <c r="CK51" s="1267"/>
      <c r="CL51" s="1267"/>
      <c r="CM51" s="1267"/>
      <c r="CN51" s="1267">
        <v>118.6</v>
      </c>
      <c r="CO51" s="1267"/>
      <c r="CP51" s="1267"/>
      <c r="CQ51" s="1267"/>
      <c r="CR51" s="1267"/>
      <c r="CS51" s="1267"/>
      <c r="CT51" s="1267"/>
      <c r="CU51" s="1267"/>
      <c r="CV51" s="1267">
        <v>125.7</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574</v>
      </c>
      <c r="BC53" s="1269"/>
      <c r="BD53" s="1269"/>
      <c r="BE53" s="1269"/>
      <c r="BF53" s="1269"/>
      <c r="BG53" s="1269"/>
      <c r="BH53" s="1269"/>
      <c r="BI53" s="1269"/>
      <c r="BJ53" s="1269"/>
      <c r="BK53" s="1269"/>
      <c r="BL53" s="1269"/>
      <c r="BM53" s="1269"/>
      <c r="BN53" s="1269"/>
      <c r="BO53" s="1269"/>
      <c r="BP53" s="1267">
        <v>62.6</v>
      </c>
      <c r="BQ53" s="1267"/>
      <c r="BR53" s="1267"/>
      <c r="BS53" s="1267"/>
      <c r="BT53" s="1267"/>
      <c r="BU53" s="1267"/>
      <c r="BV53" s="1267"/>
      <c r="BW53" s="1267"/>
      <c r="BX53" s="1267">
        <v>63.7</v>
      </c>
      <c r="BY53" s="1267"/>
      <c r="BZ53" s="1267"/>
      <c r="CA53" s="1267"/>
      <c r="CB53" s="1267"/>
      <c r="CC53" s="1267"/>
      <c r="CD53" s="1267"/>
      <c r="CE53" s="1267"/>
      <c r="CF53" s="1267">
        <v>64.7</v>
      </c>
      <c r="CG53" s="1267"/>
      <c r="CH53" s="1267"/>
      <c r="CI53" s="1267"/>
      <c r="CJ53" s="1267"/>
      <c r="CK53" s="1267"/>
      <c r="CL53" s="1267"/>
      <c r="CM53" s="1267"/>
      <c r="CN53" s="1267">
        <v>65.900000000000006</v>
      </c>
      <c r="CO53" s="1267"/>
      <c r="CP53" s="1267"/>
      <c r="CQ53" s="1267"/>
      <c r="CR53" s="1267"/>
      <c r="CS53" s="1267"/>
      <c r="CT53" s="1267"/>
      <c r="CU53" s="1267"/>
      <c r="CV53" s="1267">
        <v>65.400000000000006</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575</v>
      </c>
      <c r="AO55" s="1266"/>
      <c r="AP55" s="1266"/>
      <c r="AQ55" s="1266"/>
      <c r="AR55" s="1266"/>
      <c r="AS55" s="1266"/>
      <c r="AT55" s="1266"/>
      <c r="AU55" s="1266"/>
      <c r="AV55" s="1266"/>
      <c r="AW55" s="1266"/>
      <c r="AX55" s="1266"/>
      <c r="AY55" s="1266"/>
      <c r="AZ55" s="1266"/>
      <c r="BA55" s="1266"/>
      <c r="BB55" s="1269" t="s">
        <v>573</v>
      </c>
      <c r="BC55" s="1269"/>
      <c r="BD55" s="1269"/>
      <c r="BE55" s="1269"/>
      <c r="BF55" s="1269"/>
      <c r="BG55" s="1269"/>
      <c r="BH55" s="1269"/>
      <c r="BI55" s="1269"/>
      <c r="BJ55" s="1269"/>
      <c r="BK55" s="1269"/>
      <c r="BL55" s="1269"/>
      <c r="BM55" s="1269"/>
      <c r="BN55" s="1269"/>
      <c r="BO55" s="1269"/>
      <c r="BP55" s="1267">
        <v>15.3</v>
      </c>
      <c r="BQ55" s="1267"/>
      <c r="BR55" s="1267"/>
      <c r="BS55" s="1267"/>
      <c r="BT55" s="1267"/>
      <c r="BU55" s="1267"/>
      <c r="BV55" s="1267"/>
      <c r="BW55" s="1267"/>
      <c r="BX55" s="1267">
        <v>14.9</v>
      </c>
      <c r="BY55" s="1267"/>
      <c r="BZ55" s="1267"/>
      <c r="CA55" s="1267"/>
      <c r="CB55" s="1267"/>
      <c r="CC55" s="1267"/>
      <c r="CD55" s="1267"/>
      <c r="CE55" s="1267"/>
      <c r="CF55" s="1267">
        <v>14.5</v>
      </c>
      <c r="CG55" s="1267"/>
      <c r="CH55" s="1267"/>
      <c r="CI55" s="1267"/>
      <c r="CJ55" s="1267"/>
      <c r="CK55" s="1267"/>
      <c r="CL55" s="1267"/>
      <c r="CM55" s="1267"/>
      <c r="CN55" s="1267">
        <v>13.3</v>
      </c>
      <c r="CO55" s="1267"/>
      <c r="CP55" s="1267"/>
      <c r="CQ55" s="1267"/>
      <c r="CR55" s="1267"/>
      <c r="CS55" s="1267"/>
      <c r="CT55" s="1267"/>
      <c r="CU55" s="1267"/>
      <c r="CV55" s="1267">
        <v>5.4</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574</v>
      </c>
      <c r="BC57" s="1269"/>
      <c r="BD57" s="1269"/>
      <c r="BE57" s="1269"/>
      <c r="BF57" s="1269"/>
      <c r="BG57" s="1269"/>
      <c r="BH57" s="1269"/>
      <c r="BI57" s="1269"/>
      <c r="BJ57" s="1269"/>
      <c r="BK57" s="1269"/>
      <c r="BL57" s="1269"/>
      <c r="BM57" s="1269"/>
      <c r="BN57" s="1269"/>
      <c r="BO57" s="1269"/>
      <c r="BP57" s="1267">
        <v>57.5</v>
      </c>
      <c r="BQ57" s="1267"/>
      <c r="BR57" s="1267"/>
      <c r="BS57" s="1267"/>
      <c r="BT57" s="1267"/>
      <c r="BU57" s="1267"/>
      <c r="BV57" s="1267"/>
      <c r="BW57" s="1267"/>
      <c r="BX57" s="1267">
        <v>58.5</v>
      </c>
      <c r="BY57" s="1267"/>
      <c r="BZ57" s="1267"/>
      <c r="CA57" s="1267"/>
      <c r="CB57" s="1267"/>
      <c r="CC57" s="1267"/>
      <c r="CD57" s="1267"/>
      <c r="CE57" s="1267"/>
      <c r="CF57" s="1267">
        <v>58.9</v>
      </c>
      <c r="CG57" s="1267"/>
      <c r="CH57" s="1267"/>
      <c r="CI57" s="1267"/>
      <c r="CJ57" s="1267"/>
      <c r="CK57" s="1267"/>
      <c r="CL57" s="1267"/>
      <c r="CM57" s="1267"/>
      <c r="CN57" s="1267">
        <v>61.5</v>
      </c>
      <c r="CO57" s="1267"/>
      <c r="CP57" s="1267"/>
      <c r="CQ57" s="1267"/>
      <c r="CR57" s="1267"/>
      <c r="CS57" s="1267"/>
      <c r="CT57" s="1267"/>
      <c r="CU57" s="1267"/>
      <c r="CV57" s="1267">
        <v>62.3</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576</v>
      </c>
    </row>
    <row r="64" spans="1:109" x14ac:dyDescent="0.15">
      <c r="B64" s="372"/>
      <c r="G64" s="379"/>
      <c r="I64" s="392"/>
      <c r="J64" s="392"/>
      <c r="K64" s="392"/>
      <c r="L64" s="392"/>
      <c r="M64" s="392"/>
      <c r="N64" s="393"/>
      <c r="AM64" s="379"/>
      <c r="AN64" s="379" t="s">
        <v>569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577</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571</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548</v>
      </c>
      <c r="BQ72" s="1266"/>
      <c r="BR72" s="1266"/>
      <c r="BS72" s="1266"/>
      <c r="BT72" s="1266"/>
      <c r="BU72" s="1266"/>
      <c r="BV72" s="1266"/>
      <c r="BW72" s="1266"/>
      <c r="BX72" s="1266" t="s">
        <v>549</v>
      </c>
      <c r="BY72" s="1266"/>
      <c r="BZ72" s="1266"/>
      <c r="CA72" s="1266"/>
      <c r="CB72" s="1266"/>
      <c r="CC72" s="1266"/>
      <c r="CD72" s="1266"/>
      <c r="CE72" s="1266"/>
      <c r="CF72" s="1266" t="s">
        <v>550</v>
      </c>
      <c r="CG72" s="1266"/>
      <c r="CH72" s="1266"/>
      <c r="CI72" s="1266"/>
      <c r="CJ72" s="1266"/>
      <c r="CK72" s="1266"/>
      <c r="CL72" s="1266"/>
      <c r="CM72" s="1266"/>
      <c r="CN72" s="1266" t="s">
        <v>551</v>
      </c>
      <c r="CO72" s="1266"/>
      <c r="CP72" s="1266"/>
      <c r="CQ72" s="1266"/>
      <c r="CR72" s="1266"/>
      <c r="CS72" s="1266"/>
      <c r="CT72" s="1266"/>
      <c r="CU72" s="1266"/>
      <c r="CV72" s="1266" t="s">
        <v>552</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572</v>
      </c>
      <c r="AO73" s="1269"/>
      <c r="AP73" s="1269"/>
      <c r="AQ73" s="1269"/>
      <c r="AR73" s="1269"/>
      <c r="AS73" s="1269"/>
      <c r="AT73" s="1269"/>
      <c r="AU73" s="1269"/>
      <c r="AV73" s="1269"/>
      <c r="AW73" s="1269"/>
      <c r="AX73" s="1269"/>
      <c r="AY73" s="1269"/>
      <c r="AZ73" s="1269"/>
      <c r="BA73" s="1269"/>
      <c r="BB73" s="1269" t="s">
        <v>573</v>
      </c>
      <c r="BC73" s="1269"/>
      <c r="BD73" s="1269"/>
      <c r="BE73" s="1269"/>
      <c r="BF73" s="1269"/>
      <c r="BG73" s="1269"/>
      <c r="BH73" s="1269"/>
      <c r="BI73" s="1269"/>
      <c r="BJ73" s="1269"/>
      <c r="BK73" s="1269"/>
      <c r="BL73" s="1269"/>
      <c r="BM73" s="1269"/>
      <c r="BN73" s="1269"/>
      <c r="BO73" s="1269"/>
      <c r="BP73" s="1267">
        <v>119.6</v>
      </c>
      <c r="BQ73" s="1267"/>
      <c r="BR73" s="1267"/>
      <c r="BS73" s="1267"/>
      <c r="BT73" s="1267"/>
      <c r="BU73" s="1267"/>
      <c r="BV73" s="1267"/>
      <c r="BW73" s="1267"/>
      <c r="BX73" s="1267">
        <v>129.69999999999999</v>
      </c>
      <c r="BY73" s="1267"/>
      <c r="BZ73" s="1267"/>
      <c r="CA73" s="1267"/>
      <c r="CB73" s="1267"/>
      <c r="CC73" s="1267"/>
      <c r="CD73" s="1267"/>
      <c r="CE73" s="1267"/>
      <c r="CF73" s="1267">
        <v>134.19999999999999</v>
      </c>
      <c r="CG73" s="1267"/>
      <c r="CH73" s="1267"/>
      <c r="CI73" s="1267"/>
      <c r="CJ73" s="1267"/>
      <c r="CK73" s="1267"/>
      <c r="CL73" s="1267"/>
      <c r="CM73" s="1267"/>
      <c r="CN73" s="1267">
        <v>118.6</v>
      </c>
      <c r="CO73" s="1267"/>
      <c r="CP73" s="1267"/>
      <c r="CQ73" s="1267"/>
      <c r="CR73" s="1267"/>
      <c r="CS73" s="1267"/>
      <c r="CT73" s="1267"/>
      <c r="CU73" s="1267"/>
      <c r="CV73" s="1267">
        <v>125.7</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578</v>
      </c>
      <c r="BC75" s="1269"/>
      <c r="BD75" s="1269"/>
      <c r="BE75" s="1269"/>
      <c r="BF75" s="1269"/>
      <c r="BG75" s="1269"/>
      <c r="BH75" s="1269"/>
      <c r="BI75" s="1269"/>
      <c r="BJ75" s="1269"/>
      <c r="BK75" s="1269"/>
      <c r="BL75" s="1269"/>
      <c r="BM75" s="1269"/>
      <c r="BN75" s="1269"/>
      <c r="BO75" s="1269"/>
      <c r="BP75" s="1267">
        <v>12</v>
      </c>
      <c r="BQ75" s="1267"/>
      <c r="BR75" s="1267"/>
      <c r="BS75" s="1267"/>
      <c r="BT75" s="1267"/>
      <c r="BU75" s="1267"/>
      <c r="BV75" s="1267"/>
      <c r="BW75" s="1267"/>
      <c r="BX75" s="1267">
        <v>12.2</v>
      </c>
      <c r="BY75" s="1267"/>
      <c r="BZ75" s="1267"/>
      <c r="CA75" s="1267"/>
      <c r="CB75" s="1267"/>
      <c r="CC75" s="1267"/>
      <c r="CD75" s="1267"/>
      <c r="CE75" s="1267"/>
      <c r="CF75" s="1267">
        <v>12.4</v>
      </c>
      <c r="CG75" s="1267"/>
      <c r="CH75" s="1267"/>
      <c r="CI75" s="1267"/>
      <c r="CJ75" s="1267"/>
      <c r="CK75" s="1267"/>
      <c r="CL75" s="1267"/>
      <c r="CM75" s="1267"/>
      <c r="CN75" s="1267">
        <v>12.3</v>
      </c>
      <c r="CO75" s="1267"/>
      <c r="CP75" s="1267"/>
      <c r="CQ75" s="1267"/>
      <c r="CR75" s="1267"/>
      <c r="CS75" s="1267"/>
      <c r="CT75" s="1267"/>
      <c r="CU75" s="1267"/>
      <c r="CV75" s="1267">
        <v>12.1</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575</v>
      </c>
      <c r="AO77" s="1266"/>
      <c r="AP77" s="1266"/>
      <c r="AQ77" s="1266"/>
      <c r="AR77" s="1266"/>
      <c r="AS77" s="1266"/>
      <c r="AT77" s="1266"/>
      <c r="AU77" s="1266"/>
      <c r="AV77" s="1266"/>
      <c r="AW77" s="1266"/>
      <c r="AX77" s="1266"/>
      <c r="AY77" s="1266"/>
      <c r="AZ77" s="1266"/>
      <c r="BA77" s="1266"/>
      <c r="BB77" s="1269" t="s">
        <v>573</v>
      </c>
      <c r="BC77" s="1269"/>
      <c r="BD77" s="1269"/>
      <c r="BE77" s="1269"/>
      <c r="BF77" s="1269"/>
      <c r="BG77" s="1269"/>
      <c r="BH77" s="1269"/>
      <c r="BI77" s="1269"/>
      <c r="BJ77" s="1269"/>
      <c r="BK77" s="1269"/>
      <c r="BL77" s="1269"/>
      <c r="BM77" s="1269"/>
      <c r="BN77" s="1269"/>
      <c r="BO77" s="1269"/>
      <c r="BP77" s="1267">
        <v>15.3</v>
      </c>
      <c r="BQ77" s="1267"/>
      <c r="BR77" s="1267"/>
      <c r="BS77" s="1267"/>
      <c r="BT77" s="1267"/>
      <c r="BU77" s="1267"/>
      <c r="BV77" s="1267"/>
      <c r="BW77" s="1267"/>
      <c r="BX77" s="1267">
        <v>14.9</v>
      </c>
      <c r="BY77" s="1267"/>
      <c r="BZ77" s="1267"/>
      <c r="CA77" s="1267"/>
      <c r="CB77" s="1267"/>
      <c r="CC77" s="1267"/>
      <c r="CD77" s="1267"/>
      <c r="CE77" s="1267"/>
      <c r="CF77" s="1267">
        <v>14.5</v>
      </c>
      <c r="CG77" s="1267"/>
      <c r="CH77" s="1267"/>
      <c r="CI77" s="1267"/>
      <c r="CJ77" s="1267"/>
      <c r="CK77" s="1267"/>
      <c r="CL77" s="1267"/>
      <c r="CM77" s="1267"/>
      <c r="CN77" s="1267">
        <v>13.3</v>
      </c>
      <c r="CO77" s="1267"/>
      <c r="CP77" s="1267"/>
      <c r="CQ77" s="1267"/>
      <c r="CR77" s="1267"/>
      <c r="CS77" s="1267"/>
      <c r="CT77" s="1267"/>
      <c r="CU77" s="1267"/>
      <c r="CV77" s="1267">
        <v>5.4</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578</v>
      </c>
      <c r="BC79" s="1269"/>
      <c r="BD79" s="1269"/>
      <c r="BE79" s="1269"/>
      <c r="BF79" s="1269"/>
      <c r="BG79" s="1269"/>
      <c r="BH79" s="1269"/>
      <c r="BI79" s="1269"/>
      <c r="BJ79" s="1269"/>
      <c r="BK79" s="1269"/>
      <c r="BL79" s="1269"/>
      <c r="BM79" s="1269"/>
      <c r="BN79" s="1269"/>
      <c r="BO79" s="1269"/>
      <c r="BP79" s="1267">
        <v>8.5</v>
      </c>
      <c r="BQ79" s="1267"/>
      <c r="BR79" s="1267"/>
      <c r="BS79" s="1267"/>
      <c r="BT79" s="1267"/>
      <c r="BU79" s="1267"/>
      <c r="BV79" s="1267"/>
      <c r="BW79" s="1267"/>
      <c r="BX79" s="1267">
        <v>8.5</v>
      </c>
      <c r="BY79" s="1267"/>
      <c r="BZ79" s="1267"/>
      <c r="CA79" s="1267"/>
      <c r="CB79" s="1267"/>
      <c r="CC79" s="1267"/>
      <c r="CD79" s="1267"/>
      <c r="CE79" s="1267"/>
      <c r="CF79" s="1267">
        <v>8.4</v>
      </c>
      <c r="CG79" s="1267"/>
      <c r="CH79" s="1267"/>
      <c r="CI79" s="1267"/>
      <c r="CJ79" s="1267"/>
      <c r="CK79" s="1267"/>
      <c r="CL79" s="1267"/>
      <c r="CM79" s="1267"/>
      <c r="CN79" s="1267">
        <v>8.4</v>
      </c>
      <c r="CO79" s="1267"/>
      <c r="CP79" s="1267"/>
      <c r="CQ79" s="1267"/>
      <c r="CR79" s="1267"/>
      <c r="CS79" s="1267"/>
      <c r="CT79" s="1267"/>
      <c r="CU79" s="1267"/>
      <c r="CV79" s="1267">
        <v>8.4</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enooowjIIKCE3sNrrprfNhi8XEzZZJ3/IjRDU5mKybtTbWyq+oS//noUxyulNWDCL25cPDMXRTTvqMeOjcZ/w==" saltValue="DlOFBxf0ZyaJZpUBKsk4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V88" zoomScaleNormal="100" zoomScaleSheetLayoutView="70" workbookViewId="0">
      <selection activeCell="BJ109" sqref="BJ10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495</v>
      </c>
    </row>
  </sheetData>
  <sheetProtection algorithmName="SHA-512" hashValue="IzW8EyHYgV/oqDbnhglptMBPIUpZcrrDmRUk40rmL5ZOHHmHoGxdjxFD1Nr89x8l+l2U0hdYLw5xEEYpIqFj+g==" saltValue="L/2VuKePrqwE0QrhxUIZ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F76" sqref="AF7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495</v>
      </c>
    </row>
  </sheetData>
  <sheetProtection algorithmName="SHA-512" hashValue="Cdy3NSoQlSRSzV9MlLL4ium1BIrJaBsZ6vH5Fjm/Gap499PbukVK2AeXzx0Er0hr92XjRhDN3x9Me4/e7cTUQg==" saltValue="1rC1x8a3Q3eiAswc3lK/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545</v>
      </c>
      <c r="G2" s="151"/>
      <c r="H2" s="152"/>
    </row>
    <row r="3" spans="1:8" x14ac:dyDescent="0.15">
      <c r="A3" s="148" t="s">
        <v>538</v>
      </c>
      <c r="B3" s="153"/>
      <c r="C3" s="154"/>
      <c r="D3" s="155">
        <v>107429</v>
      </c>
      <c r="E3" s="156"/>
      <c r="F3" s="157">
        <v>83774</v>
      </c>
      <c r="G3" s="158"/>
      <c r="H3" s="159"/>
    </row>
    <row r="4" spans="1:8" x14ac:dyDescent="0.15">
      <c r="A4" s="160"/>
      <c r="B4" s="161"/>
      <c r="C4" s="162"/>
      <c r="D4" s="163">
        <v>66302</v>
      </c>
      <c r="E4" s="164"/>
      <c r="F4" s="165">
        <v>52179</v>
      </c>
      <c r="G4" s="166"/>
      <c r="H4" s="167"/>
    </row>
    <row r="5" spans="1:8" x14ac:dyDescent="0.15">
      <c r="A5" s="148" t="s">
        <v>540</v>
      </c>
      <c r="B5" s="153"/>
      <c r="C5" s="154"/>
      <c r="D5" s="155">
        <v>146711</v>
      </c>
      <c r="E5" s="156"/>
      <c r="F5" s="157">
        <v>132981</v>
      </c>
      <c r="G5" s="158"/>
      <c r="H5" s="159"/>
    </row>
    <row r="6" spans="1:8" x14ac:dyDescent="0.15">
      <c r="A6" s="160"/>
      <c r="B6" s="161"/>
      <c r="C6" s="162"/>
      <c r="D6" s="163">
        <v>82001</v>
      </c>
      <c r="E6" s="164"/>
      <c r="F6" s="165">
        <v>56973</v>
      </c>
      <c r="G6" s="166"/>
      <c r="H6" s="167"/>
    </row>
    <row r="7" spans="1:8" x14ac:dyDescent="0.15">
      <c r="A7" s="148" t="s">
        <v>541</v>
      </c>
      <c r="B7" s="153"/>
      <c r="C7" s="154"/>
      <c r="D7" s="155">
        <v>181217</v>
      </c>
      <c r="E7" s="156"/>
      <c r="F7" s="157">
        <v>128523</v>
      </c>
      <c r="G7" s="158"/>
      <c r="H7" s="159"/>
    </row>
    <row r="8" spans="1:8" x14ac:dyDescent="0.15">
      <c r="A8" s="160"/>
      <c r="B8" s="161"/>
      <c r="C8" s="162"/>
      <c r="D8" s="163">
        <v>71438</v>
      </c>
      <c r="E8" s="164"/>
      <c r="F8" s="165">
        <v>56792</v>
      </c>
      <c r="G8" s="166"/>
      <c r="H8" s="167"/>
    </row>
    <row r="9" spans="1:8" x14ac:dyDescent="0.15">
      <c r="A9" s="148" t="s">
        <v>542</v>
      </c>
      <c r="B9" s="153"/>
      <c r="C9" s="154"/>
      <c r="D9" s="155">
        <v>133473</v>
      </c>
      <c r="E9" s="156"/>
      <c r="F9" s="157">
        <v>92919</v>
      </c>
      <c r="G9" s="158"/>
      <c r="H9" s="159"/>
    </row>
    <row r="10" spans="1:8" x14ac:dyDescent="0.15">
      <c r="A10" s="160"/>
      <c r="B10" s="161"/>
      <c r="C10" s="162"/>
      <c r="D10" s="163">
        <v>83310</v>
      </c>
      <c r="E10" s="164"/>
      <c r="F10" s="165">
        <v>54128</v>
      </c>
      <c r="G10" s="166"/>
      <c r="H10" s="167"/>
    </row>
    <row r="11" spans="1:8" x14ac:dyDescent="0.15">
      <c r="A11" s="148" t="s">
        <v>543</v>
      </c>
      <c r="B11" s="153"/>
      <c r="C11" s="154"/>
      <c r="D11" s="155">
        <v>231389</v>
      </c>
      <c r="E11" s="156"/>
      <c r="F11" s="157">
        <v>103663</v>
      </c>
      <c r="G11" s="158"/>
      <c r="H11" s="159"/>
    </row>
    <row r="12" spans="1:8" x14ac:dyDescent="0.15">
      <c r="A12" s="160"/>
      <c r="B12" s="161"/>
      <c r="C12" s="168"/>
      <c r="D12" s="163">
        <v>194341</v>
      </c>
      <c r="E12" s="164"/>
      <c r="F12" s="165">
        <v>64346</v>
      </c>
      <c r="G12" s="166"/>
      <c r="H12" s="167"/>
    </row>
    <row r="13" spans="1:8" x14ac:dyDescent="0.15">
      <c r="A13" s="148"/>
      <c r="B13" s="153"/>
      <c r="C13" s="169"/>
      <c r="D13" s="170">
        <v>160044</v>
      </c>
      <c r="E13" s="171"/>
      <c r="F13" s="172">
        <v>108372</v>
      </c>
      <c r="G13" s="173"/>
      <c r="H13" s="159"/>
    </row>
    <row r="14" spans="1:8" x14ac:dyDescent="0.15">
      <c r="A14" s="160"/>
      <c r="B14" s="161"/>
      <c r="C14" s="162"/>
      <c r="D14" s="163">
        <v>99478</v>
      </c>
      <c r="E14" s="164"/>
      <c r="F14" s="165">
        <v>56884</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2.76</v>
      </c>
      <c r="C19" s="174">
        <f>ROUND(VALUE(SUBSTITUTE(実質収支比率等に係る経年分析!G$48,"▲","-")),2)</f>
        <v>2.3199999999999998</v>
      </c>
      <c r="D19" s="174">
        <f>ROUND(VALUE(SUBSTITUTE(実質収支比率等に係る経年分析!H$48,"▲","-")),2)</f>
        <v>4.5999999999999996</v>
      </c>
      <c r="E19" s="174">
        <f>ROUND(VALUE(SUBSTITUTE(実質収支比率等に係る経年分析!I$48,"▲","-")),2)</f>
        <v>4.72</v>
      </c>
      <c r="F19" s="174">
        <f>ROUND(VALUE(SUBSTITUTE(実質収支比率等に係る経年分析!J$48,"▲","-")),2)</f>
        <v>4.17</v>
      </c>
    </row>
    <row r="20" spans="1:11" x14ac:dyDescent="0.15">
      <c r="A20" s="174" t="s">
        <v>59</v>
      </c>
      <c r="B20" s="174">
        <f>ROUND(VALUE(SUBSTITUTE(実質収支比率等に係る経年分析!F$47,"▲","-")),2)</f>
        <v>18.97</v>
      </c>
      <c r="C20" s="174">
        <f>ROUND(VALUE(SUBSTITUTE(実質収支比率等に係る経年分析!G$47,"▲","-")),2)</f>
        <v>17.63</v>
      </c>
      <c r="D20" s="174">
        <f>ROUND(VALUE(SUBSTITUTE(実質収支比率等に係る経年分析!H$47,"▲","-")),2)</f>
        <v>17.16</v>
      </c>
      <c r="E20" s="174">
        <f>ROUND(VALUE(SUBSTITUTE(実質収支比率等に係る経年分析!I$47,"▲","-")),2)</f>
        <v>20.53</v>
      </c>
      <c r="F20" s="174">
        <f>ROUND(VALUE(SUBSTITUTE(実質収支比率等に係る経年分析!J$47,"▲","-")),2)</f>
        <v>19.440000000000001</v>
      </c>
    </row>
    <row r="21" spans="1:11" x14ac:dyDescent="0.15">
      <c r="A21" s="174" t="s">
        <v>60</v>
      </c>
      <c r="B21" s="174">
        <f>IF(ISNUMBER(VALUE(SUBSTITUTE(実質収支比率等に係る経年分析!F$49,"▲","-"))),ROUND(VALUE(SUBSTITUTE(実質収支比率等に係る経年分析!F$49,"▲","-")),2),NA())</f>
        <v>2.86</v>
      </c>
      <c r="C21" s="174">
        <f>IF(ISNUMBER(VALUE(SUBSTITUTE(実質収支比率等に係る経年分析!G$49,"▲","-"))),ROUND(VALUE(SUBSTITUTE(実質収支比率等に係る経年分析!G$49,"▲","-")),2),NA())</f>
        <v>-2.17</v>
      </c>
      <c r="D21" s="174">
        <f>IF(ISNUMBER(VALUE(SUBSTITUTE(実質収支比率等に係る経年分析!H$49,"▲","-"))),ROUND(VALUE(SUBSTITUTE(実質収支比率等に係る経年分析!H$49,"▲","-")),2),NA())</f>
        <v>2.14</v>
      </c>
      <c r="E21" s="174">
        <f>IF(ISNUMBER(VALUE(SUBSTITUTE(実質収支比率等に係る経年分析!I$49,"▲","-"))),ROUND(VALUE(SUBSTITUTE(実質収支比率等に係る経年分析!I$49,"▲","-")),2),NA())</f>
        <v>4.3600000000000003</v>
      </c>
      <c r="F21" s="174">
        <f>IF(ISNUMBER(VALUE(SUBSTITUTE(実質収支比率等に係る経年分析!J$49,"▲","-"))),ROUND(VALUE(SUBSTITUTE(実質収支比率等に係る経年分析!J$49,"▲","-")),2),NA())</f>
        <v>-2.0099999999999998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4.5999999999999996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4.17</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2838</v>
      </c>
      <c r="E42" s="176"/>
      <c r="F42" s="176"/>
      <c r="G42" s="176">
        <f>'実質公債費比率（分子）の構造'!L$52</f>
        <v>2900</v>
      </c>
      <c r="H42" s="176"/>
      <c r="I42" s="176"/>
      <c r="J42" s="176">
        <f>'実質公債費比率（分子）の構造'!M$52</f>
        <v>2998</v>
      </c>
      <c r="K42" s="176"/>
      <c r="L42" s="176"/>
      <c r="M42" s="176">
        <f>'実質公債費比率（分子）の構造'!N$52</f>
        <v>2993</v>
      </c>
      <c r="N42" s="176"/>
      <c r="O42" s="176"/>
      <c r="P42" s="176">
        <f>'実質公債費比率（分子）の構造'!O$52</f>
        <v>3058</v>
      </c>
    </row>
    <row r="43" spans="1:16" x14ac:dyDescent="0.15">
      <c r="A43" s="176" t="s">
        <v>68</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6</v>
      </c>
      <c r="C44" s="176"/>
      <c r="D44" s="176"/>
      <c r="E44" s="176">
        <f>'実質公債費比率（分子）の構造'!L$50</f>
        <v>5</v>
      </c>
      <c r="F44" s="176"/>
      <c r="G44" s="176"/>
      <c r="H44" s="176">
        <f>'実質公債費比率（分子）の構造'!M$50</f>
        <v>3</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143</v>
      </c>
      <c r="C45" s="176"/>
      <c r="D45" s="176"/>
      <c r="E45" s="176">
        <f>'実質公債費比率（分子）の構造'!L$49</f>
        <v>137</v>
      </c>
      <c r="F45" s="176"/>
      <c r="G45" s="176"/>
      <c r="H45" s="176">
        <f>'実質公債費比率（分子）の構造'!M$49</f>
        <v>152</v>
      </c>
      <c r="I45" s="176"/>
      <c r="J45" s="176"/>
      <c r="K45" s="176">
        <f>'実質公債費比率（分子）の構造'!N$49</f>
        <v>176</v>
      </c>
      <c r="L45" s="176"/>
      <c r="M45" s="176"/>
      <c r="N45" s="176">
        <f>'実質公債費比率（分子）の構造'!O$49</f>
        <v>190</v>
      </c>
      <c r="O45" s="176"/>
      <c r="P45" s="176"/>
    </row>
    <row r="46" spans="1:16" x14ac:dyDescent="0.15">
      <c r="A46" s="176" t="s">
        <v>71</v>
      </c>
      <c r="B46" s="176">
        <f>'実質公債費比率（分子）の構造'!K$48</f>
        <v>624</v>
      </c>
      <c r="C46" s="176"/>
      <c r="D46" s="176"/>
      <c r="E46" s="176">
        <f>'実質公債費比率（分子）の構造'!L$48</f>
        <v>620</v>
      </c>
      <c r="F46" s="176"/>
      <c r="G46" s="176"/>
      <c r="H46" s="176">
        <f>'実質公債費比率（分子）の構造'!M$48</f>
        <v>611</v>
      </c>
      <c r="I46" s="176"/>
      <c r="J46" s="176"/>
      <c r="K46" s="176">
        <f>'実質公債費比率（分子）の構造'!N$48</f>
        <v>560</v>
      </c>
      <c r="L46" s="176"/>
      <c r="M46" s="176"/>
      <c r="N46" s="176">
        <f>'実質公債費比率（分子）の構造'!O$48</f>
        <v>498</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3293</v>
      </c>
      <c r="C49" s="176"/>
      <c r="D49" s="176"/>
      <c r="E49" s="176">
        <f>'実質公債費比率（分子）の構造'!L$45</f>
        <v>3367</v>
      </c>
      <c r="F49" s="176"/>
      <c r="G49" s="176"/>
      <c r="H49" s="176">
        <f>'実質公債費比率（分子）の構造'!M$45</f>
        <v>3517</v>
      </c>
      <c r="I49" s="176"/>
      <c r="J49" s="176"/>
      <c r="K49" s="176">
        <f>'実質公債費比率（分子）の構造'!N$45</f>
        <v>3484</v>
      </c>
      <c r="L49" s="176"/>
      <c r="M49" s="176"/>
      <c r="N49" s="176">
        <f>'実質公債費比率（分子）の構造'!O$45</f>
        <v>3582</v>
      </c>
      <c r="O49" s="176"/>
      <c r="P49" s="176"/>
    </row>
    <row r="50" spans="1:16" x14ac:dyDescent="0.15">
      <c r="A50" s="176" t="s">
        <v>75</v>
      </c>
      <c r="B50" s="176" t="e">
        <f>NA()</f>
        <v>#N/A</v>
      </c>
      <c r="C50" s="176">
        <f>IF(ISNUMBER('実質公債費比率（分子）の構造'!K$53),'実質公債費比率（分子）の構造'!K$53,NA())</f>
        <v>1228</v>
      </c>
      <c r="D50" s="176" t="e">
        <f>NA()</f>
        <v>#N/A</v>
      </c>
      <c r="E50" s="176" t="e">
        <f>NA()</f>
        <v>#N/A</v>
      </c>
      <c r="F50" s="176">
        <f>IF(ISNUMBER('実質公債費比率（分子）の構造'!L$53),'実質公債費比率（分子）の構造'!L$53,NA())</f>
        <v>1229</v>
      </c>
      <c r="G50" s="176" t="e">
        <f>NA()</f>
        <v>#N/A</v>
      </c>
      <c r="H50" s="176" t="e">
        <f>NA()</f>
        <v>#N/A</v>
      </c>
      <c r="I50" s="176">
        <f>IF(ISNUMBER('実質公債費比率（分子）の構造'!M$53),'実質公債費比率（分子）の構造'!M$53,NA())</f>
        <v>1285</v>
      </c>
      <c r="J50" s="176" t="e">
        <f>NA()</f>
        <v>#N/A</v>
      </c>
      <c r="K50" s="176" t="e">
        <f>NA()</f>
        <v>#N/A</v>
      </c>
      <c r="L50" s="176">
        <f>IF(ISNUMBER('実質公債費比率（分子）の構造'!N$53),'実質公債費比率（分子）の構造'!N$53,NA())</f>
        <v>1227</v>
      </c>
      <c r="M50" s="176" t="e">
        <f>NA()</f>
        <v>#N/A</v>
      </c>
      <c r="N50" s="176" t="e">
        <f>NA()</f>
        <v>#N/A</v>
      </c>
      <c r="O50" s="176">
        <f>IF(ISNUMBER('実質公債費比率（分子）の構造'!O$53),'実質公債費比率（分子）の構造'!O$53,NA())</f>
        <v>1212</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29308</v>
      </c>
      <c r="E56" s="175"/>
      <c r="F56" s="175"/>
      <c r="G56" s="175">
        <f>'将来負担比率（分子）の構造'!J$52</f>
        <v>30000</v>
      </c>
      <c r="H56" s="175"/>
      <c r="I56" s="175"/>
      <c r="J56" s="175">
        <f>'将来負担比率（分子）の構造'!K$52</f>
        <v>30636</v>
      </c>
      <c r="K56" s="175"/>
      <c r="L56" s="175"/>
      <c r="M56" s="175">
        <f>'将来負担比率（分子）の構造'!L$52</f>
        <v>30735</v>
      </c>
      <c r="N56" s="175"/>
      <c r="O56" s="175"/>
      <c r="P56" s="175">
        <f>'将来負担比率（分子）の構造'!M$52</f>
        <v>32413</v>
      </c>
    </row>
    <row r="57" spans="1:16" x14ac:dyDescent="0.15">
      <c r="A57" s="175" t="s">
        <v>44</v>
      </c>
      <c r="B57" s="175"/>
      <c r="C57" s="175"/>
      <c r="D57" s="175">
        <f>'将来負担比率（分子）の構造'!I$51</f>
        <v>2782</v>
      </c>
      <c r="E57" s="175"/>
      <c r="F57" s="175"/>
      <c r="G57" s="175">
        <f>'将来負担比率（分子）の構造'!J$51</f>
        <v>2741</v>
      </c>
      <c r="H57" s="175"/>
      <c r="I57" s="175"/>
      <c r="J57" s="175">
        <f>'将来負担比率（分子）の構造'!K$51</f>
        <v>2960</v>
      </c>
      <c r="K57" s="175"/>
      <c r="L57" s="175"/>
      <c r="M57" s="175">
        <f>'将来負担比率（分子）の構造'!L$51</f>
        <v>2880</v>
      </c>
      <c r="N57" s="175"/>
      <c r="O57" s="175"/>
      <c r="P57" s="175">
        <f>'将来負担比率（分子）の構造'!M$51</f>
        <v>2650</v>
      </c>
    </row>
    <row r="58" spans="1:16" x14ac:dyDescent="0.15">
      <c r="A58" s="175" t="s">
        <v>43</v>
      </c>
      <c r="B58" s="175"/>
      <c r="C58" s="175"/>
      <c r="D58" s="175">
        <f>'将来負担比率（分子）の構造'!I$50</f>
        <v>7434</v>
      </c>
      <c r="E58" s="175"/>
      <c r="F58" s="175"/>
      <c r="G58" s="175">
        <f>'将来負担比率（分子）の構造'!J$50</f>
        <v>7223</v>
      </c>
      <c r="H58" s="175"/>
      <c r="I58" s="175"/>
      <c r="J58" s="175">
        <f>'将来負担比率（分子）の構造'!K$50</f>
        <v>7143</v>
      </c>
      <c r="K58" s="175"/>
      <c r="L58" s="175"/>
      <c r="M58" s="175">
        <f>'将来負担比率（分子）の構造'!L$50</f>
        <v>7976</v>
      </c>
      <c r="N58" s="175"/>
      <c r="O58" s="175"/>
      <c r="P58" s="175">
        <f>'将来負担比率（分子）の構造'!M$50</f>
        <v>7927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3813</v>
      </c>
      <c r="C62" s="175"/>
      <c r="D62" s="175"/>
      <c r="E62" s="175">
        <f>'将来負担比率（分子）の構造'!J$45</f>
        <v>3663</v>
      </c>
      <c r="F62" s="175"/>
      <c r="G62" s="175"/>
      <c r="H62" s="175">
        <f>'将来負担比率（分子）の構造'!K$45</f>
        <v>3520</v>
      </c>
      <c r="I62" s="175"/>
      <c r="J62" s="175"/>
      <c r="K62" s="175">
        <f>'将来負担比率（分子）の構造'!L$45</f>
        <v>3401</v>
      </c>
      <c r="L62" s="175"/>
      <c r="M62" s="175"/>
      <c r="N62" s="175">
        <f>'将来負担比率（分子）の構造'!M$45</f>
        <v>3299</v>
      </c>
      <c r="O62" s="175"/>
      <c r="P62" s="175"/>
    </row>
    <row r="63" spans="1:16" x14ac:dyDescent="0.15">
      <c r="A63" s="175" t="s">
        <v>36</v>
      </c>
      <c r="B63" s="175">
        <f>'将来負担比率（分子）の構造'!I$44</f>
        <v>2197</v>
      </c>
      <c r="C63" s="175"/>
      <c r="D63" s="175"/>
      <c r="E63" s="175">
        <f>'将来負担比率（分子）の構造'!J$44</f>
        <v>2511</v>
      </c>
      <c r="F63" s="175"/>
      <c r="G63" s="175"/>
      <c r="H63" s="175">
        <f>'将来負担比率（分子）の構造'!K$44</f>
        <v>2882</v>
      </c>
      <c r="I63" s="175"/>
      <c r="J63" s="175"/>
      <c r="K63" s="175">
        <f>'将来負担比率（分子）の構造'!L$44</f>
        <v>2987</v>
      </c>
      <c r="L63" s="175"/>
      <c r="M63" s="175"/>
      <c r="N63" s="175">
        <f>'将来負担比率（分子）の構造'!M$44</f>
        <v>3077</v>
      </c>
      <c r="O63" s="175"/>
      <c r="P63" s="175"/>
    </row>
    <row r="64" spans="1:16" x14ac:dyDescent="0.15">
      <c r="A64" s="175" t="s">
        <v>35</v>
      </c>
      <c r="B64" s="175">
        <f>'将来負担比率（分子）の構造'!I$43</f>
        <v>9216</v>
      </c>
      <c r="C64" s="175"/>
      <c r="D64" s="175"/>
      <c r="E64" s="175">
        <f>'将来負担比率（分子）の構造'!J$43</f>
        <v>8953</v>
      </c>
      <c r="F64" s="175"/>
      <c r="G64" s="175"/>
      <c r="H64" s="175">
        <f>'将来負担比率（分子）の構造'!K$43</f>
        <v>8657</v>
      </c>
      <c r="I64" s="175"/>
      <c r="J64" s="175"/>
      <c r="K64" s="175">
        <f>'将来負担比率（分子）の構造'!L$43</f>
        <v>8087</v>
      </c>
      <c r="L64" s="175"/>
      <c r="M64" s="175"/>
      <c r="N64" s="175">
        <f>'将来負担比率（分子）の構造'!M$43</f>
        <v>7287</v>
      </c>
      <c r="O64" s="175"/>
      <c r="P64" s="175"/>
    </row>
    <row r="65" spans="1:16" x14ac:dyDescent="0.15">
      <c r="A65" s="175" t="s">
        <v>34</v>
      </c>
      <c r="B65" s="175">
        <f>'将来負担比率（分子）の構造'!I$42</f>
        <v>191</v>
      </c>
      <c r="C65" s="175"/>
      <c r="D65" s="175"/>
      <c r="E65" s="175">
        <f>'将来負担比率（分子）の構造'!J$42</f>
        <v>187</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36223</v>
      </c>
      <c r="C66" s="175"/>
      <c r="D66" s="175"/>
      <c r="E66" s="175">
        <f>'将来負担比率（分子）の構造'!J$41</f>
        <v>37427</v>
      </c>
      <c r="F66" s="175"/>
      <c r="G66" s="175"/>
      <c r="H66" s="175">
        <f>'将来負担比率（分子）の構造'!K$41</f>
        <v>39052</v>
      </c>
      <c r="I66" s="175"/>
      <c r="J66" s="175"/>
      <c r="K66" s="175">
        <f>'将来負担比率（分子）の構造'!L$41</f>
        <v>39567</v>
      </c>
      <c r="L66" s="175"/>
      <c r="M66" s="175"/>
      <c r="N66" s="175">
        <f>'将来負担比率（分子）の構造'!M$41</f>
        <v>42178</v>
      </c>
      <c r="O66" s="175"/>
      <c r="P66" s="175"/>
    </row>
    <row r="67" spans="1:16" x14ac:dyDescent="0.15">
      <c r="A67" s="175" t="s">
        <v>79</v>
      </c>
      <c r="B67" s="175" t="e">
        <f>NA()</f>
        <v>#N/A</v>
      </c>
      <c r="C67" s="175">
        <f>IF(ISNUMBER('将来負担比率（分子）の構造'!I$53), IF('将来負担比率（分子）の構造'!I$53 &lt; 0, 0, '将来負担比率（分子）の構造'!I$53), NA())</f>
        <v>12116</v>
      </c>
      <c r="D67" s="175" t="e">
        <f>NA()</f>
        <v>#N/A</v>
      </c>
      <c r="E67" s="175" t="e">
        <f>NA()</f>
        <v>#N/A</v>
      </c>
      <c r="F67" s="175">
        <f>IF(ISNUMBER('将来負担比率（分子）の構造'!J$53), IF('将来負担比率（分子）の構造'!J$53 &lt; 0, 0, '将来負担比率（分子）の構造'!J$53), NA())</f>
        <v>12777</v>
      </c>
      <c r="G67" s="175" t="e">
        <f>NA()</f>
        <v>#N/A</v>
      </c>
      <c r="H67" s="175" t="e">
        <f>NA()</f>
        <v>#N/A</v>
      </c>
      <c r="I67" s="175">
        <f>IF(ISNUMBER('将来負担比率（分子）の構造'!K$53), IF('将来負担比率（分子）の構造'!K$53 &lt; 0, 0, '将来負担比率（分子）の構造'!K$53), NA())</f>
        <v>13371</v>
      </c>
      <c r="J67" s="175" t="e">
        <f>NA()</f>
        <v>#N/A</v>
      </c>
      <c r="K67" s="175" t="e">
        <f>NA()</f>
        <v>#N/A</v>
      </c>
      <c r="L67" s="175">
        <f>IF(ISNUMBER('将来負担比率（分子）の構造'!L$53), IF('将来負担比率（分子）の構造'!L$53 &lt; 0, 0, '将来負担比率（分子）の構造'!L$53), NA())</f>
        <v>12451</v>
      </c>
      <c r="M67" s="175" t="e">
        <f>NA()</f>
        <v>#N/A</v>
      </c>
      <c r="N67" s="175" t="e">
        <f>NA()</f>
        <v>#N/A</v>
      </c>
      <c r="O67" s="175">
        <f>IF(ISNUMBER('将来負担比率（分子）の構造'!M$53), IF('将来負担比率（分子）の構造'!M$53 &lt; 0, 0, '将来負担比率（分子）の構造'!M$53), NA())</f>
        <v>12853</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2176</v>
      </c>
      <c r="C72" s="179">
        <f>基金残高に係る経年分析!G55</f>
        <v>2712</v>
      </c>
      <c r="D72" s="179">
        <f>基金残高に係る経年分析!H55</f>
        <v>2531</v>
      </c>
    </row>
    <row r="73" spans="1:16" x14ac:dyDescent="0.15">
      <c r="A73" s="178" t="s">
        <v>82</v>
      </c>
      <c r="B73" s="179">
        <f>基金残高に係る経年分析!F56</f>
        <v>2964</v>
      </c>
      <c r="C73" s="179">
        <f>基金残高に係る経年分析!G56</f>
        <v>3270</v>
      </c>
      <c r="D73" s="179">
        <f>基金残高に係る経年分析!H56</f>
        <v>3347</v>
      </c>
    </row>
    <row r="74" spans="1:16" x14ac:dyDescent="0.15">
      <c r="A74" s="178" t="s">
        <v>83</v>
      </c>
      <c r="B74" s="179">
        <f>基金残高に係る経年分析!F57</f>
        <v>3971</v>
      </c>
      <c r="C74" s="179">
        <f>基金残高に係る経年分析!G57</f>
        <v>3811</v>
      </c>
      <c r="D74" s="179">
        <f>基金残高に係る経年分析!H57</f>
        <v>3357</v>
      </c>
    </row>
  </sheetData>
  <sheetProtection algorithmName="SHA-512" hashValue="efcHVQG2C39uNcUxmV01CExvkzRweCRLnc13QT3qdzaxv9aNOwY0EAnAwgvhdkdh1JmRh5q4jx30RUVOqC329Q==" saltValue="T7UYWB1sSuAxnrV26ARh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2024-08-22T02:43:21Z</cp:lastPrinted>
  <dcterms:created xsi:type="dcterms:W3CDTF">2024-03-14T00:55:17Z</dcterms:created>
  <dcterms:modified xsi:type="dcterms:W3CDTF">2024-08-22T02:52:54Z</dcterms:modified>
  <cp:category/>
</cp:coreProperties>
</file>