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4.52\FileServer\財政課\R07\11 財政一般\30財政状況資料集\20250821【県庁市町村課_依頼】令和５年度財政状況資料集の作成について（２回目）\04公表\"/>
    </mc:Choice>
  </mc:AlternateContent>
  <bookViews>
    <workbookView xWindow="0" yWindow="0" windowWidth="28800" windowHeight="1411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<sst xmlns="http://schemas.openxmlformats.org/spreadsheetml/2006/main" count="1112" uniqueCount="572">
  <si>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</si>
  <si>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</si>
  <si>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</si>
  <si>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</si>
  <si>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</si>
  <si>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</si>
  <si>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</si>
  <si>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</si>
  <si>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</si>
  <si>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</si>
  <si>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</si>
  <si>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</si>
  <si>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</si>
  <si>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</si>
  <si>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</si>
  <si>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</si>
  <si>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</si>
  <si>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</si>
  <si>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</si>
  <si>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</si>
  <si>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</si>
  <si>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</si>
  <si>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</si>
  <si>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</si>
  <si>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</si>
  <si>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</si>
  <si>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</si>
  <si>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</si>
  <si>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</si>
  <si>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</si>
  <si>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</si>
  <si>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</si>
  <si>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</si>
  <si>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</si>
  <si>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</si>
  <si>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</si>
  <si>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</si>
  <si>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</si>
  <si>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</si>
  <si>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</si>
  <si>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</si>
  <si>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</si>
  <si>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</si>
  <si>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</si>
  <si>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</si>
  <si>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</si>
  <si>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</si>
  <si>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</si>
  <si>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</si>
  <si>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</si>
  <si>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</si>
  <si>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</si>
  <si>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</si>
  <si>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</si>
  <si>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</si>
  <si>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</si>
  <si>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</si>
  <si>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</si>
  <si>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</si>
  <si>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</si>
  <si>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</si>
  <si>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</si>
  <si>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</si>
  <si>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</si>
  <si>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</si>
  <si>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</si>
  <si>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</si>
  <si>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</si>
  <si>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</si>
  <si>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</si>
  <si>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</si>
  <si>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</si>
  <si>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</si>
  <si>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</si>
  <si>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</si>
  <si>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</si>
  <si>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</si>
  <si>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</si>
  <si>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</si>
  <si>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</si>
  <si>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</si>
  <si>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</si>
  <si>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</si>
  <si>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</si>
  <si>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</si>
  <si>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</si>
  <si>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</si>
  <si>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</si>
  <si>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</si>
  <si>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</si>
  <si>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</si>
  <si>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</si>
  <si>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</si>
  <si>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</si>
  <si>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</si>
  <si>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</si>
  <si>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</si>
  <si>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</si>
  <si>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</si>
  <si>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</si>
  <si>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</si>
  <si>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</si>
  <si>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</si>
  <si>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</si>
  <si>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</si>
  <si>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</si>
  <si>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</si>
  <si>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</si>
  <si>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</si>
  <si>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</si>
  <si>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</si>
  <si>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</si>
  <si>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</si>
  <si>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</si>
  <si>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</si>
  <si>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</si>
  <si>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</si>
  <si>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</si>
  <si>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</si>
  <si>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</si>
  <si>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</si>
  <si>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</si>
  <si>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</si>
  <si>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</si>
  <si>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</si>
  <si>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</si>
  <si>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</si>
  <si>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</si>
  <si>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</si>
  <si>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</si>
  <si>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</si>
  <si>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</si>
  <si>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</si>
  <si>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</si>
  <si>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</si>
  <si>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</si>
  <si>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</si>
  <si>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</si>
  <si>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</si>
  <si>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</si>
  <si>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</si>
  <si>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</si>
  <si>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</si>
  <si>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</si>
  <si>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</si>
  <si>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</si>
  <si>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</si>
  <si>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</si>
  <si>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</si>
  <si>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</si>
  <si>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</si>
  <si>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</si>
  <si>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</si>
  <si>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</si>
  <si>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</si>
  <si>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</si>
  <si>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</si>
  <si>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</si>
  <si>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</si>
  <si>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</si>
  <si>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</si>
  <si>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</si>
  <si>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</si>
  <si>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</si>
  <si>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</si>
  <si>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</si>
  <si>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</si>
  <si>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</si>
  <si>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</si>
  <si>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</si>
  <si>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</si>
  <si>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</si>
  <si>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</si>
  <si>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</si>
  <si>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</si>
  <si>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</si>
  <si>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</si>
  <si>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</si>
  <si>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</si>
  <si>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</si>
  <si>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</si>
  <si>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</si>
  <si>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</si>
  <si>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</si>
  <si>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</si>
  <si>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</si>
  <si>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</si>
  <si>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</si>
  <si>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</si>
  <si>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</si>
  <si>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</si>
  <si>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</si>
  <si>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</si>
  <si>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</si>
  <si>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</si>
  <si>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</si>
  <si>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</si>
  <si>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</si>
  <si>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</si>
  <si>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</si>
  <si>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</si>
  <si>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</si>
  <si>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青森県つがる市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</si>
  <si>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</si>
  <si>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</si>
  <si>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</si>
  <si>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</si>
  <si>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</si>
  <si>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</si>
  <si>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</si>
  <si>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</si>
  <si>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</si>
  <si>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</si>
  <si>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</si>
  <si>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</si>
  <si>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</si>
  <si>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</si>
  <si>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</si>
  <si>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</si>
  <si>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</si>
  <si>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</si>
  <si>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</si>
  <si>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</si>
  <si>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</si>
  <si>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</si>
  <si>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</si>
  <si>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</si>
  <si>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</si>
  <si>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</si>
  <si>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</si>
  <si>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</si>
  <si>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</si>
  <si>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</si>
  <si>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</si>
  <si>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</si>
  <si>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</si>
  <si>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</si>
  <si>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</si>
  <si>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</si>
  <si>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</si>
  <si>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</si>
  <si>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</si>
  <si>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</si>
  <si>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</si>
  <si>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</si>
  <si>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</si>
  <si>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</si>
  <si>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</si>
  <si>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</si>
  <si>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</si>
  <si>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</si>
  <si>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</si>
  <si>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</si>
  <si>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</si>
  <si>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</si>
  <si>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</si>
  <si>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</si>
  <si>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</si>
  <si>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</si>
  <si>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</si>
  <si>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</si>
  <si>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</si>
  <si>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</si>
  <si>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</si>
  <si>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</si>
  <si>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</si>
  <si>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</si>
  <si>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</si>
  <si>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</si>
  <si>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</si>
  <si>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</si>
  <si>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</si>
  <si>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</si>
  <si>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</si>
  <si>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</si>
  <si>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</si>
  <si>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</si>
  <si>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</si>
  <si>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</si>
  <si>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</si>
  <si>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</si>
  <si>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</si>
  <si>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</si>
  <si>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</si>
  <si>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</si>
  <si>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</si>
  <si>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</si>
  <si>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</si>
  <si>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</si>
  <si>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</si>
  <si>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</si>
  <si>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</si>
  <si>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</si>
  <si>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</si>
  <si>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</si>
  <si>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</si>
  <si>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</si>
  <si>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</si>
  <si>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</si>
  <si>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</si>
  <si>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</si>
  <si>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</si>
  <si>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</si>
  <si>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</si>
  <si>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</si>
  <si>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</si>
  <si>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</si>
  <si>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</si>
  <si>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</si>
  <si>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</si>
  <si>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</si>
  <si>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</si>
  <si>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</si>
  <si>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</si>
  <si>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</si>
  <si>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</si>
  <si>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</si>
  <si>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</si>
  <si>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</si>
  <si>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</si>
  <si>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</si>
  <si>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</si>
  <si>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</si>
  <si>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</si>
  <si>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</si>
  <si>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</si>
  <si>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</si>
  <si>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</si>
  <si>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</si>
  <si>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</si>
  <si>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</si>
  <si>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</si>
  <si>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</si>
  <si>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</si>
  <si>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</si>
  <si>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</si>
  <si>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</si>
  <si>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</si>
  <si>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</si>
  <si>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</si>
  <si>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</si>
  <si>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</si>
  <si>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</si>
  <si>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</si>
  <si>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</si>
  <si>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</si>
  <si>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</si>
  <si>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</si>
  <si>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</si>
  <si>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</si>
  <si>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</si>
  <si>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</si>
  <si>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</si>
  <si>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青森県つがる市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</si>
  <si>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</si>
  <si>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</si>
  <si>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</si>
  <si>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</si>
  <si>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</si>
  <si>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</si>
  <si>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</si>
  <si>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</si>
  <si>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</si>
  <si>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</si>
  <si>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</si>
  <si>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</si>
  <si>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</si>
  <si>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</si>
  <si>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</si>
  <si>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</si>
  <si>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</si>
  <si>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</si>
  <si>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</si>
  <si>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</si>
  <si>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</si>
  <si>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</si>
  <si>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</si>
  <si>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</si>
  <si>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</si>
  <si>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</si>
  <si>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</si>
  <si>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</si>
  <si>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</si>
  <si>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</si>
  <si>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</si>
  <si>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</si>
  <si>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</si>
  <si>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</si>
  <si>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</si>
  <si>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</si>
  <si>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</si>
  <si>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</si>
  <si>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</si>
  <si>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</si>
  <si>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</si>
  <si>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</si>
  <si>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</si>
  <si>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</si>
  <si>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</si>
  <si>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</si>
  <si>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</si>
  <si>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</si>
  <si>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</si>
  <si>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</si>
  <si>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</si>
  <si>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</si>
  <si>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</si>
  <si>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</si>
  <si>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</si>
  <si>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</si>
  <si>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</si>
  <si>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</si>
  <si>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</si>
  <si>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</si>
  <si>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</si>
  <si>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</si>
  <si>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</si>
  <si>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</si>
  <si>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</si>
  <si>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</si>
  <si>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</si>
  <si>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</si>
  <si>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</si>
  <si>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</si>
  <si>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</si>
  <si>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</si>
  <si>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</si>
  <si>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</si>
  <si>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</si>
  <si>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</si>
  <si>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</si>
  <si>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</si>
  <si>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</si>
  <si>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</si>
  <si>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</si>
  <si>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</si>
  <si>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</si>
  <si>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</si>
  <si>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</si>
  <si>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</si>
  <si>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</si>
  <si>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</si>
  <si>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</si>
  <si>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</si>
  <si>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</si>
  <si>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</si>
  <si>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</si>
  <si>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</si>
  <si>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</si>
  <si>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</si>
  <si>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</si>
  <si>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</si>
  <si>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</si>
  <si>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</si>
  <si>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</si>
  <si>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</si>
  <si>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</si>
  <si>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</si>
  <si>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</si>
  <si>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</si>
  <si>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</si>
  <si>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</si>
  <si>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</si>
  <si>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</si>
  <si>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</si>
  <si>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</si>
  <si>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</si>
  <si>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</si>
  <si>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</si>
  <si>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</si>
  <si>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</si>
  <si>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</si>
  <si>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</si>
  <si>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</si>
  <si>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</si>
  <si>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</si>
  <si>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</si>
  <si>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</si>
  <si>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</si>
  <si>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</si>
  <si>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</si>
  <si>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</si>
  <si>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</si>
  <si>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</si>
  <si>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</si>
  <si>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</si>
  <si>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</si>
  <si>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</si>
  <si>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</si>
  <si>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</si>
  <si>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</si>
  <si>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</si>
  <si>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</si>
  <si>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</si>
  <si>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</si>
  <si>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</si>
  <si>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</si>
  <si>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</si>
  <si>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</si>
  <si>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</si>
  <si>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</si>
  <si>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</si>
  <si>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</si>
  <si>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</si>
  <si>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</si>
  <si>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</si>
  <si>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</si>
  <si>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</si>
  <si>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</si>
  <si>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</si>
  <si>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</si>
  <si>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</si>
  <si>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</si>
  <si>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</si>
  <si>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</si>
  <si>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</si>
  <si>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</si>
  <si>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</si>
  <si>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</si>
  <si>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</si>
  <si>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</si>
  <si>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</si>
  <si>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</si>
  <si>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</si>
  <si>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</si>
  <si>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</si>
  <si>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</si>
  <si>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2.17</t>
  </si>
  <si>
    <t>▲ 2.01</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</si>
  <si>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</si>
  <si>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</si>
  <si>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</si>
  <si>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</si>
  <si>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</si>
  <si>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</si>
  <si>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</si>
  <si>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</si>
  <si>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</si>
  <si>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</si>
  <si>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</si>
  <si>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</si>
  <si>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つがる西北五広域連合一般会計</t>
  </si>
  <si>
    <t>つがる西北五広域連合病院事業会計</t>
  </si>
  <si>
    <t>法適用企業</t>
    <rPh sb="0" eb="1">
      <t>ホウ</t>
    </rPh>
    <rPh sb="1" eb="3">
      <t>テキヨウ</t>
    </rPh>
    <rPh sb="3" eb="5">
      <t>キギョウ</t>
    </rPh>
    <phoneticPr fontId="10"/>
  </si>
  <si>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</si>
  <si>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</si>
  <si>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</si>
  <si>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</si>
  <si>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2"/>
  </si>
  <si>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</si>
  <si>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2"/>
  </si>
  <si>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</si>
  <si>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2"/>
  </si>
  <si>
    <t>屏風山野菜振興会</t>
    <rPh sb="0" eb="2">
      <t>ビョウブ</t>
    </rPh>
    <rPh sb="2" eb="3">
      <t>ザン</t>
    </rPh>
    <rPh sb="3" eb="5">
      <t>ヤサイ</t>
    </rPh>
    <rPh sb="5" eb="8">
      <t>シンコウカイ</t>
    </rPh>
    <phoneticPr fontId="20"/>
  </si>
  <si>
    <t>つがる市土地開発公社</t>
    <rPh sb="3" eb="4">
      <t>シ</t>
    </rPh>
    <rPh sb="4" eb="6">
      <t>トチ</t>
    </rPh>
    <rPh sb="6" eb="8">
      <t>カイハツ</t>
    </rPh>
    <rPh sb="8" eb="10">
      <t>コウシャ</t>
    </rPh>
    <phoneticPr fontId="20"/>
  </si>
  <si>
    <t>つがる地球村</t>
    <rPh sb="3" eb="5">
      <t>チキュウ</t>
    </rPh>
    <rPh sb="5" eb="6">
      <t>ムラ</t>
    </rPh>
    <phoneticPr fontId="20"/>
  </si>
  <si>
    <t>公共施設等整備保全基金</t>
    <phoneticPr fontId="5"/>
  </si>
  <si>
    <t>合併振興基金</t>
    <phoneticPr fontId="10"/>
  </si>
  <si>
    <t>農山漁村活性化事業基金</t>
    <phoneticPr fontId="10"/>
  </si>
  <si>
    <t>胃がん撲滅検診事業基金</t>
    <phoneticPr fontId="10"/>
  </si>
  <si>
    <t>学校建設基金</t>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</si>
  <si>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</si>
  <si>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</si>
  <si>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公債費残高など将来負担額が減少し、財政指標の分母となる標準財政規模も増となったため、将来負担比率は改善した。
　今後は施設の維持補修や更新等の増加により有形固定資産減価償却率の上昇が懸念されるため、公共施設管理計画に基づき、計画的な施設整備や民間施設の利活用を含めた施策が必要である。</t>
    <rPh sb="1" eb="4">
      <t>コウサイヒ</t>
    </rPh>
    <rPh sb="4" eb="6">
      <t>ザンダカ</t>
    </rPh>
    <rPh sb="8" eb="13">
      <t>ショウライフタンガク</t>
    </rPh>
    <rPh sb="14" eb="16">
      <t>ゲンショウ</t>
    </rPh>
    <rPh sb="18" eb="22">
      <t>ザイセイシヒョウ</t>
    </rPh>
    <rPh sb="23" eb="25">
      <t>ブンボ</t>
    </rPh>
    <rPh sb="28" eb="34">
      <t>ヒョウジュンザイセイキボ</t>
    </rPh>
    <rPh sb="35" eb="36">
      <t>ゾウ</t>
    </rPh>
    <rPh sb="43" eb="49">
      <t>ショウライフタンヒリツ</t>
    </rPh>
    <rPh sb="50" eb="52">
      <t>カイゼン</t>
    </rPh>
    <rPh sb="57" eb="59">
      <t>コンゴ</t>
    </rPh>
    <rPh sb="60" eb="62">
      <t>シセツ</t>
    </rPh>
    <rPh sb="63" eb="67">
      <t>イジホシュウ</t>
    </rPh>
    <rPh sb="68" eb="70">
      <t>コウシン</t>
    </rPh>
    <rPh sb="70" eb="71">
      <t>トウ</t>
    </rPh>
    <rPh sb="72" eb="74">
      <t>ゾウカ</t>
    </rPh>
    <rPh sb="77" eb="83">
      <t>ユウケイコテイシサン</t>
    </rPh>
    <rPh sb="83" eb="87">
      <t>ゲンカショウキャク</t>
    </rPh>
    <rPh sb="87" eb="88">
      <t>リツ</t>
    </rPh>
    <rPh sb="89" eb="91">
      <t>ジョウショウ</t>
    </rPh>
    <rPh sb="92" eb="94">
      <t>ケネン</t>
    </rPh>
    <rPh sb="100" eb="104">
      <t>コウキョウシセツ</t>
    </rPh>
    <rPh sb="104" eb="106">
      <t>カンリ</t>
    </rPh>
    <rPh sb="106" eb="108">
      <t>ケイカク</t>
    </rPh>
    <rPh sb="109" eb="110">
      <t>モト</t>
    </rPh>
    <rPh sb="113" eb="116">
      <t>ケイカクテキ</t>
    </rPh>
    <rPh sb="117" eb="121">
      <t>シセツセイビ</t>
    </rPh>
    <rPh sb="122" eb="126">
      <t>ミンカンシセツ</t>
    </rPh>
    <rPh sb="127" eb="130">
      <t>リカツヨウ</t>
    </rPh>
    <rPh sb="131" eb="132">
      <t>フク</t>
    </rPh>
    <rPh sb="134" eb="136">
      <t>シサク</t>
    </rPh>
    <rPh sb="137" eb="13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</si>
  <si>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</si>
  <si>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</si>
  <si>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</si>
  <si>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</si>
  <si>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</si>
  <si>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</si>
  <si>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税収等の増により、財政指標の分母となる標準財政規模が増となったため、将来負担比率及び実質公債費比率はともに改善した。
　大型建設事業費の償還に伴い、両比率とも上昇する可能性があるため、建設事業の適正化を図り、地方債の発行を抑制するとともに、既発債の繰上償還の実施等を検討していく必要がある。</t>
    <rPh sb="1" eb="4">
      <t>ゼイシュウトウ</t>
    </rPh>
    <rPh sb="5" eb="6">
      <t>ゾウ</t>
    </rPh>
    <rPh sb="10" eb="14">
      <t>ザイセイシヒョウ</t>
    </rPh>
    <rPh sb="15" eb="17">
      <t>ブンボ</t>
    </rPh>
    <rPh sb="20" eb="26">
      <t>ヒョウジュンザイセイキボ</t>
    </rPh>
    <rPh sb="27" eb="28">
      <t>ゾウ</t>
    </rPh>
    <rPh sb="35" eb="39">
      <t>ショウライフタン</t>
    </rPh>
    <rPh sb="39" eb="41">
      <t>ヒリツ</t>
    </rPh>
    <rPh sb="41" eb="42">
      <t>オヨ</t>
    </rPh>
    <rPh sb="43" eb="48">
      <t>ジッシツコウサイヒ</t>
    </rPh>
    <rPh sb="48" eb="50">
      <t>ヒリツ</t>
    </rPh>
    <rPh sb="54" eb="56">
      <t>カイゼン</t>
    </rPh>
    <rPh sb="61" eb="63">
      <t>オオガタ</t>
    </rPh>
    <rPh sb="63" eb="68">
      <t>ケンセツジギョウヒ</t>
    </rPh>
    <rPh sb="69" eb="71">
      <t>ショウカン</t>
    </rPh>
    <rPh sb="72" eb="73">
      <t>トモナ</t>
    </rPh>
    <rPh sb="75" eb="78">
      <t>リョウヒリツ</t>
    </rPh>
    <rPh sb="80" eb="82">
      <t>ジョウショウ</t>
    </rPh>
    <rPh sb="84" eb="87">
      <t>カノウセイ</t>
    </rPh>
    <rPh sb="93" eb="97">
      <t>ケンセツジギョウ</t>
    </rPh>
    <rPh sb="98" eb="101">
      <t>テキセイカ</t>
    </rPh>
    <rPh sb="102" eb="103">
      <t>ハカ</t>
    </rPh>
    <rPh sb="105" eb="108">
      <t>チホウサイ</t>
    </rPh>
    <rPh sb="109" eb="111">
      <t>ハッコウ</t>
    </rPh>
    <rPh sb="112" eb="114">
      <t>ヨクセイ</t>
    </rPh>
    <rPh sb="121" eb="124">
      <t>キハツサイ</t>
    </rPh>
    <rPh sb="125" eb="126">
      <t>ク</t>
    </rPh>
    <rPh sb="126" eb="127">
      <t>ア</t>
    </rPh>
    <rPh sb="127" eb="129">
      <t>ショウカン</t>
    </rPh>
    <rPh sb="130" eb="132">
      <t>ジッシ</t>
    </rPh>
    <rPh sb="132" eb="133">
      <t>トウ</t>
    </rPh>
    <rPh sb="134" eb="136">
      <t>ケントウ</t>
    </rPh>
    <rPh sb="140" eb="14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</si>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</sst>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67C5-4D8E-9CA8-DD53373EE5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146711</c:v>
                </c:pt>
                <c:pt idx="1">
                  <c:v>181217</c:v>
                </c:pt>
                <c:pt idx="2">
                  <c:v>133473</c:v>
                </c:pt>
                <c:pt idx="3">
                  <c:v>231389</c:v>
                </c:pt>
                <c:pt idx="4">
                  <c:v>76748</c:v>
                </c:pt>
              </c:numCache>
            </c:numRef>
          </c:val>
          <c:smooth val="0"/>
          <c:extLst>
            <c:ext xmlns:c16="http://schemas.microsoft.com/office/drawing/2014/chart" uri="{C3380CC4-5D6E-409C-BE32-E72D297353CC}">
              <c16:uniqueId val="{00000001-67C5-4D8E-9CA8-DD53373EE5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2.3199999999999998</c:v>
                </c:pt>
                <c:pt idx="1">
                  <c:v>4.5999999999999996</c:v>
                </c:pt>
                <c:pt idx="2">
                  <c:v>4.72</c:v>
                </c:pt>
                <c:pt idx="3">
                  <c:v>4.17</c:v>
                </c:pt>
                <c:pt idx="4">
                  <c:v>5.27</c:v>
                </c:pt>
              </c:numCache>
            </c:numRef>
          </c:val>
          <c:extLst>
            <c:ext xmlns:c16="http://schemas.microsoft.com/office/drawing/2014/chart" uri="{C3380CC4-5D6E-409C-BE32-E72D297353CC}">
              <c16:uniqueId val="{00000000-F092-4BE0-8101-D35BD62A20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17.63</c:v>
                </c:pt>
                <c:pt idx="1">
                  <c:v>17.16</c:v>
                </c:pt>
                <c:pt idx="2">
                  <c:v>20.53</c:v>
                </c:pt>
                <c:pt idx="3">
                  <c:v>19.440000000000001</c:v>
                </c:pt>
                <c:pt idx="4">
                  <c:v>20.45</c:v>
                </c:pt>
              </c:numCache>
            </c:numRef>
          </c:val>
          <c:extLst>
            <c:ext xmlns:c16="http://schemas.microsoft.com/office/drawing/2014/chart" uri="{C3380CC4-5D6E-409C-BE32-E72D297353CC}">
              <c16:uniqueId val="{00000001-F092-4BE0-8101-D35BD62A20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2.14</c:v>
                </c:pt>
                <c:pt idx="2">
                  <c:v>4.3600000000000003</c:v>
                </c:pt>
                <c:pt idx="3">
                  <c:v>-2.0099999999999998</c:v>
                </c:pt>
                <c:pt idx="4">
                  <c:v>2.2999999999999998</c:v>
                </c:pt>
              </c:numCache>
            </c:numRef>
          </c:val>
          <c:smooth val="0"/>
          <c:extLst>
            <c:ext xmlns:c16="http://schemas.microsoft.com/office/drawing/2014/chart" uri="{C3380CC4-5D6E-409C-BE32-E72D297353CC}">
              <c16:uniqueId val="{00000002-F092-4BE0-8101-D35BD62A20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9C-4371-95E2-32F5E61F75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C-4371-95E2-32F5E61F75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9C-4371-95E2-32F5E61F75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9C-4371-95E2-32F5E61F751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69C-4371-95E2-32F5E61F75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7.0000000000000007E-2</c:v>
                </c:pt>
                <c:pt idx="4">
                  <c:v>#N/A</c:v>
                </c:pt>
                <c:pt idx="5">
                  <c:v>0.11</c:v>
                </c:pt>
                <c:pt idx="6">
                  <c:v>#N/A</c:v>
                </c:pt>
                <c:pt idx="7">
                  <c:v>0.06</c:v>
                </c:pt>
                <c:pt idx="8">
                  <c:v>#N/A</c:v>
                </c:pt>
                <c:pt idx="9">
                  <c:v>0.1</c:v>
                </c:pt>
              </c:numCache>
            </c:numRef>
          </c:val>
          <c:extLst>
            <c:ext xmlns:c16="http://schemas.microsoft.com/office/drawing/2014/chart" uri="{C3380CC4-5D6E-409C-BE32-E72D297353CC}">
              <c16:uniqueId val="{00000005-969C-4371-95E2-32F5E61F75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0.8</c:v>
                </c:pt>
                <c:pt idx="4">
                  <c:v>#N/A</c:v>
                </c:pt>
                <c:pt idx="5">
                  <c:v>0.87</c:v>
                </c:pt>
                <c:pt idx="6">
                  <c:v>#N/A</c:v>
                </c:pt>
                <c:pt idx="7">
                  <c:v>0.25</c:v>
                </c:pt>
                <c:pt idx="8">
                  <c:v>#N/A</c:v>
                </c:pt>
                <c:pt idx="9">
                  <c:v>0.6</c:v>
                </c:pt>
              </c:numCache>
            </c:numRef>
          </c:val>
          <c:extLst>
            <c:ext xmlns:c16="http://schemas.microsoft.com/office/drawing/2014/chart" uri="{C3380CC4-5D6E-409C-BE32-E72D297353CC}">
              <c16:uniqueId val="{00000006-969C-4371-95E2-32F5E61F75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0.22</c:v>
                </c:pt>
                <c:pt idx="4">
                  <c:v>#N/A</c:v>
                </c:pt>
                <c:pt idx="5">
                  <c:v>0.11</c:v>
                </c:pt>
                <c:pt idx="6">
                  <c:v>#N/A</c:v>
                </c:pt>
                <c:pt idx="7">
                  <c:v>0.12</c:v>
                </c:pt>
                <c:pt idx="8">
                  <c:v>#N/A</c:v>
                </c:pt>
                <c:pt idx="9">
                  <c:v>1.77</c:v>
                </c:pt>
              </c:numCache>
            </c:numRef>
          </c:val>
          <c:extLst>
            <c:ext xmlns:c16="http://schemas.microsoft.com/office/drawing/2014/chart" uri="{C3380CC4-5D6E-409C-BE32-E72D297353CC}">
              <c16:uniqueId val="{00000007-969C-4371-95E2-32F5E61F751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0.93</c:v>
                </c:pt>
                <c:pt idx="4">
                  <c:v>#N/A</c:v>
                </c:pt>
                <c:pt idx="5">
                  <c:v>1.47</c:v>
                </c:pt>
                <c:pt idx="6">
                  <c:v>#N/A</c:v>
                </c:pt>
                <c:pt idx="7">
                  <c:v>2.2999999999999998</c:v>
                </c:pt>
                <c:pt idx="8">
                  <c:v>#N/A</c:v>
                </c:pt>
                <c:pt idx="9">
                  <c:v>3.02</c:v>
                </c:pt>
              </c:numCache>
            </c:numRef>
          </c:val>
          <c:extLst>
            <c:ext xmlns:c16="http://schemas.microsoft.com/office/drawing/2014/chart" uri="{C3380CC4-5D6E-409C-BE32-E72D297353CC}">
              <c16:uniqueId val="{00000008-969C-4371-95E2-32F5E61F75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c:v>
                </c:pt>
                <c:pt idx="2">
                  <c:v>#N/A</c:v>
                </c:pt>
                <c:pt idx="3">
                  <c:v>4.5999999999999996</c:v>
                </c:pt>
                <c:pt idx="4">
                  <c:v>#N/A</c:v>
                </c:pt>
                <c:pt idx="5">
                  <c:v>4.72</c:v>
                </c:pt>
                <c:pt idx="6">
                  <c:v>#N/A</c:v>
                </c:pt>
                <c:pt idx="7">
                  <c:v>4.17</c:v>
                </c:pt>
                <c:pt idx="8">
                  <c:v>#N/A</c:v>
                </c:pt>
                <c:pt idx="9">
                  <c:v>5.26</c:v>
                </c:pt>
              </c:numCache>
            </c:numRef>
          </c:val>
          <c:extLst>
            <c:ext xmlns:c16="http://schemas.microsoft.com/office/drawing/2014/chart" uri="{C3380CC4-5D6E-409C-BE32-E72D297353CC}">
              <c16:uniqueId val="{00000009-969C-4371-95E2-32F5E61F75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2900</c:v>
                </c:pt>
                <c:pt idx="5">
                  <c:v>2998</c:v>
                </c:pt>
                <c:pt idx="8">
                  <c:v>2993</c:v>
                </c:pt>
                <c:pt idx="11">
                  <c:v>3058</c:v>
                </c:pt>
                <c:pt idx="14">
                  <c:v>3110</c:v>
                </c:pt>
              </c:numCache>
            </c:numRef>
          </c:val>
          <c:extLst>
            <c:ext xmlns:c16="http://schemas.microsoft.com/office/drawing/2014/chart" uri="{C3380CC4-5D6E-409C-BE32-E72D297353CC}">
              <c16:uniqueId val="{00000000-563A-4DE4-A34D-B1BC0D748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3A-4DE4-A34D-B1BC0D748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2-563A-4DE4-A34D-B1BC0D748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c:v>
                </c:pt>
                <c:pt idx="3">
                  <c:v>152</c:v>
                </c:pt>
                <c:pt idx="6">
                  <c:v>176</c:v>
                </c:pt>
                <c:pt idx="9">
                  <c:v>190</c:v>
                </c:pt>
                <c:pt idx="12">
                  <c:v>156</c:v>
                </c:pt>
              </c:numCache>
            </c:numRef>
          </c:val>
          <c:extLst>
            <c:ext xmlns:c16="http://schemas.microsoft.com/office/drawing/2014/chart" uri="{C3380CC4-5D6E-409C-BE32-E72D297353CC}">
              <c16:uniqueId val="{00000003-563A-4DE4-A34D-B1BC0D748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620</c:v>
                </c:pt>
                <c:pt idx="3">
                  <c:v>611</c:v>
                </c:pt>
                <c:pt idx="6">
                  <c:v>560</c:v>
                </c:pt>
                <c:pt idx="9">
                  <c:v>498</c:v>
                </c:pt>
                <c:pt idx="12">
                  <c:v>462</c:v>
                </c:pt>
              </c:numCache>
            </c:numRef>
          </c:val>
          <c:extLst>
            <c:ext xmlns:c16="http://schemas.microsoft.com/office/drawing/2014/chart" uri="{C3380CC4-5D6E-409C-BE32-E72D297353CC}">
              <c16:uniqueId val="{00000004-563A-4DE4-A34D-B1BC0D748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3A-4DE4-A34D-B1BC0D748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3A-4DE4-A34D-B1BC0D748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3367</c:v>
                </c:pt>
                <c:pt idx="3">
                  <c:v>3517</c:v>
                </c:pt>
                <c:pt idx="6">
                  <c:v>3484</c:v>
                </c:pt>
                <c:pt idx="9">
                  <c:v>3582</c:v>
                </c:pt>
                <c:pt idx="12">
                  <c:v>3724</c:v>
                </c:pt>
              </c:numCache>
            </c:numRef>
          </c:val>
          <c:extLst>
            <c:ext xmlns:c16="http://schemas.microsoft.com/office/drawing/2014/chart" uri="{C3380CC4-5D6E-409C-BE32-E72D297353CC}">
              <c16:uniqueId val="{00000007-563A-4DE4-A34D-B1BC0D7484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1229</c:v>
                </c:pt>
                <c:pt idx="2">
                  <c:v>#N/A</c:v>
                </c:pt>
                <c:pt idx="3">
                  <c:v>#N/A</c:v>
                </c:pt>
                <c:pt idx="4">
                  <c:v>1285</c:v>
                </c:pt>
                <c:pt idx="5">
                  <c:v>#N/A</c:v>
                </c:pt>
                <c:pt idx="6">
                  <c:v>#N/A</c:v>
                </c:pt>
                <c:pt idx="7">
                  <c:v>1227</c:v>
                </c:pt>
                <c:pt idx="8">
                  <c:v>#N/A</c:v>
                </c:pt>
                <c:pt idx="9">
                  <c:v>#N/A</c:v>
                </c:pt>
                <c:pt idx="10">
                  <c:v>1212</c:v>
                </c:pt>
                <c:pt idx="11">
                  <c:v>#N/A</c:v>
                </c:pt>
                <c:pt idx="12">
                  <c:v>#N/A</c:v>
                </c:pt>
                <c:pt idx="13">
                  <c:v>1232</c:v>
                </c:pt>
                <c:pt idx="14">
                  <c:v>#N/A</c:v>
                </c:pt>
              </c:numCache>
            </c:numRef>
          </c:val>
          <c:smooth val="0"/>
          <c:extLst>
            <c:ext xmlns:c16="http://schemas.microsoft.com/office/drawing/2014/chart" uri="{C3380CC4-5D6E-409C-BE32-E72D297353CC}">
              <c16:uniqueId val="{00000008-563A-4DE4-A34D-B1BC0D7484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30000</c:v>
                </c:pt>
                <c:pt idx="5">
                  <c:v>30636</c:v>
                </c:pt>
                <c:pt idx="8">
                  <c:v>30735</c:v>
                </c:pt>
                <c:pt idx="11">
                  <c:v>32413</c:v>
                </c:pt>
                <c:pt idx="14">
                  <c:v>31048</c:v>
                </c:pt>
              </c:numCache>
            </c:numRef>
          </c:val>
          <c:extLst>
            <c:ext xmlns:c16="http://schemas.microsoft.com/office/drawing/2014/chart" uri="{C3380CC4-5D6E-409C-BE32-E72D297353CC}">
              <c16:uniqueId val="{00000000-DF32-462D-A9A8-0E6309174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2741</c:v>
                </c:pt>
                <c:pt idx="5">
                  <c:v>2960</c:v>
                </c:pt>
                <c:pt idx="8">
                  <c:v>2880</c:v>
                </c:pt>
                <c:pt idx="11">
                  <c:v>2650</c:v>
                </c:pt>
                <c:pt idx="14">
                  <c:v>2427</c:v>
                </c:pt>
              </c:numCache>
            </c:numRef>
          </c:val>
          <c:extLst>
            <c:ext xmlns:c16="http://schemas.microsoft.com/office/drawing/2014/chart" uri="{C3380CC4-5D6E-409C-BE32-E72D297353CC}">
              <c16:uniqueId val="{00000001-DF32-462D-A9A8-0E6309174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7223</c:v>
                </c:pt>
                <c:pt idx="5">
                  <c:v>7143</c:v>
                </c:pt>
                <c:pt idx="8">
                  <c:v>7976</c:v>
                </c:pt>
                <c:pt idx="11">
                  <c:v>7927</c:v>
                </c:pt>
                <c:pt idx="14">
                  <c:v>7729</c:v>
                </c:pt>
              </c:numCache>
            </c:numRef>
          </c:val>
          <c:extLst>
            <c:ext xmlns:c16="http://schemas.microsoft.com/office/drawing/2014/chart" uri="{C3380CC4-5D6E-409C-BE32-E72D297353CC}">
              <c16:uniqueId val="{00000002-DF32-462D-A9A8-0E6309174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2-462D-A9A8-0E6309174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2-462D-A9A8-0E6309174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32-462D-A9A8-0E6309174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3663</c:v>
                </c:pt>
                <c:pt idx="3">
                  <c:v>3520</c:v>
                </c:pt>
                <c:pt idx="6">
                  <c:v>3401</c:v>
                </c:pt>
                <c:pt idx="9">
                  <c:v>3299</c:v>
                </c:pt>
                <c:pt idx="12">
                  <c:v>3183</c:v>
                </c:pt>
              </c:numCache>
            </c:numRef>
          </c:val>
          <c:extLst>
            <c:ext xmlns:c16="http://schemas.microsoft.com/office/drawing/2014/chart" uri="{C3380CC4-5D6E-409C-BE32-E72D297353CC}">
              <c16:uniqueId val="{00000006-DF32-462D-A9A8-0E6309174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2511</c:v>
                </c:pt>
                <c:pt idx="3">
                  <c:v>2882</c:v>
                </c:pt>
                <c:pt idx="6">
                  <c:v>2987</c:v>
                </c:pt>
                <c:pt idx="9">
                  <c:v>3077</c:v>
                </c:pt>
                <c:pt idx="12">
                  <c:v>2209</c:v>
                </c:pt>
              </c:numCache>
            </c:numRef>
          </c:val>
          <c:extLst>
            <c:ext xmlns:c16="http://schemas.microsoft.com/office/drawing/2014/chart" uri="{C3380CC4-5D6E-409C-BE32-E72D297353CC}">
              <c16:uniqueId val="{00000007-DF32-462D-A9A8-0E6309174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8953</c:v>
                </c:pt>
                <c:pt idx="3">
                  <c:v>8657</c:v>
                </c:pt>
                <c:pt idx="6">
                  <c:v>8087</c:v>
                </c:pt>
                <c:pt idx="9">
                  <c:v>7287</c:v>
                </c:pt>
                <c:pt idx="12">
                  <c:v>6394</c:v>
                </c:pt>
              </c:numCache>
            </c:numRef>
          </c:val>
          <c:extLst>
            <c:ext xmlns:c16="http://schemas.microsoft.com/office/drawing/2014/chart" uri="{C3380CC4-5D6E-409C-BE32-E72D297353CC}">
              <c16:uniqueId val="{00000008-DF32-462D-A9A8-0E6309174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187</c:v>
                </c:pt>
                <c:pt idx="3">
                  <c:v>0</c:v>
                </c:pt>
                <c:pt idx="6">
                  <c:v>0</c:v>
                </c:pt>
                <c:pt idx="9">
                  <c:v>0</c:v>
                </c:pt>
                <c:pt idx="12">
                  <c:v>0</c:v>
                </c:pt>
              </c:numCache>
            </c:numRef>
          </c:val>
          <c:extLst>
            <c:ext xmlns:c16="http://schemas.microsoft.com/office/drawing/2014/chart" uri="{C3380CC4-5D6E-409C-BE32-E72D297353CC}">
              <c16:uniqueId val="{00000009-DF32-462D-A9A8-0E6309174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37427</c:v>
                </c:pt>
                <c:pt idx="3">
                  <c:v>39052</c:v>
                </c:pt>
                <c:pt idx="6">
                  <c:v>39567</c:v>
                </c:pt>
                <c:pt idx="9">
                  <c:v>42178</c:v>
                </c:pt>
                <c:pt idx="12">
                  <c:v>40405</c:v>
                </c:pt>
              </c:numCache>
            </c:numRef>
          </c:val>
          <c:extLst>
            <c:ext xmlns:c16="http://schemas.microsoft.com/office/drawing/2014/chart" uri="{C3380CC4-5D6E-409C-BE32-E72D297353CC}">
              <c16:uniqueId val="{0000000A-DF32-462D-A9A8-0E6309174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12777</c:v>
                </c:pt>
                <c:pt idx="2">
                  <c:v>#N/A</c:v>
                </c:pt>
                <c:pt idx="3">
                  <c:v>#N/A</c:v>
                </c:pt>
                <c:pt idx="4">
                  <c:v>13371</c:v>
                </c:pt>
                <c:pt idx="5">
                  <c:v>#N/A</c:v>
                </c:pt>
                <c:pt idx="6">
                  <c:v>#N/A</c:v>
                </c:pt>
                <c:pt idx="7">
                  <c:v>12451</c:v>
                </c:pt>
                <c:pt idx="8">
                  <c:v>#N/A</c:v>
                </c:pt>
                <c:pt idx="9">
                  <c:v>#N/A</c:v>
                </c:pt>
                <c:pt idx="10">
                  <c:v>12853</c:v>
                </c:pt>
                <c:pt idx="11">
                  <c:v>#N/A</c:v>
                </c:pt>
                <c:pt idx="12">
                  <c:v>#N/A</c:v>
                </c:pt>
                <c:pt idx="13">
                  <c:v>10988</c:v>
                </c:pt>
                <c:pt idx="14">
                  <c:v>#N/A</c:v>
                </c:pt>
              </c:numCache>
            </c:numRef>
          </c:val>
          <c:smooth val="0"/>
          <c:extLst>
            <c:ext xmlns:c16="http://schemas.microsoft.com/office/drawing/2014/chart" uri="{C3380CC4-5D6E-409C-BE32-E72D297353CC}">
              <c16:uniqueId val="{0000000B-DF32-462D-A9A8-0E6309174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2712</c:v>
                </c:pt>
                <c:pt idx="1">
                  <c:v>2531</c:v>
                </c:pt>
                <c:pt idx="2">
                  <c:v>2685</c:v>
                </c:pt>
              </c:numCache>
            </c:numRef>
          </c:val>
          <c:extLst>
            <c:ext xmlns:c16="http://schemas.microsoft.com/office/drawing/2014/chart" uri="{C3380CC4-5D6E-409C-BE32-E72D297353CC}">
              <c16:uniqueId val="{00000000-CCA2-4DBC-8B1A-73DA5D79C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3270</c:v>
                </c:pt>
                <c:pt idx="1">
                  <c:v>3347</c:v>
                </c:pt>
                <c:pt idx="2">
                  <c:v>3106</c:v>
                </c:pt>
              </c:numCache>
            </c:numRef>
          </c:val>
          <c:extLst>
            <c:ext xmlns:c16="http://schemas.microsoft.com/office/drawing/2014/chart" uri="{C3380CC4-5D6E-409C-BE32-E72D297353CC}">
              <c16:uniqueId val="{00000001-CCA2-4DBC-8B1A-73DA5D79C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3811</c:v>
                </c:pt>
                <c:pt idx="1">
                  <c:v>3357</c:v>
                </c:pt>
                <c:pt idx="2">
                  <c:v>3201</c:v>
                </c:pt>
              </c:numCache>
            </c:numRef>
          </c:val>
          <c:extLst>
            <c:ext xmlns:c16="http://schemas.microsoft.com/office/drawing/2014/chart" uri="{C3380CC4-5D6E-409C-BE32-E72D297353CC}">
              <c16:uniqueId val="{00000002-CCA2-4DBC-8B1A-73DA5D79C4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{D8AAF8CF-082B-4A06-927D-BCAD3FB7997E}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D0B-4E1D-A0C8-870D1D4C10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{162544E1-EA87-4685-9AFF-F19C72565D87}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B-4E1D-A0C8-870D1D4C10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{B6DA066F-B97F-4AD4-B2D5-0ED67EA5A9BB}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B-4E1D-A0C8-870D1D4C10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{17F74F3C-91F0-47F4-8F6F-279BA4297278}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B-4E1D-A0C8-870D1D4C10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{55848725-ABDA-4D03-82E4-216336EDAE1D}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B-4E1D-A0C8-870D1D4C10DB}"/>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{5B57A543-17E9-4631-99DA-65CE12D2EC5E}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D0B-4E1D-A0C8-870D1D4C10DB}"/>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{35372148-9443-4B83-92EB-A20FC2AFB992}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D0B-4E1D-A0C8-870D1D4C10DB}"/>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{A6B4A7B4-096E-45B8-9579-6ADEB2D0B4B2}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D0B-4E1D-A0C8-870D1D4C10DB}"/>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{BB9A4144-7977-441E-A6FE-9891C871A32F}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D0B-4E1D-A0C8-870D1D4C10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64.7</c:v>
                </c:pt>
                <c:pt idx="16">
                  <c:v>65.900000000000006</c:v>
                </c:pt>
                <c:pt idx="24">
                  <c:v>65.400000000000006</c:v>
                </c:pt>
                <c:pt idx="32">
                  <c:v>67.7</c:v>
                </c:pt>
              </c:numCache>
            </c:numRef>
          </c:xVal>
          <c:yVal>
            <c:numRef>
              <c:f>公会計指標分析・財政指標組合せ分析表!$BP$51:$DC$51</c:f>
              <c:numCache>
                <c:formatCode>#,##0.0;"▲ "#,##0.0</c:formatCode>
                <c:ptCount val="40"/>
                <c:pt idx="0">
                  <c:v>129.69999999999999</c:v>
                </c:pt>
                <c:pt idx="8">
                  <c:v>134.19999999999999</c:v>
                </c:pt>
                <c:pt idx="16">
                  <c:v>118.6</c:v>
                </c:pt>
                <c:pt idx="24">
                  <c:v>125.7</c:v>
                </c:pt>
                <c:pt idx="32">
                  <c:v>106.8</c:v>
                </c:pt>
              </c:numCache>
            </c:numRef>
          </c:yVal>
          <c:smooth val="0"/>
          <c:extLst>
            <c:ext xmlns:c16="http://schemas.microsoft.com/office/drawing/2014/chart" uri="{C3380CC4-5D6E-409C-BE32-E72D297353CC}">
              <c16:uniqueId val="{00000009-3D0B-4E1D-A0C8-870D1D4C10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{9ACADBC9-A6C1-4696-9B11-A93348A009B1}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D0B-4E1D-A0C8-870D1D4C10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{A95C58A4-8587-4891-8799-1DBA4DDE74E5}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B-4E1D-A0C8-870D1D4C10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{A16BA467-2078-41E1-A274-543EB1E18A7C}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B-4E1D-A0C8-870D1D4C10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{C53D1F45-4161-475D-8BD9-3A8CF1A26946}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B-4E1D-A0C8-870D1D4C10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{021B0572-4950-4E5C-B770-CB9CD9AB1367}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B-4E1D-A0C8-870D1D4C10DB}"/>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{B47AB9B0-C1FB-4975-9BE1-15332EE7DC7A}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D0B-4E1D-A0C8-870D1D4C10DB}"/>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{25D95BAB-16DE-4B3F-9865-1B5949051E96}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D0B-4E1D-A0C8-870D1D4C10DB}"/>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{0FEC57F5-89A5-445D-843B-72B269952331}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D0B-4E1D-A0C8-870D1D4C10DB}"/>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{8ABF177A-6BB2-4F14-9A11-CD654745AE24}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D0B-4E1D-A0C8-870D1D4C10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58.5</c:v>
                </c:pt>
                <c:pt idx="8">
                  <c:v>58.9</c:v>
                </c:pt>
                <c:pt idx="16">
                  <c:v>61.5</c:v>
                </c:pt>
                <c:pt idx="24">
                  <c:v>62.3</c:v>
                </c:pt>
                <c:pt idx="32">
                  <c:v>63.5</c:v>
                </c:pt>
              </c:numCache>
            </c:numRef>
          </c:xVal>
          <c:yVal>
            <c:numRef>
              <c:f>公会計指標分析・財政指標組合せ分析表!$BP$55:$DC$55</c:f>
              <c:numCache>
                <c:formatCode>#,##0.0;"▲ "#,##0.0</c:formatCode>
                <c:ptCount val="40"/>
                <c:pt idx="0">
                  <c:v>14.9</c:v>
                </c:pt>
                <c:pt idx="8">
                  <c:v>14.5</c:v>
                </c:pt>
                <c:pt idx="16">
                  <c:v>13.3</c:v>
                </c:pt>
                <c:pt idx="24">
                  <c:v>5.4</c:v>
                </c:pt>
                <c:pt idx="32">
                  <c:v>0</c:v>
                </c:pt>
              </c:numCache>
            </c:numRef>
          </c:yVal>
          <c:smooth val="0"/>
          <c:extLst>
            <c:ext xmlns:c16="http://schemas.microsoft.com/office/drawing/2014/chart" uri="{C3380CC4-5D6E-409C-BE32-E72D297353CC}">
              <c16:uniqueId val="{00000013-3D0B-4E1D-A0C8-870D1D4C10DB}"/>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497161571049207E-2"/>
                  <c:y val="-5.2152979607605225E-2"/>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{63A0900C-29ED-4CF0-B8ED-621CA3D674F8}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C78-4A87-B89E-BBF5D1C89C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{A1C9CA84-F159-457B-ABFF-18585CA1D737}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78-4A87-B89E-BBF5D1C89C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{DFC2E787-BDC9-47CE-8FC3-CE01C16B3AC8}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78-4A87-B89E-BBF5D1C89C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{A6950823-D96B-4B9A-BC54-B13681E804B1}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78-4A87-B89E-BBF5D1C89C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{DEC010B8-3A9E-452E-A98A-211AF353C1BD}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78-4A87-B89E-BBF5D1C89C6E}"/>
                </c:ext>
              </c:extLst>
            </c:dLbl>
            <c:dLbl>
              <c:idx val="8"/>
              <c:layout>
                <c:manualLayout>
                  <c:x val="-3.3915406546650859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{A0A80135-BF08-48EB-8EDC-8335B330730F}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C78-4A87-B89E-BBF5D1C89C6E}"/>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{DB0B2AA7-5F27-475F-BDF3-56E4DA6DC5C2}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C78-4A87-B89E-BBF5D1C89C6E}"/>
                </c:ext>
              </c:extLst>
            </c:dLbl>
            <c:dLbl>
              <c:idx val="24"/>
              <c:layout>
                <c:manualLayout>
                  <c:x val="-2.5298460057526753E-2"/>
                  <c:y val="-7.268031456798275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{3E5CD430-3BD2-48F5-86AF-C21C019317C3}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C78-4A87-B89E-BBF5D1C89C6E}"/>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{C5CC5833-CBA7-4D2F-9DFF-03AB7BE4250F}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C78-4A87-B89E-BBF5D1C89C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12.4</c:v>
                </c:pt>
                <c:pt idx="16">
                  <c:v>12.3</c:v>
                </c:pt>
                <c:pt idx="24">
                  <c:v>12.1</c:v>
                </c:pt>
                <c:pt idx="32">
                  <c:v>11.8</c:v>
                </c:pt>
              </c:numCache>
            </c:numRef>
          </c:xVal>
          <c:yVal>
            <c:numRef>
              <c:f>公会計指標分析・財政指標組合せ分析表!$BP$73:$DC$73</c:f>
              <c:numCache>
                <c:formatCode>#,##0.0;"▲ "#,##0.0</c:formatCode>
                <c:ptCount val="40"/>
                <c:pt idx="0">
                  <c:v>129.69999999999999</c:v>
                </c:pt>
                <c:pt idx="8">
                  <c:v>134.19999999999999</c:v>
                </c:pt>
                <c:pt idx="16">
                  <c:v>118.6</c:v>
                </c:pt>
                <c:pt idx="24">
                  <c:v>125.7</c:v>
                </c:pt>
                <c:pt idx="32">
                  <c:v>106.8</c:v>
                </c:pt>
              </c:numCache>
            </c:numRef>
          </c:yVal>
          <c:smooth val="0"/>
          <c:extLst>
            <c:ext xmlns:c16="http://schemas.microsoft.com/office/drawing/2014/chart" uri="{C3380CC4-5D6E-409C-BE32-E72D297353CC}">
              <c16:uniqueId val="{00000009-5C78-4A87-B89E-BBF5D1C89C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1322666443821383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{32E4AE48-A346-48E6-994D-E64A80D43B9F}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C78-4A87-B89E-BBF5D1C89C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{5C56DC45-10C8-4761-BAB4-5528B8AD7BBB}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78-4A87-B89E-BBF5D1C89C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{71F199D8-E7E0-4AD7-8D15-45823A8D7C76}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78-4A87-B89E-BBF5D1C89C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{D5AC34B0-5F45-4A67-81C4-8E549C77E892}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78-4A87-B89E-BBF5D1C89C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{85EB6601-BA96-42B4-AA67-B839A8B1181C}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78-4A87-B89E-BBF5D1C89C6E}"/>
                </c:ext>
              </c:extLst>
            </c:dLbl>
            <c:dLbl>
              <c:idx val="8"/>
              <c:layout>
                <c:manualLayout>
                  <c:x val="0"/>
                  <c:y val="-2.8136381290041076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{C492281C-2E87-40EB-8543-2671F47A2CD4}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C78-4A87-B89E-BBF5D1C89C6E}"/>
                </c:ext>
              </c:extLst>
            </c:dLbl>
            <c:dLbl>
              <c:idx val="16"/>
              <c:layout>
                <c:manualLayout>
                  <c:x val="0"/>
                  <c:y val="1.3402052322510915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{93545CE0-5C27-4323-9404-6C1B4A84E4DF}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C78-4A87-B89E-BBF5D1C89C6E}"/>
                </c:ext>
              </c:extLst>
            </c:dLbl>
            <c:dLbl>
              <c:idx val="24"/>
              <c:layout>
                <c:manualLayout>
                  <c:x val="0"/>
                  <c:y val="-2.658799498872190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{D74EA2E3-CE64-45E2-ADED-CEF884A044A0}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C78-4A87-B89E-BBF5D1C89C6E}"/>
                </c:ext>
              </c:extLst>
            </c:dLbl>
            <c:dLbl>
              <c:idx val="32"/>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{13A0631F-D98C-4692-BFC7-AEFC293734EA}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C78-4A87-B89E-BBF5D1C89C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8.4</c:v>
                </c:pt>
                <c:pt idx="16">
                  <c:v>8.4</c:v>
                </c:pt>
                <c:pt idx="24">
                  <c:v>8.4</c:v>
                </c:pt>
                <c:pt idx="32">
                  <c:v>8.6</c:v>
                </c:pt>
              </c:numCache>
            </c:numRef>
          </c:xVal>
          <c:yVal>
            <c:numRef>
              <c:f>公会計指標分析・財政指標組合せ分析表!$BP$77:$DC$77</c:f>
              <c:numCache>
                <c:formatCode>#,##0.0;"▲ "#,##0.0</c:formatCode>
                <c:ptCount val="40"/>
                <c:pt idx="0">
                  <c:v>14.9</c:v>
                </c:pt>
                <c:pt idx="8">
                  <c:v>14.5</c:v>
                </c:pt>
                <c:pt idx="16">
                  <c:v>13.3</c:v>
                </c:pt>
                <c:pt idx="24">
                  <c:v>5.4</c:v>
                </c:pt>
                <c:pt idx="32">
                  <c:v>0</c:v>
                </c:pt>
              </c:numCache>
            </c:numRef>
          </c:yVal>
          <c:smooth val="0"/>
          <c:extLst>
            <c:ext xmlns:c16="http://schemas.microsoft.com/office/drawing/2014/chart" uri="{C3380CC4-5D6E-409C-BE32-E72D297353CC}">
              <c16:uniqueId val="{00000013-5C78-4A87-B89E-BBF5D1C89C6E}"/>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人口減少や全国平均を上回る高齢化率に加え、中心となる産業の乏しさなどにより、財政基盤が脆弱であり、類似団体平均を大きく下回っている。</a:t>
          </a:r>
          <a:endParaRPr lang="ja-JP" altLang="ja-JP" sz="1200">
            <a:effectLst/>
          </a:endParaRPr>
        </a:p>
        <a:p>
          <a:r>
            <a:rPr kumimoji="1" lang="ja-JP" altLang="ja-JP" sz="1200">
              <a:solidFill>
                <a:schemeClr val="dk1"/>
              </a:solidFill>
              <a:effectLst/>
              <a:latin typeface="+mn-lt"/>
              <a:ea typeface="+mn-ea"/>
              <a:cs typeface="+mn-cs"/>
            </a:rPr>
            <a:t>職員定員適正化計画の遂行及び給与体系の適正化、事業の取捨選択の徹底、投資的経費の抑制等、歳出の見直しを実施するとともに、税収の底上げに結びつく施策を展開するなど、抜本的な取り組みにより自主財源確保に努める必要があ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165100</xdr:rowOff>
    </xdr:to>
    <xdr:cxnSp macro="">
      <xdr:nvCxnSpPr>
        <xdr:cNvPr id="74" name="直線コネクタ 73"/>
        <xdr:cNvCxnSpPr/>
      </xdr:nvCxnSpPr>
      <xdr:spPr>
        <a:xfrm flipV="1">
          <a:off x="3225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7" name="直線コネクタ 76"/>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28122</xdr:rowOff>
    </xdr:to>
    <xdr:cxnSp macro="">
      <xdr:nvCxnSpPr>
        <xdr:cNvPr id="80" name="直線コネクタ 79"/>
        <xdr:cNvCxnSpPr/>
      </xdr:nvCxnSpPr>
      <xdr:spPr>
        <a:xfrm flipV="1">
          <a:off x="1447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前年度</a:t>
          </a:r>
          <a:r>
            <a:rPr kumimoji="1" lang="ja-JP" altLang="en-US" sz="1100">
              <a:solidFill>
                <a:schemeClr val="dk1"/>
              </a:solidFill>
              <a:effectLst/>
              <a:latin typeface="+mn-ea"/>
              <a:ea typeface="+mn-ea"/>
              <a:cs typeface="+mn-cs"/>
            </a:rPr>
            <a:t>と同じく</a:t>
          </a:r>
          <a:r>
            <a:rPr kumimoji="1" lang="en-US" altLang="ja-JP" sz="1100">
              <a:solidFill>
                <a:schemeClr val="dk1"/>
              </a:solidFill>
              <a:effectLst/>
              <a:latin typeface="+mn-ea"/>
              <a:ea typeface="+mn-ea"/>
              <a:cs typeface="+mn-cs"/>
            </a:rPr>
            <a:t>92.7</a:t>
          </a:r>
          <a:r>
            <a:rPr kumimoji="1" lang="ja-JP" altLang="ja-JP" sz="1100">
              <a:solidFill>
                <a:schemeClr val="dk1"/>
              </a:solidFill>
              <a:effectLst/>
              <a:latin typeface="+mn-ea"/>
              <a:ea typeface="+mn-ea"/>
              <a:cs typeface="+mn-cs"/>
            </a:rPr>
            <a:t>％となり、類似団体平均の</a:t>
          </a:r>
          <a:r>
            <a:rPr kumimoji="1" lang="en-US" altLang="ja-JP" sz="1100">
              <a:solidFill>
                <a:schemeClr val="dk1"/>
              </a:solidFill>
              <a:effectLst/>
              <a:latin typeface="+mn-ea"/>
              <a:ea typeface="+mn-ea"/>
              <a:cs typeface="+mn-cs"/>
            </a:rPr>
            <a:t>91.5</a:t>
          </a:r>
          <a:r>
            <a:rPr kumimoji="1" lang="ja-JP" altLang="ja-JP" sz="1100">
              <a:solidFill>
                <a:schemeClr val="dk1"/>
              </a:solidFill>
              <a:effectLst/>
              <a:latin typeface="+mn-ea"/>
              <a:ea typeface="+mn-ea"/>
              <a:cs typeface="+mn-cs"/>
            </a:rPr>
            <a:t>％を</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％上回っている。</a:t>
          </a:r>
          <a:endParaRPr lang="ja-JP" altLang="ja-JP" sz="11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高い</a:t>
          </a:r>
          <a:r>
            <a:rPr kumimoji="1" lang="ja-JP" altLang="ja-JP" sz="1100">
              <a:solidFill>
                <a:schemeClr val="dk1"/>
              </a:solidFill>
              <a:effectLst/>
              <a:latin typeface="+mn-ea"/>
              <a:ea typeface="+mn-ea"/>
              <a:cs typeface="+mn-cs"/>
            </a:rPr>
            <a:t>要因は、地方債の元利償還の増による公債費の増と物価高騰による物件費の増などが挙げられる。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近年は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61</xdr:row>
      <xdr:rowOff>151554</xdr:rowOff>
    </xdr:to>
    <xdr:cxnSp macro="">
      <xdr:nvCxnSpPr>
        <xdr:cNvPr id="134" name="直線コネクタ 133"/>
        <xdr:cNvCxnSpPr/>
      </xdr:nvCxnSpPr>
      <xdr:spPr>
        <a:xfrm>
          <a:off x="4114800" y="1061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151554</xdr:rowOff>
    </xdr:to>
    <xdr:cxnSp macro="">
      <xdr:nvCxnSpPr>
        <xdr:cNvPr id="137" name="直線コネクタ 136"/>
        <xdr:cNvCxnSpPr/>
      </xdr:nvCxnSpPr>
      <xdr:spPr>
        <a:xfrm>
          <a:off x="3225800" y="1041696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44450</xdr:rowOff>
    </xdr:to>
    <xdr:cxnSp macro="">
      <xdr:nvCxnSpPr>
        <xdr:cNvPr id="140" name="直線コネクタ 139"/>
        <xdr:cNvCxnSpPr/>
      </xdr:nvCxnSpPr>
      <xdr:spPr>
        <a:xfrm flipV="1">
          <a:off x="2336800" y="1041696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44450</xdr:rowOff>
    </xdr:to>
    <xdr:cxnSp macro="">
      <xdr:nvCxnSpPr>
        <xdr:cNvPr id="143" name="直線コネクタ 142"/>
        <xdr:cNvCxnSpPr/>
      </xdr:nvCxnSpPr>
      <xdr:spPr>
        <a:xfrm>
          <a:off x="1447800" y="1059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3" name="楕円 152"/>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72831</xdr:rowOff>
    </xdr:from>
    <xdr:ext cx="762000" cy="259045"/>
    <xdr:sp macro="" textlink="">
      <xdr:nvSpPr>
        <xdr:cNvPr id="154" name="財政構造の弾力性該当値テキスト"/>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6" name="テキスト ボックス 155"/>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7" name="楕円 156"/>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165540</xdr:rowOff>
    </xdr:from>
    <xdr:ext cx="762000" cy="259045"/>
    <xdr:sp macro="" textlink="">
      <xdr:nvSpPr>
        <xdr:cNvPr id="158" name="テキスト ボックス 157"/>
        <xdr:cNvSpPr txBox="1"/>
      </xdr:nvSpPr>
      <xdr:spPr>
        <a:xfrm>
          <a:off x="2844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60" name="テキスト ボックス 159"/>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1" name="楕円 160"/>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2" name="テキスト ボックス 161"/>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類似団体平均を上回っている要因としては、５町村合併の影響により、職員数、各種施設数が依然として多いためである。</a:t>
          </a:r>
          <a:endParaRPr lang="ja-JP" altLang="ja-JP" sz="1200">
            <a:effectLst/>
          </a:endParaRPr>
        </a:p>
        <a:p>
          <a:r>
            <a:rPr kumimoji="1" lang="ja-JP" altLang="ja-JP" sz="1200">
              <a:solidFill>
                <a:schemeClr val="dk1"/>
              </a:solidFill>
              <a:effectLst/>
              <a:latin typeface="+mn-lt"/>
              <a:ea typeface="+mn-ea"/>
              <a:cs typeface="+mn-cs"/>
            </a:rPr>
            <a:t>今後も引き続き、人件費では職員数の適正化に努め、物件費では施設の民営化や指定管理者制度の導入、さらには施設統廃合を進め、コスト削減を図っていく必要がある。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17450</xdr:rowOff>
    </xdr:from>
    <xdr:to>
      <xdr:col>23</xdr:col>
      <xdr:colOff>133350</xdr:colOff>
      <xdr:row>86</xdr:row>
      <xdr:rowOff>64319</xdr:rowOff>
    </xdr:to>
    <xdr:cxnSp macro="">
      <xdr:nvCxnSpPr>
        <xdr:cNvPr id="197" name="直線コネクタ 196"/>
        <xdr:cNvCxnSpPr/>
      </xdr:nvCxnSpPr>
      <xdr:spPr>
        <a:xfrm flipV="1">
          <a:off x="4114800" y="14762150"/>
          <a:ext cx="8382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152513</xdr:rowOff>
    </xdr:from>
    <xdr:to>
      <xdr:col>19</xdr:col>
      <xdr:colOff>133350</xdr:colOff>
      <xdr:row>86</xdr:row>
      <xdr:rowOff>64319</xdr:rowOff>
    </xdr:to>
    <xdr:cxnSp macro="">
      <xdr:nvCxnSpPr>
        <xdr:cNvPr id="200" name="直線コネクタ 199"/>
        <xdr:cNvCxnSpPr/>
      </xdr:nvCxnSpPr>
      <xdr:spPr>
        <a:xfrm>
          <a:off x="3225800" y="14725763"/>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17224</xdr:rowOff>
    </xdr:from>
    <xdr:to>
      <xdr:col>15</xdr:col>
      <xdr:colOff>82550</xdr:colOff>
      <xdr:row>85</xdr:row>
      <xdr:rowOff>152513</xdr:rowOff>
    </xdr:to>
    <xdr:cxnSp macro="">
      <xdr:nvCxnSpPr>
        <xdr:cNvPr id="203" name="直線コネクタ 202"/>
        <xdr:cNvCxnSpPr/>
      </xdr:nvCxnSpPr>
      <xdr:spPr>
        <a:xfrm>
          <a:off x="2336800" y="14590474"/>
          <a:ext cx="889000" cy="13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96231</xdr:rowOff>
    </xdr:from>
    <xdr:to>
      <xdr:col>11</xdr:col>
      <xdr:colOff>31750</xdr:colOff>
      <xdr:row>85</xdr:row>
      <xdr:rowOff>17224</xdr:rowOff>
    </xdr:to>
    <xdr:cxnSp macro="">
      <xdr:nvCxnSpPr>
        <xdr:cNvPr id="206" name="直線コネクタ 205"/>
        <xdr:cNvCxnSpPr/>
      </xdr:nvCxnSpPr>
      <xdr:spPr>
        <a:xfrm>
          <a:off x="1447800" y="14498031"/>
          <a:ext cx="889000" cy="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138100</xdr:rowOff>
    </xdr:from>
    <xdr:to>
      <xdr:col>23</xdr:col>
      <xdr:colOff>184150</xdr:colOff>
      <xdr:row>86</xdr:row>
      <xdr:rowOff>68250</xdr:rowOff>
    </xdr:to>
    <xdr:sp macro="" textlink="">
      <xdr:nvSpPr>
        <xdr:cNvPr id="216" name="楕円 215"/>
        <xdr:cNvSpPr/>
      </xdr:nvSpPr>
      <xdr:spPr>
        <a:xfrm>
          <a:off x="4902200" y="147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110177</xdr:rowOff>
    </xdr:from>
    <xdr:ext cx="762000" cy="259045"/>
    <xdr:sp macro="" textlink="">
      <xdr:nvSpPr>
        <xdr:cNvPr id="217" name="人件費・物件費等の状況該当値テキスト"/>
        <xdr:cNvSpPr txBox="1"/>
      </xdr:nvSpPr>
      <xdr:spPr>
        <a:xfrm>
          <a:off x="5041900" y="1468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13519</xdr:rowOff>
    </xdr:from>
    <xdr:to>
      <xdr:col>19</xdr:col>
      <xdr:colOff>184150</xdr:colOff>
      <xdr:row>86</xdr:row>
      <xdr:rowOff>115119</xdr:rowOff>
    </xdr:to>
    <xdr:sp macro="" textlink="">
      <xdr:nvSpPr>
        <xdr:cNvPr id="218" name="楕円 217"/>
        <xdr:cNvSpPr/>
      </xdr:nvSpPr>
      <xdr:spPr>
        <a:xfrm>
          <a:off x="4064000" y="147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99896</xdr:rowOff>
    </xdr:from>
    <xdr:ext cx="736600" cy="259045"/>
    <xdr:sp macro="" textlink="">
      <xdr:nvSpPr>
        <xdr:cNvPr id="219" name="テキスト ボックス 218"/>
        <xdr:cNvSpPr txBox="1"/>
      </xdr:nvSpPr>
      <xdr:spPr>
        <a:xfrm>
          <a:off x="3733800" y="1484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101713</xdr:rowOff>
    </xdr:from>
    <xdr:to>
      <xdr:col>15</xdr:col>
      <xdr:colOff>133350</xdr:colOff>
      <xdr:row>86</xdr:row>
      <xdr:rowOff>31863</xdr:rowOff>
    </xdr:to>
    <xdr:sp macro="" textlink="">
      <xdr:nvSpPr>
        <xdr:cNvPr id="220" name="楕円 219"/>
        <xdr:cNvSpPr/>
      </xdr:nvSpPr>
      <xdr:spPr>
        <a:xfrm>
          <a:off x="3175000" y="146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16640</xdr:rowOff>
    </xdr:from>
    <xdr:ext cx="762000" cy="259045"/>
    <xdr:sp macro="" textlink="">
      <xdr:nvSpPr>
        <xdr:cNvPr id="221" name="テキスト ボックス 220"/>
        <xdr:cNvSpPr txBox="1"/>
      </xdr:nvSpPr>
      <xdr:spPr>
        <a:xfrm>
          <a:off x="2844800" y="147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137874</xdr:rowOff>
    </xdr:from>
    <xdr:to>
      <xdr:col>11</xdr:col>
      <xdr:colOff>82550</xdr:colOff>
      <xdr:row>85</xdr:row>
      <xdr:rowOff>68024</xdr:rowOff>
    </xdr:to>
    <xdr:sp macro="" textlink="">
      <xdr:nvSpPr>
        <xdr:cNvPr id="222" name="楕円 221"/>
        <xdr:cNvSpPr/>
      </xdr:nvSpPr>
      <xdr:spPr>
        <a:xfrm>
          <a:off x="2286000" y="145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52801</xdr:rowOff>
    </xdr:from>
    <xdr:ext cx="762000" cy="259045"/>
    <xdr:sp macro="" textlink="">
      <xdr:nvSpPr>
        <xdr:cNvPr id="223" name="テキスト ボックス 222"/>
        <xdr:cNvSpPr txBox="1"/>
      </xdr:nvSpPr>
      <xdr:spPr>
        <a:xfrm>
          <a:off x="1955800" y="1462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45431</xdr:rowOff>
    </xdr:from>
    <xdr:to>
      <xdr:col>7</xdr:col>
      <xdr:colOff>31750</xdr:colOff>
      <xdr:row>84</xdr:row>
      <xdr:rowOff>147031</xdr:rowOff>
    </xdr:to>
    <xdr:sp macro="" textlink="">
      <xdr:nvSpPr>
        <xdr:cNvPr id="224" name="楕円 223"/>
        <xdr:cNvSpPr/>
      </xdr:nvSpPr>
      <xdr:spPr>
        <a:xfrm>
          <a:off x="1397000" y="144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131808</xdr:rowOff>
    </xdr:from>
    <xdr:ext cx="762000" cy="259045"/>
    <xdr:sp macro="" textlink="">
      <xdr:nvSpPr>
        <xdr:cNvPr id="225" name="テキスト ボックス 224"/>
        <xdr:cNvSpPr txBox="1"/>
      </xdr:nvSpPr>
      <xdr:spPr>
        <a:xfrm>
          <a:off x="1066800" y="1453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類似団体平均より</a:t>
          </a:r>
          <a:r>
            <a:rPr kumimoji="1" lang="en-US" altLang="ja-JP" sz="1200">
              <a:solidFill>
                <a:schemeClr val="dk1"/>
              </a:solidFill>
              <a:effectLst/>
              <a:latin typeface="+mn-ea"/>
              <a:ea typeface="+mn-ea"/>
              <a:cs typeface="+mn-cs"/>
            </a:rPr>
            <a:t>1.4</a:t>
          </a:r>
          <a:r>
            <a:rPr kumimoji="1" lang="ja-JP" altLang="ja-JP" sz="1200">
              <a:solidFill>
                <a:schemeClr val="dk1"/>
              </a:solidFill>
              <a:effectLst/>
              <a:latin typeface="+mn-ea"/>
              <a:ea typeface="+mn-ea"/>
              <a:cs typeface="+mn-cs"/>
            </a:rPr>
            <a:t>下回</a:t>
          </a:r>
          <a:r>
            <a:rPr kumimoji="1" lang="ja-JP" altLang="en-US" sz="1200">
              <a:solidFill>
                <a:schemeClr val="dk1"/>
              </a:solidFill>
              <a:effectLst/>
              <a:latin typeface="+mn-ea"/>
              <a:ea typeface="+mn-ea"/>
              <a:cs typeface="+mn-cs"/>
            </a:rPr>
            <a:t>り</a:t>
          </a:r>
          <a:r>
            <a:rPr kumimoji="1" lang="en-US" altLang="ja-JP" sz="1200">
              <a:solidFill>
                <a:schemeClr val="dk1"/>
              </a:solidFill>
              <a:effectLst/>
              <a:latin typeface="+mn-ea"/>
              <a:ea typeface="+mn-ea"/>
              <a:cs typeface="+mn-cs"/>
            </a:rPr>
            <a:t>95.7</a:t>
          </a:r>
          <a:r>
            <a:rPr kumimoji="1" lang="ja-JP" altLang="ja-JP" sz="1200">
              <a:solidFill>
                <a:schemeClr val="dk1"/>
              </a:solidFill>
              <a:effectLst/>
              <a:latin typeface="+mn-ea"/>
              <a:ea typeface="+mn-ea"/>
              <a:cs typeface="+mn-cs"/>
            </a:rPr>
            <a:t>と低い水準にある。</a:t>
          </a:r>
          <a:endParaRPr lang="ja-JP" altLang="ja-JP" sz="1200">
            <a:effectLst/>
            <a:latin typeface="+mn-ea"/>
            <a:ea typeface="+mn-ea"/>
          </a:endParaRPr>
        </a:p>
        <a:p>
          <a:r>
            <a:rPr kumimoji="1" lang="ja-JP" altLang="ja-JP" sz="1200">
              <a:solidFill>
                <a:schemeClr val="dk1"/>
              </a:solidFill>
              <a:effectLst/>
              <a:latin typeface="+mn-ea"/>
              <a:ea typeface="+mn-ea"/>
              <a:cs typeface="+mn-cs"/>
            </a:rPr>
            <a:t>要因としては、職員の年齢構成の偏在が著しく、中堅職員の昇任が抑制されていることが挙げられる。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今後も給与の適正化を図るために、給与実態の分析に努める。</a:t>
          </a:r>
          <a:endParaRPr lang="ja-JP" altLang="ja-JP" sz="12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9" name="直線コネクタ 258"/>
        <xdr:cNvCxnSpPr/>
      </xdr:nvCxnSpPr>
      <xdr:spPr>
        <a:xfrm>
          <a:off x="16179800" y="1448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51859</xdr:rowOff>
    </xdr:to>
    <xdr:cxnSp macro="">
      <xdr:nvCxnSpPr>
        <xdr:cNvPr id="262" name="直線コネクタ 261"/>
        <xdr:cNvCxnSpPr/>
      </xdr:nvCxnSpPr>
      <xdr:spPr>
        <a:xfrm flipV="1">
          <a:off x="15290800" y="144843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51859</xdr:rowOff>
    </xdr:to>
    <xdr:cxnSp macro="">
      <xdr:nvCxnSpPr>
        <xdr:cNvPr id="265" name="直線コネクタ 264"/>
        <xdr:cNvCxnSpPr/>
      </xdr:nvCxnSpPr>
      <xdr:spPr>
        <a:xfrm>
          <a:off x="14401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11641</xdr:rowOff>
    </xdr:to>
    <xdr:cxnSp macro="">
      <xdr:nvCxnSpPr>
        <xdr:cNvPr id="268" name="直線コネクタ 267"/>
        <xdr:cNvCxnSpPr/>
      </xdr:nvCxnSpPr>
      <xdr:spPr>
        <a:xfrm>
          <a:off x="13512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2" name="テキスト ボックス 27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8" name="楕円 277"/>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9"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3" name="テキスト ボックス 28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4" name="楕円 283"/>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5" name="テキスト ボックス 284"/>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7" name="テキスト ボックス 286"/>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110</a:t>
          </a:r>
          <a:r>
            <a:rPr kumimoji="1" lang="ja-JP" altLang="ja-JP" sz="1200">
              <a:solidFill>
                <a:schemeClr val="dk1"/>
              </a:solidFill>
              <a:effectLst/>
              <a:latin typeface="+mn-ea"/>
              <a:ea typeface="+mn-ea"/>
              <a:cs typeface="+mn-cs"/>
            </a:rPr>
            <a:t>人、平成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191</a:t>
          </a:r>
          <a:r>
            <a:rPr kumimoji="1" lang="ja-JP" altLang="ja-JP" sz="1200">
              <a:solidFill>
                <a:schemeClr val="dk1"/>
              </a:solidFill>
              <a:effectLst/>
              <a:latin typeface="+mn-ea"/>
              <a:ea typeface="+mn-ea"/>
              <a:cs typeface="+mn-cs"/>
            </a:rPr>
            <a:t>人、平成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52</a:t>
          </a:r>
          <a:r>
            <a:rPr kumimoji="1" lang="ja-JP" altLang="ja-JP" sz="1200">
              <a:solidFill>
                <a:schemeClr val="dk1"/>
              </a:solidFill>
              <a:effectLst/>
              <a:latin typeface="+mn-ea"/>
              <a:ea typeface="+mn-ea"/>
              <a:cs typeface="+mn-cs"/>
            </a:rPr>
            <a:t>人の職員を削減している。今後も計画に基づき、定員適正化を図る。</a:t>
          </a: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121194</xdr:rowOff>
    </xdr:to>
    <xdr:cxnSp macro="">
      <xdr:nvCxnSpPr>
        <xdr:cNvPr id="324" name="直線コネクタ 323"/>
        <xdr:cNvCxnSpPr/>
      </xdr:nvCxnSpPr>
      <xdr:spPr>
        <a:xfrm>
          <a:off x="16179800" y="108915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102235</xdr:rowOff>
    </xdr:to>
    <xdr:cxnSp macro="">
      <xdr:nvCxnSpPr>
        <xdr:cNvPr id="327" name="直線コネクタ 326"/>
        <xdr:cNvCxnSpPr/>
      </xdr:nvCxnSpPr>
      <xdr:spPr>
        <a:xfrm flipV="1">
          <a:off x="15290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102235</xdr:rowOff>
    </xdr:to>
    <xdr:cxnSp macro="">
      <xdr:nvCxnSpPr>
        <xdr:cNvPr id="330" name="直線コネクタ 329"/>
        <xdr:cNvCxnSpPr/>
      </xdr:nvCxnSpPr>
      <xdr:spPr>
        <a:xfrm>
          <a:off x="14401800" y="1086394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62593</xdr:rowOff>
    </xdr:from>
    <xdr:to>
      <xdr:col>68</xdr:col>
      <xdr:colOff>152400</xdr:colOff>
      <xdr:row>63</xdr:row>
      <xdr:rowOff>69487</xdr:rowOff>
    </xdr:to>
    <xdr:cxnSp macro="">
      <xdr:nvCxnSpPr>
        <xdr:cNvPr id="333" name="直線コネクタ 332"/>
        <xdr:cNvCxnSpPr/>
      </xdr:nvCxnSpPr>
      <xdr:spPr>
        <a:xfrm flipV="1">
          <a:off x="13512800" y="108639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7" name="テキスト ボックス 336"/>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3" name="楕円 342"/>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4" name="定員管理の状況該当値テキスト"/>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5" name="楕円 344"/>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6" name="テキスト ボックス 345"/>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7" name="楕円 346"/>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8" name="テキスト ボックス 347"/>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9" name="楕円 348"/>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98170</xdr:rowOff>
    </xdr:from>
    <xdr:ext cx="762000" cy="259045"/>
    <xdr:sp macro="" textlink="">
      <xdr:nvSpPr>
        <xdr:cNvPr id="350" name="テキスト ボックス 349"/>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1" name="楕円 350"/>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2" name="テキスト ボックス 351"/>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年度の単年度実質公債費比率は、元利償還金の増加に伴う実質的な公債費負担の増加で</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％上昇の</a:t>
          </a:r>
          <a:r>
            <a:rPr kumimoji="1" lang="en-US" altLang="ja-JP" sz="1100">
              <a:solidFill>
                <a:schemeClr val="dk1"/>
              </a:solidFill>
              <a:effectLst/>
              <a:latin typeface="+mn-ea"/>
              <a:ea typeface="+mn-ea"/>
              <a:cs typeface="+mn-cs"/>
            </a:rPr>
            <a:t>12.0</a:t>
          </a:r>
          <a:r>
            <a:rPr kumimoji="1" lang="ja-JP" altLang="ja-JP" sz="1100">
              <a:solidFill>
                <a:schemeClr val="dk1"/>
              </a:solidFill>
              <a:effectLst/>
              <a:latin typeface="+mn-ea"/>
              <a:ea typeface="+mn-ea"/>
              <a:cs typeface="+mn-cs"/>
            </a:rPr>
            <a:t>％となった。３ヵ年平均の実質公債費比率は高い水準を推移しながら、令和</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％減少の</a:t>
          </a:r>
          <a:r>
            <a:rPr kumimoji="1" lang="en-US" altLang="ja-JP" sz="1100">
              <a:solidFill>
                <a:schemeClr val="dk1"/>
              </a:solidFill>
              <a:effectLst/>
              <a:latin typeface="+mn-ea"/>
              <a:ea typeface="+mn-ea"/>
              <a:cs typeface="+mn-cs"/>
            </a:rPr>
            <a:t>11.8%</a:t>
          </a:r>
          <a:r>
            <a:rPr kumimoji="1" lang="ja-JP" altLang="ja-JP" sz="1100">
              <a:solidFill>
                <a:schemeClr val="dk1"/>
              </a:solidFill>
              <a:effectLst/>
              <a:latin typeface="+mn-ea"/>
              <a:ea typeface="+mn-ea"/>
              <a:cs typeface="+mn-cs"/>
            </a:rPr>
            <a:t>で、依然として類似団体平均を</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％上回っている状況である。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106741</xdr:rowOff>
    </xdr:from>
    <xdr:to>
      <xdr:col>81</xdr:col>
      <xdr:colOff>44450</xdr:colOff>
      <xdr:row>43</xdr:row>
      <xdr:rowOff>141212</xdr:rowOff>
    </xdr:to>
    <xdr:cxnSp macro="">
      <xdr:nvCxnSpPr>
        <xdr:cNvPr id="388" name="直線コネクタ 387"/>
        <xdr:cNvCxnSpPr/>
      </xdr:nvCxnSpPr>
      <xdr:spPr>
        <a:xfrm flipV="1">
          <a:off x="16179800" y="74790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141212</xdr:rowOff>
    </xdr:from>
    <xdr:to>
      <xdr:col>77</xdr:col>
      <xdr:colOff>44450</xdr:colOff>
      <xdr:row>43</xdr:row>
      <xdr:rowOff>164193</xdr:rowOff>
    </xdr:to>
    <xdr:cxnSp macro="">
      <xdr:nvCxnSpPr>
        <xdr:cNvPr id="391" name="直線コネクタ 390"/>
        <xdr:cNvCxnSpPr/>
      </xdr:nvCxnSpPr>
      <xdr:spPr>
        <a:xfrm flipV="1">
          <a:off x="15290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4233</xdr:rowOff>
    </xdr:to>
    <xdr:cxnSp macro="">
      <xdr:nvCxnSpPr>
        <xdr:cNvPr id="394" name="直線コネクタ 393"/>
        <xdr:cNvCxnSpPr/>
      </xdr:nvCxnSpPr>
      <xdr:spPr>
        <a:xfrm flipV="1">
          <a:off x="14401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4233</xdr:rowOff>
    </xdr:to>
    <xdr:cxnSp macro="">
      <xdr:nvCxnSpPr>
        <xdr:cNvPr id="397" name="直線コネクタ 396"/>
        <xdr:cNvCxnSpPr/>
      </xdr:nvCxnSpPr>
      <xdr:spPr>
        <a:xfrm>
          <a:off x="13512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7" name="楕円 406"/>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8" name="公債費負担の状況該当値テキスト"/>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90412</xdr:rowOff>
    </xdr:from>
    <xdr:to>
      <xdr:col>77</xdr:col>
      <xdr:colOff>95250</xdr:colOff>
      <xdr:row>44</xdr:row>
      <xdr:rowOff>20562</xdr:rowOff>
    </xdr:to>
    <xdr:sp macro="" textlink="">
      <xdr:nvSpPr>
        <xdr:cNvPr id="409" name="楕円 408"/>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5339</xdr:rowOff>
    </xdr:from>
    <xdr:ext cx="736600" cy="259045"/>
    <xdr:sp macro="" textlink="">
      <xdr:nvSpPr>
        <xdr:cNvPr id="410" name="テキスト ボックス 409"/>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1" name="楕円 410"/>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2" name="テキスト ボックス 411"/>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3" name="楕円 412"/>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4" name="テキスト ボックス 413"/>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5" name="楕円 414"/>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6" name="テキスト ボックス 415"/>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将来負担額全体が減少しており、特に水道事業の組合等負担等見込額が大幅に減少しているため、比率が前年度より</a:t>
          </a:r>
          <a:r>
            <a:rPr kumimoji="1" lang="en-US" altLang="ja-JP" sz="1200">
              <a:solidFill>
                <a:schemeClr val="dk1"/>
              </a:solidFill>
              <a:effectLst/>
              <a:latin typeface="+mn-ea"/>
              <a:ea typeface="+mn-ea"/>
              <a:cs typeface="+mn-cs"/>
            </a:rPr>
            <a:t>18.9</a:t>
          </a:r>
          <a:r>
            <a:rPr kumimoji="1" lang="ja-JP" altLang="ja-JP" sz="1200">
              <a:solidFill>
                <a:schemeClr val="dk1"/>
              </a:solidFill>
              <a:effectLst/>
              <a:latin typeface="+mn-ea"/>
              <a:ea typeface="+mn-ea"/>
              <a:cs typeface="+mn-cs"/>
            </a:rPr>
            <a:t>％減少しているが、依然として、類似団体平均と比較し大きく上回っていることから、新たな負担を伴う地方債の抑制、歳出削減による基金取崩しの低減を図り、将来負担の軽減に努める。</a:t>
          </a:r>
          <a:endParaRPr lang="ja-JP" altLang="ja-JP" sz="12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155061</xdr:rowOff>
    </xdr:to>
    <xdr:cxnSp macro="">
      <xdr:nvCxnSpPr>
        <xdr:cNvPr id="447" name="直線コネクタ 446"/>
        <xdr:cNvCxnSpPr/>
      </xdr:nvCxnSpPr>
      <xdr:spPr>
        <a:xfrm flipV="1">
          <a:off x="17018000" y="2313214"/>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127138</xdr:rowOff>
    </xdr:from>
    <xdr:ext cx="762000" cy="259045"/>
    <xdr:sp macro="" textlink="">
      <xdr:nvSpPr>
        <xdr:cNvPr id="448" name="将来負担の状況最小値テキスト"/>
        <xdr:cNvSpPr txBox="1"/>
      </xdr:nvSpPr>
      <xdr:spPr>
        <a:xfrm>
          <a:off x="17106900" y="35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155061</xdr:rowOff>
    </xdr:from>
    <xdr:to>
      <xdr:col>81</xdr:col>
      <xdr:colOff>133350</xdr:colOff>
      <xdr:row>20</xdr:row>
      <xdr:rowOff>155061</xdr:rowOff>
    </xdr:to>
    <xdr:cxnSp macro="">
      <xdr:nvCxnSpPr>
        <xdr:cNvPr id="449" name="直線コネクタ 448"/>
        <xdr:cNvCxnSpPr/>
      </xdr:nvCxnSpPr>
      <xdr:spPr>
        <a:xfrm>
          <a:off x="16929100" y="35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111397</xdr:rowOff>
    </xdr:from>
    <xdr:to>
      <xdr:col>81</xdr:col>
      <xdr:colOff>44450</xdr:colOff>
      <xdr:row>21</xdr:row>
      <xdr:rowOff>157117</xdr:rowOff>
    </xdr:to>
    <xdr:cxnSp macro="">
      <xdr:nvCxnSpPr>
        <xdr:cNvPr id="452" name="直線コネクタ 451"/>
        <xdr:cNvCxnSpPr/>
      </xdr:nvCxnSpPr>
      <xdr:spPr>
        <a:xfrm flipV="1">
          <a:off x="16179800" y="354039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75535</xdr:rowOff>
    </xdr:from>
    <xdr:to>
      <xdr:col>77</xdr:col>
      <xdr:colOff>44450</xdr:colOff>
      <xdr:row>21</xdr:row>
      <xdr:rowOff>157117</xdr:rowOff>
    </xdr:to>
    <xdr:cxnSp macro="">
      <xdr:nvCxnSpPr>
        <xdr:cNvPr id="455" name="直線コネクタ 454"/>
        <xdr:cNvCxnSpPr/>
      </xdr:nvCxnSpPr>
      <xdr:spPr>
        <a:xfrm>
          <a:off x="15290800" y="3675985"/>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95613</xdr:rowOff>
    </xdr:from>
    <xdr:to>
      <xdr:col>77</xdr:col>
      <xdr:colOff>95250</xdr:colOff>
      <xdr:row>14</xdr:row>
      <xdr:rowOff>25763</xdr:rowOff>
    </xdr:to>
    <xdr:sp macro="" textlink="">
      <xdr:nvSpPr>
        <xdr:cNvPr id="456" name="フローチャート: 判断 455"/>
        <xdr:cNvSpPr/>
      </xdr:nvSpPr>
      <xdr:spPr>
        <a:xfrm>
          <a:off x="16129000" y="232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57" name="テキスト ボックス 456"/>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75535</xdr:rowOff>
    </xdr:from>
    <xdr:to>
      <xdr:col>72</xdr:col>
      <xdr:colOff>203200</xdr:colOff>
      <xdr:row>22</xdr:row>
      <xdr:rowOff>83336</xdr:rowOff>
    </xdr:to>
    <xdr:cxnSp macro="">
      <xdr:nvCxnSpPr>
        <xdr:cNvPr id="458" name="直線コネクタ 457"/>
        <xdr:cNvCxnSpPr/>
      </xdr:nvCxnSpPr>
      <xdr:spPr>
        <a:xfrm flipV="1">
          <a:off x="14401800" y="367598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14938</xdr:rowOff>
    </xdr:from>
    <xdr:to>
      <xdr:col>73</xdr:col>
      <xdr:colOff>44450</xdr:colOff>
      <xdr:row>14</xdr:row>
      <xdr:rowOff>116538</xdr:rowOff>
    </xdr:to>
    <xdr:sp macro="" textlink="">
      <xdr:nvSpPr>
        <xdr:cNvPr id="459" name="フローチャート: 判断 458"/>
        <xdr:cNvSpPr/>
      </xdr:nvSpPr>
      <xdr:spPr>
        <a:xfrm>
          <a:off x="152400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126715</xdr:rowOff>
    </xdr:from>
    <xdr:ext cx="762000" cy="259045"/>
    <xdr:sp macro="" textlink="">
      <xdr:nvSpPr>
        <xdr:cNvPr id="460" name="テキスト ボックス 459"/>
        <xdr:cNvSpPr txBox="1"/>
      </xdr:nvSpPr>
      <xdr:spPr>
        <a:xfrm>
          <a:off x="14909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31629</xdr:rowOff>
    </xdr:from>
    <xdr:to>
      <xdr:col>68</xdr:col>
      <xdr:colOff>152400</xdr:colOff>
      <xdr:row>22</xdr:row>
      <xdr:rowOff>83336</xdr:rowOff>
    </xdr:to>
    <xdr:cxnSp macro="">
      <xdr:nvCxnSpPr>
        <xdr:cNvPr id="461" name="直線コネクタ 460"/>
        <xdr:cNvCxnSpPr/>
      </xdr:nvCxnSpPr>
      <xdr:spPr>
        <a:xfrm>
          <a:off x="13512800" y="3803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28726</xdr:rowOff>
    </xdr:from>
    <xdr:to>
      <xdr:col>68</xdr:col>
      <xdr:colOff>203200</xdr:colOff>
      <xdr:row>14</xdr:row>
      <xdr:rowOff>130326</xdr:rowOff>
    </xdr:to>
    <xdr:sp macro="" textlink="">
      <xdr:nvSpPr>
        <xdr:cNvPr id="462" name="フローチャート: 判断 461"/>
        <xdr:cNvSpPr/>
      </xdr:nvSpPr>
      <xdr:spPr>
        <a:xfrm>
          <a:off x="14351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140503</xdr:rowOff>
    </xdr:from>
    <xdr:ext cx="762000" cy="259045"/>
    <xdr:sp macro="" textlink="">
      <xdr:nvSpPr>
        <xdr:cNvPr id="463" name="テキスト ボックス 462"/>
        <xdr:cNvSpPr txBox="1"/>
      </xdr:nvSpPr>
      <xdr:spPr>
        <a:xfrm>
          <a:off x="14020800" y="2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33322</xdr:rowOff>
    </xdr:from>
    <xdr:to>
      <xdr:col>64</xdr:col>
      <xdr:colOff>152400</xdr:colOff>
      <xdr:row>14</xdr:row>
      <xdr:rowOff>134922</xdr:rowOff>
    </xdr:to>
    <xdr:sp macro="" textlink="">
      <xdr:nvSpPr>
        <xdr:cNvPr id="464" name="フローチャート: 判断 463"/>
        <xdr:cNvSpPr/>
      </xdr:nvSpPr>
      <xdr:spPr>
        <a:xfrm>
          <a:off x="13462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145099</xdr:rowOff>
    </xdr:from>
    <xdr:ext cx="762000" cy="259045"/>
    <xdr:sp macro="" textlink="">
      <xdr:nvSpPr>
        <xdr:cNvPr id="465" name="テキスト ボックス 464"/>
        <xdr:cNvSpPr txBox="1"/>
      </xdr:nvSpPr>
      <xdr:spPr>
        <a:xfrm>
          <a:off x="13131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60597</xdr:rowOff>
    </xdr:from>
    <xdr:to>
      <xdr:col>81</xdr:col>
      <xdr:colOff>95250</xdr:colOff>
      <xdr:row>20</xdr:row>
      <xdr:rowOff>162197</xdr:rowOff>
    </xdr:to>
    <xdr:sp macro="" textlink="">
      <xdr:nvSpPr>
        <xdr:cNvPr id="471" name="楕円 470"/>
        <xdr:cNvSpPr/>
      </xdr:nvSpPr>
      <xdr:spPr>
        <a:xfrm>
          <a:off x="16967200" y="3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127924</xdr:rowOff>
    </xdr:from>
    <xdr:ext cx="762000" cy="259045"/>
    <xdr:sp macro="" textlink="">
      <xdr:nvSpPr>
        <xdr:cNvPr id="472" name="将来負担の状況該当値テキスト"/>
        <xdr:cNvSpPr txBox="1"/>
      </xdr:nvSpPr>
      <xdr:spPr>
        <a:xfrm>
          <a:off x="17106900" y="338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106317</xdr:rowOff>
    </xdr:from>
    <xdr:to>
      <xdr:col>77</xdr:col>
      <xdr:colOff>95250</xdr:colOff>
      <xdr:row>22</xdr:row>
      <xdr:rowOff>36467</xdr:rowOff>
    </xdr:to>
    <xdr:sp macro="" textlink="">
      <xdr:nvSpPr>
        <xdr:cNvPr id="473" name="楕円 472"/>
        <xdr:cNvSpPr/>
      </xdr:nvSpPr>
      <xdr:spPr>
        <a:xfrm>
          <a:off x="161290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21244</xdr:rowOff>
    </xdr:from>
    <xdr:ext cx="736600" cy="259045"/>
    <xdr:sp macro="" textlink="">
      <xdr:nvSpPr>
        <xdr:cNvPr id="474" name="テキスト ボックス 473"/>
        <xdr:cNvSpPr txBox="1"/>
      </xdr:nvSpPr>
      <xdr:spPr>
        <a:xfrm>
          <a:off x="15798800" y="379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24735</xdr:rowOff>
    </xdr:from>
    <xdr:to>
      <xdr:col>73</xdr:col>
      <xdr:colOff>44450</xdr:colOff>
      <xdr:row>21</xdr:row>
      <xdr:rowOff>126335</xdr:rowOff>
    </xdr:to>
    <xdr:sp macro="" textlink="">
      <xdr:nvSpPr>
        <xdr:cNvPr id="475" name="楕円 474"/>
        <xdr:cNvSpPr/>
      </xdr:nvSpPr>
      <xdr:spPr>
        <a:xfrm>
          <a:off x="15240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111112</xdr:rowOff>
    </xdr:from>
    <xdr:ext cx="762000" cy="259045"/>
    <xdr:sp macro="" textlink="">
      <xdr:nvSpPr>
        <xdr:cNvPr id="476" name="テキスト ボックス 475"/>
        <xdr:cNvSpPr txBox="1"/>
      </xdr:nvSpPr>
      <xdr:spPr>
        <a:xfrm>
          <a:off x="14909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32536</xdr:rowOff>
    </xdr:from>
    <xdr:to>
      <xdr:col>68</xdr:col>
      <xdr:colOff>203200</xdr:colOff>
      <xdr:row>22</xdr:row>
      <xdr:rowOff>134136</xdr:rowOff>
    </xdr:to>
    <xdr:sp macro="" textlink="">
      <xdr:nvSpPr>
        <xdr:cNvPr id="477" name="楕円 476"/>
        <xdr:cNvSpPr/>
      </xdr:nvSpPr>
      <xdr:spPr>
        <a:xfrm>
          <a:off x="14351000" y="3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118913</xdr:rowOff>
    </xdr:from>
    <xdr:ext cx="762000" cy="259045"/>
    <xdr:sp macro="" textlink="">
      <xdr:nvSpPr>
        <xdr:cNvPr id="478" name="テキスト ボックス 477"/>
        <xdr:cNvSpPr txBox="1"/>
      </xdr:nvSpPr>
      <xdr:spPr>
        <a:xfrm>
          <a:off x="14020800" y="389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79" name="楕円 478"/>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80" name="テキスト ボックス 479"/>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年度においては類似団体平均を</a:t>
          </a:r>
          <a:r>
            <a:rPr kumimoji="1" lang="en-US" altLang="ja-JP" sz="1200">
              <a:solidFill>
                <a:schemeClr val="dk1"/>
              </a:solidFill>
              <a:effectLst/>
              <a:latin typeface="+mn-ea"/>
              <a:ea typeface="+mn-ea"/>
              <a:cs typeface="+mn-cs"/>
            </a:rPr>
            <a:t>0.8</a:t>
          </a:r>
          <a:r>
            <a:rPr kumimoji="1" lang="ja-JP" altLang="ja-JP" sz="1200">
              <a:solidFill>
                <a:schemeClr val="dk1"/>
              </a:solidFill>
              <a:effectLst/>
              <a:latin typeface="+mn-ea"/>
              <a:ea typeface="+mn-ea"/>
              <a:cs typeface="+mn-cs"/>
            </a:rPr>
            <a:t>％下回っている。合併以降、類似団体、全国平均及び青森県平均を上回る状況が続いていたが、定員適正化計画による退職者不補充と新規採用の抑制や組織体系見直しなどにより減少した。</a:t>
          </a:r>
          <a:endParaRPr lang="ja-JP" altLang="ja-JP" sz="1200">
            <a:effectLst/>
            <a:latin typeface="+mn-ea"/>
            <a:ea typeface="+mn-ea"/>
          </a:endParaRPr>
        </a:p>
        <a:p>
          <a:r>
            <a:rPr kumimoji="1" lang="ja-JP" altLang="ja-JP" sz="1200">
              <a:solidFill>
                <a:schemeClr val="dk1"/>
              </a:solidFill>
              <a:effectLst/>
              <a:latin typeface="+mn-ea"/>
              <a:ea typeface="+mn-ea"/>
              <a:cs typeface="+mn-cs"/>
            </a:rPr>
            <a:t>今後も計画に基づき、定員適正化を図る。</a:t>
          </a:r>
          <a:endParaRPr lang="ja-JP" altLang="ja-JP" sz="12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162378</xdr:rowOff>
    </xdr:from>
    <xdr:to>
      <xdr:col>24</xdr:col>
      <xdr:colOff>25400</xdr:colOff>
      <xdr:row>36</xdr:row>
      <xdr:rowOff>1814</xdr:rowOff>
    </xdr:to>
    <xdr:cxnSp macro="">
      <xdr:nvCxnSpPr>
        <xdr:cNvPr id="68" name="直線コネクタ 67"/>
        <xdr:cNvCxnSpPr/>
      </xdr:nvCxnSpPr>
      <xdr:spPr>
        <a:xfrm flipV="1">
          <a:off x="3987800" y="61631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1814</xdr:rowOff>
    </xdr:to>
    <xdr:cxnSp macro="">
      <xdr:nvCxnSpPr>
        <xdr:cNvPr id="71" name="直線コネクタ 70"/>
        <xdr:cNvCxnSpPr/>
      </xdr:nvCxnSpPr>
      <xdr:spPr>
        <a:xfrm>
          <a:off x="3098800" y="611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154214</xdr:rowOff>
    </xdr:to>
    <xdr:cxnSp macro="">
      <xdr:nvCxnSpPr>
        <xdr:cNvPr id="74" name="直線コネクタ 73"/>
        <xdr:cNvCxnSpPr/>
      </xdr:nvCxnSpPr>
      <xdr:spPr>
        <a:xfrm flipV="1">
          <a:off x="2209800" y="6119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146050</xdr:rowOff>
    </xdr:to>
    <xdr:cxnSp macro="">
      <xdr:nvCxnSpPr>
        <xdr:cNvPr id="77" name="直線コネクタ 76"/>
        <xdr:cNvCxnSpPr/>
      </xdr:nvCxnSpPr>
      <xdr:spPr>
        <a:xfrm flipV="1">
          <a:off x="1320800" y="632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111578</xdr:rowOff>
    </xdr:from>
    <xdr:to>
      <xdr:col>24</xdr:col>
      <xdr:colOff>76200</xdr:colOff>
      <xdr:row>36</xdr:row>
      <xdr:rowOff>41728</xdr:rowOff>
    </xdr:to>
    <xdr:sp macro="" textlink="">
      <xdr:nvSpPr>
        <xdr:cNvPr id="87" name="楕円 86"/>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128105</xdr:rowOff>
    </xdr:from>
    <xdr:ext cx="762000" cy="259045"/>
    <xdr:sp macro="" textlink="">
      <xdr:nvSpPr>
        <xdr:cNvPr id="88"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94" name="テキスト ボックス 93"/>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6" name="テキスト ボックス 95"/>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物件費に係る経常収支比率は類似団体の中では低い水準にある。今後も事務事業の見直しを進め、より一層の経費削減を図る。</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14</xdr:row>
      <xdr:rowOff>18143</xdr:rowOff>
    </xdr:to>
    <xdr:cxnSp macro="">
      <xdr:nvCxnSpPr>
        <xdr:cNvPr id="131" name="直線コネクタ 130"/>
        <xdr:cNvCxnSpPr/>
      </xdr:nvCxnSpPr>
      <xdr:spPr>
        <a:xfrm>
          <a:off x="15671800" y="2266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132443</xdr:rowOff>
    </xdr:from>
    <xdr:to>
      <xdr:col>78</xdr:col>
      <xdr:colOff>69850</xdr:colOff>
      <xdr:row>13</xdr:row>
      <xdr:rowOff>37193</xdr:rowOff>
    </xdr:to>
    <xdr:cxnSp macro="">
      <xdr:nvCxnSpPr>
        <xdr:cNvPr id="134" name="直線コネクタ 133"/>
        <xdr:cNvCxnSpPr/>
      </xdr:nvCxnSpPr>
      <xdr:spPr>
        <a:xfrm>
          <a:off x="14782800" y="218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12</xdr:row>
      <xdr:rowOff>132443</xdr:rowOff>
    </xdr:to>
    <xdr:cxnSp macro="">
      <xdr:nvCxnSpPr>
        <xdr:cNvPr id="137" name="直線コネクタ 136"/>
        <xdr:cNvCxnSpPr/>
      </xdr:nvCxnSpPr>
      <xdr:spPr>
        <a:xfrm>
          <a:off x="13893800" y="214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23586</xdr:rowOff>
    </xdr:from>
    <xdr:to>
      <xdr:col>69</xdr:col>
      <xdr:colOff>92075</xdr:colOff>
      <xdr:row>12</xdr:row>
      <xdr:rowOff>88900</xdr:rowOff>
    </xdr:to>
    <xdr:cxnSp macro="">
      <xdr:nvCxnSpPr>
        <xdr:cNvPr id="140" name="直線コネクタ 139"/>
        <xdr:cNvCxnSpPr/>
      </xdr:nvCxnSpPr>
      <xdr:spPr>
        <a:xfrm>
          <a:off x="13004800" y="2080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50" name="楕円 149"/>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51"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157843</xdr:rowOff>
    </xdr:from>
    <xdr:to>
      <xdr:col>78</xdr:col>
      <xdr:colOff>120650</xdr:colOff>
      <xdr:row>13</xdr:row>
      <xdr:rowOff>87993</xdr:rowOff>
    </xdr:to>
    <xdr:sp macro="" textlink="">
      <xdr:nvSpPr>
        <xdr:cNvPr id="152" name="楕円 151"/>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98170</xdr:rowOff>
    </xdr:from>
    <xdr:ext cx="736600" cy="259045"/>
    <xdr:sp macro="" textlink="">
      <xdr:nvSpPr>
        <xdr:cNvPr id="153" name="テキスト ボックス 152"/>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81643</xdr:rowOff>
    </xdr:from>
    <xdr:to>
      <xdr:col>74</xdr:col>
      <xdr:colOff>31750</xdr:colOff>
      <xdr:row>13</xdr:row>
      <xdr:rowOff>11793</xdr:rowOff>
    </xdr:to>
    <xdr:sp macro="" textlink="">
      <xdr:nvSpPr>
        <xdr:cNvPr id="154" name="楕円 153"/>
        <xdr:cNvSpPr/>
      </xdr:nvSpPr>
      <xdr:spPr>
        <a:xfrm>
          <a:off x="14732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21970</xdr:rowOff>
    </xdr:from>
    <xdr:ext cx="762000" cy="259045"/>
    <xdr:sp macro="" textlink="">
      <xdr:nvSpPr>
        <xdr:cNvPr id="155" name="テキスト ボックス 154"/>
        <xdr:cNvSpPr txBox="1"/>
      </xdr:nvSpPr>
      <xdr:spPr>
        <a:xfrm>
          <a:off x="14401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38100</xdr:rowOff>
    </xdr:from>
    <xdr:to>
      <xdr:col>69</xdr:col>
      <xdr:colOff>142875</xdr:colOff>
      <xdr:row>12</xdr:row>
      <xdr:rowOff>139700</xdr:rowOff>
    </xdr:to>
    <xdr:sp macro="" textlink="">
      <xdr:nvSpPr>
        <xdr:cNvPr id="156" name="楕円 155"/>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149877</xdr:rowOff>
    </xdr:from>
    <xdr:ext cx="762000" cy="259045"/>
    <xdr:sp macro="" textlink="">
      <xdr:nvSpPr>
        <xdr:cNvPr id="157" name="テキスト ボックス 156"/>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11</xdr:row>
      <xdr:rowOff>144236</xdr:rowOff>
    </xdr:from>
    <xdr:to>
      <xdr:col>65</xdr:col>
      <xdr:colOff>53975</xdr:colOff>
      <xdr:row>12</xdr:row>
      <xdr:rowOff>74386</xdr:rowOff>
    </xdr:to>
    <xdr:sp macro="" textlink="">
      <xdr:nvSpPr>
        <xdr:cNvPr id="158" name="楕円 157"/>
        <xdr:cNvSpPr/>
      </xdr:nvSpPr>
      <xdr:spPr>
        <a:xfrm>
          <a:off x="12954000" y="20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84563</xdr:rowOff>
    </xdr:from>
    <xdr:ext cx="762000" cy="259045"/>
    <xdr:sp macro="" textlink="">
      <xdr:nvSpPr>
        <xdr:cNvPr id="159" name="テキスト ボックス 158"/>
        <xdr:cNvSpPr txBox="1"/>
      </xdr:nvSpPr>
      <xdr:spPr>
        <a:xfrm>
          <a:off x="12623800" y="179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扶助費に係る経常収支比率は全国平均及び青森県平均を下回るものの類似団体平均を</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上回り、かつ上昇高止まり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92" name="直線コネクタ 191"/>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xdr:rowOff>
    </xdr:to>
    <xdr:cxnSp macro="">
      <xdr:nvCxnSpPr>
        <xdr:cNvPr id="195" name="直線コネクタ 194"/>
        <xdr:cNvCxnSpPr/>
      </xdr:nvCxnSpPr>
      <xdr:spPr>
        <a:xfrm flipV="1">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88900</xdr:rowOff>
    </xdr:to>
    <xdr:cxnSp macro="">
      <xdr:nvCxnSpPr>
        <xdr:cNvPr id="198" name="直線コネクタ 197"/>
        <xdr:cNvCxnSpPr/>
      </xdr:nvCxnSpPr>
      <xdr:spPr>
        <a:xfrm flipV="1">
          <a:off x="2209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69850</xdr:rowOff>
    </xdr:to>
    <xdr:cxnSp macro="">
      <xdr:nvCxnSpPr>
        <xdr:cNvPr id="201" name="直線コネクタ 200"/>
        <xdr:cNvCxnSpPr/>
      </xdr:nvCxnSpPr>
      <xdr:spPr>
        <a:xfrm flipV="1">
          <a:off x="1320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7" name="楕円 216"/>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8" name="テキスト ボックス 217"/>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9" name="楕円 218"/>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20" name="テキスト ボックス 21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上昇傾向にあったが、令和２年度では減少し、類似団体と同水準となっている。これまでの上昇傾向は、公営企業会計（下水道事業）及び特別会計（介護保険事業）への繰出金が増加傾向にあったためで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年度の減少要因は、下水道事業会計の法適用による補助費への計上移行によるものである。今後も事業の精査・適正化等に取り組み、普通会計の負担額を低減していく必要がある。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58</xdr:row>
      <xdr:rowOff>139700</xdr:rowOff>
    </xdr:to>
    <xdr:cxnSp macro="">
      <xdr:nvCxnSpPr>
        <xdr:cNvPr id="253" name="直線コネクタ 252"/>
        <xdr:cNvCxnSpPr/>
      </xdr:nvCxnSpPr>
      <xdr:spPr>
        <a:xfrm flipV="1">
          <a:off x="15671800" y="9855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139700</xdr:rowOff>
    </xdr:to>
    <xdr:cxnSp macro="">
      <xdr:nvCxnSpPr>
        <xdr:cNvPr id="256" name="直線コネクタ 255"/>
        <xdr:cNvCxnSpPr/>
      </xdr:nvCxnSpPr>
      <xdr:spPr>
        <a:xfrm>
          <a:off x="14782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50800</xdr:rowOff>
    </xdr:to>
    <xdr:cxnSp macro="">
      <xdr:nvCxnSpPr>
        <xdr:cNvPr id="259" name="直線コネクタ 258"/>
        <xdr:cNvCxnSpPr/>
      </xdr:nvCxnSpPr>
      <xdr:spPr>
        <a:xfrm flipV="1">
          <a:off x="13893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61</xdr:row>
      <xdr:rowOff>120650</xdr:rowOff>
    </xdr:to>
    <xdr:cxnSp macro="">
      <xdr:nvCxnSpPr>
        <xdr:cNvPr id="262" name="直線コネクタ 261"/>
        <xdr:cNvCxnSpPr/>
      </xdr:nvCxnSpPr>
      <xdr:spPr>
        <a:xfrm flipV="1">
          <a:off x="13004800" y="99949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2" name="楕円 271"/>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6" name="楕円 275"/>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69850</xdr:rowOff>
    </xdr:from>
    <xdr:to>
      <xdr:col>65</xdr:col>
      <xdr:colOff>53975</xdr:colOff>
      <xdr:row>62</xdr:row>
      <xdr:rowOff>0</xdr:rowOff>
    </xdr:to>
    <xdr:sp macro="" textlink="">
      <xdr:nvSpPr>
        <xdr:cNvPr id="280" name="楕円 279"/>
        <xdr:cNvSpPr/>
      </xdr:nvSpPr>
      <xdr:spPr>
        <a:xfrm>
          <a:off x="12954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156227</xdr:rowOff>
    </xdr:from>
    <xdr:ext cx="762000" cy="259045"/>
    <xdr:sp macro="" textlink="">
      <xdr:nvSpPr>
        <xdr:cNvPr id="281" name="テキスト ボックス 280"/>
        <xdr:cNvSpPr txBox="1"/>
      </xdr:nvSpPr>
      <xdr:spPr>
        <a:xfrm>
          <a:off x="12623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補助費等に係る経常収支比率は類似団体の中でも低い水準にある。</a:t>
          </a:r>
          <a:endParaRPr lang="ja-JP" altLang="ja-JP" sz="1200">
            <a:effectLst/>
            <a:latin typeface="+mn-ea"/>
            <a:ea typeface="+mn-ea"/>
          </a:endParaRPr>
        </a:p>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２</a:t>
          </a:r>
          <a:r>
            <a:rPr kumimoji="1" lang="ja-JP" altLang="ja-JP" sz="1200">
              <a:solidFill>
                <a:schemeClr val="dk1"/>
              </a:solidFill>
              <a:effectLst/>
              <a:latin typeface="+mn-ea"/>
              <a:ea typeface="+mn-ea"/>
              <a:cs typeface="+mn-cs"/>
            </a:rPr>
            <a:t>年度において上昇した要因は、下水道事業会計の法適用により繰出金の計上が補助費へ移行したためである。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今後も市単独事業の補助金の見直しや廃止などにより抑制に努める。</a:t>
          </a:r>
          <a:endParaRPr lang="ja-JP" altLang="ja-JP" sz="12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35</xdr:row>
      <xdr:rowOff>130810</xdr:rowOff>
    </xdr:to>
    <xdr:cxnSp macro="">
      <xdr:nvCxnSpPr>
        <xdr:cNvPr id="314" name="直線コネクタ 313"/>
        <xdr:cNvCxnSpPr/>
      </xdr:nvCxnSpPr>
      <xdr:spPr>
        <a:xfrm flipV="1">
          <a:off x="15671800" y="612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7" name="直線コネクタ 316"/>
        <xdr:cNvCxnSpPr/>
      </xdr:nvCxnSpPr>
      <xdr:spPr>
        <a:xfrm flipV="1">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138430</xdr:rowOff>
    </xdr:to>
    <xdr:cxnSp macro="">
      <xdr:nvCxnSpPr>
        <xdr:cNvPr id="320" name="直線コネクタ 319"/>
        <xdr:cNvCxnSpPr/>
      </xdr:nvCxnSpPr>
      <xdr:spPr>
        <a:xfrm>
          <a:off x="13893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157480</xdr:rowOff>
    </xdr:from>
    <xdr:to>
      <xdr:col>69</xdr:col>
      <xdr:colOff>92075</xdr:colOff>
      <xdr:row>35</xdr:row>
      <xdr:rowOff>130810</xdr:rowOff>
    </xdr:to>
    <xdr:cxnSp macro="">
      <xdr:nvCxnSpPr>
        <xdr:cNvPr id="323" name="直線コネクタ 322"/>
        <xdr:cNvCxnSpPr/>
      </xdr:nvCxnSpPr>
      <xdr:spPr>
        <a:xfrm>
          <a:off x="13004800" y="56438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3" name="楕円 332"/>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4"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5" name="楕円 334"/>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6" name="テキスト ボックス 335"/>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8" name="テキスト ボックス 337"/>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106680</xdr:rowOff>
    </xdr:from>
    <xdr:to>
      <xdr:col>65</xdr:col>
      <xdr:colOff>53975</xdr:colOff>
      <xdr:row>33</xdr:row>
      <xdr:rowOff>36830</xdr:rowOff>
    </xdr:to>
    <xdr:sp macro="" textlink="">
      <xdr:nvSpPr>
        <xdr:cNvPr id="341" name="楕円 340"/>
        <xdr:cNvSpPr/>
      </xdr:nvSpPr>
      <xdr:spPr>
        <a:xfrm>
          <a:off x="12954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47007</xdr:rowOff>
    </xdr:from>
    <xdr:ext cx="762000" cy="259045"/>
    <xdr:sp macro="" textlink="">
      <xdr:nvSpPr>
        <xdr:cNvPr id="342" name="テキスト ボックス 341"/>
        <xdr:cNvSpPr txBox="1"/>
      </xdr:nvSpPr>
      <xdr:spPr>
        <a:xfrm>
          <a:off x="12623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建設事業による地方債発行により公債費は高い水準にあり、類似団体平均を</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％上回っている。今後、一般廃棄物最終処分場建設事業（</a:t>
          </a:r>
          <a:r>
            <a:rPr kumimoji="1" lang="en-US" altLang="ja-JP" sz="1100">
              <a:solidFill>
                <a:schemeClr val="dk1"/>
              </a:solidFill>
              <a:effectLst/>
              <a:latin typeface="+mn-ea"/>
              <a:ea typeface="+mn-ea"/>
              <a:cs typeface="+mn-cs"/>
            </a:rPr>
            <a:t>R1-3</a:t>
          </a:r>
          <a:r>
            <a:rPr kumimoji="1" lang="ja-JP" altLang="ja-JP" sz="1100">
              <a:solidFill>
                <a:schemeClr val="dk1"/>
              </a:solidFill>
              <a:effectLst/>
              <a:latin typeface="+mn-ea"/>
              <a:ea typeface="+mn-ea"/>
              <a:cs typeface="+mn-cs"/>
            </a:rPr>
            <a:t>）、消防再編庁舎建設事業（</a:t>
          </a:r>
          <a:r>
            <a:rPr kumimoji="1" lang="en-US" altLang="ja-JP" sz="1100">
              <a:solidFill>
                <a:schemeClr val="dk1"/>
              </a:solidFill>
              <a:effectLst/>
              <a:latin typeface="+mn-ea"/>
              <a:ea typeface="+mn-ea"/>
              <a:cs typeface="+mn-cs"/>
            </a:rPr>
            <a:t>R1-2</a:t>
          </a:r>
          <a:r>
            <a:rPr kumimoji="1" lang="ja-JP" altLang="ja-JP" sz="1100">
              <a:solidFill>
                <a:schemeClr val="dk1"/>
              </a:solidFill>
              <a:effectLst/>
              <a:latin typeface="+mn-ea"/>
              <a:ea typeface="+mn-ea"/>
              <a:cs typeface="+mn-cs"/>
            </a:rPr>
            <a:t>）等の償還が本格化し、さらには、総合体育館建設事業（</a:t>
          </a:r>
          <a:r>
            <a:rPr kumimoji="1" lang="en-US" altLang="ja-JP" sz="1100">
              <a:solidFill>
                <a:schemeClr val="dk1"/>
              </a:solidFill>
              <a:effectLst/>
              <a:latin typeface="+mn-ea"/>
              <a:ea typeface="+mn-ea"/>
              <a:cs typeface="+mn-cs"/>
            </a:rPr>
            <a:t>H30-R5</a:t>
          </a:r>
          <a:r>
            <a:rPr kumimoji="1" lang="ja-JP" altLang="ja-JP" sz="1100">
              <a:solidFill>
                <a:schemeClr val="dk1"/>
              </a:solidFill>
              <a:effectLst/>
              <a:latin typeface="+mn-ea"/>
              <a:ea typeface="+mn-ea"/>
              <a:cs typeface="+mn-cs"/>
            </a:rPr>
            <a:t>）等の償還も控えており、より厳しい財政運営となることが予想されることから、これまで以上に地方債の新規発行を伴う建設事業の抑制を図ることが必要となる。</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97282</xdr:rowOff>
    </xdr:from>
    <xdr:to>
      <xdr:col>24</xdr:col>
      <xdr:colOff>25400</xdr:colOff>
      <xdr:row>81</xdr:row>
      <xdr:rowOff>170435</xdr:rowOff>
    </xdr:to>
    <xdr:cxnSp macro="">
      <xdr:nvCxnSpPr>
        <xdr:cNvPr id="373" name="直線コネクタ 372"/>
        <xdr:cNvCxnSpPr/>
      </xdr:nvCxnSpPr>
      <xdr:spPr>
        <a:xfrm>
          <a:off x="3987800" y="139847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159004</xdr:rowOff>
    </xdr:from>
    <xdr:to>
      <xdr:col>19</xdr:col>
      <xdr:colOff>187325</xdr:colOff>
      <xdr:row>81</xdr:row>
      <xdr:rowOff>97282</xdr:rowOff>
    </xdr:to>
    <xdr:cxnSp macro="">
      <xdr:nvCxnSpPr>
        <xdr:cNvPr id="376" name="直線コネクタ 375"/>
        <xdr:cNvCxnSpPr/>
      </xdr:nvCxnSpPr>
      <xdr:spPr>
        <a:xfrm>
          <a:off x="3098800" y="1387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159004</xdr:rowOff>
    </xdr:from>
    <xdr:to>
      <xdr:col>15</xdr:col>
      <xdr:colOff>98425</xdr:colOff>
      <xdr:row>81</xdr:row>
      <xdr:rowOff>106426</xdr:rowOff>
    </xdr:to>
    <xdr:cxnSp macro="">
      <xdr:nvCxnSpPr>
        <xdr:cNvPr id="379" name="直線コネクタ 378"/>
        <xdr:cNvCxnSpPr/>
      </xdr:nvCxnSpPr>
      <xdr:spPr>
        <a:xfrm flipV="1">
          <a:off x="2209800" y="138750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106426</xdr:rowOff>
    </xdr:to>
    <xdr:cxnSp macro="">
      <xdr:nvCxnSpPr>
        <xdr:cNvPr id="382" name="直線コネクタ 381"/>
        <xdr:cNvCxnSpPr/>
      </xdr:nvCxnSpPr>
      <xdr:spPr>
        <a:xfrm>
          <a:off x="1320800" y="13911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119635</xdr:rowOff>
    </xdr:from>
    <xdr:to>
      <xdr:col>24</xdr:col>
      <xdr:colOff>76200</xdr:colOff>
      <xdr:row>82</xdr:row>
      <xdr:rowOff>49785</xdr:rowOff>
    </xdr:to>
    <xdr:sp macro="" textlink="">
      <xdr:nvSpPr>
        <xdr:cNvPr id="392" name="楕円 391"/>
        <xdr:cNvSpPr/>
      </xdr:nvSpPr>
      <xdr:spPr>
        <a:xfrm>
          <a:off x="47752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28212</xdr:rowOff>
    </xdr:from>
    <xdr:ext cx="762000" cy="259045"/>
    <xdr:sp macro="" textlink="">
      <xdr:nvSpPr>
        <xdr:cNvPr id="393" name="公債費該当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46482</xdr:rowOff>
    </xdr:from>
    <xdr:to>
      <xdr:col>20</xdr:col>
      <xdr:colOff>38100</xdr:colOff>
      <xdr:row>81</xdr:row>
      <xdr:rowOff>148082</xdr:rowOff>
    </xdr:to>
    <xdr:sp macro="" textlink="">
      <xdr:nvSpPr>
        <xdr:cNvPr id="394" name="楕円 393"/>
        <xdr:cNvSpPr/>
      </xdr:nvSpPr>
      <xdr:spPr>
        <a:xfrm>
          <a:off x="3937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132859</xdr:rowOff>
    </xdr:from>
    <xdr:ext cx="736600" cy="259045"/>
    <xdr:sp macro="" textlink="">
      <xdr:nvSpPr>
        <xdr:cNvPr id="395" name="テキスト ボックス 394"/>
        <xdr:cNvSpPr txBox="1"/>
      </xdr:nvSpPr>
      <xdr:spPr>
        <a:xfrm>
          <a:off x="3606800" y="1402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108204</xdr:rowOff>
    </xdr:from>
    <xdr:to>
      <xdr:col>15</xdr:col>
      <xdr:colOff>149225</xdr:colOff>
      <xdr:row>81</xdr:row>
      <xdr:rowOff>38354</xdr:rowOff>
    </xdr:to>
    <xdr:sp macro="" textlink="">
      <xdr:nvSpPr>
        <xdr:cNvPr id="396" name="楕円 395"/>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23131</xdr:rowOff>
    </xdr:from>
    <xdr:ext cx="762000" cy="259045"/>
    <xdr:sp macro="" textlink="">
      <xdr:nvSpPr>
        <xdr:cNvPr id="397" name="テキスト ボックス 396"/>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55626</xdr:rowOff>
    </xdr:from>
    <xdr:to>
      <xdr:col>11</xdr:col>
      <xdr:colOff>60325</xdr:colOff>
      <xdr:row>81</xdr:row>
      <xdr:rowOff>157226</xdr:rowOff>
    </xdr:to>
    <xdr:sp macro="" textlink="">
      <xdr:nvSpPr>
        <xdr:cNvPr id="398" name="楕円 397"/>
        <xdr:cNvSpPr/>
      </xdr:nvSpPr>
      <xdr:spPr>
        <a:xfrm>
          <a:off x="2159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142003</xdr:rowOff>
    </xdr:from>
    <xdr:ext cx="762000" cy="259045"/>
    <xdr:sp macro="" textlink="">
      <xdr:nvSpPr>
        <xdr:cNvPr id="399" name="テキスト ボックス 398"/>
        <xdr:cNvSpPr txBox="1"/>
      </xdr:nvSpPr>
      <xdr:spPr>
        <a:xfrm>
          <a:off x="1828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0" name="楕円 399"/>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1" name="テキスト ボックス 400"/>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公債費以外に係る経常収支比率は平成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年度以降、類似団体平均以下の水準を推移し令和</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6.2</a:t>
          </a:r>
          <a:r>
            <a:rPr kumimoji="1" lang="ja-JP" altLang="ja-JP" sz="1200">
              <a:solidFill>
                <a:schemeClr val="dk1"/>
              </a:solidFill>
              <a:effectLst/>
              <a:latin typeface="+mn-ea"/>
              <a:ea typeface="+mn-ea"/>
              <a:cs typeface="+mn-cs"/>
            </a:rPr>
            <a:t>％下回っている。今後も引き続き、高い傾向にある人件費を職員数の適正化により削減すること、また、上昇傾向にある扶助費の抑制を図ること等により経常経費の削減に努める。</a:t>
          </a:r>
          <a:endParaRPr lang="ja-JP" altLang="ja-JP" sz="16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65278</xdr:rowOff>
    </xdr:to>
    <xdr:cxnSp macro="">
      <xdr:nvCxnSpPr>
        <xdr:cNvPr id="432" name="直線コネクタ 431"/>
        <xdr:cNvCxnSpPr/>
      </xdr:nvCxnSpPr>
      <xdr:spPr>
        <a:xfrm flipV="1">
          <a:off x="15671800" y="12887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65278</xdr:rowOff>
    </xdr:to>
    <xdr:cxnSp macro="">
      <xdr:nvCxnSpPr>
        <xdr:cNvPr id="435" name="直線コネクタ 434"/>
        <xdr:cNvCxnSpPr/>
      </xdr:nvCxnSpPr>
      <xdr:spPr>
        <a:xfrm>
          <a:off x="14782800" y="12869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97282</xdr:rowOff>
    </xdr:to>
    <xdr:cxnSp macro="">
      <xdr:nvCxnSpPr>
        <xdr:cNvPr id="438" name="直線コネクタ 437"/>
        <xdr:cNvCxnSpPr/>
      </xdr:nvCxnSpPr>
      <xdr:spPr>
        <a:xfrm flipV="1">
          <a:off x="13893800" y="128691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97282</xdr:rowOff>
    </xdr:to>
    <xdr:cxnSp macro="">
      <xdr:nvCxnSpPr>
        <xdr:cNvPr id="441" name="直線コネクタ 440"/>
        <xdr:cNvCxnSpPr/>
      </xdr:nvCxnSpPr>
      <xdr:spPr>
        <a:xfrm>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51" name="楕円 450"/>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57929</xdr:rowOff>
    </xdr:from>
    <xdr:ext cx="762000" cy="259045"/>
    <xdr:sp macro="" textlink="">
      <xdr:nvSpPr>
        <xdr:cNvPr id="452" name="公債費以外該当値テキスト"/>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3" name="楕円 452"/>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4" name="テキスト ボックス 453"/>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5" name="楕円 454"/>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6" name="テキスト ボックス 455"/>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7" name="楕円 456"/>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8" name="テキスト ボックス 457"/>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0" name="テキスト ボックス 45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131005</xdr:rowOff>
    </xdr:from>
    <xdr:to>
      <xdr:col>29</xdr:col>
      <xdr:colOff>127000</xdr:colOff>
      <xdr:row>16</xdr:row>
      <xdr:rowOff>161938</xdr:rowOff>
    </xdr:to>
    <xdr:cxnSp macro="">
      <xdr:nvCxnSpPr>
        <xdr:cNvPr id="54" name="直線コネクタ 53"/>
        <xdr:cNvCxnSpPr/>
      </xdr:nvCxnSpPr>
      <xdr:spPr bwMode="auto">
        <a:xfrm flipV="1">
          <a:off x="5003800" y="2921830"/>
          <a:ext cx="647700" cy="30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115782</xdr:rowOff>
    </xdr:from>
    <xdr:ext cx="762000" cy="259045"/>
    <xdr:sp macro="" textlink="">
      <xdr:nvSpPr>
        <xdr:cNvPr id="55" name="人口1人当たり決算額の推移平均値テキスト130"/>
        <xdr:cNvSpPr txBox="1"/>
      </xdr:nvSpPr>
      <xdr:spPr>
        <a:xfrm>
          <a:off x="5740400" y="290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161938</xdr:rowOff>
    </xdr:from>
    <xdr:to>
      <xdr:col>26</xdr:col>
      <xdr:colOff>50800</xdr:colOff>
      <xdr:row>16</xdr:row>
      <xdr:rowOff>167253</xdr:rowOff>
    </xdr:to>
    <xdr:cxnSp macro="">
      <xdr:nvCxnSpPr>
        <xdr:cNvPr id="57" name="直線コネクタ 56"/>
        <xdr:cNvCxnSpPr/>
      </xdr:nvCxnSpPr>
      <xdr:spPr bwMode="auto">
        <a:xfrm flipV="1">
          <a:off x="4305300" y="2952763"/>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163381</xdr:rowOff>
    </xdr:from>
    <xdr:to>
      <xdr:col>22</xdr:col>
      <xdr:colOff>114300</xdr:colOff>
      <xdr:row>16</xdr:row>
      <xdr:rowOff>167253</xdr:rowOff>
    </xdr:to>
    <xdr:cxnSp macro="">
      <xdr:nvCxnSpPr>
        <xdr:cNvPr id="60" name="直線コネクタ 59"/>
        <xdr:cNvCxnSpPr/>
      </xdr:nvCxnSpPr>
      <xdr:spPr bwMode="auto">
        <a:xfrm>
          <a:off x="3606800" y="2954206"/>
          <a:ext cx="698500" cy="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147736</xdr:rowOff>
    </xdr:from>
    <xdr:to>
      <xdr:col>18</xdr:col>
      <xdr:colOff>177800</xdr:colOff>
      <xdr:row>16</xdr:row>
      <xdr:rowOff>163381</xdr:rowOff>
    </xdr:to>
    <xdr:cxnSp macro="">
      <xdr:nvCxnSpPr>
        <xdr:cNvPr id="63" name="直線コネクタ 62"/>
        <xdr:cNvCxnSpPr/>
      </xdr:nvCxnSpPr>
      <xdr:spPr bwMode="auto">
        <a:xfrm>
          <a:off x="2908300" y="2938561"/>
          <a:ext cx="698500" cy="15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80205</xdr:rowOff>
    </xdr:from>
    <xdr:to>
      <xdr:col>29</xdr:col>
      <xdr:colOff>177800</xdr:colOff>
      <xdr:row>17</xdr:row>
      <xdr:rowOff>10355</xdr:rowOff>
    </xdr:to>
    <xdr:sp macro="" textlink="">
      <xdr:nvSpPr>
        <xdr:cNvPr id="73" name="楕円 72"/>
        <xdr:cNvSpPr/>
      </xdr:nvSpPr>
      <xdr:spPr bwMode="auto">
        <a:xfrm>
          <a:off x="5600700" y="28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96732</xdr:rowOff>
    </xdr:from>
    <xdr:ext cx="762000" cy="259045"/>
    <xdr:sp macro="" textlink="">
      <xdr:nvSpPr>
        <xdr:cNvPr id="74" name="人口1人当たり決算額の推移該当値テキスト130"/>
        <xdr:cNvSpPr txBox="1"/>
      </xdr:nvSpPr>
      <xdr:spPr>
        <a:xfrm>
          <a:off x="5740400" y="2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111138</xdr:rowOff>
    </xdr:from>
    <xdr:to>
      <xdr:col>26</xdr:col>
      <xdr:colOff>101600</xdr:colOff>
      <xdr:row>17</xdr:row>
      <xdr:rowOff>41288</xdr:rowOff>
    </xdr:to>
    <xdr:sp macro="" textlink="">
      <xdr:nvSpPr>
        <xdr:cNvPr id="75" name="楕円 74"/>
        <xdr:cNvSpPr/>
      </xdr:nvSpPr>
      <xdr:spPr bwMode="auto">
        <a:xfrm>
          <a:off x="4953000" y="290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51465</xdr:rowOff>
    </xdr:from>
    <xdr:ext cx="736600" cy="259045"/>
    <xdr:sp macro="" textlink="">
      <xdr:nvSpPr>
        <xdr:cNvPr id="76" name="テキスト ボックス 75"/>
        <xdr:cNvSpPr txBox="1"/>
      </xdr:nvSpPr>
      <xdr:spPr>
        <a:xfrm>
          <a:off x="4622800" y="267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116453</xdr:rowOff>
    </xdr:from>
    <xdr:to>
      <xdr:col>22</xdr:col>
      <xdr:colOff>165100</xdr:colOff>
      <xdr:row>17</xdr:row>
      <xdr:rowOff>46603</xdr:rowOff>
    </xdr:to>
    <xdr:sp macro="" textlink="">
      <xdr:nvSpPr>
        <xdr:cNvPr id="77" name="楕円 76"/>
        <xdr:cNvSpPr/>
      </xdr:nvSpPr>
      <xdr:spPr bwMode="auto">
        <a:xfrm>
          <a:off x="4254500" y="290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56780</xdr:rowOff>
    </xdr:from>
    <xdr:ext cx="762000" cy="259045"/>
    <xdr:sp macro="" textlink="">
      <xdr:nvSpPr>
        <xdr:cNvPr id="78" name="テキスト ボックス 77"/>
        <xdr:cNvSpPr txBox="1"/>
      </xdr:nvSpPr>
      <xdr:spPr>
        <a:xfrm>
          <a:off x="3924300" y="267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112581</xdr:rowOff>
    </xdr:from>
    <xdr:to>
      <xdr:col>19</xdr:col>
      <xdr:colOff>38100</xdr:colOff>
      <xdr:row>17</xdr:row>
      <xdr:rowOff>42731</xdr:rowOff>
    </xdr:to>
    <xdr:sp macro="" textlink="">
      <xdr:nvSpPr>
        <xdr:cNvPr id="79" name="楕円 78"/>
        <xdr:cNvSpPr/>
      </xdr:nvSpPr>
      <xdr:spPr bwMode="auto">
        <a:xfrm>
          <a:off x="3556000" y="290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52908</xdr:rowOff>
    </xdr:from>
    <xdr:ext cx="762000" cy="259045"/>
    <xdr:sp macro="" textlink="">
      <xdr:nvSpPr>
        <xdr:cNvPr id="80" name="テキスト ボックス 79"/>
        <xdr:cNvSpPr txBox="1"/>
      </xdr:nvSpPr>
      <xdr:spPr>
        <a:xfrm>
          <a:off x="3225800" y="26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96936</xdr:rowOff>
    </xdr:from>
    <xdr:to>
      <xdr:col>15</xdr:col>
      <xdr:colOff>101600</xdr:colOff>
      <xdr:row>17</xdr:row>
      <xdr:rowOff>27086</xdr:rowOff>
    </xdr:to>
    <xdr:sp macro="" textlink="">
      <xdr:nvSpPr>
        <xdr:cNvPr id="81" name="楕円 80"/>
        <xdr:cNvSpPr/>
      </xdr:nvSpPr>
      <xdr:spPr bwMode="auto">
        <a:xfrm>
          <a:off x="2857500" y="288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37263</xdr:rowOff>
    </xdr:from>
    <xdr:ext cx="762000" cy="259045"/>
    <xdr:sp macro="" textlink="">
      <xdr:nvSpPr>
        <xdr:cNvPr id="82" name="テキスト ボックス 81"/>
        <xdr:cNvSpPr txBox="1"/>
      </xdr:nvSpPr>
      <xdr:spPr>
        <a:xfrm>
          <a:off x="2527300" y="265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304459</xdr:rowOff>
    </xdr:from>
    <xdr:to>
      <xdr:col>29</xdr:col>
      <xdr:colOff>127000</xdr:colOff>
      <xdr:row>35</xdr:row>
      <xdr:rowOff>16162</xdr:rowOff>
    </xdr:to>
    <xdr:cxnSp macro="">
      <xdr:nvCxnSpPr>
        <xdr:cNvPr id="119" name="直線コネクタ 118"/>
        <xdr:cNvCxnSpPr/>
      </xdr:nvCxnSpPr>
      <xdr:spPr bwMode="auto">
        <a:xfrm flipV="1">
          <a:off x="5003800" y="6571909"/>
          <a:ext cx="647700" cy="5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16162</xdr:rowOff>
    </xdr:from>
    <xdr:to>
      <xdr:col>26</xdr:col>
      <xdr:colOff>50800</xdr:colOff>
      <xdr:row>35</xdr:row>
      <xdr:rowOff>24195</xdr:rowOff>
    </xdr:to>
    <xdr:cxnSp macro="">
      <xdr:nvCxnSpPr>
        <xdr:cNvPr id="122" name="直線コネクタ 121"/>
        <xdr:cNvCxnSpPr/>
      </xdr:nvCxnSpPr>
      <xdr:spPr bwMode="auto">
        <a:xfrm flipV="1">
          <a:off x="4305300" y="6626512"/>
          <a:ext cx="698500" cy="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334144</xdr:rowOff>
    </xdr:from>
    <xdr:to>
      <xdr:col>22</xdr:col>
      <xdr:colOff>114300</xdr:colOff>
      <xdr:row>35</xdr:row>
      <xdr:rowOff>24195</xdr:rowOff>
    </xdr:to>
    <xdr:cxnSp macro="">
      <xdr:nvCxnSpPr>
        <xdr:cNvPr id="125" name="直線コネクタ 124"/>
        <xdr:cNvCxnSpPr/>
      </xdr:nvCxnSpPr>
      <xdr:spPr bwMode="auto">
        <a:xfrm>
          <a:off x="3606800" y="6601594"/>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334144</xdr:rowOff>
    </xdr:from>
    <xdr:to>
      <xdr:col>18</xdr:col>
      <xdr:colOff>177800</xdr:colOff>
      <xdr:row>35</xdr:row>
      <xdr:rowOff>74553</xdr:rowOff>
    </xdr:to>
    <xdr:cxnSp macro="">
      <xdr:nvCxnSpPr>
        <xdr:cNvPr id="128" name="直線コネクタ 127"/>
        <xdr:cNvCxnSpPr/>
      </xdr:nvCxnSpPr>
      <xdr:spPr bwMode="auto">
        <a:xfrm flipV="1">
          <a:off x="2908300" y="6601594"/>
          <a:ext cx="698500" cy="8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117184</xdr:rowOff>
    </xdr:from>
    <xdr:ext cx="762000" cy="259045"/>
    <xdr:sp macro="" textlink="">
      <xdr:nvSpPr>
        <xdr:cNvPr id="132" name="テキスト ボックス 131"/>
        <xdr:cNvSpPr txBox="1"/>
      </xdr:nvSpPr>
      <xdr:spPr>
        <a:xfrm>
          <a:off x="2527300" y="724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253659</xdr:rowOff>
    </xdr:from>
    <xdr:to>
      <xdr:col>29</xdr:col>
      <xdr:colOff>177800</xdr:colOff>
      <xdr:row>35</xdr:row>
      <xdr:rowOff>12359</xdr:rowOff>
    </xdr:to>
    <xdr:sp macro="" textlink="">
      <xdr:nvSpPr>
        <xdr:cNvPr id="138" name="楕円 137"/>
        <xdr:cNvSpPr/>
      </xdr:nvSpPr>
      <xdr:spPr bwMode="auto">
        <a:xfrm>
          <a:off x="5600700" y="652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98736</xdr:rowOff>
    </xdr:from>
    <xdr:ext cx="762000" cy="259045"/>
    <xdr:sp macro="" textlink="">
      <xdr:nvSpPr>
        <xdr:cNvPr id="139" name="人口1人当たり決算額の推移該当値テキスト445"/>
        <xdr:cNvSpPr txBox="1"/>
      </xdr:nvSpPr>
      <xdr:spPr>
        <a:xfrm>
          <a:off x="5740400" y="636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308262</xdr:rowOff>
    </xdr:from>
    <xdr:to>
      <xdr:col>26</xdr:col>
      <xdr:colOff>101600</xdr:colOff>
      <xdr:row>35</xdr:row>
      <xdr:rowOff>66962</xdr:rowOff>
    </xdr:to>
    <xdr:sp macro="" textlink="">
      <xdr:nvSpPr>
        <xdr:cNvPr id="140" name="楕円 139"/>
        <xdr:cNvSpPr/>
      </xdr:nvSpPr>
      <xdr:spPr bwMode="auto">
        <a:xfrm>
          <a:off x="4953000" y="657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77139</xdr:rowOff>
    </xdr:from>
    <xdr:ext cx="736600" cy="259045"/>
    <xdr:sp macro="" textlink="">
      <xdr:nvSpPr>
        <xdr:cNvPr id="141" name="テキスト ボックス 140"/>
        <xdr:cNvSpPr txBox="1"/>
      </xdr:nvSpPr>
      <xdr:spPr>
        <a:xfrm>
          <a:off x="4622800" y="634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316295</xdr:rowOff>
    </xdr:from>
    <xdr:to>
      <xdr:col>22</xdr:col>
      <xdr:colOff>165100</xdr:colOff>
      <xdr:row>35</xdr:row>
      <xdr:rowOff>74995</xdr:rowOff>
    </xdr:to>
    <xdr:sp macro="" textlink="">
      <xdr:nvSpPr>
        <xdr:cNvPr id="142" name="楕円 141"/>
        <xdr:cNvSpPr/>
      </xdr:nvSpPr>
      <xdr:spPr bwMode="auto">
        <a:xfrm>
          <a:off x="4254500" y="658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85172</xdr:rowOff>
    </xdr:from>
    <xdr:ext cx="762000" cy="259045"/>
    <xdr:sp macro="" textlink="">
      <xdr:nvSpPr>
        <xdr:cNvPr id="143" name="テキスト ボックス 142"/>
        <xdr:cNvSpPr txBox="1"/>
      </xdr:nvSpPr>
      <xdr:spPr>
        <a:xfrm>
          <a:off x="3924300" y="63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283344</xdr:rowOff>
    </xdr:from>
    <xdr:to>
      <xdr:col>19</xdr:col>
      <xdr:colOff>38100</xdr:colOff>
      <xdr:row>35</xdr:row>
      <xdr:rowOff>42044</xdr:rowOff>
    </xdr:to>
    <xdr:sp macro="" textlink="">
      <xdr:nvSpPr>
        <xdr:cNvPr id="144" name="楕円 143"/>
        <xdr:cNvSpPr/>
      </xdr:nvSpPr>
      <xdr:spPr bwMode="auto">
        <a:xfrm>
          <a:off x="3556000" y="655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52221</xdr:rowOff>
    </xdr:from>
    <xdr:ext cx="762000" cy="259045"/>
    <xdr:sp macro="" textlink="">
      <xdr:nvSpPr>
        <xdr:cNvPr id="145" name="テキスト ボックス 144"/>
        <xdr:cNvSpPr txBox="1"/>
      </xdr:nvSpPr>
      <xdr:spPr>
        <a:xfrm>
          <a:off x="3225800" y="63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23753</xdr:rowOff>
    </xdr:from>
    <xdr:to>
      <xdr:col>15</xdr:col>
      <xdr:colOff>101600</xdr:colOff>
      <xdr:row>35</xdr:row>
      <xdr:rowOff>125353</xdr:rowOff>
    </xdr:to>
    <xdr:sp macro="" textlink="">
      <xdr:nvSpPr>
        <xdr:cNvPr id="146" name="楕円 145"/>
        <xdr:cNvSpPr/>
      </xdr:nvSpPr>
      <xdr:spPr bwMode="auto">
        <a:xfrm>
          <a:off x="2857500" y="663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135530</xdr:rowOff>
    </xdr:from>
    <xdr:ext cx="762000" cy="259045"/>
    <xdr:sp macro="" textlink="">
      <xdr:nvSpPr>
        <xdr:cNvPr id="147" name="テキスト ボックス 146"/>
        <xdr:cNvSpPr txBox="1"/>
      </xdr:nvSpPr>
      <xdr:spPr>
        <a:xfrm>
          <a:off x="2527300" y="64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87275</xdr:rowOff>
    </xdr:from>
    <xdr:to>
      <xdr:col>24</xdr:col>
      <xdr:colOff>63500</xdr:colOff>
      <xdr:row>35</xdr:row>
      <xdr:rowOff>116522</xdr:rowOff>
    </xdr:to>
    <xdr:cxnSp macro="">
      <xdr:nvCxnSpPr>
        <xdr:cNvPr id="61" name="直線コネクタ 60"/>
        <xdr:cNvCxnSpPr/>
      </xdr:nvCxnSpPr>
      <xdr:spPr>
        <a:xfrm flipV="1">
          <a:off x="3797300" y="6088025"/>
          <a:ext cx="8382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116522</xdr:rowOff>
    </xdr:from>
    <xdr:to>
      <xdr:col>19</xdr:col>
      <xdr:colOff>177800</xdr:colOff>
      <xdr:row>35</xdr:row>
      <xdr:rowOff>156197</xdr:rowOff>
    </xdr:to>
    <xdr:cxnSp macro="">
      <xdr:nvCxnSpPr>
        <xdr:cNvPr id="64" name="直線コネクタ 63"/>
        <xdr:cNvCxnSpPr/>
      </xdr:nvCxnSpPr>
      <xdr:spPr>
        <a:xfrm flipV="1">
          <a:off x="2908300" y="6117272"/>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147891</xdr:rowOff>
    </xdr:from>
    <xdr:to>
      <xdr:col>15</xdr:col>
      <xdr:colOff>50800</xdr:colOff>
      <xdr:row>35</xdr:row>
      <xdr:rowOff>156197</xdr:rowOff>
    </xdr:to>
    <xdr:cxnSp macro="">
      <xdr:nvCxnSpPr>
        <xdr:cNvPr id="67" name="直線コネクタ 66"/>
        <xdr:cNvCxnSpPr/>
      </xdr:nvCxnSpPr>
      <xdr:spPr>
        <a:xfrm>
          <a:off x="2019300" y="614864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140043</xdr:rowOff>
    </xdr:from>
    <xdr:to>
      <xdr:col>10</xdr:col>
      <xdr:colOff>114300</xdr:colOff>
      <xdr:row>35</xdr:row>
      <xdr:rowOff>147891</xdr:rowOff>
    </xdr:to>
    <xdr:cxnSp macro="">
      <xdr:nvCxnSpPr>
        <xdr:cNvPr id="70" name="直線コネクタ 69"/>
        <xdr:cNvCxnSpPr/>
      </xdr:nvCxnSpPr>
      <xdr:spPr>
        <a:xfrm>
          <a:off x="1130300" y="614079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36475</xdr:rowOff>
    </xdr:from>
    <xdr:to>
      <xdr:col>24</xdr:col>
      <xdr:colOff>114300</xdr:colOff>
      <xdr:row>35</xdr:row>
      <xdr:rowOff>138075</xdr:rowOff>
    </xdr:to>
    <xdr:sp macro="" textlink="">
      <xdr:nvSpPr>
        <xdr:cNvPr id="80" name="楕円 79"/>
        <xdr:cNvSpPr/>
      </xdr:nvSpPr>
      <xdr:spPr>
        <a:xfrm>
          <a:off x="4584700" y="60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59352</xdr:rowOff>
    </xdr:from>
    <xdr:ext cx="599010" cy="259045"/>
    <xdr:sp macro="" textlink="">
      <xdr:nvSpPr>
        <xdr:cNvPr id="81" name="人件費該当値テキスト"/>
        <xdr:cNvSpPr txBox="1"/>
      </xdr:nvSpPr>
      <xdr:spPr>
        <a:xfrm>
          <a:off x="4686300" y="5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65722</xdr:rowOff>
    </xdr:from>
    <xdr:to>
      <xdr:col>20</xdr:col>
      <xdr:colOff>38100</xdr:colOff>
      <xdr:row>35</xdr:row>
      <xdr:rowOff>167322</xdr:rowOff>
    </xdr:to>
    <xdr:sp macro="" textlink="">
      <xdr:nvSpPr>
        <xdr:cNvPr id="82" name="楕円 81"/>
        <xdr:cNvSpPr/>
      </xdr:nvSpPr>
      <xdr:spPr>
        <a:xfrm>
          <a:off x="3746500" y="60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12399</xdr:rowOff>
    </xdr:from>
    <xdr:ext cx="599010" cy="259045"/>
    <xdr:sp macro="" textlink="">
      <xdr:nvSpPr>
        <xdr:cNvPr id="83" name="テキスト ボックス 82"/>
        <xdr:cNvSpPr txBox="1"/>
      </xdr:nvSpPr>
      <xdr:spPr>
        <a:xfrm>
          <a:off x="3497795" y="584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105397</xdr:rowOff>
    </xdr:from>
    <xdr:to>
      <xdr:col>15</xdr:col>
      <xdr:colOff>101600</xdr:colOff>
      <xdr:row>36</xdr:row>
      <xdr:rowOff>35547</xdr:rowOff>
    </xdr:to>
    <xdr:sp macro="" textlink="">
      <xdr:nvSpPr>
        <xdr:cNvPr id="84" name="楕円 83"/>
        <xdr:cNvSpPr/>
      </xdr:nvSpPr>
      <xdr:spPr>
        <a:xfrm>
          <a:off x="2857500" y="61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52074</xdr:rowOff>
    </xdr:from>
    <xdr:ext cx="599010" cy="259045"/>
    <xdr:sp macro="" textlink="">
      <xdr:nvSpPr>
        <xdr:cNvPr id="85" name="テキスト ボックス 84"/>
        <xdr:cNvSpPr txBox="1"/>
      </xdr:nvSpPr>
      <xdr:spPr>
        <a:xfrm>
          <a:off x="2608795" y="588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97091</xdr:rowOff>
    </xdr:from>
    <xdr:to>
      <xdr:col>10</xdr:col>
      <xdr:colOff>165100</xdr:colOff>
      <xdr:row>36</xdr:row>
      <xdr:rowOff>27241</xdr:rowOff>
    </xdr:to>
    <xdr:sp macro="" textlink="">
      <xdr:nvSpPr>
        <xdr:cNvPr id="86" name="楕円 85"/>
        <xdr:cNvSpPr/>
      </xdr:nvSpPr>
      <xdr:spPr>
        <a:xfrm>
          <a:off x="1968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43768</xdr:rowOff>
    </xdr:from>
    <xdr:ext cx="599010" cy="259045"/>
    <xdr:sp macro="" textlink="">
      <xdr:nvSpPr>
        <xdr:cNvPr id="87" name="テキスト ボックス 86"/>
        <xdr:cNvSpPr txBox="1"/>
      </xdr:nvSpPr>
      <xdr:spPr>
        <a:xfrm>
          <a:off x="1719795" y="587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89243</xdr:rowOff>
    </xdr:from>
    <xdr:to>
      <xdr:col>6</xdr:col>
      <xdr:colOff>38100</xdr:colOff>
      <xdr:row>36</xdr:row>
      <xdr:rowOff>19393</xdr:rowOff>
    </xdr:to>
    <xdr:sp macro="" textlink="">
      <xdr:nvSpPr>
        <xdr:cNvPr id="88" name="楕円 87"/>
        <xdr:cNvSpPr/>
      </xdr:nvSpPr>
      <xdr:spPr>
        <a:xfrm>
          <a:off x="1079500" y="60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35920</xdr:rowOff>
    </xdr:from>
    <xdr:ext cx="599010" cy="259045"/>
    <xdr:sp macro="" textlink="">
      <xdr:nvSpPr>
        <xdr:cNvPr id="89" name="テキスト ボックス 88"/>
        <xdr:cNvSpPr txBox="1"/>
      </xdr:nvSpPr>
      <xdr:spPr>
        <a:xfrm>
          <a:off x="830795" y="58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41428</xdr:rowOff>
    </xdr:from>
    <xdr:to>
      <xdr:col>24</xdr:col>
      <xdr:colOff>63500</xdr:colOff>
      <xdr:row>56</xdr:row>
      <xdr:rowOff>50381</xdr:rowOff>
    </xdr:to>
    <xdr:cxnSp macro="">
      <xdr:nvCxnSpPr>
        <xdr:cNvPr id="119" name="直線コネクタ 118"/>
        <xdr:cNvCxnSpPr/>
      </xdr:nvCxnSpPr>
      <xdr:spPr>
        <a:xfrm>
          <a:off x="3797300" y="9642628"/>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41428</xdr:rowOff>
    </xdr:from>
    <xdr:to>
      <xdr:col>19</xdr:col>
      <xdr:colOff>177800</xdr:colOff>
      <xdr:row>56</xdr:row>
      <xdr:rowOff>127698</xdr:rowOff>
    </xdr:to>
    <xdr:cxnSp macro="">
      <xdr:nvCxnSpPr>
        <xdr:cNvPr id="122" name="直線コネクタ 121"/>
        <xdr:cNvCxnSpPr/>
      </xdr:nvCxnSpPr>
      <xdr:spPr>
        <a:xfrm flipV="1">
          <a:off x="2908300" y="9642628"/>
          <a:ext cx="889000" cy="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127698</xdr:rowOff>
    </xdr:from>
    <xdr:to>
      <xdr:col>15</xdr:col>
      <xdr:colOff>50800</xdr:colOff>
      <xdr:row>57</xdr:row>
      <xdr:rowOff>100736</xdr:rowOff>
    </xdr:to>
    <xdr:cxnSp macro="">
      <xdr:nvCxnSpPr>
        <xdr:cNvPr id="125" name="直線コネクタ 124"/>
        <xdr:cNvCxnSpPr/>
      </xdr:nvCxnSpPr>
      <xdr:spPr>
        <a:xfrm flipV="1">
          <a:off x="2019300" y="9728898"/>
          <a:ext cx="889000" cy="1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100736</xdr:rowOff>
    </xdr:from>
    <xdr:to>
      <xdr:col>10</xdr:col>
      <xdr:colOff>114300</xdr:colOff>
      <xdr:row>57</xdr:row>
      <xdr:rowOff>150864</xdr:rowOff>
    </xdr:to>
    <xdr:cxnSp macro="">
      <xdr:nvCxnSpPr>
        <xdr:cNvPr id="128" name="直線コネクタ 127"/>
        <xdr:cNvCxnSpPr/>
      </xdr:nvCxnSpPr>
      <xdr:spPr>
        <a:xfrm flipV="1">
          <a:off x="1130300" y="9873386"/>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171031</xdr:rowOff>
    </xdr:from>
    <xdr:to>
      <xdr:col>24</xdr:col>
      <xdr:colOff>114300</xdr:colOff>
      <xdr:row>56</xdr:row>
      <xdr:rowOff>101181</xdr:rowOff>
    </xdr:to>
    <xdr:sp macro="" textlink="">
      <xdr:nvSpPr>
        <xdr:cNvPr id="138" name="楕円 137"/>
        <xdr:cNvSpPr/>
      </xdr:nvSpPr>
      <xdr:spPr>
        <a:xfrm>
          <a:off x="4584700" y="96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22458</xdr:rowOff>
    </xdr:from>
    <xdr:ext cx="599010" cy="259045"/>
    <xdr:sp macro="" textlink="">
      <xdr:nvSpPr>
        <xdr:cNvPr id="139" name="物件費該当値テキスト"/>
        <xdr:cNvSpPr txBox="1"/>
      </xdr:nvSpPr>
      <xdr:spPr>
        <a:xfrm>
          <a:off x="4686300" y="94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162078</xdr:rowOff>
    </xdr:from>
    <xdr:to>
      <xdr:col>20</xdr:col>
      <xdr:colOff>38100</xdr:colOff>
      <xdr:row>56</xdr:row>
      <xdr:rowOff>92228</xdr:rowOff>
    </xdr:to>
    <xdr:sp macro="" textlink="">
      <xdr:nvSpPr>
        <xdr:cNvPr id="140" name="楕円 139"/>
        <xdr:cNvSpPr/>
      </xdr:nvSpPr>
      <xdr:spPr>
        <a:xfrm>
          <a:off x="3746500" y="9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108755</xdr:rowOff>
    </xdr:from>
    <xdr:ext cx="599010" cy="259045"/>
    <xdr:sp macro="" textlink="">
      <xdr:nvSpPr>
        <xdr:cNvPr id="141" name="テキスト ボックス 140"/>
        <xdr:cNvSpPr txBox="1"/>
      </xdr:nvSpPr>
      <xdr:spPr>
        <a:xfrm>
          <a:off x="3497795" y="93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76898</xdr:rowOff>
    </xdr:from>
    <xdr:to>
      <xdr:col>15</xdr:col>
      <xdr:colOff>101600</xdr:colOff>
      <xdr:row>57</xdr:row>
      <xdr:rowOff>7048</xdr:rowOff>
    </xdr:to>
    <xdr:sp macro="" textlink="">
      <xdr:nvSpPr>
        <xdr:cNvPr id="142" name="楕円 141"/>
        <xdr:cNvSpPr/>
      </xdr:nvSpPr>
      <xdr:spPr>
        <a:xfrm>
          <a:off x="2857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23575</xdr:rowOff>
    </xdr:from>
    <xdr:ext cx="534377" cy="259045"/>
    <xdr:sp macro="" textlink="">
      <xdr:nvSpPr>
        <xdr:cNvPr id="143" name="テキスト ボックス 142"/>
        <xdr:cNvSpPr txBox="1"/>
      </xdr:nvSpPr>
      <xdr:spPr>
        <a:xfrm>
          <a:off x="2641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49936</xdr:rowOff>
    </xdr:from>
    <xdr:to>
      <xdr:col>10</xdr:col>
      <xdr:colOff>165100</xdr:colOff>
      <xdr:row>57</xdr:row>
      <xdr:rowOff>151536</xdr:rowOff>
    </xdr:to>
    <xdr:sp macro="" textlink="">
      <xdr:nvSpPr>
        <xdr:cNvPr id="144" name="楕円 143"/>
        <xdr:cNvSpPr/>
      </xdr:nvSpPr>
      <xdr:spPr>
        <a:xfrm>
          <a:off x="1968500" y="9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142663</xdr:rowOff>
    </xdr:from>
    <xdr:ext cx="534377" cy="259045"/>
    <xdr:sp macro="" textlink="">
      <xdr:nvSpPr>
        <xdr:cNvPr id="145" name="テキスト ボックス 144"/>
        <xdr:cNvSpPr txBox="1"/>
      </xdr:nvSpPr>
      <xdr:spPr>
        <a:xfrm>
          <a:off x="1752111"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100064</xdr:rowOff>
    </xdr:from>
    <xdr:to>
      <xdr:col>6</xdr:col>
      <xdr:colOff>38100</xdr:colOff>
      <xdr:row>58</xdr:row>
      <xdr:rowOff>30214</xdr:rowOff>
    </xdr:to>
    <xdr:sp macro="" textlink="">
      <xdr:nvSpPr>
        <xdr:cNvPr id="146" name="楕円 145"/>
        <xdr:cNvSpPr/>
      </xdr:nvSpPr>
      <xdr:spPr>
        <a:xfrm>
          <a:off x="1079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21341</xdr:rowOff>
    </xdr:from>
    <xdr:ext cx="534377" cy="259045"/>
    <xdr:sp macro="" textlink="">
      <xdr:nvSpPr>
        <xdr:cNvPr id="147" name="テキスト ボックス 146"/>
        <xdr:cNvSpPr txBox="1"/>
      </xdr:nvSpPr>
      <xdr:spPr>
        <a:xfrm>
          <a:off x="863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56642</xdr:rowOff>
    </xdr:from>
    <xdr:to>
      <xdr:col>24</xdr:col>
      <xdr:colOff>63500</xdr:colOff>
      <xdr:row>75</xdr:row>
      <xdr:rowOff>15570</xdr:rowOff>
    </xdr:to>
    <xdr:cxnSp macro="">
      <xdr:nvCxnSpPr>
        <xdr:cNvPr id="176" name="直線コネクタ 175"/>
        <xdr:cNvCxnSpPr/>
      </xdr:nvCxnSpPr>
      <xdr:spPr>
        <a:xfrm>
          <a:off x="3797300" y="12572492"/>
          <a:ext cx="838200" cy="3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56642</xdr:rowOff>
    </xdr:from>
    <xdr:to>
      <xdr:col>19</xdr:col>
      <xdr:colOff>177800</xdr:colOff>
      <xdr:row>73</xdr:row>
      <xdr:rowOff>100609</xdr:rowOff>
    </xdr:to>
    <xdr:cxnSp macro="">
      <xdr:nvCxnSpPr>
        <xdr:cNvPr id="179" name="直線コネクタ 178"/>
        <xdr:cNvCxnSpPr/>
      </xdr:nvCxnSpPr>
      <xdr:spPr>
        <a:xfrm flipV="1">
          <a:off x="2908300" y="12572492"/>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100609</xdr:rowOff>
    </xdr:from>
    <xdr:to>
      <xdr:col>15</xdr:col>
      <xdr:colOff>50800</xdr:colOff>
      <xdr:row>74</xdr:row>
      <xdr:rowOff>124155</xdr:rowOff>
    </xdr:to>
    <xdr:cxnSp macro="">
      <xdr:nvCxnSpPr>
        <xdr:cNvPr id="182" name="直線コネクタ 181"/>
        <xdr:cNvCxnSpPr/>
      </xdr:nvCxnSpPr>
      <xdr:spPr>
        <a:xfrm flipV="1">
          <a:off x="2019300" y="12616459"/>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36619</xdr:rowOff>
    </xdr:from>
    <xdr:ext cx="534377" cy="259045"/>
    <xdr:sp macro="" textlink="">
      <xdr:nvSpPr>
        <xdr:cNvPr id="184" name="テキスト ボックス 183"/>
        <xdr:cNvSpPr txBox="1"/>
      </xdr:nvSpPr>
      <xdr:spPr>
        <a:xfrm>
          <a:off x="2641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124155</xdr:rowOff>
    </xdr:from>
    <xdr:to>
      <xdr:col>10</xdr:col>
      <xdr:colOff>114300</xdr:colOff>
      <xdr:row>76</xdr:row>
      <xdr:rowOff>66320</xdr:rowOff>
    </xdr:to>
    <xdr:cxnSp macro="">
      <xdr:nvCxnSpPr>
        <xdr:cNvPr id="185" name="直線コネクタ 184"/>
        <xdr:cNvCxnSpPr/>
      </xdr:nvCxnSpPr>
      <xdr:spPr>
        <a:xfrm flipV="1">
          <a:off x="1130300" y="12811455"/>
          <a:ext cx="889000" cy="2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55439</xdr:rowOff>
    </xdr:from>
    <xdr:ext cx="469744" cy="259045"/>
    <xdr:sp macro="" textlink="">
      <xdr:nvSpPr>
        <xdr:cNvPr id="187" name="テキスト ボックス 186"/>
        <xdr:cNvSpPr txBox="1"/>
      </xdr:nvSpPr>
      <xdr:spPr>
        <a:xfrm>
          <a:off x="1784428"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136220</xdr:rowOff>
    </xdr:from>
    <xdr:to>
      <xdr:col>24</xdr:col>
      <xdr:colOff>114300</xdr:colOff>
      <xdr:row>75</xdr:row>
      <xdr:rowOff>66370</xdr:rowOff>
    </xdr:to>
    <xdr:sp macro="" textlink="">
      <xdr:nvSpPr>
        <xdr:cNvPr id="195" name="楕円 194"/>
        <xdr:cNvSpPr/>
      </xdr:nvSpPr>
      <xdr:spPr>
        <a:xfrm>
          <a:off x="45847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159097</xdr:rowOff>
    </xdr:from>
    <xdr:ext cx="534377" cy="259045"/>
    <xdr:sp macro="" textlink="">
      <xdr:nvSpPr>
        <xdr:cNvPr id="196" name="維持補修費該当値テキスト"/>
        <xdr:cNvSpPr txBox="1"/>
      </xdr:nvSpPr>
      <xdr:spPr>
        <a:xfrm>
          <a:off x="4686300" y="126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5842</xdr:rowOff>
    </xdr:from>
    <xdr:to>
      <xdr:col>20</xdr:col>
      <xdr:colOff>38100</xdr:colOff>
      <xdr:row>73</xdr:row>
      <xdr:rowOff>107442</xdr:rowOff>
    </xdr:to>
    <xdr:sp macro="" textlink="">
      <xdr:nvSpPr>
        <xdr:cNvPr id="197" name="楕円 196"/>
        <xdr:cNvSpPr/>
      </xdr:nvSpPr>
      <xdr:spPr>
        <a:xfrm>
          <a:off x="3746500" y="125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123969</xdr:rowOff>
    </xdr:from>
    <xdr:ext cx="534377" cy="259045"/>
    <xdr:sp macro="" textlink="">
      <xdr:nvSpPr>
        <xdr:cNvPr id="198" name="テキスト ボックス 197"/>
        <xdr:cNvSpPr txBox="1"/>
      </xdr:nvSpPr>
      <xdr:spPr>
        <a:xfrm>
          <a:off x="3530111" y="122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49809</xdr:rowOff>
    </xdr:from>
    <xdr:to>
      <xdr:col>15</xdr:col>
      <xdr:colOff>101600</xdr:colOff>
      <xdr:row>73</xdr:row>
      <xdr:rowOff>151409</xdr:rowOff>
    </xdr:to>
    <xdr:sp macro="" textlink="">
      <xdr:nvSpPr>
        <xdr:cNvPr id="199" name="楕円 198"/>
        <xdr:cNvSpPr/>
      </xdr:nvSpPr>
      <xdr:spPr>
        <a:xfrm>
          <a:off x="2857500" y="125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167936</xdr:rowOff>
    </xdr:from>
    <xdr:ext cx="534377" cy="259045"/>
    <xdr:sp macro="" textlink="">
      <xdr:nvSpPr>
        <xdr:cNvPr id="200" name="テキスト ボックス 199"/>
        <xdr:cNvSpPr txBox="1"/>
      </xdr:nvSpPr>
      <xdr:spPr>
        <a:xfrm>
          <a:off x="2641111" y="123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73355</xdr:rowOff>
    </xdr:from>
    <xdr:to>
      <xdr:col>10</xdr:col>
      <xdr:colOff>165100</xdr:colOff>
      <xdr:row>75</xdr:row>
      <xdr:rowOff>3505</xdr:rowOff>
    </xdr:to>
    <xdr:sp macro="" textlink="">
      <xdr:nvSpPr>
        <xdr:cNvPr id="201" name="楕円 200"/>
        <xdr:cNvSpPr/>
      </xdr:nvSpPr>
      <xdr:spPr>
        <a:xfrm>
          <a:off x="1968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20032</xdr:rowOff>
    </xdr:from>
    <xdr:ext cx="534377" cy="259045"/>
    <xdr:sp macro="" textlink="">
      <xdr:nvSpPr>
        <xdr:cNvPr id="202" name="テキスト ボックス 201"/>
        <xdr:cNvSpPr txBox="1"/>
      </xdr:nvSpPr>
      <xdr:spPr>
        <a:xfrm>
          <a:off x="1752111" y="125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15520</xdr:rowOff>
    </xdr:from>
    <xdr:to>
      <xdr:col>6</xdr:col>
      <xdr:colOff>38100</xdr:colOff>
      <xdr:row>76</xdr:row>
      <xdr:rowOff>117120</xdr:rowOff>
    </xdr:to>
    <xdr:sp macro="" textlink="">
      <xdr:nvSpPr>
        <xdr:cNvPr id="203" name="楕円 202"/>
        <xdr:cNvSpPr/>
      </xdr:nvSpPr>
      <xdr:spPr>
        <a:xfrm>
          <a:off x="1079500" y="130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133646</xdr:rowOff>
    </xdr:from>
    <xdr:ext cx="534377" cy="259045"/>
    <xdr:sp macro="" textlink="">
      <xdr:nvSpPr>
        <xdr:cNvPr id="204" name="テキスト ボックス 203"/>
        <xdr:cNvSpPr txBox="1"/>
      </xdr:nvSpPr>
      <xdr:spPr>
        <a:xfrm>
          <a:off x="863111" y="128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156083</xdr:rowOff>
    </xdr:from>
    <xdr:to>
      <xdr:col>24</xdr:col>
      <xdr:colOff>63500</xdr:colOff>
      <xdr:row>92</xdr:row>
      <xdr:rowOff>22988</xdr:rowOff>
    </xdr:to>
    <xdr:cxnSp macro="">
      <xdr:nvCxnSpPr>
        <xdr:cNvPr id="234" name="直線コネクタ 233"/>
        <xdr:cNvCxnSpPr/>
      </xdr:nvCxnSpPr>
      <xdr:spPr>
        <a:xfrm flipV="1">
          <a:off x="3797300" y="15586583"/>
          <a:ext cx="838200" cy="20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22389</xdr:rowOff>
    </xdr:from>
    <xdr:to>
      <xdr:col>19</xdr:col>
      <xdr:colOff>177800</xdr:colOff>
      <xdr:row>92</xdr:row>
      <xdr:rowOff>22988</xdr:rowOff>
    </xdr:to>
    <xdr:cxnSp macro="">
      <xdr:nvCxnSpPr>
        <xdr:cNvPr id="237" name="直線コネクタ 236"/>
        <xdr:cNvCxnSpPr/>
      </xdr:nvCxnSpPr>
      <xdr:spPr>
        <a:xfrm>
          <a:off x="2908300" y="15624339"/>
          <a:ext cx="889000" cy="1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22389</xdr:rowOff>
    </xdr:from>
    <xdr:to>
      <xdr:col>15</xdr:col>
      <xdr:colOff>50800</xdr:colOff>
      <xdr:row>93</xdr:row>
      <xdr:rowOff>5969</xdr:rowOff>
    </xdr:to>
    <xdr:cxnSp macro="">
      <xdr:nvCxnSpPr>
        <xdr:cNvPr id="240" name="直線コネクタ 239"/>
        <xdr:cNvCxnSpPr/>
      </xdr:nvCxnSpPr>
      <xdr:spPr>
        <a:xfrm flipV="1">
          <a:off x="2019300" y="15624339"/>
          <a:ext cx="889000" cy="3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5969</xdr:rowOff>
    </xdr:from>
    <xdr:to>
      <xdr:col>10</xdr:col>
      <xdr:colOff>114300</xdr:colOff>
      <xdr:row>93</xdr:row>
      <xdr:rowOff>58331</xdr:rowOff>
    </xdr:to>
    <xdr:cxnSp macro="">
      <xdr:nvCxnSpPr>
        <xdr:cNvPr id="243" name="直線コネクタ 242"/>
        <xdr:cNvCxnSpPr/>
      </xdr:nvCxnSpPr>
      <xdr:spPr>
        <a:xfrm flipV="1">
          <a:off x="1130300" y="15950819"/>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105283</xdr:rowOff>
    </xdr:from>
    <xdr:to>
      <xdr:col>24</xdr:col>
      <xdr:colOff>114300</xdr:colOff>
      <xdr:row>91</xdr:row>
      <xdr:rowOff>35433</xdr:rowOff>
    </xdr:to>
    <xdr:sp macro="" textlink="">
      <xdr:nvSpPr>
        <xdr:cNvPr id="253" name="楕円 252"/>
        <xdr:cNvSpPr/>
      </xdr:nvSpPr>
      <xdr:spPr>
        <a:xfrm>
          <a:off x="4584700" y="15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43680</xdr:rowOff>
    </xdr:from>
    <xdr:ext cx="599010" cy="259045"/>
    <xdr:sp macro="" textlink="">
      <xdr:nvSpPr>
        <xdr:cNvPr id="254" name="扶助費該当値テキスト"/>
        <xdr:cNvSpPr txBox="1"/>
      </xdr:nvSpPr>
      <xdr:spPr>
        <a:xfrm>
          <a:off x="4686300" y="1547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143638</xdr:rowOff>
    </xdr:from>
    <xdr:to>
      <xdr:col>20</xdr:col>
      <xdr:colOff>38100</xdr:colOff>
      <xdr:row>92</xdr:row>
      <xdr:rowOff>73788</xdr:rowOff>
    </xdr:to>
    <xdr:sp macro="" textlink="">
      <xdr:nvSpPr>
        <xdr:cNvPr id="255" name="楕円 254"/>
        <xdr:cNvSpPr/>
      </xdr:nvSpPr>
      <xdr:spPr>
        <a:xfrm>
          <a:off x="3746500" y="157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90315</xdr:rowOff>
    </xdr:from>
    <xdr:ext cx="599010" cy="259045"/>
    <xdr:sp macro="" textlink="">
      <xdr:nvSpPr>
        <xdr:cNvPr id="256" name="テキスト ボックス 255"/>
        <xdr:cNvSpPr txBox="1"/>
      </xdr:nvSpPr>
      <xdr:spPr>
        <a:xfrm>
          <a:off x="3497795" y="155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143039</xdr:rowOff>
    </xdr:from>
    <xdr:to>
      <xdr:col>15</xdr:col>
      <xdr:colOff>101600</xdr:colOff>
      <xdr:row>91</xdr:row>
      <xdr:rowOff>73189</xdr:rowOff>
    </xdr:to>
    <xdr:sp macro="" textlink="">
      <xdr:nvSpPr>
        <xdr:cNvPr id="257" name="楕円 256"/>
        <xdr:cNvSpPr/>
      </xdr:nvSpPr>
      <xdr:spPr>
        <a:xfrm>
          <a:off x="2857500" y="15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89716</xdr:rowOff>
    </xdr:from>
    <xdr:ext cx="599010" cy="259045"/>
    <xdr:sp macro="" textlink="">
      <xdr:nvSpPr>
        <xdr:cNvPr id="258" name="テキスト ボックス 257"/>
        <xdr:cNvSpPr txBox="1"/>
      </xdr:nvSpPr>
      <xdr:spPr>
        <a:xfrm>
          <a:off x="2608795" y="1534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126619</xdr:rowOff>
    </xdr:from>
    <xdr:to>
      <xdr:col>10</xdr:col>
      <xdr:colOff>165100</xdr:colOff>
      <xdr:row>93</xdr:row>
      <xdr:rowOff>56769</xdr:rowOff>
    </xdr:to>
    <xdr:sp macro="" textlink="">
      <xdr:nvSpPr>
        <xdr:cNvPr id="259" name="楕円 258"/>
        <xdr:cNvSpPr/>
      </xdr:nvSpPr>
      <xdr:spPr>
        <a:xfrm>
          <a:off x="1968500" y="159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73296</xdr:rowOff>
    </xdr:from>
    <xdr:ext cx="599010" cy="259045"/>
    <xdr:sp macro="" textlink="">
      <xdr:nvSpPr>
        <xdr:cNvPr id="260" name="テキスト ボックス 259"/>
        <xdr:cNvSpPr txBox="1"/>
      </xdr:nvSpPr>
      <xdr:spPr>
        <a:xfrm>
          <a:off x="1719795" y="156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7531</xdr:rowOff>
    </xdr:from>
    <xdr:to>
      <xdr:col>6</xdr:col>
      <xdr:colOff>38100</xdr:colOff>
      <xdr:row>93</xdr:row>
      <xdr:rowOff>109131</xdr:rowOff>
    </xdr:to>
    <xdr:sp macro="" textlink="">
      <xdr:nvSpPr>
        <xdr:cNvPr id="261" name="楕円 260"/>
        <xdr:cNvSpPr/>
      </xdr:nvSpPr>
      <xdr:spPr>
        <a:xfrm>
          <a:off x="1079500" y="159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125658</xdr:rowOff>
    </xdr:from>
    <xdr:ext cx="599010" cy="259045"/>
    <xdr:sp macro="" textlink="">
      <xdr:nvSpPr>
        <xdr:cNvPr id="262" name="テキスト ボックス 261"/>
        <xdr:cNvSpPr txBox="1"/>
      </xdr:nvSpPr>
      <xdr:spPr>
        <a:xfrm>
          <a:off x="830795" y="15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107970</xdr:rowOff>
    </xdr:from>
    <xdr:to>
      <xdr:col>55</xdr:col>
      <xdr:colOff>0</xdr:colOff>
      <xdr:row>36</xdr:row>
      <xdr:rowOff>33986</xdr:rowOff>
    </xdr:to>
    <xdr:cxnSp macro="">
      <xdr:nvCxnSpPr>
        <xdr:cNvPr id="290" name="直線コネクタ 289"/>
        <xdr:cNvCxnSpPr/>
      </xdr:nvCxnSpPr>
      <xdr:spPr>
        <a:xfrm>
          <a:off x="9639300" y="6108720"/>
          <a:ext cx="838200" cy="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107970</xdr:rowOff>
    </xdr:from>
    <xdr:to>
      <xdr:col>50</xdr:col>
      <xdr:colOff>114300</xdr:colOff>
      <xdr:row>35</xdr:row>
      <xdr:rowOff>132248</xdr:rowOff>
    </xdr:to>
    <xdr:cxnSp macro="">
      <xdr:nvCxnSpPr>
        <xdr:cNvPr id="293" name="直線コネクタ 292"/>
        <xdr:cNvCxnSpPr/>
      </xdr:nvCxnSpPr>
      <xdr:spPr>
        <a:xfrm flipV="1">
          <a:off x="8750300" y="6108720"/>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32433</xdr:rowOff>
    </xdr:from>
    <xdr:ext cx="599010" cy="259045"/>
    <xdr:sp macro="" textlink="">
      <xdr:nvSpPr>
        <xdr:cNvPr id="295" name="テキスト ボックス 294"/>
        <xdr:cNvSpPr txBox="1"/>
      </xdr:nvSpPr>
      <xdr:spPr>
        <a:xfrm>
          <a:off x="9339795" y="620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111198</xdr:rowOff>
    </xdr:from>
    <xdr:to>
      <xdr:col>45</xdr:col>
      <xdr:colOff>177800</xdr:colOff>
      <xdr:row>35</xdr:row>
      <xdr:rowOff>132248</xdr:rowOff>
    </xdr:to>
    <xdr:cxnSp macro="">
      <xdr:nvCxnSpPr>
        <xdr:cNvPr id="296" name="直線コネクタ 295"/>
        <xdr:cNvCxnSpPr/>
      </xdr:nvCxnSpPr>
      <xdr:spPr>
        <a:xfrm>
          <a:off x="7861300" y="5254698"/>
          <a:ext cx="889000" cy="8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93845</xdr:rowOff>
    </xdr:from>
    <xdr:ext cx="534377" cy="259045"/>
    <xdr:sp macro="" textlink="">
      <xdr:nvSpPr>
        <xdr:cNvPr id="298" name="テキスト ボックス 297"/>
        <xdr:cNvSpPr txBox="1"/>
      </xdr:nvSpPr>
      <xdr:spPr>
        <a:xfrm>
          <a:off x="8483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111198</xdr:rowOff>
    </xdr:from>
    <xdr:to>
      <xdr:col>41</xdr:col>
      <xdr:colOff>50800</xdr:colOff>
      <xdr:row>38</xdr:row>
      <xdr:rowOff>29954</xdr:rowOff>
    </xdr:to>
    <xdr:cxnSp macro="">
      <xdr:nvCxnSpPr>
        <xdr:cNvPr id="299" name="直線コネクタ 298"/>
        <xdr:cNvCxnSpPr/>
      </xdr:nvCxnSpPr>
      <xdr:spPr>
        <a:xfrm flipV="1">
          <a:off x="6972300" y="5254698"/>
          <a:ext cx="889000" cy="129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21314</xdr:rowOff>
    </xdr:from>
    <xdr:ext cx="599010" cy="259045"/>
    <xdr:sp macro="" textlink="">
      <xdr:nvSpPr>
        <xdr:cNvPr id="301" name="テキスト ボックス 300"/>
        <xdr:cNvSpPr txBox="1"/>
      </xdr:nvSpPr>
      <xdr:spPr>
        <a:xfrm>
          <a:off x="7561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154636</xdr:rowOff>
    </xdr:from>
    <xdr:to>
      <xdr:col>55</xdr:col>
      <xdr:colOff>50800</xdr:colOff>
      <xdr:row>36</xdr:row>
      <xdr:rowOff>84786</xdr:rowOff>
    </xdr:to>
    <xdr:sp macro="" textlink="">
      <xdr:nvSpPr>
        <xdr:cNvPr id="309" name="楕円 308"/>
        <xdr:cNvSpPr/>
      </xdr:nvSpPr>
      <xdr:spPr>
        <a:xfrm>
          <a:off x="10426700" y="6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133063</xdr:rowOff>
    </xdr:from>
    <xdr:ext cx="534377" cy="259045"/>
    <xdr:sp macro="" textlink="">
      <xdr:nvSpPr>
        <xdr:cNvPr id="310" name="補助費等該当値テキスト"/>
        <xdr:cNvSpPr txBox="1"/>
      </xdr:nvSpPr>
      <xdr:spPr>
        <a:xfrm>
          <a:off x="10528300" y="6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57170</xdr:rowOff>
    </xdr:from>
    <xdr:to>
      <xdr:col>50</xdr:col>
      <xdr:colOff>165100</xdr:colOff>
      <xdr:row>35</xdr:row>
      <xdr:rowOff>158770</xdr:rowOff>
    </xdr:to>
    <xdr:sp macro="" textlink="">
      <xdr:nvSpPr>
        <xdr:cNvPr id="311" name="楕円 310"/>
        <xdr:cNvSpPr/>
      </xdr:nvSpPr>
      <xdr:spPr>
        <a:xfrm>
          <a:off x="9588500" y="60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3847</xdr:rowOff>
    </xdr:from>
    <xdr:ext cx="599010" cy="259045"/>
    <xdr:sp macro="" textlink="">
      <xdr:nvSpPr>
        <xdr:cNvPr id="312" name="テキスト ボックス 311"/>
        <xdr:cNvSpPr txBox="1"/>
      </xdr:nvSpPr>
      <xdr:spPr>
        <a:xfrm>
          <a:off x="9339795" y="583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81448</xdr:rowOff>
    </xdr:from>
    <xdr:to>
      <xdr:col>46</xdr:col>
      <xdr:colOff>38100</xdr:colOff>
      <xdr:row>36</xdr:row>
      <xdr:rowOff>11598</xdr:rowOff>
    </xdr:to>
    <xdr:sp macro="" textlink="">
      <xdr:nvSpPr>
        <xdr:cNvPr id="313" name="楕円 312"/>
        <xdr:cNvSpPr/>
      </xdr:nvSpPr>
      <xdr:spPr>
        <a:xfrm>
          <a:off x="8699500" y="6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28125</xdr:rowOff>
    </xdr:from>
    <xdr:ext cx="599010" cy="259045"/>
    <xdr:sp macro="" textlink="">
      <xdr:nvSpPr>
        <xdr:cNvPr id="314" name="テキスト ボックス 313"/>
        <xdr:cNvSpPr txBox="1"/>
      </xdr:nvSpPr>
      <xdr:spPr>
        <a:xfrm>
          <a:off x="8450795" y="585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60398</xdr:rowOff>
    </xdr:from>
    <xdr:to>
      <xdr:col>41</xdr:col>
      <xdr:colOff>101600</xdr:colOff>
      <xdr:row>30</xdr:row>
      <xdr:rowOff>161998</xdr:rowOff>
    </xdr:to>
    <xdr:sp macro="" textlink="">
      <xdr:nvSpPr>
        <xdr:cNvPr id="315" name="楕円 314"/>
        <xdr:cNvSpPr/>
      </xdr:nvSpPr>
      <xdr:spPr>
        <a:xfrm>
          <a:off x="7810500" y="52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7075</xdr:rowOff>
    </xdr:from>
    <xdr:ext cx="599010" cy="259045"/>
    <xdr:sp macro="" textlink="">
      <xdr:nvSpPr>
        <xdr:cNvPr id="316" name="テキスト ボックス 315"/>
        <xdr:cNvSpPr txBox="1"/>
      </xdr:nvSpPr>
      <xdr:spPr>
        <a:xfrm>
          <a:off x="7561795" y="49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150604</xdr:rowOff>
    </xdr:from>
    <xdr:to>
      <xdr:col>36</xdr:col>
      <xdr:colOff>165100</xdr:colOff>
      <xdr:row>38</xdr:row>
      <xdr:rowOff>80753</xdr:rowOff>
    </xdr:to>
    <xdr:sp macro="" textlink="">
      <xdr:nvSpPr>
        <xdr:cNvPr id="317" name="楕円 316"/>
        <xdr:cNvSpPr/>
      </xdr:nvSpPr>
      <xdr:spPr>
        <a:xfrm>
          <a:off x="6921500" y="6494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71881</xdr:rowOff>
    </xdr:from>
    <xdr:ext cx="534377" cy="259045"/>
    <xdr:sp macro="" textlink="">
      <xdr:nvSpPr>
        <xdr:cNvPr id="318" name="テキスト ボックス 317"/>
        <xdr:cNvSpPr txBox="1"/>
      </xdr:nvSpPr>
      <xdr:spPr>
        <a:xfrm>
          <a:off x="6705111" y="65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110489</xdr:rowOff>
    </xdr:from>
    <xdr:to>
      <xdr:col>55</xdr:col>
      <xdr:colOff>0</xdr:colOff>
      <xdr:row>56</xdr:row>
      <xdr:rowOff>131708</xdr:rowOff>
    </xdr:to>
    <xdr:cxnSp macro="">
      <xdr:nvCxnSpPr>
        <xdr:cNvPr id="345" name="直線コネクタ 344"/>
        <xdr:cNvCxnSpPr/>
      </xdr:nvCxnSpPr>
      <xdr:spPr>
        <a:xfrm>
          <a:off x="9639300" y="9025889"/>
          <a:ext cx="838200" cy="7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110489</xdr:rowOff>
    </xdr:from>
    <xdr:to>
      <xdr:col>50</xdr:col>
      <xdr:colOff>114300</xdr:colOff>
      <xdr:row>55</xdr:row>
      <xdr:rowOff>43811</xdr:rowOff>
    </xdr:to>
    <xdr:cxnSp macro="">
      <xdr:nvCxnSpPr>
        <xdr:cNvPr id="348" name="直線コネクタ 347"/>
        <xdr:cNvCxnSpPr/>
      </xdr:nvCxnSpPr>
      <xdr:spPr>
        <a:xfrm flipV="1">
          <a:off x="8750300" y="9025889"/>
          <a:ext cx="889000" cy="4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0" name="テキスト ボックス 349"/>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168426</xdr:rowOff>
    </xdr:from>
    <xdr:to>
      <xdr:col>45</xdr:col>
      <xdr:colOff>177800</xdr:colOff>
      <xdr:row>55</xdr:row>
      <xdr:rowOff>43811</xdr:rowOff>
    </xdr:to>
    <xdr:cxnSp macro="">
      <xdr:nvCxnSpPr>
        <xdr:cNvPr id="351" name="直線コネクタ 350"/>
        <xdr:cNvCxnSpPr/>
      </xdr:nvCxnSpPr>
      <xdr:spPr>
        <a:xfrm>
          <a:off x="7861300" y="9255276"/>
          <a:ext cx="889000" cy="2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3" name="テキスト ボックス 352"/>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168426</xdr:rowOff>
    </xdr:from>
    <xdr:to>
      <xdr:col>41</xdr:col>
      <xdr:colOff>50800</xdr:colOff>
      <xdr:row>54</xdr:row>
      <xdr:rowOff>154737</xdr:rowOff>
    </xdr:to>
    <xdr:cxnSp macro="">
      <xdr:nvCxnSpPr>
        <xdr:cNvPr id="354" name="直線コネクタ 353"/>
        <xdr:cNvCxnSpPr/>
      </xdr:nvCxnSpPr>
      <xdr:spPr>
        <a:xfrm flipV="1">
          <a:off x="6972300" y="9255276"/>
          <a:ext cx="8890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56" name="テキスト ボックス 355"/>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58" name="テキスト ボックス 357"/>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80908</xdr:rowOff>
    </xdr:from>
    <xdr:to>
      <xdr:col>55</xdr:col>
      <xdr:colOff>50800</xdr:colOff>
      <xdr:row>57</xdr:row>
      <xdr:rowOff>11058</xdr:rowOff>
    </xdr:to>
    <xdr:sp macro="" textlink="">
      <xdr:nvSpPr>
        <xdr:cNvPr id="364" name="楕円 363"/>
        <xdr:cNvSpPr/>
      </xdr:nvSpPr>
      <xdr:spPr>
        <a:xfrm>
          <a:off x="10426700" y="96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167285</xdr:rowOff>
    </xdr:from>
    <xdr:ext cx="534377" cy="259045"/>
    <xdr:sp macro="" textlink="">
      <xdr:nvSpPr>
        <xdr:cNvPr id="365" name="普通建設事業費該当値テキスト"/>
        <xdr:cNvSpPr txBox="1"/>
      </xdr:nvSpPr>
      <xdr:spPr>
        <a:xfrm>
          <a:off x="10528300" y="95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59689</xdr:rowOff>
    </xdr:from>
    <xdr:to>
      <xdr:col>50</xdr:col>
      <xdr:colOff>165100</xdr:colOff>
      <xdr:row>52</xdr:row>
      <xdr:rowOff>161289</xdr:rowOff>
    </xdr:to>
    <xdr:sp macro="" textlink="">
      <xdr:nvSpPr>
        <xdr:cNvPr id="366" name="楕円 365"/>
        <xdr:cNvSpPr/>
      </xdr:nvSpPr>
      <xdr:spPr>
        <a:xfrm>
          <a:off x="9588500" y="89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6366</xdr:rowOff>
    </xdr:from>
    <xdr:ext cx="599010" cy="259045"/>
    <xdr:sp macro="" textlink="">
      <xdr:nvSpPr>
        <xdr:cNvPr id="367" name="テキスト ボックス 366"/>
        <xdr:cNvSpPr txBox="1"/>
      </xdr:nvSpPr>
      <xdr:spPr>
        <a:xfrm>
          <a:off x="9339795" y="875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164461</xdr:rowOff>
    </xdr:from>
    <xdr:to>
      <xdr:col>46</xdr:col>
      <xdr:colOff>38100</xdr:colOff>
      <xdr:row>55</xdr:row>
      <xdr:rowOff>94611</xdr:rowOff>
    </xdr:to>
    <xdr:sp macro="" textlink="">
      <xdr:nvSpPr>
        <xdr:cNvPr id="368" name="楕円 367"/>
        <xdr:cNvSpPr/>
      </xdr:nvSpPr>
      <xdr:spPr>
        <a:xfrm>
          <a:off x="8699500" y="94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111138</xdr:rowOff>
    </xdr:from>
    <xdr:ext cx="599010" cy="259045"/>
    <xdr:sp macro="" textlink="">
      <xdr:nvSpPr>
        <xdr:cNvPr id="369" name="テキスト ボックス 368"/>
        <xdr:cNvSpPr txBox="1"/>
      </xdr:nvSpPr>
      <xdr:spPr>
        <a:xfrm>
          <a:off x="8450795" y="91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117626</xdr:rowOff>
    </xdr:from>
    <xdr:to>
      <xdr:col>41</xdr:col>
      <xdr:colOff>101600</xdr:colOff>
      <xdr:row>54</xdr:row>
      <xdr:rowOff>47776</xdr:rowOff>
    </xdr:to>
    <xdr:sp macro="" textlink="">
      <xdr:nvSpPr>
        <xdr:cNvPr id="370" name="楕円 369"/>
        <xdr:cNvSpPr/>
      </xdr:nvSpPr>
      <xdr:spPr>
        <a:xfrm>
          <a:off x="7810500" y="9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64303</xdr:rowOff>
    </xdr:from>
    <xdr:ext cx="599010" cy="259045"/>
    <xdr:sp macro="" textlink="">
      <xdr:nvSpPr>
        <xdr:cNvPr id="371" name="テキスト ボックス 370"/>
        <xdr:cNvSpPr txBox="1"/>
      </xdr:nvSpPr>
      <xdr:spPr>
        <a:xfrm>
          <a:off x="7561795" y="897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103937</xdr:rowOff>
    </xdr:from>
    <xdr:to>
      <xdr:col>36</xdr:col>
      <xdr:colOff>165100</xdr:colOff>
      <xdr:row>55</xdr:row>
      <xdr:rowOff>34087</xdr:rowOff>
    </xdr:to>
    <xdr:sp macro="" textlink="">
      <xdr:nvSpPr>
        <xdr:cNvPr id="372" name="楕円 371"/>
        <xdr:cNvSpPr/>
      </xdr:nvSpPr>
      <xdr:spPr>
        <a:xfrm>
          <a:off x="6921500" y="93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50614</xdr:rowOff>
    </xdr:from>
    <xdr:ext cx="599010" cy="259045"/>
    <xdr:sp macro="" textlink="">
      <xdr:nvSpPr>
        <xdr:cNvPr id="373" name="テキスト ボックス 372"/>
        <xdr:cNvSpPr txBox="1"/>
      </xdr:nvSpPr>
      <xdr:spPr>
        <a:xfrm>
          <a:off x="6672795" y="91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146886</xdr:rowOff>
    </xdr:from>
    <xdr:to>
      <xdr:col>55</xdr:col>
      <xdr:colOff>0</xdr:colOff>
      <xdr:row>78</xdr:row>
      <xdr:rowOff>43041</xdr:rowOff>
    </xdr:to>
    <xdr:cxnSp macro="">
      <xdr:nvCxnSpPr>
        <xdr:cNvPr id="402" name="直線コネクタ 401"/>
        <xdr:cNvCxnSpPr/>
      </xdr:nvCxnSpPr>
      <xdr:spPr>
        <a:xfrm>
          <a:off x="9639300" y="12148386"/>
          <a:ext cx="838200" cy="126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146886</xdr:rowOff>
    </xdr:from>
    <xdr:to>
      <xdr:col>50</xdr:col>
      <xdr:colOff>114300</xdr:colOff>
      <xdr:row>75</xdr:row>
      <xdr:rowOff>109479</xdr:rowOff>
    </xdr:to>
    <xdr:cxnSp macro="">
      <xdr:nvCxnSpPr>
        <xdr:cNvPr id="405" name="直線コネクタ 404"/>
        <xdr:cNvCxnSpPr/>
      </xdr:nvCxnSpPr>
      <xdr:spPr>
        <a:xfrm flipV="1">
          <a:off x="8750300" y="12148386"/>
          <a:ext cx="889000" cy="8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7" name="テキスト ボックス 406"/>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65344</xdr:rowOff>
    </xdr:from>
    <xdr:to>
      <xdr:col>45</xdr:col>
      <xdr:colOff>177800</xdr:colOff>
      <xdr:row>75</xdr:row>
      <xdr:rowOff>109479</xdr:rowOff>
    </xdr:to>
    <xdr:cxnSp macro="">
      <xdr:nvCxnSpPr>
        <xdr:cNvPr id="408" name="直線コネクタ 407"/>
        <xdr:cNvCxnSpPr/>
      </xdr:nvCxnSpPr>
      <xdr:spPr>
        <a:xfrm>
          <a:off x="7861300" y="12581194"/>
          <a:ext cx="889000" cy="3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65344</xdr:rowOff>
    </xdr:from>
    <xdr:to>
      <xdr:col>41</xdr:col>
      <xdr:colOff>50800</xdr:colOff>
      <xdr:row>77</xdr:row>
      <xdr:rowOff>42751</xdr:rowOff>
    </xdr:to>
    <xdr:cxnSp macro="">
      <xdr:nvCxnSpPr>
        <xdr:cNvPr id="411" name="直線コネクタ 410"/>
        <xdr:cNvCxnSpPr/>
      </xdr:nvCxnSpPr>
      <xdr:spPr>
        <a:xfrm flipV="1">
          <a:off x="6972300" y="12581194"/>
          <a:ext cx="889000" cy="6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122603</xdr:rowOff>
    </xdr:from>
    <xdr:ext cx="534377" cy="259045"/>
    <xdr:sp macro="" textlink="">
      <xdr:nvSpPr>
        <xdr:cNvPr id="413" name="テキスト ボックス 412"/>
        <xdr:cNvSpPr txBox="1"/>
      </xdr:nvSpPr>
      <xdr:spPr>
        <a:xfrm>
          <a:off x="7594111" y="131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163691</xdr:rowOff>
    </xdr:from>
    <xdr:to>
      <xdr:col>55</xdr:col>
      <xdr:colOff>50800</xdr:colOff>
      <xdr:row>78</xdr:row>
      <xdr:rowOff>93841</xdr:rowOff>
    </xdr:to>
    <xdr:sp macro="" textlink="">
      <xdr:nvSpPr>
        <xdr:cNvPr id="421" name="楕円 420"/>
        <xdr:cNvSpPr/>
      </xdr:nvSpPr>
      <xdr:spPr>
        <a:xfrm>
          <a:off x="10426700" y="133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142118</xdr:rowOff>
    </xdr:from>
    <xdr:ext cx="534377" cy="259045"/>
    <xdr:sp macro="" textlink="">
      <xdr:nvSpPr>
        <xdr:cNvPr id="422" name="普通建設事業費 （ うち新規整備　）該当値テキスト"/>
        <xdr:cNvSpPr txBox="1"/>
      </xdr:nvSpPr>
      <xdr:spPr>
        <a:xfrm>
          <a:off x="10528300" y="133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96086</xdr:rowOff>
    </xdr:from>
    <xdr:to>
      <xdr:col>50</xdr:col>
      <xdr:colOff>165100</xdr:colOff>
      <xdr:row>71</xdr:row>
      <xdr:rowOff>26236</xdr:rowOff>
    </xdr:to>
    <xdr:sp macro="" textlink="">
      <xdr:nvSpPr>
        <xdr:cNvPr id="423" name="楕円 422"/>
        <xdr:cNvSpPr/>
      </xdr:nvSpPr>
      <xdr:spPr>
        <a:xfrm>
          <a:off x="9588500" y="120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42763</xdr:rowOff>
    </xdr:from>
    <xdr:ext cx="599010" cy="259045"/>
    <xdr:sp macro="" textlink="">
      <xdr:nvSpPr>
        <xdr:cNvPr id="424" name="テキスト ボックス 423"/>
        <xdr:cNvSpPr txBox="1"/>
      </xdr:nvSpPr>
      <xdr:spPr>
        <a:xfrm>
          <a:off x="9339795" y="118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58679</xdr:rowOff>
    </xdr:from>
    <xdr:to>
      <xdr:col>46</xdr:col>
      <xdr:colOff>38100</xdr:colOff>
      <xdr:row>75</xdr:row>
      <xdr:rowOff>160279</xdr:rowOff>
    </xdr:to>
    <xdr:sp macro="" textlink="">
      <xdr:nvSpPr>
        <xdr:cNvPr id="425" name="楕円 424"/>
        <xdr:cNvSpPr/>
      </xdr:nvSpPr>
      <xdr:spPr>
        <a:xfrm>
          <a:off x="8699500" y="129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5356</xdr:rowOff>
    </xdr:from>
    <xdr:ext cx="534377" cy="259045"/>
    <xdr:sp macro="" textlink="">
      <xdr:nvSpPr>
        <xdr:cNvPr id="426" name="テキスト ボックス 425"/>
        <xdr:cNvSpPr txBox="1"/>
      </xdr:nvSpPr>
      <xdr:spPr>
        <a:xfrm>
          <a:off x="8483111" y="12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14544</xdr:rowOff>
    </xdr:from>
    <xdr:to>
      <xdr:col>41</xdr:col>
      <xdr:colOff>101600</xdr:colOff>
      <xdr:row>73</xdr:row>
      <xdr:rowOff>116144</xdr:rowOff>
    </xdr:to>
    <xdr:sp macro="" textlink="">
      <xdr:nvSpPr>
        <xdr:cNvPr id="427" name="楕円 426"/>
        <xdr:cNvSpPr/>
      </xdr:nvSpPr>
      <xdr:spPr>
        <a:xfrm>
          <a:off x="7810500" y="12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132671</xdr:rowOff>
    </xdr:from>
    <xdr:ext cx="599010" cy="259045"/>
    <xdr:sp macro="" textlink="">
      <xdr:nvSpPr>
        <xdr:cNvPr id="428" name="テキスト ボックス 427"/>
        <xdr:cNvSpPr txBox="1"/>
      </xdr:nvSpPr>
      <xdr:spPr>
        <a:xfrm>
          <a:off x="7561795" y="123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163401</xdr:rowOff>
    </xdr:from>
    <xdr:to>
      <xdr:col>36</xdr:col>
      <xdr:colOff>165100</xdr:colOff>
      <xdr:row>77</xdr:row>
      <xdr:rowOff>93551</xdr:rowOff>
    </xdr:to>
    <xdr:sp macro="" textlink="">
      <xdr:nvSpPr>
        <xdr:cNvPr id="429" name="楕円 428"/>
        <xdr:cNvSpPr/>
      </xdr:nvSpPr>
      <xdr:spPr>
        <a:xfrm>
          <a:off x="6921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84678</xdr:rowOff>
    </xdr:from>
    <xdr:ext cx="534377" cy="259045"/>
    <xdr:sp macro="" textlink="">
      <xdr:nvSpPr>
        <xdr:cNvPr id="430" name="テキスト ボックス 429"/>
        <xdr:cNvSpPr txBox="1"/>
      </xdr:nvSpPr>
      <xdr:spPr>
        <a:xfrm>
          <a:off x="6705111" y="132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22287</xdr:rowOff>
    </xdr:from>
    <xdr:to>
      <xdr:col>55</xdr:col>
      <xdr:colOff>0</xdr:colOff>
      <xdr:row>97</xdr:row>
      <xdr:rowOff>127246</xdr:rowOff>
    </xdr:to>
    <xdr:cxnSp macro="">
      <xdr:nvCxnSpPr>
        <xdr:cNvPr id="461" name="直線コネクタ 460"/>
        <xdr:cNvCxnSpPr/>
      </xdr:nvCxnSpPr>
      <xdr:spPr>
        <a:xfrm flipV="1">
          <a:off x="9639300" y="16652937"/>
          <a:ext cx="838200" cy="10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159925</xdr:rowOff>
    </xdr:from>
    <xdr:to>
      <xdr:col>50</xdr:col>
      <xdr:colOff>114300</xdr:colOff>
      <xdr:row>97</xdr:row>
      <xdr:rowOff>127246</xdr:rowOff>
    </xdr:to>
    <xdr:cxnSp macro="">
      <xdr:nvCxnSpPr>
        <xdr:cNvPr id="464" name="直線コネクタ 463"/>
        <xdr:cNvCxnSpPr/>
      </xdr:nvCxnSpPr>
      <xdr:spPr>
        <a:xfrm>
          <a:off x="8750300" y="16619125"/>
          <a:ext cx="889000" cy="1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159925</xdr:rowOff>
    </xdr:from>
    <xdr:to>
      <xdr:col>45</xdr:col>
      <xdr:colOff>177800</xdr:colOff>
      <xdr:row>97</xdr:row>
      <xdr:rowOff>161308</xdr:rowOff>
    </xdr:to>
    <xdr:cxnSp macro="">
      <xdr:nvCxnSpPr>
        <xdr:cNvPr id="467" name="直線コネクタ 466"/>
        <xdr:cNvCxnSpPr/>
      </xdr:nvCxnSpPr>
      <xdr:spPr>
        <a:xfrm flipV="1">
          <a:off x="7861300" y="16619125"/>
          <a:ext cx="889000" cy="17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9" name="テキスト ボックス 468"/>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37678</xdr:rowOff>
    </xdr:from>
    <xdr:to>
      <xdr:col>41</xdr:col>
      <xdr:colOff>50800</xdr:colOff>
      <xdr:row>97</xdr:row>
      <xdr:rowOff>161308</xdr:rowOff>
    </xdr:to>
    <xdr:cxnSp macro="">
      <xdr:nvCxnSpPr>
        <xdr:cNvPr id="470" name="直線コネクタ 469"/>
        <xdr:cNvCxnSpPr/>
      </xdr:nvCxnSpPr>
      <xdr:spPr>
        <a:xfrm>
          <a:off x="6972300" y="16153978"/>
          <a:ext cx="889000" cy="6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74" name="テキスト ボックス 473"/>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142937</xdr:rowOff>
    </xdr:from>
    <xdr:to>
      <xdr:col>55</xdr:col>
      <xdr:colOff>50800</xdr:colOff>
      <xdr:row>97</xdr:row>
      <xdr:rowOff>73087</xdr:rowOff>
    </xdr:to>
    <xdr:sp macro="" textlink="">
      <xdr:nvSpPr>
        <xdr:cNvPr id="480" name="楕円 479"/>
        <xdr:cNvSpPr/>
      </xdr:nvSpPr>
      <xdr:spPr>
        <a:xfrm>
          <a:off x="10426700" y="166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121364</xdr:rowOff>
    </xdr:from>
    <xdr:ext cx="534377" cy="259045"/>
    <xdr:sp macro="" textlink="">
      <xdr:nvSpPr>
        <xdr:cNvPr id="481" name="普通建設事業費 （ うち更新整備　）該当値テキスト"/>
        <xdr:cNvSpPr txBox="1"/>
      </xdr:nvSpPr>
      <xdr:spPr>
        <a:xfrm>
          <a:off x="10528300" y="165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76446</xdr:rowOff>
    </xdr:from>
    <xdr:to>
      <xdr:col>50</xdr:col>
      <xdr:colOff>165100</xdr:colOff>
      <xdr:row>98</xdr:row>
      <xdr:rowOff>6596</xdr:rowOff>
    </xdr:to>
    <xdr:sp macro="" textlink="">
      <xdr:nvSpPr>
        <xdr:cNvPr id="482" name="楕円 481"/>
        <xdr:cNvSpPr/>
      </xdr:nvSpPr>
      <xdr:spPr>
        <a:xfrm>
          <a:off x="9588500" y="16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169173</xdr:rowOff>
    </xdr:from>
    <xdr:ext cx="534377" cy="259045"/>
    <xdr:sp macro="" textlink="">
      <xdr:nvSpPr>
        <xdr:cNvPr id="483" name="テキスト ボックス 482"/>
        <xdr:cNvSpPr txBox="1"/>
      </xdr:nvSpPr>
      <xdr:spPr>
        <a:xfrm>
          <a:off x="9372111" y="167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109125</xdr:rowOff>
    </xdr:from>
    <xdr:to>
      <xdr:col>46</xdr:col>
      <xdr:colOff>38100</xdr:colOff>
      <xdr:row>97</xdr:row>
      <xdr:rowOff>39275</xdr:rowOff>
    </xdr:to>
    <xdr:sp macro="" textlink="">
      <xdr:nvSpPr>
        <xdr:cNvPr id="484" name="楕円 483"/>
        <xdr:cNvSpPr/>
      </xdr:nvSpPr>
      <xdr:spPr>
        <a:xfrm>
          <a:off x="8699500" y="1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30402</xdr:rowOff>
    </xdr:from>
    <xdr:ext cx="534377" cy="259045"/>
    <xdr:sp macro="" textlink="">
      <xdr:nvSpPr>
        <xdr:cNvPr id="485" name="テキスト ボックス 484"/>
        <xdr:cNvSpPr txBox="1"/>
      </xdr:nvSpPr>
      <xdr:spPr>
        <a:xfrm>
          <a:off x="8483111" y="1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110508</xdr:rowOff>
    </xdr:from>
    <xdr:to>
      <xdr:col>41</xdr:col>
      <xdr:colOff>101600</xdr:colOff>
      <xdr:row>98</xdr:row>
      <xdr:rowOff>40658</xdr:rowOff>
    </xdr:to>
    <xdr:sp macro="" textlink="">
      <xdr:nvSpPr>
        <xdr:cNvPr id="486" name="楕円 485"/>
        <xdr:cNvSpPr/>
      </xdr:nvSpPr>
      <xdr:spPr>
        <a:xfrm>
          <a:off x="7810500" y="167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31785</xdr:rowOff>
    </xdr:from>
    <xdr:ext cx="534377" cy="259045"/>
    <xdr:sp macro="" textlink="">
      <xdr:nvSpPr>
        <xdr:cNvPr id="487" name="テキスト ボックス 486"/>
        <xdr:cNvSpPr txBox="1"/>
      </xdr:nvSpPr>
      <xdr:spPr>
        <a:xfrm>
          <a:off x="7594111" y="16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158328</xdr:rowOff>
    </xdr:from>
    <xdr:to>
      <xdr:col>36</xdr:col>
      <xdr:colOff>165100</xdr:colOff>
      <xdr:row>94</xdr:row>
      <xdr:rowOff>88478</xdr:rowOff>
    </xdr:to>
    <xdr:sp macro="" textlink="">
      <xdr:nvSpPr>
        <xdr:cNvPr id="488" name="楕円 487"/>
        <xdr:cNvSpPr/>
      </xdr:nvSpPr>
      <xdr:spPr>
        <a:xfrm>
          <a:off x="6921500" y="161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105005</xdr:rowOff>
    </xdr:from>
    <xdr:ext cx="534377" cy="259045"/>
    <xdr:sp macro="" textlink="">
      <xdr:nvSpPr>
        <xdr:cNvPr id="489" name="テキスト ボックス 488"/>
        <xdr:cNvSpPr txBox="1"/>
      </xdr:nvSpPr>
      <xdr:spPr>
        <a:xfrm>
          <a:off x="6705111" y="158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28372</xdr:rowOff>
    </xdr:from>
    <xdr:to>
      <xdr:col>85</xdr:col>
      <xdr:colOff>127000</xdr:colOff>
      <xdr:row>37</xdr:row>
      <xdr:rowOff>67120</xdr:rowOff>
    </xdr:to>
    <xdr:cxnSp macro="">
      <xdr:nvCxnSpPr>
        <xdr:cNvPr id="514" name="直線コネクタ 513"/>
        <xdr:cNvCxnSpPr/>
      </xdr:nvCxnSpPr>
      <xdr:spPr>
        <a:xfrm flipV="1">
          <a:off x="15481300" y="6372022"/>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67120</xdr:rowOff>
    </xdr:from>
    <xdr:to>
      <xdr:col>81</xdr:col>
      <xdr:colOff>50800</xdr:colOff>
      <xdr:row>38</xdr:row>
      <xdr:rowOff>25400</xdr:rowOff>
    </xdr:to>
    <xdr:cxnSp macro="">
      <xdr:nvCxnSpPr>
        <xdr:cNvPr id="517" name="直線コネクタ 516"/>
        <xdr:cNvCxnSpPr/>
      </xdr:nvCxnSpPr>
      <xdr:spPr>
        <a:xfrm flipV="1">
          <a:off x="14592300" y="6410770"/>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149022</xdr:rowOff>
    </xdr:from>
    <xdr:to>
      <xdr:col>85</xdr:col>
      <xdr:colOff>177800</xdr:colOff>
      <xdr:row>37</xdr:row>
      <xdr:rowOff>79172</xdr:rowOff>
    </xdr:to>
    <xdr:sp macro="" textlink="">
      <xdr:nvSpPr>
        <xdr:cNvPr id="533" name="楕円 532"/>
        <xdr:cNvSpPr/>
      </xdr:nvSpPr>
      <xdr:spPr>
        <a:xfrm>
          <a:off x="16268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127449</xdr:rowOff>
    </xdr:from>
    <xdr:ext cx="469744" cy="259045"/>
    <xdr:sp macro="" textlink="">
      <xdr:nvSpPr>
        <xdr:cNvPr id="534" name="災害復旧事業費該当値テキスト"/>
        <xdr:cNvSpPr txBox="1"/>
      </xdr:nvSpPr>
      <xdr:spPr>
        <a:xfrm>
          <a:off x="16370300" y="629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16320</xdr:rowOff>
    </xdr:from>
    <xdr:to>
      <xdr:col>81</xdr:col>
      <xdr:colOff>101600</xdr:colOff>
      <xdr:row>37</xdr:row>
      <xdr:rowOff>117920</xdr:rowOff>
    </xdr:to>
    <xdr:sp macro="" textlink="">
      <xdr:nvSpPr>
        <xdr:cNvPr id="535" name="楕円 534"/>
        <xdr:cNvSpPr/>
      </xdr:nvSpPr>
      <xdr:spPr>
        <a:xfrm>
          <a:off x="15430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109047</xdr:rowOff>
    </xdr:from>
    <xdr:ext cx="469744" cy="259045"/>
    <xdr:sp macro="" textlink="">
      <xdr:nvSpPr>
        <xdr:cNvPr id="536" name="テキスト ボックス 535"/>
        <xdr:cNvSpPr txBox="1"/>
      </xdr:nvSpPr>
      <xdr:spPr>
        <a:xfrm>
          <a:off x="15246428"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163246</xdr:rowOff>
    </xdr:from>
    <xdr:to>
      <xdr:col>85</xdr:col>
      <xdr:colOff>127000</xdr:colOff>
      <xdr:row>71</xdr:row>
      <xdr:rowOff>101653</xdr:rowOff>
    </xdr:to>
    <xdr:cxnSp macro="">
      <xdr:nvCxnSpPr>
        <xdr:cNvPr id="625" name="直線コネクタ 624"/>
        <xdr:cNvCxnSpPr/>
      </xdr:nvCxnSpPr>
      <xdr:spPr>
        <a:xfrm flipV="1">
          <a:off x="15481300" y="12164746"/>
          <a:ext cx="838200" cy="10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26" name="公債費平均値テキスト"/>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101653</xdr:rowOff>
    </xdr:from>
    <xdr:to>
      <xdr:col>81</xdr:col>
      <xdr:colOff>50800</xdr:colOff>
      <xdr:row>72</xdr:row>
      <xdr:rowOff>8212</xdr:rowOff>
    </xdr:to>
    <xdr:cxnSp macro="">
      <xdr:nvCxnSpPr>
        <xdr:cNvPr id="628" name="直線コネクタ 627"/>
        <xdr:cNvCxnSpPr/>
      </xdr:nvCxnSpPr>
      <xdr:spPr>
        <a:xfrm flipV="1">
          <a:off x="14592300" y="12274603"/>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0" name="テキスト ボックス 629"/>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8212</xdr:rowOff>
    </xdr:from>
    <xdr:to>
      <xdr:col>76</xdr:col>
      <xdr:colOff>114300</xdr:colOff>
      <xdr:row>72</xdr:row>
      <xdr:rowOff>25743</xdr:rowOff>
    </xdr:to>
    <xdr:cxnSp macro="">
      <xdr:nvCxnSpPr>
        <xdr:cNvPr id="631" name="直線コネクタ 630"/>
        <xdr:cNvCxnSpPr/>
      </xdr:nvCxnSpPr>
      <xdr:spPr>
        <a:xfrm flipV="1">
          <a:off x="13703300" y="12352612"/>
          <a:ext cx="8890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3" name="テキスト ボックス 632"/>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25743</xdr:rowOff>
    </xdr:from>
    <xdr:to>
      <xdr:col>71</xdr:col>
      <xdr:colOff>177800</xdr:colOff>
      <xdr:row>72</xdr:row>
      <xdr:rowOff>122055</xdr:rowOff>
    </xdr:to>
    <xdr:cxnSp macro="">
      <xdr:nvCxnSpPr>
        <xdr:cNvPr id="634" name="直線コネクタ 633"/>
        <xdr:cNvCxnSpPr/>
      </xdr:nvCxnSpPr>
      <xdr:spPr>
        <a:xfrm flipV="1">
          <a:off x="12814300" y="12370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36" name="テキスト ボックス 635"/>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38" name="テキスト ボックス 637"/>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112446</xdr:rowOff>
    </xdr:from>
    <xdr:to>
      <xdr:col>85</xdr:col>
      <xdr:colOff>177800</xdr:colOff>
      <xdr:row>71</xdr:row>
      <xdr:rowOff>42596</xdr:rowOff>
    </xdr:to>
    <xdr:sp macro="" textlink="">
      <xdr:nvSpPr>
        <xdr:cNvPr id="644" name="楕円 643"/>
        <xdr:cNvSpPr/>
      </xdr:nvSpPr>
      <xdr:spPr>
        <a:xfrm>
          <a:off x="16268700" y="121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65473</xdr:rowOff>
    </xdr:from>
    <xdr:ext cx="599010" cy="259045"/>
    <xdr:sp macro="" textlink="">
      <xdr:nvSpPr>
        <xdr:cNvPr id="645" name="公債費該当値テキスト"/>
        <xdr:cNvSpPr txBox="1"/>
      </xdr:nvSpPr>
      <xdr:spPr>
        <a:xfrm>
          <a:off x="16370300" y="120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50853</xdr:rowOff>
    </xdr:from>
    <xdr:to>
      <xdr:col>81</xdr:col>
      <xdr:colOff>101600</xdr:colOff>
      <xdr:row>71</xdr:row>
      <xdr:rowOff>152453</xdr:rowOff>
    </xdr:to>
    <xdr:sp macro="" textlink="">
      <xdr:nvSpPr>
        <xdr:cNvPr id="646" name="楕円 645"/>
        <xdr:cNvSpPr/>
      </xdr:nvSpPr>
      <xdr:spPr>
        <a:xfrm>
          <a:off x="15430500" y="122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168980</xdr:rowOff>
    </xdr:from>
    <xdr:ext cx="599010" cy="259045"/>
    <xdr:sp macro="" textlink="">
      <xdr:nvSpPr>
        <xdr:cNvPr id="647" name="テキスト ボックス 646"/>
        <xdr:cNvSpPr txBox="1"/>
      </xdr:nvSpPr>
      <xdr:spPr>
        <a:xfrm>
          <a:off x="15181795" y="119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128862</xdr:rowOff>
    </xdr:from>
    <xdr:to>
      <xdr:col>76</xdr:col>
      <xdr:colOff>165100</xdr:colOff>
      <xdr:row>72</xdr:row>
      <xdr:rowOff>59012</xdr:rowOff>
    </xdr:to>
    <xdr:sp macro="" textlink="">
      <xdr:nvSpPr>
        <xdr:cNvPr id="648" name="楕円 647"/>
        <xdr:cNvSpPr/>
      </xdr:nvSpPr>
      <xdr:spPr>
        <a:xfrm>
          <a:off x="14541500" y="123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75539</xdr:rowOff>
    </xdr:from>
    <xdr:ext cx="599010" cy="259045"/>
    <xdr:sp macro="" textlink="">
      <xdr:nvSpPr>
        <xdr:cNvPr id="649" name="テキスト ボックス 648"/>
        <xdr:cNvSpPr txBox="1"/>
      </xdr:nvSpPr>
      <xdr:spPr>
        <a:xfrm>
          <a:off x="14292795" y="1207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146393</xdr:rowOff>
    </xdr:from>
    <xdr:to>
      <xdr:col>72</xdr:col>
      <xdr:colOff>38100</xdr:colOff>
      <xdr:row>72</xdr:row>
      <xdr:rowOff>76543</xdr:rowOff>
    </xdr:to>
    <xdr:sp macro="" textlink="">
      <xdr:nvSpPr>
        <xdr:cNvPr id="650" name="楕円 649"/>
        <xdr:cNvSpPr/>
      </xdr:nvSpPr>
      <xdr:spPr>
        <a:xfrm>
          <a:off x="13652500" y="123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93070</xdr:rowOff>
    </xdr:from>
    <xdr:ext cx="599010" cy="259045"/>
    <xdr:sp macro="" textlink="">
      <xdr:nvSpPr>
        <xdr:cNvPr id="651" name="テキスト ボックス 650"/>
        <xdr:cNvSpPr txBox="1"/>
      </xdr:nvSpPr>
      <xdr:spPr>
        <a:xfrm>
          <a:off x="13403795" y="120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71255</xdr:rowOff>
    </xdr:from>
    <xdr:to>
      <xdr:col>67</xdr:col>
      <xdr:colOff>101600</xdr:colOff>
      <xdr:row>73</xdr:row>
      <xdr:rowOff>1405</xdr:rowOff>
    </xdr:to>
    <xdr:sp macro="" textlink="">
      <xdr:nvSpPr>
        <xdr:cNvPr id="652" name="楕円 651"/>
        <xdr:cNvSpPr/>
      </xdr:nvSpPr>
      <xdr:spPr>
        <a:xfrm>
          <a:off x="12763500" y="12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17932</xdr:rowOff>
    </xdr:from>
    <xdr:ext cx="599010" cy="259045"/>
    <xdr:sp macro="" textlink="">
      <xdr:nvSpPr>
        <xdr:cNvPr id="653" name="テキスト ボックス 652"/>
        <xdr:cNvSpPr txBox="1"/>
      </xdr:nvSpPr>
      <xdr:spPr>
        <a:xfrm>
          <a:off x="12514795" y="121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23844</xdr:rowOff>
    </xdr:from>
    <xdr:to>
      <xdr:col>85</xdr:col>
      <xdr:colOff>127000</xdr:colOff>
      <xdr:row>99</xdr:row>
      <xdr:rowOff>45213</xdr:rowOff>
    </xdr:to>
    <xdr:cxnSp macro="">
      <xdr:nvCxnSpPr>
        <xdr:cNvPr id="684" name="直線コネクタ 683"/>
        <xdr:cNvCxnSpPr/>
      </xdr:nvCxnSpPr>
      <xdr:spPr>
        <a:xfrm flipV="1">
          <a:off x="15481300" y="16997394"/>
          <a:ext cx="8382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127084</xdr:rowOff>
    </xdr:from>
    <xdr:to>
      <xdr:col>81</xdr:col>
      <xdr:colOff>50800</xdr:colOff>
      <xdr:row>99</xdr:row>
      <xdr:rowOff>45213</xdr:rowOff>
    </xdr:to>
    <xdr:cxnSp macro="">
      <xdr:nvCxnSpPr>
        <xdr:cNvPr id="687" name="直線コネクタ 686"/>
        <xdr:cNvCxnSpPr/>
      </xdr:nvCxnSpPr>
      <xdr:spPr>
        <a:xfrm>
          <a:off x="14592300" y="16757734"/>
          <a:ext cx="8890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127084</xdr:rowOff>
    </xdr:from>
    <xdr:to>
      <xdr:col>76</xdr:col>
      <xdr:colOff>114300</xdr:colOff>
      <xdr:row>99</xdr:row>
      <xdr:rowOff>66036</xdr:rowOff>
    </xdr:to>
    <xdr:cxnSp macro="">
      <xdr:nvCxnSpPr>
        <xdr:cNvPr id="690" name="直線コネクタ 689"/>
        <xdr:cNvCxnSpPr/>
      </xdr:nvCxnSpPr>
      <xdr:spPr>
        <a:xfrm flipV="1">
          <a:off x="13703300" y="16757734"/>
          <a:ext cx="889000" cy="2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2" name="テキスト ボックス 691"/>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66036</xdr:rowOff>
    </xdr:from>
    <xdr:to>
      <xdr:col>71</xdr:col>
      <xdr:colOff>177800</xdr:colOff>
      <xdr:row>99</xdr:row>
      <xdr:rowOff>85238</xdr:rowOff>
    </xdr:to>
    <xdr:cxnSp macro="">
      <xdr:nvCxnSpPr>
        <xdr:cNvPr id="693" name="直線コネクタ 692"/>
        <xdr:cNvCxnSpPr/>
      </xdr:nvCxnSpPr>
      <xdr:spPr>
        <a:xfrm flipV="1">
          <a:off x="12814300" y="170395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144494</xdr:rowOff>
    </xdr:from>
    <xdr:to>
      <xdr:col>85</xdr:col>
      <xdr:colOff>177800</xdr:colOff>
      <xdr:row>99</xdr:row>
      <xdr:rowOff>74644</xdr:rowOff>
    </xdr:to>
    <xdr:sp macro="" textlink="">
      <xdr:nvSpPr>
        <xdr:cNvPr id="703" name="楕円 702"/>
        <xdr:cNvSpPr/>
      </xdr:nvSpPr>
      <xdr:spPr>
        <a:xfrm>
          <a:off x="16268700" y="169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59421</xdr:rowOff>
    </xdr:from>
    <xdr:ext cx="469744" cy="259045"/>
    <xdr:sp macro="" textlink="">
      <xdr:nvSpPr>
        <xdr:cNvPr id="704" name="積立金該当値テキスト"/>
        <xdr:cNvSpPr txBox="1"/>
      </xdr:nvSpPr>
      <xdr:spPr>
        <a:xfrm>
          <a:off x="16370300" y="1686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165863</xdr:rowOff>
    </xdr:from>
    <xdr:to>
      <xdr:col>81</xdr:col>
      <xdr:colOff>101600</xdr:colOff>
      <xdr:row>99</xdr:row>
      <xdr:rowOff>96013</xdr:rowOff>
    </xdr:to>
    <xdr:sp macro="" textlink="">
      <xdr:nvSpPr>
        <xdr:cNvPr id="705" name="楕円 704"/>
        <xdr:cNvSpPr/>
      </xdr:nvSpPr>
      <xdr:spPr>
        <a:xfrm>
          <a:off x="15430500" y="169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87140</xdr:rowOff>
    </xdr:from>
    <xdr:ext cx="469744" cy="259045"/>
    <xdr:sp macro="" textlink="">
      <xdr:nvSpPr>
        <xdr:cNvPr id="706" name="テキスト ボックス 705"/>
        <xdr:cNvSpPr txBox="1"/>
      </xdr:nvSpPr>
      <xdr:spPr>
        <a:xfrm>
          <a:off x="15246428" y="1706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76284</xdr:rowOff>
    </xdr:from>
    <xdr:to>
      <xdr:col>76</xdr:col>
      <xdr:colOff>165100</xdr:colOff>
      <xdr:row>98</xdr:row>
      <xdr:rowOff>6434</xdr:rowOff>
    </xdr:to>
    <xdr:sp macro="" textlink="">
      <xdr:nvSpPr>
        <xdr:cNvPr id="707" name="楕円 706"/>
        <xdr:cNvSpPr/>
      </xdr:nvSpPr>
      <xdr:spPr>
        <a:xfrm>
          <a:off x="14541500" y="16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169011</xdr:rowOff>
    </xdr:from>
    <xdr:ext cx="534377" cy="259045"/>
    <xdr:sp macro="" textlink="">
      <xdr:nvSpPr>
        <xdr:cNvPr id="708" name="テキスト ボックス 707"/>
        <xdr:cNvSpPr txBox="1"/>
      </xdr:nvSpPr>
      <xdr:spPr>
        <a:xfrm>
          <a:off x="14325111" y="16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15236</xdr:rowOff>
    </xdr:from>
    <xdr:to>
      <xdr:col>72</xdr:col>
      <xdr:colOff>38100</xdr:colOff>
      <xdr:row>99</xdr:row>
      <xdr:rowOff>116836</xdr:rowOff>
    </xdr:to>
    <xdr:sp macro="" textlink="">
      <xdr:nvSpPr>
        <xdr:cNvPr id="709" name="楕円 708"/>
        <xdr:cNvSpPr/>
      </xdr:nvSpPr>
      <xdr:spPr>
        <a:xfrm>
          <a:off x="13652500" y="16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107963</xdr:rowOff>
    </xdr:from>
    <xdr:ext cx="469744" cy="259045"/>
    <xdr:sp macro="" textlink="">
      <xdr:nvSpPr>
        <xdr:cNvPr id="710" name="テキスト ボックス 709"/>
        <xdr:cNvSpPr txBox="1"/>
      </xdr:nvSpPr>
      <xdr:spPr>
        <a:xfrm>
          <a:off x="13468428" y="170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34438</xdr:rowOff>
    </xdr:from>
    <xdr:to>
      <xdr:col>67</xdr:col>
      <xdr:colOff>101600</xdr:colOff>
      <xdr:row>99</xdr:row>
      <xdr:rowOff>136038</xdr:rowOff>
    </xdr:to>
    <xdr:sp macro="" textlink="">
      <xdr:nvSpPr>
        <xdr:cNvPr id="711" name="楕円 710"/>
        <xdr:cNvSpPr/>
      </xdr:nvSpPr>
      <xdr:spPr>
        <a:xfrm>
          <a:off x="12763500" y="17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127165</xdr:rowOff>
    </xdr:from>
    <xdr:ext cx="469744" cy="259045"/>
    <xdr:sp macro="" textlink="">
      <xdr:nvSpPr>
        <xdr:cNvPr id="712" name="テキスト ボックス 711"/>
        <xdr:cNvSpPr txBox="1"/>
      </xdr:nvSpPr>
      <xdr:spPr>
        <a:xfrm>
          <a:off x="12579428" y="171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19045</xdr:rowOff>
    </xdr:from>
    <xdr:to>
      <xdr:col>116</xdr:col>
      <xdr:colOff>63500</xdr:colOff>
      <xdr:row>37</xdr:row>
      <xdr:rowOff>37973</xdr:rowOff>
    </xdr:to>
    <xdr:cxnSp macro="">
      <xdr:nvCxnSpPr>
        <xdr:cNvPr id="739" name="直線コネクタ 738"/>
        <xdr:cNvCxnSpPr/>
      </xdr:nvCxnSpPr>
      <xdr:spPr>
        <a:xfrm flipV="1">
          <a:off x="21323300" y="6362695"/>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0" name="投資及び出資金平均値テキスト"/>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82321</xdr:rowOff>
    </xdr:from>
    <xdr:to>
      <xdr:col>111</xdr:col>
      <xdr:colOff>177800</xdr:colOff>
      <xdr:row>37</xdr:row>
      <xdr:rowOff>37973</xdr:rowOff>
    </xdr:to>
    <xdr:cxnSp macro="">
      <xdr:nvCxnSpPr>
        <xdr:cNvPr id="742" name="直線コネクタ 741"/>
        <xdr:cNvCxnSpPr/>
      </xdr:nvCxnSpPr>
      <xdr:spPr>
        <a:xfrm>
          <a:off x="20434300" y="6254521"/>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44" name="テキスト ボックス 743"/>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106187</xdr:rowOff>
    </xdr:from>
    <xdr:to>
      <xdr:col>107</xdr:col>
      <xdr:colOff>50800</xdr:colOff>
      <xdr:row>36</xdr:row>
      <xdr:rowOff>82321</xdr:rowOff>
    </xdr:to>
    <xdr:cxnSp macro="">
      <xdr:nvCxnSpPr>
        <xdr:cNvPr id="745" name="直線コネクタ 744"/>
        <xdr:cNvCxnSpPr/>
      </xdr:nvCxnSpPr>
      <xdr:spPr>
        <a:xfrm>
          <a:off x="19545300" y="5592587"/>
          <a:ext cx="889000" cy="6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47" name="テキスト ボックス 746"/>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106187</xdr:rowOff>
    </xdr:from>
    <xdr:to>
      <xdr:col>102</xdr:col>
      <xdr:colOff>114300</xdr:colOff>
      <xdr:row>33</xdr:row>
      <xdr:rowOff>140523</xdr:rowOff>
    </xdr:to>
    <xdr:cxnSp macro="">
      <xdr:nvCxnSpPr>
        <xdr:cNvPr id="748" name="直線コネクタ 747"/>
        <xdr:cNvCxnSpPr/>
      </xdr:nvCxnSpPr>
      <xdr:spPr>
        <a:xfrm flipV="1">
          <a:off x="18656300" y="5592587"/>
          <a:ext cx="889000" cy="20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0" name="テキスト ボックス 749"/>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2" name="テキスト ボックス 751"/>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139695</xdr:rowOff>
    </xdr:from>
    <xdr:to>
      <xdr:col>116</xdr:col>
      <xdr:colOff>114300</xdr:colOff>
      <xdr:row>37</xdr:row>
      <xdr:rowOff>69845</xdr:rowOff>
    </xdr:to>
    <xdr:sp macro="" textlink="">
      <xdr:nvSpPr>
        <xdr:cNvPr id="758" name="楕円 757"/>
        <xdr:cNvSpPr/>
      </xdr:nvSpPr>
      <xdr:spPr>
        <a:xfrm>
          <a:off x="22110700" y="63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162572</xdr:rowOff>
    </xdr:from>
    <xdr:ext cx="469744" cy="259045"/>
    <xdr:sp macro="" textlink="">
      <xdr:nvSpPr>
        <xdr:cNvPr id="759" name="投資及び出資金該当値テキスト"/>
        <xdr:cNvSpPr txBox="1"/>
      </xdr:nvSpPr>
      <xdr:spPr>
        <a:xfrm>
          <a:off x="22212300" y="61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158623</xdr:rowOff>
    </xdr:from>
    <xdr:to>
      <xdr:col>112</xdr:col>
      <xdr:colOff>38100</xdr:colOff>
      <xdr:row>37</xdr:row>
      <xdr:rowOff>88773</xdr:rowOff>
    </xdr:to>
    <xdr:sp macro="" textlink="">
      <xdr:nvSpPr>
        <xdr:cNvPr id="760" name="楕円 759"/>
        <xdr:cNvSpPr/>
      </xdr:nvSpPr>
      <xdr:spPr>
        <a:xfrm>
          <a:off x="21272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105300</xdr:rowOff>
    </xdr:from>
    <xdr:ext cx="469744" cy="259045"/>
    <xdr:sp macro="" textlink="">
      <xdr:nvSpPr>
        <xdr:cNvPr id="761" name="テキスト ボックス 760"/>
        <xdr:cNvSpPr txBox="1"/>
      </xdr:nvSpPr>
      <xdr:spPr>
        <a:xfrm>
          <a:off x="21088428" y="61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31521</xdr:rowOff>
    </xdr:from>
    <xdr:to>
      <xdr:col>107</xdr:col>
      <xdr:colOff>101600</xdr:colOff>
      <xdr:row>36</xdr:row>
      <xdr:rowOff>133121</xdr:rowOff>
    </xdr:to>
    <xdr:sp macro="" textlink="">
      <xdr:nvSpPr>
        <xdr:cNvPr id="762" name="楕円 761"/>
        <xdr:cNvSpPr/>
      </xdr:nvSpPr>
      <xdr:spPr>
        <a:xfrm>
          <a:off x="20383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149648</xdr:rowOff>
    </xdr:from>
    <xdr:ext cx="469744" cy="259045"/>
    <xdr:sp macro="" textlink="">
      <xdr:nvSpPr>
        <xdr:cNvPr id="763" name="テキスト ボックス 762"/>
        <xdr:cNvSpPr txBox="1"/>
      </xdr:nvSpPr>
      <xdr:spPr>
        <a:xfrm>
          <a:off x="20199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55387</xdr:rowOff>
    </xdr:from>
    <xdr:to>
      <xdr:col>102</xdr:col>
      <xdr:colOff>165100</xdr:colOff>
      <xdr:row>32</xdr:row>
      <xdr:rowOff>156987</xdr:rowOff>
    </xdr:to>
    <xdr:sp macro="" textlink="">
      <xdr:nvSpPr>
        <xdr:cNvPr id="764" name="楕円 763"/>
        <xdr:cNvSpPr/>
      </xdr:nvSpPr>
      <xdr:spPr>
        <a:xfrm>
          <a:off x="19494500" y="55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2064</xdr:rowOff>
    </xdr:from>
    <xdr:ext cx="534377" cy="259045"/>
    <xdr:sp macro="" textlink="">
      <xdr:nvSpPr>
        <xdr:cNvPr id="765" name="テキスト ボックス 764"/>
        <xdr:cNvSpPr txBox="1"/>
      </xdr:nvSpPr>
      <xdr:spPr>
        <a:xfrm>
          <a:off x="19278111" y="53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89723</xdr:rowOff>
    </xdr:from>
    <xdr:to>
      <xdr:col>98</xdr:col>
      <xdr:colOff>38100</xdr:colOff>
      <xdr:row>34</xdr:row>
      <xdr:rowOff>19873</xdr:rowOff>
    </xdr:to>
    <xdr:sp macro="" textlink="">
      <xdr:nvSpPr>
        <xdr:cNvPr id="766" name="楕円 765"/>
        <xdr:cNvSpPr/>
      </xdr:nvSpPr>
      <xdr:spPr>
        <a:xfrm>
          <a:off x="18605500" y="57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36400</xdr:rowOff>
    </xdr:from>
    <xdr:ext cx="534377" cy="259045"/>
    <xdr:sp macro="" textlink="">
      <xdr:nvSpPr>
        <xdr:cNvPr id="767" name="テキスト ボックス 766"/>
        <xdr:cNvSpPr txBox="1"/>
      </xdr:nvSpPr>
      <xdr:spPr>
        <a:xfrm>
          <a:off x="18389111" y="55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94851</xdr:rowOff>
    </xdr:from>
    <xdr:to>
      <xdr:col>116</xdr:col>
      <xdr:colOff>63500</xdr:colOff>
      <xdr:row>59</xdr:row>
      <xdr:rowOff>95613</xdr:rowOff>
    </xdr:to>
    <xdr:cxnSp macro="">
      <xdr:nvCxnSpPr>
        <xdr:cNvPr id="798" name="直線コネクタ 797"/>
        <xdr:cNvCxnSpPr/>
      </xdr:nvCxnSpPr>
      <xdr:spPr>
        <a:xfrm flipV="1">
          <a:off x="21323300" y="102104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95613</xdr:rowOff>
    </xdr:from>
    <xdr:to>
      <xdr:col>111</xdr:col>
      <xdr:colOff>177800</xdr:colOff>
      <xdr:row>59</xdr:row>
      <xdr:rowOff>97681</xdr:rowOff>
    </xdr:to>
    <xdr:cxnSp macro="">
      <xdr:nvCxnSpPr>
        <xdr:cNvPr id="801" name="直線コネクタ 800"/>
        <xdr:cNvCxnSpPr/>
      </xdr:nvCxnSpPr>
      <xdr:spPr>
        <a:xfrm flipV="1">
          <a:off x="20434300" y="1021116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97681</xdr:rowOff>
    </xdr:from>
    <xdr:to>
      <xdr:col>107</xdr:col>
      <xdr:colOff>50800</xdr:colOff>
      <xdr:row>59</xdr:row>
      <xdr:rowOff>97681</xdr:rowOff>
    </xdr:to>
    <xdr:cxnSp macro="">
      <xdr:nvCxnSpPr>
        <xdr:cNvPr id="804" name="直線コネクタ 803"/>
        <xdr:cNvCxnSpPr/>
      </xdr:nvCxnSpPr>
      <xdr:spPr>
        <a:xfrm>
          <a:off x="19545300" y="10213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97681</xdr:rowOff>
    </xdr:from>
    <xdr:to>
      <xdr:col>102</xdr:col>
      <xdr:colOff>114300</xdr:colOff>
      <xdr:row>59</xdr:row>
      <xdr:rowOff>97899</xdr:rowOff>
    </xdr:to>
    <xdr:cxnSp macro="">
      <xdr:nvCxnSpPr>
        <xdr:cNvPr id="807" name="直線コネクタ 806"/>
        <xdr:cNvCxnSpPr/>
      </xdr:nvCxnSpPr>
      <xdr:spPr>
        <a:xfrm flipV="1">
          <a:off x="18656300" y="1021323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44051</xdr:rowOff>
    </xdr:from>
    <xdr:to>
      <xdr:col>116</xdr:col>
      <xdr:colOff>114300</xdr:colOff>
      <xdr:row>59</xdr:row>
      <xdr:rowOff>145651</xdr:rowOff>
    </xdr:to>
    <xdr:sp macro="" textlink="">
      <xdr:nvSpPr>
        <xdr:cNvPr id="817" name="楕円 816"/>
        <xdr:cNvSpPr/>
      </xdr:nvSpPr>
      <xdr:spPr>
        <a:xfrm>
          <a:off x="221107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130428</xdr:rowOff>
    </xdr:from>
    <xdr:ext cx="313932" cy="259045"/>
    <xdr:sp macro="" textlink="">
      <xdr:nvSpPr>
        <xdr:cNvPr id="818" name="貸付金該当値テキスト"/>
        <xdr:cNvSpPr txBox="1"/>
      </xdr:nvSpPr>
      <xdr:spPr>
        <a:xfrm>
          <a:off x="22212300" y="10074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44813</xdr:rowOff>
    </xdr:from>
    <xdr:to>
      <xdr:col>112</xdr:col>
      <xdr:colOff>38100</xdr:colOff>
      <xdr:row>59</xdr:row>
      <xdr:rowOff>146413</xdr:rowOff>
    </xdr:to>
    <xdr:sp macro="" textlink="">
      <xdr:nvSpPr>
        <xdr:cNvPr id="819" name="楕円 818"/>
        <xdr:cNvSpPr/>
      </xdr:nvSpPr>
      <xdr:spPr>
        <a:xfrm>
          <a:off x="21272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137540</xdr:rowOff>
    </xdr:from>
    <xdr:ext cx="313932" cy="259045"/>
    <xdr:sp macro="" textlink="">
      <xdr:nvSpPr>
        <xdr:cNvPr id="820" name="テキスト ボックス 819"/>
        <xdr:cNvSpPr txBox="1"/>
      </xdr:nvSpPr>
      <xdr:spPr>
        <a:xfrm>
          <a:off x="21166333" y="10253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46881</xdr:rowOff>
    </xdr:from>
    <xdr:to>
      <xdr:col>107</xdr:col>
      <xdr:colOff>101600</xdr:colOff>
      <xdr:row>59</xdr:row>
      <xdr:rowOff>148481</xdr:rowOff>
    </xdr:to>
    <xdr:sp macro="" textlink="">
      <xdr:nvSpPr>
        <xdr:cNvPr id="821" name="楕円 820"/>
        <xdr:cNvSpPr/>
      </xdr:nvSpPr>
      <xdr:spPr>
        <a:xfrm>
          <a:off x="20383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139608</xdr:rowOff>
    </xdr:from>
    <xdr:ext cx="313932" cy="259045"/>
    <xdr:sp macro="" textlink="">
      <xdr:nvSpPr>
        <xdr:cNvPr id="822" name="テキスト ボックス 821"/>
        <xdr:cNvSpPr txBox="1"/>
      </xdr:nvSpPr>
      <xdr:spPr>
        <a:xfrm>
          <a:off x="20277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46881</xdr:rowOff>
    </xdr:from>
    <xdr:to>
      <xdr:col>102</xdr:col>
      <xdr:colOff>165100</xdr:colOff>
      <xdr:row>59</xdr:row>
      <xdr:rowOff>148481</xdr:rowOff>
    </xdr:to>
    <xdr:sp macro="" textlink="">
      <xdr:nvSpPr>
        <xdr:cNvPr id="823" name="楕円 822"/>
        <xdr:cNvSpPr/>
      </xdr:nvSpPr>
      <xdr:spPr>
        <a:xfrm>
          <a:off x="19494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139608</xdr:rowOff>
    </xdr:from>
    <xdr:ext cx="313932" cy="259045"/>
    <xdr:sp macro="" textlink="">
      <xdr:nvSpPr>
        <xdr:cNvPr id="824" name="テキスト ボックス 823"/>
        <xdr:cNvSpPr txBox="1"/>
      </xdr:nvSpPr>
      <xdr:spPr>
        <a:xfrm>
          <a:off x="19388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47099</xdr:rowOff>
    </xdr:from>
    <xdr:to>
      <xdr:col>98</xdr:col>
      <xdr:colOff>38100</xdr:colOff>
      <xdr:row>59</xdr:row>
      <xdr:rowOff>148699</xdr:rowOff>
    </xdr:to>
    <xdr:sp macro="" textlink="">
      <xdr:nvSpPr>
        <xdr:cNvPr id="825" name="楕円 824"/>
        <xdr:cNvSpPr/>
      </xdr:nvSpPr>
      <xdr:spPr>
        <a:xfrm>
          <a:off x="18605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139826</xdr:rowOff>
    </xdr:from>
    <xdr:ext cx="249299" cy="259045"/>
    <xdr:sp macro="" textlink="">
      <xdr:nvSpPr>
        <xdr:cNvPr id="826" name="テキスト ボックス 825"/>
        <xdr:cNvSpPr txBox="1"/>
      </xdr:nvSpPr>
      <xdr:spPr>
        <a:xfrm>
          <a:off x="18531650" y="10255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144405</xdr:rowOff>
    </xdr:from>
    <xdr:to>
      <xdr:col>116</xdr:col>
      <xdr:colOff>63500</xdr:colOff>
      <xdr:row>75</xdr:row>
      <xdr:rowOff>14275</xdr:rowOff>
    </xdr:to>
    <xdr:cxnSp macro="">
      <xdr:nvCxnSpPr>
        <xdr:cNvPr id="856" name="直線コネクタ 855"/>
        <xdr:cNvCxnSpPr/>
      </xdr:nvCxnSpPr>
      <xdr:spPr>
        <a:xfrm flipV="1">
          <a:off x="21323300" y="12831705"/>
          <a:ext cx="838200"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14275</xdr:rowOff>
    </xdr:from>
    <xdr:to>
      <xdr:col>111</xdr:col>
      <xdr:colOff>177800</xdr:colOff>
      <xdr:row>75</xdr:row>
      <xdr:rowOff>42011</xdr:rowOff>
    </xdr:to>
    <xdr:cxnSp macro="">
      <xdr:nvCxnSpPr>
        <xdr:cNvPr id="859" name="直線コネクタ 858"/>
        <xdr:cNvCxnSpPr/>
      </xdr:nvCxnSpPr>
      <xdr:spPr>
        <a:xfrm flipV="1">
          <a:off x="20434300" y="12873025"/>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42011</xdr:rowOff>
    </xdr:from>
    <xdr:to>
      <xdr:col>107</xdr:col>
      <xdr:colOff>50800</xdr:colOff>
      <xdr:row>75</xdr:row>
      <xdr:rowOff>56871</xdr:rowOff>
    </xdr:to>
    <xdr:cxnSp macro="">
      <xdr:nvCxnSpPr>
        <xdr:cNvPr id="862" name="直線コネクタ 861"/>
        <xdr:cNvCxnSpPr/>
      </xdr:nvCxnSpPr>
      <xdr:spPr>
        <a:xfrm flipV="1">
          <a:off x="19545300" y="1290076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16980</xdr:rowOff>
    </xdr:from>
    <xdr:to>
      <xdr:col>102</xdr:col>
      <xdr:colOff>114300</xdr:colOff>
      <xdr:row>75</xdr:row>
      <xdr:rowOff>56871</xdr:rowOff>
    </xdr:to>
    <xdr:cxnSp macro="">
      <xdr:nvCxnSpPr>
        <xdr:cNvPr id="865" name="直線コネクタ 864"/>
        <xdr:cNvCxnSpPr/>
      </xdr:nvCxnSpPr>
      <xdr:spPr>
        <a:xfrm>
          <a:off x="18656300" y="12532830"/>
          <a:ext cx="889000" cy="3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93605</xdr:rowOff>
    </xdr:from>
    <xdr:to>
      <xdr:col>116</xdr:col>
      <xdr:colOff>114300</xdr:colOff>
      <xdr:row>75</xdr:row>
      <xdr:rowOff>23755</xdr:rowOff>
    </xdr:to>
    <xdr:sp macro="" textlink="">
      <xdr:nvSpPr>
        <xdr:cNvPr id="875" name="楕円 874"/>
        <xdr:cNvSpPr/>
      </xdr:nvSpPr>
      <xdr:spPr>
        <a:xfrm>
          <a:off x="22110700" y="12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116482</xdr:rowOff>
    </xdr:from>
    <xdr:ext cx="534377" cy="259045"/>
    <xdr:sp macro="" textlink="">
      <xdr:nvSpPr>
        <xdr:cNvPr id="876" name="繰出金該当値テキスト"/>
        <xdr:cNvSpPr txBox="1"/>
      </xdr:nvSpPr>
      <xdr:spPr>
        <a:xfrm>
          <a:off x="22212300" y="12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134925</xdr:rowOff>
    </xdr:from>
    <xdr:to>
      <xdr:col>112</xdr:col>
      <xdr:colOff>38100</xdr:colOff>
      <xdr:row>75</xdr:row>
      <xdr:rowOff>65075</xdr:rowOff>
    </xdr:to>
    <xdr:sp macro="" textlink="">
      <xdr:nvSpPr>
        <xdr:cNvPr id="877" name="楕円 876"/>
        <xdr:cNvSpPr/>
      </xdr:nvSpPr>
      <xdr:spPr>
        <a:xfrm>
          <a:off x="21272500" y="128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81602</xdr:rowOff>
    </xdr:from>
    <xdr:ext cx="534377" cy="259045"/>
    <xdr:sp macro="" textlink="">
      <xdr:nvSpPr>
        <xdr:cNvPr id="878" name="テキスト ボックス 877"/>
        <xdr:cNvSpPr txBox="1"/>
      </xdr:nvSpPr>
      <xdr:spPr>
        <a:xfrm>
          <a:off x="21056111" y="1259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162661</xdr:rowOff>
    </xdr:from>
    <xdr:to>
      <xdr:col>107</xdr:col>
      <xdr:colOff>101600</xdr:colOff>
      <xdr:row>75</xdr:row>
      <xdr:rowOff>92811</xdr:rowOff>
    </xdr:to>
    <xdr:sp macro="" textlink="">
      <xdr:nvSpPr>
        <xdr:cNvPr id="879" name="楕円 878"/>
        <xdr:cNvSpPr/>
      </xdr:nvSpPr>
      <xdr:spPr>
        <a:xfrm>
          <a:off x="20383500" y="128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109338</xdr:rowOff>
    </xdr:from>
    <xdr:ext cx="534377" cy="259045"/>
    <xdr:sp macro="" textlink="">
      <xdr:nvSpPr>
        <xdr:cNvPr id="880" name="テキスト ボックス 879"/>
        <xdr:cNvSpPr txBox="1"/>
      </xdr:nvSpPr>
      <xdr:spPr>
        <a:xfrm>
          <a:off x="20167111" y="126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6071</xdr:rowOff>
    </xdr:from>
    <xdr:to>
      <xdr:col>102</xdr:col>
      <xdr:colOff>165100</xdr:colOff>
      <xdr:row>75</xdr:row>
      <xdr:rowOff>107671</xdr:rowOff>
    </xdr:to>
    <xdr:sp macro="" textlink="">
      <xdr:nvSpPr>
        <xdr:cNvPr id="881" name="楕円 880"/>
        <xdr:cNvSpPr/>
      </xdr:nvSpPr>
      <xdr:spPr>
        <a:xfrm>
          <a:off x="19494500" y="128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124198</xdr:rowOff>
    </xdr:from>
    <xdr:ext cx="534377" cy="259045"/>
    <xdr:sp macro="" textlink="">
      <xdr:nvSpPr>
        <xdr:cNvPr id="882" name="テキスト ボックス 881"/>
        <xdr:cNvSpPr txBox="1"/>
      </xdr:nvSpPr>
      <xdr:spPr>
        <a:xfrm>
          <a:off x="19278111" y="126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137630</xdr:rowOff>
    </xdr:from>
    <xdr:to>
      <xdr:col>98</xdr:col>
      <xdr:colOff>38100</xdr:colOff>
      <xdr:row>73</xdr:row>
      <xdr:rowOff>67780</xdr:rowOff>
    </xdr:to>
    <xdr:sp macro="" textlink="">
      <xdr:nvSpPr>
        <xdr:cNvPr id="883" name="楕円 882"/>
        <xdr:cNvSpPr/>
      </xdr:nvSpPr>
      <xdr:spPr>
        <a:xfrm>
          <a:off x="18605500" y="124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84307</xdr:rowOff>
    </xdr:from>
    <xdr:ext cx="534377" cy="259045"/>
    <xdr:sp macro="" textlink="">
      <xdr:nvSpPr>
        <xdr:cNvPr id="884" name="テキスト ボックス 883"/>
        <xdr:cNvSpPr txBox="1"/>
      </xdr:nvSpPr>
      <xdr:spPr>
        <a:xfrm>
          <a:off x="18389111" y="122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a:t>
          </a:r>
          <a:r>
            <a:rPr kumimoji="1" lang="en-US" altLang="ja-JP" sz="1200">
              <a:solidFill>
                <a:schemeClr val="dk1"/>
              </a:solidFill>
              <a:effectLst/>
              <a:latin typeface="+mn-ea"/>
              <a:ea typeface="+mn-ea"/>
              <a:cs typeface="+mn-cs"/>
            </a:rPr>
            <a:t>22,997,305</a:t>
          </a:r>
          <a:r>
            <a:rPr kumimoji="1" lang="ja-JP" altLang="ja-JP" sz="1200">
              <a:solidFill>
                <a:schemeClr val="dk1"/>
              </a:solidFill>
              <a:effectLst/>
              <a:latin typeface="+mn-ea"/>
              <a:ea typeface="+mn-ea"/>
              <a:cs typeface="+mn-cs"/>
            </a:rPr>
            <a:t>千円であり、住民一人当たりに換算すると</a:t>
          </a:r>
          <a:r>
            <a:rPr kumimoji="1" lang="en-US" altLang="ja-JP" sz="1200">
              <a:solidFill>
                <a:schemeClr val="dk1"/>
              </a:solidFill>
              <a:effectLst/>
              <a:latin typeface="+mn-ea"/>
              <a:ea typeface="+mn-ea"/>
              <a:cs typeface="+mn-cs"/>
            </a:rPr>
            <a:t>780,310</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人件費：住民一人当たり</a:t>
          </a:r>
          <a:r>
            <a:rPr kumimoji="1" lang="en-US" altLang="ja-JP" sz="1200">
              <a:solidFill>
                <a:schemeClr val="dk1"/>
              </a:solidFill>
              <a:effectLst/>
              <a:latin typeface="+mn-ea"/>
              <a:ea typeface="+mn-ea"/>
              <a:cs typeface="+mn-cs"/>
            </a:rPr>
            <a:t>110,628</a:t>
          </a:r>
          <a:r>
            <a:rPr kumimoji="1" lang="ja-JP" altLang="ja-JP" sz="1200">
              <a:solidFill>
                <a:schemeClr val="dk1"/>
              </a:solidFill>
              <a:effectLst/>
              <a:latin typeface="+mn-ea"/>
              <a:ea typeface="+mn-ea"/>
              <a:cs typeface="+mn-cs"/>
            </a:rPr>
            <a:t>円で、類似団体平均と比べて高い水準にある。これは５町村合併という特殊な事情により、未だに職員数が類似団体と比べ多いためである。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扶助費：住民一人当たり</a:t>
          </a:r>
          <a:r>
            <a:rPr kumimoji="1" lang="en-US" altLang="ja-JP" sz="1200">
              <a:solidFill>
                <a:schemeClr val="dk1"/>
              </a:solidFill>
              <a:effectLst/>
              <a:latin typeface="+mn-ea"/>
              <a:ea typeface="+mn-ea"/>
              <a:cs typeface="+mn-cs"/>
            </a:rPr>
            <a:t>172,710</a:t>
          </a:r>
          <a:r>
            <a:rPr kumimoji="1" lang="ja-JP" altLang="ja-JP" sz="1200">
              <a:solidFill>
                <a:schemeClr val="dk1"/>
              </a:solidFill>
              <a:effectLst/>
              <a:latin typeface="+mn-ea"/>
              <a:ea typeface="+mn-ea"/>
              <a:cs typeface="+mn-cs"/>
            </a:rPr>
            <a:t>円で、類似団体平均と比べ非常に高い水準にあるが、要因は障害者福祉事業や生活保護事業等の社会保障関連経費が多いためである。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公債費：住民一人当たり</a:t>
          </a:r>
          <a:r>
            <a:rPr kumimoji="1" lang="en-US" altLang="ja-JP" sz="1200">
              <a:solidFill>
                <a:schemeClr val="dk1"/>
              </a:solidFill>
              <a:effectLst/>
              <a:latin typeface="+mn-ea"/>
              <a:ea typeface="+mn-ea"/>
              <a:cs typeface="+mn-cs"/>
            </a:rPr>
            <a:t>126,352</a:t>
          </a:r>
          <a:r>
            <a:rPr kumimoji="1" lang="ja-JP" altLang="ja-JP" sz="1200">
              <a:solidFill>
                <a:schemeClr val="dk1"/>
              </a:solidFill>
              <a:effectLst/>
              <a:latin typeface="+mn-ea"/>
              <a:ea typeface="+mn-ea"/>
              <a:cs typeface="+mn-cs"/>
            </a:rPr>
            <a:t>円で、類似団体平均の</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倍超の水準にあるが、要因はこれまで実施してきた建設事業に係る地方債の償還負担によるものであり、適正化と抑制を図ることが課題である。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普通建設事業費：住民一人当たり</a:t>
          </a:r>
          <a:r>
            <a:rPr kumimoji="1" lang="en-US" altLang="ja-JP" sz="1200">
              <a:solidFill>
                <a:schemeClr val="dk1"/>
              </a:solidFill>
              <a:effectLst/>
              <a:latin typeface="+mn-ea"/>
              <a:ea typeface="+mn-ea"/>
              <a:cs typeface="+mn-cs"/>
            </a:rPr>
            <a:t>76,748</a:t>
          </a:r>
          <a:r>
            <a:rPr kumimoji="1" lang="ja-JP" altLang="ja-JP" sz="1200">
              <a:solidFill>
                <a:schemeClr val="dk1"/>
              </a:solidFill>
              <a:effectLst/>
              <a:latin typeface="+mn-ea"/>
              <a:ea typeface="+mn-ea"/>
              <a:cs typeface="+mn-cs"/>
            </a:rPr>
            <a:t>円で、</a:t>
          </a:r>
          <a:r>
            <a:rPr kumimoji="1" lang="ja-JP" altLang="en-US" sz="1200">
              <a:solidFill>
                <a:schemeClr val="dk1"/>
              </a:solidFill>
              <a:effectLst/>
              <a:latin typeface="+mn-ea"/>
              <a:ea typeface="+mn-ea"/>
              <a:cs typeface="+mn-cs"/>
            </a:rPr>
            <a:t>大型建設事業の終了などにより、</a:t>
          </a:r>
          <a:r>
            <a:rPr kumimoji="1" lang="ja-JP" altLang="ja-JP" sz="1200">
              <a:solidFill>
                <a:schemeClr val="dk1"/>
              </a:solidFill>
              <a:effectLst/>
              <a:latin typeface="+mn-ea"/>
              <a:ea typeface="+mn-ea"/>
              <a:cs typeface="+mn-cs"/>
            </a:rPr>
            <a:t>類似団体と</a:t>
          </a:r>
          <a:r>
            <a:rPr kumimoji="1" lang="ja-JP" altLang="en-US" sz="1200">
              <a:solidFill>
                <a:schemeClr val="dk1"/>
              </a:solidFill>
              <a:effectLst/>
              <a:latin typeface="+mn-ea"/>
              <a:ea typeface="+mn-ea"/>
              <a:cs typeface="+mn-cs"/>
            </a:rPr>
            <a:t>同水準となっている。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85027</xdr:rowOff>
    </xdr:to>
    <xdr:cxnSp macro="">
      <xdr:nvCxnSpPr>
        <xdr:cNvPr id="61" name="直線コネクタ 60"/>
        <xdr:cNvCxnSpPr/>
      </xdr:nvCxnSpPr>
      <xdr:spPr>
        <a:xfrm>
          <a:off x="3797300" y="5911088"/>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81788</xdr:rowOff>
    </xdr:from>
    <xdr:to>
      <xdr:col>19</xdr:col>
      <xdr:colOff>177800</xdr:colOff>
      <xdr:row>34</xdr:row>
      <xdr:rowOff>161989</xdr:rowOff>
    </xdr:to>
    <xdr:cxnSp macro="">
      <xdr:nvCxnSpPr>
        <xdr:cNvPr id="64" name="直線コネクタ 63"/>
        <xdr:cNvCxnSpPr/>
      </xdr:nvCxnSpPr>
      <xdr:spPr>
        <a:xfrm flipV="1">
          <a:off x="2908300" y="5911088"/>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161989</xdr:rowOff>
    </xdr:from>
    <xdr:to>
      <xdr:col>15</xdr:col>
      <xdr:colOff>50800</xdr:colOff>
      <xdr:row>34</xdr:row>
      <xdr:rowOff>163132</xdr:rowOff>
    </xdr:to>
    <xdr:cxnSp macro="">
      <xdr:nvCxnSpPr>
        <xdr:cNvPr id="67" name="直線コネクタ 66"/>
        <xdr:cNvCxnSpPr/>
      </xdr:nvCxnSpPr>
      <xdr:spPr>
        <a:xfrm flipV="1">
          <a:off x="2019300" y="59912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131128</xdr:rowOff>
    </xdr:from>
    <xdr:to>
      <xdr:col>10</xdr:col>
      <xdr:colOff>114300</xdr:colOff>
      <xdr:row>34</xdr:row>
      <xdr:rowOff>163132</xdr:rowOff>
    </xdr:to>
    <xdr:cxnSp macro="">
      <xdr:nvCxnSpPr>
        <xdr:cNvPr id="70" name="直線コネクタ 69"/>
        <xdr:cNvCxnSpPr/>
      </xdr:nvCxnSpPr>
      <xdr:spPr>
        <a:xfrm>
          <a:off x="1130300" y="596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34227</xdr:rowOff>
    </xdr:from>
    <xdr:to>
      <xdr:col>24</xdr:col>
      <xdr:colOff>114300</xdr:colOff>
      <xdr:row>34</xdr:row>
      <xdr:rowOff>135827</xdr:rowOff>
    </xdr:to>
    <xdr:sp macro="" textlink="">
      <xdr:nvSpPr>
        <xdr:cNvPr id="80" name="楕円 79"/>
        <xdr:cNvSpPr/>
      </xdr:nvSpPr>
      <xdr:spPr>
        <a:xfrm>
          <a:off x="4584700" y="5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57104</xdr:rowOff>
    </xdr:from>
    <xdr:ext cx="469744" cy="259045"/>
    <xdr:sp macro="" textlink="">
      <xdr:nvSpPr>
        <xdr:cNvPr id="81" name="議会費該当値テキスト"/>
        <xdr:cNvSpPr txBox="1"/>
      </xdr:nvSpPr>
      <xdr:spPr>
        <a:xfrm>
          <a:off x="4686300" y="57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30988</xdr:rowOff>
    </xdr:from>
    <xdr:to>
      <xdr:col>20</xdr:col>
      <xdr:colOff>38100</xdr:colOff>
      <xdr:row>34</xdr:row>
      <xdr:rowOff>132588</xdr:rowOff>
    </xdr:to>
    <xdr:sp macro="" textlink="">
      <xdr:nvSpPr>
        <xdr:cNvPr id="82" name="楕円 81"/>
        <xdr:cNvSpPr/>
      </xdr:nvSpPr>
      <xdr:spPr>
        <a:xfrm>
          <a:off x="3746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149115</xdr:rowOff>
    </xdr:from>
    <xdr:ext cx="469744" cy="259045"/>
    <xdr:sp macro="" textlink="">
      <xdr:nvSpPr>
        <xdr:cNvPr id="83" name="テキスト ボックス 82"/>
        <xdr:cNvSpPr txBox="1"/>
      </xdr:nvSpPr>
      <xdr:spPr>
        <a:xfrm>
          <a:off x="3562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111189</xdr:rowOff>
    </xdr:from>
    <xdr:to>
      <xdr:col>15</xdr:col>
      <xdr:colOff>101600</xdr:colOff>
      <xdr:row>35</xdr:row>
      <xdr:rowOff>41339</xdr:rowOff>
    </xdr:to>
    <xdr:sp macro="" textlink="">
      <xdr:nvSpPr>
        <xdr:cNvPr id="84" name="楕円 83"/>
        <xdr:cNvSpPr/>
      </xdr:nvSpPr>
      <xdr:spPr>
        <a:xfrm>
          <a:off x="2857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57866</xdr:rowOff>
    </xdr:from>
    <xdr:ext cx="469744" cy="259045"/>
    <xdr:sp macro="" textlink="">
      <xdr:nvSpPr>
        <xdr:cNvPr id="85" name="テキスト ボックス 84"/>
        <xdr:cNvSpPr txBox="1"/>
      </xdr:nvSpPr>
      <xdr:spPr>
        <a:xfrm>
          <a:off x="2673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112332</xdr:rowOff>
    </xdr:from>
    <xdr:to>
      <xdr:col>10</xdr:col>
      <xdr:colOff>165100</xdr:colOff>
      <xdr:row>35</xdr:row>
      <xdr:rowOff>42482</xdr:rowOff>
    </xdr:to>
    <xdr:sp macro="" textlink="">
      <xdr:nvSpPr>
        <xdr:cNvPr id="86" name="楕円 85"/>
        <xdr:cNvSpPr/>
      </xdr:nvSpPr>
      <xdr:spPr>
        <a:xfrm>
          <a:off x="19685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59009</xdr:rowOff>
    </xdr:from>
    <xdr:ext cx="469744" cy="259045"/>
    <xdr:sp macro="" textlink="">
      <xdr:nvSpPr>
        <xdr:cNvPr id="87" name="テキスト ボックス 86"/>
        <xdr:cNvSpPr txBox="1"/>
      </xdr:nvSpPr>
      <xdr:spPr>
        <a:xfrm>
          <a:off x="1784428" y="57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80328</xdr:rowOff>
    </xdr:from>
    <xdr:to>
      <xdr:col>6</xdr:col>
      <xdr:colOff>38100</xdr:colOff>
      <xdr:row>35</xdr:row>
      <xdr:rowOff>10478</xdr:rowOff>
    </xdr:to>
    <xdr:sp macro="" textlink="">
      <xdr:nvSpPr>
        <xdr:cNvPr id="88" name="楕円 87"/>
        <xdr:cNvSpPr/>
      </xdr:nvSpPr>
      <xdr:spPr>
        <a:xfrm>
          <a:off x="1079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27005</xdr:rowOff>
    </xdr:from>
    <xdr:ext cx="469744" cy="259045"/>
    <xdr:sp macro="" textlink="">
      <xdr:nvSpPr>
        <xdr:cNvPr id="89" name="テキスト ボックス 88"/>
        <xdr:cNvSpPr txBox="1"/>
      </xdr:nvSpPr>
      <xdr:spPr>
        <a:xfrm>
          <a:off x="895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152684</xdr:rowOff>
    </xdr:from>
    <xdr:to>
      <xdr:col>24</xdr:col>
      <xdr:colOff>63500</xdr:colOff>
      <xdr:row>56</xdr:row>
      <xdr:rowOff>164544</xdr:rowOff>
    </xdr:to>
    <xdr:cxnSp macro="">
      <xdr:nvCxnSpPr>
        <xdr:cNvPr id="116" name="直線コネクタ 115"/>
        <xdr:cNvCxnSpPr/>
      </xdr:nvCxnSpPr>
      <xdr:spPr>
        <a:xfrm>
          <a:off x="3797300" y="9753884"/>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64688</xdr:rowOff>
    </xdr:from>
    <xdr:to>
      <xdr:col>19</xdr:col>
      <xdr:colOff>177800</xdr:colOff>
      <xdr:row>56</xdr:row>
      <xdr:rowOff>152684</xdr:rowOff>
    </xdr:to>
    <xdr:cxnSp macro="">
      <xdr:nvCxnSpPr>
        <xdr:cNvPr id="119" name="直線コネクタ 118"/>
        <xdr:cNvCxnSpPr/>
      </xdr:nvCxnSpPr>
      <xdr:spPr>
        <a:xfrm>
          <a:off x="2908300" y="9665888"/>
          <a:ext cx="889000" cy="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103380</xdr:rowOff>
    </xdr:from>
    <xdr:to>
      <xdr:col>15</xdr:col>
      <xdr:colOff>50800</xdr:colOff>
      <xdr:row>56</xdr:row>
      <xdr:rowOff>64688</xdr:rowOff>
    </xdr:to>
    <xdr:cxnSp macro="">
      <xdr:nvCxnSpPr>
        <xdr:cNvPr id="122" name="直線コネクタ 121"/>
        <xdr:cNvCxnSpPr/>
      </xdr:nvCxnSpPr>
      <xdr:spPr>
        <a:xfrm>
          <a:off x="2019300" y="9361680"/>
          <a:ext cx="889000" cy="30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103380</xdr:rowOff>
    </xdr:from>
    <xdr:to>
      <xdr:col>10</xdr:col>
      <xdr:colOff>114300</xdr:colOff>
      <xdr:row>57</xdr:row>
      <xdr:rowOff>10852</xdr:rowOff>
    </xdr:to>
    <xdr:cxnSp macro="">
      <xdr:nvCxnSpPr>
        <xdr:cNvPr id="125" name="直線コネクタ 124"/>
        <xdr:cNvCxnSpPr/>
      </xdr:nvCxnSpPr>
      <xdr:spPr>
        <a:xfrm flipV="1">
          <a:off x="1130300" y="9361680"/>
          <a:ext cx="889000" cy="4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113744</xdr:rowOff>
    </xdr:from>
    <xdr:to>
      <xdr:col>24</xdr:col>
      <xdr:colOff>114300</xdr:colOff>
      <xdr:row>57</xdr:row>
      <xdr:rowOff>43894</xdr:rowOff>
    </xdr:to>
    <xdr:sp macro="" textlink="">
      <xdr:nvSpPr>
        <xdr:cNvPr id="135" name="楕円 134"/>
        <xdr:cNvSpPr/>
      </xdr:nvSpPr>
      <xdr:spPr>
        <a:xfrm>
          <a:off x="4584700" y="97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28671</xdr:rowOff>
    </xdr:from>
    <xdr:ext cx="534377" cy="259045"/>
    <xdr:sp macro="" textlink="">
      <xdr:nvSpPr>
        <xdr:cNvPr id="136" name="総務費該当値テキスト"/>
        <xdr:cNvSpPr txBox="1"/>
      </xdr:nvSpPr>
      <xdr:spPr>
        <a:xfrm>
          <a:off x="4686300" y="96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101884</xdr:rowOff>
    </xdr:from>
    <xdr:to>
      <xdr:col>20</xdr:col>
      <xdr:colOff>38100</xdr:colOff>
      <xdr:row>57</xdr:row>
      <xdr:rowOff>32034</xdr:rowOff>
    </xdr:to>
    <xdr:sp macro="" textlink="">
      <xdr:nvSpPr>
        <xdr:cNvPr id="137" name="楕円 136"/>
        <xdr:cNvSpPr/>
      </xdr:nvSpPr>
      <xdr:spPr>
        <a:xfrm>
          <a:off x="3746500" y="97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23161</xdr:rowOff>
    </xdr:from>
    <xdr:ext cx="534377" cy="259045"/>
    <xdr:sp macro="" textlink="">
      <xdr:nvSpPr>
        <xdr:cNvPr id="138" name="テキスト ボックス 137"/>
        <xdr:cNvSpPr txBox="1"/>
      </xdr:nvSpPr>
      <xdr:spPr>
        <a:xfrm>
          <a:off x="3530111" y="97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13888</xdr:rowOff>
    </xdr:from>
    <xdr:to>
      <xdr:col>15</xdr:col>
      <xdr:colOff>101600</xdr:colOff>
      <xdr:row>56</xdr:row>
      <xdr:rowOff>115488</xdr:rowOff>
    </xdr:to>
    <xdr:sp macro="" textlink="">
      <xdr:nvSpPr>
        <xdr:cNvPr id="139" name="楕円 138"/>
        <xdr:cNvSpPr/>
      </xdr:nvSpPr>
      <xdr:spPr>
        <a:xfrm>
          <a:off x="2857500" y="96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106615</xdr:rowOff>
    </xdr:from>
    <xdr:ext cx="534377" cy="259045"/>
    <xdr:sp macro="" textlink="">
      <xdr:nvSpPr>
        <xdr:cNvPr id="140" name="テキスト ボックス 139"/>
        <xdr:cNvSpPr txBox="1"/>
      </xdr:nvSpPr>
      <xdr:spPr>
        <a:xfrm>
          <a:off x="2641111" y="97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52580</xdr:rowOff>
    </xdr:from>
    <xdr:to>
      <xdr:col>10</xdr:col>
      <xdr:colOff>165100</xdr:colOff>
      <xdr:row>54</xdr:row>
      <xdr:rowOff>154180</xdr:rowOff>
    </xdr:to>
    <xdr:sp macro="" textlink="">
      <xdr:nvSpPr>
        <xdr:cNvPr id="141" name="楕円 140"/>
        <xdr:cNvSpPr/>
      </xdr:nvSpPr>
      <xdr:spPr>
        <a:xfrm>
          <a:off x="1968500" y="93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145307</xdr:rowOff>
    </xdr:from>
    <xdr:ext cx="599010" cy="259045"/>
    <xdr:sp macro="" textlink="">
      <xdr:nvSpPr>
        <xdr:cNvPr id="142" name="テキスト ボックス 141"/>
        <xdr:cNvSpPr txBox="1"/>
      </xdr:nvSpPr>
      <xdr:spPr>
        <a:xfrm>
          <a:off x="1719795" y="94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131502</xdr:rowOff>
    </xdr:from>
    <xdr:to>
      <xdr:col>6</xdr:col>
      <xdr:colOff>38100</xdr:colOff>
      <xdr:row>57</xdr:row>
      <xdr:rowOff>61652</xdr:rowOff>
    </xdr:to>
    <xdr:sp macro="" textlink="">
      <xdr:nvSpPr>
        <xdr:cNvPr id="143" name="楕円 142"/>
        <xdr:cNvSpPr/>
      </xdr:nvSpPr>
      <xdr:spPr>
        <a:xfrm>
          <a:off x="1079500" y="97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52779</xdr:rowOff>
    </xdr:from>
    <xdr:ext cx="534377" cy="259045"/>
    <xdr:sp macro="" textlink="">
      <xdr:nvSpPr>
        <xdr:cNvPr id="144" name="テキスト ボックス 143"/>
        <xdr:cNvSpPr txBox="1"/>
      </xdr:nvSpPr>
      <xdr:spPr>
        <a:xfrm>
          <a:off x="863111" y="98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39529</xdr:rowOff>
    </xdr:from>
    <xdr:to>
      <xdr:col>24</xdr:col>
      <xdr:colOff>63500</xdr:colOff>
      <xdr:row>72</xdr:row>
      <xdr:rowOff>47563</xdr:rowOff>
    </xdr:to>
    <xdr:cxnSp macro="">
      <xdr:nvCxnSpPr>
        <xdr:cNvPr id="176" name="直線コネクタ 175"/>
        <xdr:cNvCxnSpPr/>
      </xdr:nvCxnSpPr>
      <xdr:spPr>
        <a:xfrm flipV="1">
          <a:off x="3797300" y="12212479"/>
          <a:ext cx="838200" cy="1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18444</xdr:rowOff>
    </xdr:from>
    <xdr:to>
      <xdr:col>19</xdr:col>
      <xdr:colOff>177800</xdr:colOff>
      <xdr:row>72</xdr:row>
      <xdr:rowOff>47563</xdr:rowOff>
    </xdr:to>
    <xdr:cxnSp macro="">
      <xdr:nvCxnSpPr>
        <xdr:cNvPr id="179" name="直線コネクタ 178"/>
        <xdr:cNvCxnSpPr/>
      </xdr:nvCxnSpPr>
      <xdr:spPr>
        <a:xfrm>
          <a:off x="2908300" y="12362844"/>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18444</xdr:rowOff>
    </xdr:from>
    <xdr:to>
      <xdr:col>15</xdr:col>
      <xdr:colOff>50800</xdr:colOff>
      <xdr:row>73</xdr:row>
      <xdr:rowOff>151543</xdr:rowOff>
    </xdr:to>
    <xdr:cxnSp macro="">
      <xdr:nvCxnSpPr>
        <xdr:cNvPr id="182" name="直線コネクタ 181"/>
        <xdr:cNvCxnSpPr/>
      </xdr:nvCxnSpPr>
      <xdr:spPr>
        <a:xfrm flipV="1">
          <a:off x="2019300" y="12362844"/>
          <a:ext cx="889000" cy="30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151543</xdr:rowOff>
    </xdr:from>
    <xdr:to>
      <xdr:col>10</xdr:col>
      <xdr:colOff>114300</xdr:colOff>
      <xdr:row>74</xdr:row>
      <xdr:rowOff>22396</xdr:rowOff>
    </xdr:to>
    <xdr:cxnSp macro="">
      <xdr:nvCxnSpPr>
        <xdr:cNvPr id="185" name="直線コネクタ 184"/>
        <xdr:cNvCxnSpPr/>
      </xdr:nvCxnSpPr>
      <xdr:spPr>
        <a:xfrm flipV="1">
          <a:off x="1130300" y="12667393"/>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160179</xdr:rowOff>
    </xdr:from>
    <xdr:to>
      <xdr:col>24</xdr:col>
      <xdr:colOff>114300</xdr:colOff>
      <xdr:row>71</xdr:row>
      <xdr:rowOff>90329</xdr:rowOff>
    </xdr:to>
    <xdr:sp macro="" textlink="">
      <xdr:nvSpPr>
        <xdr:cNvPr id="195" name="楕円 194"/>
        <xdr:cNvSpPr/>
      </xdr:nvSpPr>
      <xdr:spPr>
        <a:xfrm>
          <a:off x="4584700" y="121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11606</xdr:rowOff>
    </xdr:from>
    <xdr:ext cx="599010" cy="259045"/>
    <xdr:sp macro="" textlink="">
      <xdr:nvSpPr>
        <xdr:cNvPr id="196" name="民生費該当値テキスト"/>
        <xdr:cNvSpPr txBox="1"/>
      </xdr:nvSpPr>
      <xdr:spPr>
        <a:xfrm>
          <a:off x="4686300" y="1201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168213</xdr:rowOff>
    </xdr:from>
    <xdr:to>
      <xdr:col>20</xdr:col>
      <xdr:colOff>38100</xdr:colOff>
      <xdr:row>72</xdr:row>
      <xdr:rowOff>98363</xdr:rowOff>
    </xdr:to>
    <xdr:sp macro="" textlink="">
      <xdr:nvSpPr>
        <xdr:cNvPr id="197" name="楕円 196"/>
        <xdr:cNvSpPr/>
      </xdr:nvSpPr>
      <xdr:spPr>
        <a:xfrm>
          <a:off x="3746500" y="123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114890</xdr:rowOff>
    </xdr:from>
    <xdr:ext cx="599010" cy="259045"/>
    <xdr:sp macro="" textlink="">
      <xdr:nvSpPr>
        <xdr:cNvPr id="198" name="テキスト ボックス 197"/>
        <xdr:cNvSpPr txBox="1"/>
      </xdr:nvSpPr>
      <xdr:spPr>
        <a:xfrm>
          <a:off x="3497795" y="1211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139094</xdr:rowOff>
    </xdr:from>
    <xdr:to>
      <xdr:col>15</xdr:col>
      <xdr:colOff>101600</xdr:colOff>
      <xdr:row>72</xdr:row>
      <xdr:rowOff>69244</xdr:rowOff>
    </xdr:to>
    <xdr:sp macro="" textlink="">
      <xdr:nvSpPr>
        <xdr:cNvPr id="199" name="楕円 198"/>
        <xdr:cNvSpPr/>
      </xdr:nvSpPr>
      <xdr:spPr>
        <a:xfrm>
          <a:off x="2857500" y="123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85771</xdr:rowOff>
    </xdr:from>
    <xdr:ext cx="599010" cy="259045"/>
    <xdr:sp macro="" textlink="">
      <xdr:nvSpPr>
        <xdr:cNvPr id="200" name="テキスト ボックス 199"/>
        <xdr:cNvSpPr txBox="1"/>
      </xdr:nvSpPr>
      <xdr:spPr>
        <a:xfrm>
          <a:off x="2608795" y="120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100743</xdr:rowOff>
    </xdr:from>
    <xdr:to>
      <xdr:col>10</xdr:col>
      <xdr:colOff>165100</xdr:colOff>
      <xdr:row>74</xdr:row>
      <xdr:rowOff>30893</xdr:rowOff>
    </xdr:to>
    <xdr:sp macro="" textlink="">
      <xdr:nvSpPr>
        <xdr:cNvPr id="201" name="楕円 200"/>
        <xdr:cNvSpPr/>
      </xdr:nvSpPr>
      <xdr:spPr>
        <a:xfrm>
          <a:off x="1968500" y="126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47420</xdr:rowOff>
    </xdr:from>
    <xdr:ext cx="599010" cy="259045"/>
    <xdr:sp macro="" textlink="">
      <xdr:nvSpPr>
        <xdr:cNvPr id="202" name="テキスト ボックス 201"/>
        <xdr:cNvSpPr txBox="1"/>
      </xdr:nvSpPr>
      <xdr:spPr>
        <a:xfrm>
          <a:off x="1719795" y="123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143046</xdr:rowOff>
    </xdr:from>
    <xdr:to>
      <xdr:col>6</xdr:col>
      <xdr:colOff>38100</xdr:colOff>
      <xdr:row>74</xdr:row>
      <xdr:rowOff>73196</xdr:rowOff>
    </xdr:to>
    <xdr:sp macro="" textlink="">
      <xdr:nvSpPr>
        <xdr:cNvPr id="203" name="楕円 202"/>
        <xdr:cNvSpPr/>
      </xdr:nvSpPr>
      <xdr:spPr>
        <a:xfrm>
          <a:off x="1079500" y="12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89723</xdr:rowOff>
    </xdr:from>
    <xdr:ext cx="599010" cy="259045"/>
    <xdr:sp macro="" textlink="">
      <xdr:nvSpPr>
        <xdr:cNvPr id="204" name="テキスト ボックス 203"/>
        <xdr:cNvSpPr txBox="1"/>
      </xdr:nvSpPr>
      <xdr:spPr>
        <a:xfrm>
          <a:off x="830795" y="12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75986</xdr:rowOff>
    </xdr:from>
    <xdr:to>
      <xdr:col>24</xdr:col>
      <xdr:colOff>62865</xdr:colOff>
      <xdr:row>98</xdr:row>
      <xdr:rowOff>96120</xdr:rowOff>
    </xdr:to>
    <xdr:cxnSp macro="">
      <xdr:nvCxnSpPr>
        <xdr:cNvPr id="231" name="直線コネクタ 230"/>
        <xdr:cNvCxnSpPr/>
      </xdr:nvCxnSpPr>
      <xdr:spPr>
        <a:xfrm flipV="1">
          <a:off x="4633595" y="15677936"/>
          <a:ext cx="1270" cy="12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99947</xdr:rowOff>
    </xdr:from>
    <xdr:ext cx="534377" cy="259045"/>
    <xdr:sp macro="" textlink="">
      <xdr:nvSpPr>
        <xdr:cNvPr id="232" name="衛生費最小値テキスト"/>
        <xdr:cNvSpPr txBox="1"/>
      </xdr:nvSpPr>
      <xdr:spPr>
        <a:xfrm>
          <a:off x="4686300" y="169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96120</xdr:rowOff>
    </xdr:from>
    <xdr:to>
      <xdr:col>24</xdr:col>
      <xdr:colOff>152400</xdr:colOff>
      <xdr:row>98</xdr:row>
      <xdr:rowOff>96120</xdr:rowOff>
    </xdr:to>
    <xdr:cxnSp macro="">
      <xdr:nvCxnSpPr>
        <xdr:cNvPr id="233" name="直線コネクタ 232"/>
        <xdr:cNvCxnSpPr/>
      </xdr:nvCxnSpPr>
      <xdr:spPr>
        <a:xfrm>
          <a:off x="4546600" y="168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22663</xdr:rowOff>
    </xdr:from>
    <xdr:ext cx="599010" cy="259045"/>
    <xdr:sp macro="" textlink="">
      <xdr:nvSpPr>
        <xdr:cNvPr id="234" name="衛生費最大値テキスト"/>
        <xdr:cNvSpPr txBox="1"/>
      </xdr:nvSpPr>
      <xdr:spPr>
        <a:xfrm>
          <a:off x="4686300" y="1545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75986</xdr:rowOff>
    </xdr:from>
    <xdr:to>
      <xdr:col>24</xdr:col>
      <xdr:colOff>152400</xdr:colOff>
      <xdr:row>91</xdr:row>
      <xdr:rowOff>75986</xdr:rowOff>
    </xdr:to>
    <xdr:cxnSp macro="">
      <xdr:nvCxnSpPr>
        <xdr:cNvPr id="235" name="直線コネクタ 234"/>
        <xdr:cNvCxnSpPr/>
      </xdr:nvCxnSpPr>
      <xdr:spPr>
        <a:xfrm>
          <a:off x="4546600" y="1567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149758</xdr:rowOff>
    </xdr:from>
    <xdr:to>
      <xdr:col>24</xdr:col>
      <xdr:colOff>63500</xdr:colOff>
      <xdr:row>96</xdr:row>
      <xdr:rowOff>10295</xdr:rowOff>
    </xdr:to>
    <xdr:cxnSp macro="">
      <xdr:nvCxnSpPr>
        <xdr:cNvPr id="236" name="直線コネクタ 235"/>
        <xdr:cNvCxnSpPr/>
      </xdr:nvCxnSpPr>
      <xdr:spPr>
        <a:xfrm>
          <a:off x="3797300" y="16437508"/>
          <a:ext cx="8382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138588</xdr:rowOff>
    </xdr:from>
    <xdr:ext cx="534377" cy="259045"/>
    <xdr:sp macro="" textlink="">
      <xdr:nvSpPr>
        <xdr:cNvPr id="237" name="衛生費平均値テキスト"/>
        <xdr:cNvSpPr txBox="1"/>
      </xdr:nvSpPr>
      <xdr:spPr>
        <a:xfrm>
          <a:off x="4686300" y="16254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115711</xdr:rowOff>
    </xdr:from>
    <xdr:to>
      <xdr:col>24</xdr:col>
      <xdr:colOff>114300</xdr:colOff>
      <xdr:row>96</xdr:row>
      <xdr:rowOff>45861</xdr:rowOff>
    </xdr:to>
    <xdr:sp macro="" textlink="">
      <xdr:nvSpPr>
        <xdr:cNvPr id="238" name="フローチャート: 判断 237"/>
        <xdr:cNvSpPr/>
      </xdr:nvSpPr>
      <xdr:spPr>
        <a:xfrm>
          <a:off x="4584700" y="1640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58269</xdr:rowOff>
    </xdr:from>
    <xdr:to>
      <xdr:col>19</xdr:col>
      <xdr:colOff>177800</xdr:colOff>
      <xdr:row>95</xdr:row>
      <xdr:rowOff>149758</xdr:rowOff>
    </xdr:to>
    <xdr:cxnSp macro="">
      <xdr:nvCxnSpPr>
        <xdr:cNvPr id="239" name="直線コネクタ 238"/>
        <xdr:cNvCxnSpPr/>
      </xdr:nvCxnSpPr>
      <xdr:spPr>
        <a:xfrm>
          <a:off x="2908300" y="16346019"/>
          <a:ext cx="8890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74710</xdr:rowOff>
    </xdr:from>
    <xdr:to>
      <xdr:col>20</xdr:col>
      <xdr:colOff>38100</xdr:colOff>
      <xdr:row>96</xdr:row>
      <xdr:rowOff>4860</xdr:rowOff>
    </xdr:to>
    <xdr:sp macro="" textlink="">
      <xdr:nvSpPr>
        <xdr:cNvPr id="240" name="フローチャート: 判断 239"/>
        <xdr:cNvSpPr/>
      </xdr:nvSpPr>
      <xdr:spPr>
        <a:xfrm>
          <a:off x="3746500" y="16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21387</xdr:rowOff>
    </xdr:from>
    <xdr:ext cx="534377" cy="259045"/>
    <xdr:sp macro="" textlink="">
      <xdr:nvSpPr>
        <xdr:cNvPr id="241" name="テキスト ボックス 240"/>
        <xdr:cNvSpPr txBox="1"/>
      </xdr:nvSpPr>
      <xdr:spPr>
        <a:xfrm>
          <a:off x="3530111" y="161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100447</xdr:rowOff>
    </xdr:from>
    <xdr:to>
      <xdr:col>15</xdr:col>
      <xdr:colOff>50800</xdr:colOff>
      <xdr:row>95</xdr:row>
      <xdr:rowOff>58269</xdr:rowOff>
    </xdr:to>
    <xdr:cxnSp macro="">
      <xdr:nvCxnSpPr>
        <xdr:cNvPr id="242" name="直線コネクタ 241"/>
        <xdr:cNvCxnSpPr/>
      </xdr:nvCxnSpPr>
      <xdr:spPr>
        <a:xfrm>
          <a:off x="2019300" y="15359497"/>
          <a:ext cx="889000" cy="9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60570</xdr:rowOff>
    </xdr:from>
    <xdr:to>
      <xdr:col>15</xdr:col>
      <xdr:colOff>101600</xdr:colOff>
      <xdr:row>95</xdr:row>
      <xdr:rowOff>162170</xdr:rowOff>
    </xdr:to>
    <xdr:sp macro="" textlink="">
      <xdr:nvSpPr>
        <xdr:cNvPr id="243" name="フローチャート: 判断 242"/>
        <xdr:cNvSpPr/>
      </xdr:nvSpPr>
      <xdr:spPr>
        <a:xfrm>
          <a:off x="2857500" y="163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153297</xdr:rowOff>
    </xdr:from>
    <xdr:ext cx="534377" cy="259045"/>
    <xdr:sp macro="" textlink="">
      <xdr:nvSpPr>
        <xdr:cNvPr id="244" name="テキスト ボックス 243"/>
        <xdr:cNvSpPr txBox="1"/>
      </xdr:nvSpPr>
      <xdr:spPr>
        <a:xfrm>
          <a:off x="2641111" y="164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100447</xdr:rowOff>
    </xdr:from>
    <xdr:to>
      <xdr:col>10</xdr:col>
      <xdr:colOff>114300</xdr:colOff>
      <xdr:row>93</xdr:row>
      <xdr:rowOff>6998</xdr:rowOff>
    </xdr:to>
    <xdr:cxnSp macro="">
      <xdr:nvCxnSpPr>
        <xdr:cNvPr id="245" name="直線コネクタ 244"/>
        <xdr:cNvCxnSpPr/>
      </xdr:nvCxnSpPr>
      <xdr:spPr>
        <a:xfrm flipV="1">
          <a:off x="1130300" y="15359497"/>
          <a:ext cx="889000" cy="5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366</xdr:rowOff>
    </xdr:from>
    <xdr:to>
      <xdr:col>10</xdr:col>
      <xdr:colOff>165100</xdr:colOff>
      <xdr:row>96</xdr:row>
      <xdr:rowOff>101966</xdr:rowOff>
    </xdr:to>
    <xdr:sp macro="" textlink="">
      <xdr:nvSpPr>
        <xdr:cNvPr id="246" name="フローチャート: 判断 245"/>
        <xdr:cNvSpPr/>
      </xdr:nvSpPr>
      <xdr:spPr>
        <a:xfrm>
          <a:off x="1968500" y="164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93093</xdr:rowOff>
    </xdr:from>
    <xdr:ext cx="534377" cy="259045"/>
    <xdr:sp macro="" textlink="">
      <xdr:nvSpPr>
        <xdr:cNvPr id="247" name="テキスト ボックス 246"/>
        <xdr:cNvSpPr txBox="1"/>
      </xdr:nvSpPr>
      <xdr:spPr>
        <a:xfrm>
          <a:off x="1752111" y="165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66971</xdr:rowOff>
    </xdr:from>
    <xdr:to>
      <xdr:col>6</xdr:col>
      <xdr:colOff>38100</xdr:colOff>
      <xdr:row>96</xdr:row>
      <xdr:rowOff>168571</xdr:rowOff>
    </xdr:to>
    <xdr:sp macro="" textlink="">
      <xdr:nvSpPr>
        <xdr:cNvPr id="248" name="フローチャート: 判断 247"/>
        <xdr:cNvSpPr/>
      </xdr:nvSpPr>
      <xdr:spPr>
        <a:xfrm>
          <a:off x="10795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159698</xdr:rowOff>
    </xdr:from>
    <xdr:ext cx="534377" cy="259045"/>
    <xdr:sp macro="" textlink="">
      <xdr:nvSpPr>
        <xdr:cNvPr id="249" name="テキスト ボックス 248"/>
        <xdr:cNvSpPr txBox="1"/>
      </xdr:nvSpPr>
      <xdr:spPr>
        <a:xfrm>
          <a:off x="863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130945</xdr:rowOff>
    </xdr:from>
    <xdr:to>
      <xdr:col>24</xdr:col>
      <xdr:colOff>114300</xdr:colOff>
      <xdr:row>96</xdr:row>
      <xdr:rowOff>61095</xdr:rowOff>
    </xdr:to>
    <xdr:sp macro="" textlink="">
      <xdr:nvSpPr>
        <xdr:cNvPr id="255" name="楕円 254"/>
        <xdr:cNvSpPr/>
      </xdr:nvSpPr>
      <xdr:spPr>
        <a:xfrm>
          <a:off x="4584700" y="164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109372</xdr:rowOff>
    </xdr:from>
    <xdr:ext cx="534377" cy="259045"/>
    <xdr:sp macro="" textlink="">
      <xdr:nvSpPr>
        <xdr:cNvPr id="256" name="衛生費該当値テキスト"/>
        <xdr:cNvSpPr txBox="1"/>
      </xdr:nvSpPr>
      <xdr:spPr>
        <a:xfrm>
          <a:off x="4686300" y="163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98958</xdr:rowOff>
    </xdr:from>
    <xdr:to>
      <xdr:col>20</xdr:col>
      <xdr:colOff>38100</xdr:colOff>
      <xdr:row>96</xdr:row>
      <xdr:rowOff>29108</xdr:rowOff>
    </xdr:to>
    <xdr:sp macro="" textlink="">
      <xdr:nvSpPr>
        <xdr:cNvPr id="257" name="楕円 256"/>
        <xdr:cNvSpPr/>
      </xdr:nvSpPr>
      <xdr:spPr>
        <a:xfrm>
          <a:off x="37465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20235</xdr:rowOff>
    </xdr:from>
    <xdr:ext cx="534377" cy="259045"/>
    <xdr:sp macro="" textlink="">
      <xdr:nvSpPr>
        <xdr:cNvPr id="258" name="テキスト ボックス 257"/>
        <xdr:cNvSpPr txBox="1"/>
      </xdr:nvSpPr>
      <xdr:spPr>
        <a:xfrm>
          <a:off x="3530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7469</xdr:rowOff>
    </xdr:from>
    <xdr:to>
      <xdr:col>15</xdr:col>
      <xdr:colOff>101600</xdr:colOff>
      <xdr:row>95</xdr:row>
      <xdr:rowOff>109069</xdr:rowOff>
    </xdr:to>
    <xdr:sp macro="" textlink="">
      <xdr:nvSpPr>
        <xdr:cNvPr id="259" name="楕円 258"/>
        <xdr:cNvSpPr/>
      </xdr:nvSpPr>
      <xdr:spPr>
        <a:xfrm>
          <a:off x="28575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125596</xdr:rowOff>
    </xdr:from>
    <xdr:ext cx="534377" cy="259045"/>
    <xdr:sp macro="" textlink="">
      <xdr:nvSpPr>
        <xdr:cNvPr id="260" name="テキスト ボックス 259"/>
        <xdr:cNvSpPr txBox="1"/>
      </xdr:nvSpPr>
      <xdr:spPr>
        <a:xfrm>
          <a:off x="2641111" y="16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49647</xdr:rowOff>
    </xdr:from>
    <xdr:to>
      <xdr:col>10</xdr:col>
      <xdr:colOff>165100</xdr:colOff>
      <xdr:row>89</xdr:row>
      <xdr:rowOff>151247</xdr:rowOff>
    </xdr:to>
    <xdr:sp macro="" textlink="">
      <xdr:nvSpPr>
        <xdr:cNvPr id="261" name="楕円 260"/>
        <xdr:cNvSpPr/>
      </xdr:nvSpPr>
      <xdr:spPr>
        <a:xfrm>
          <a:off x="1968500" y="15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87</xdr:row>
      <xdr:rowOff>167774</xdr:rowOff>
    </xdr:from>
    <xdr:ext cx="599010" cy="259045"/>
    <xdr:sp macro="" textlink="">
      <xdr:nvSpPr>
        <xdr:cNvPr id="262" name="テキスト ボックス 261"/>
        <xdr:cNvSpPr txBox="1"/>
      </xdr:nvSpPr>
      <xdr:spPr>
        <a:xfrm>
          <a:off x="1719795" y="150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127648</xdr:rowOff>
    </xdr:from>
    <xdr:to>
      <xdr:col>6</xdr:col>
      <xdr:colOff>38100</xdr:colOff>
      <xdr:row>93</xdr:row>
      <xdr:rowOff>57798</xdr:rowOff>
    </xdr:to>
    <xdr:sp macro="" textlink="">
      <xdr:nvSpPr>
        <xdr:cNvPr id="263" name="楕円 262"/>
        <xdr:cNvSpPr/>
      </xdr:nvSpPr>
      <xdr:spPr>
        <a:xfrm>
          <a:off x="1079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74325</xdr:rowOff>
    </xdr:from>
    <xdr:ext cx="534377" cy="259045"/>
    <xdr:sp macro="" textlink="">
      <xdr:nvSpPr>
        <xdr:cNvPr id="264" name="テキスト ボックス 263"/>
        <xdr:cNvSpPr txBox="1"/>
      </xdr:nvSpPr>
      <xdr:spPr>
        <a:xfrm>
          <a:off x="863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90" name="直線コネクタ 289"/>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3"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4" name="直線コネクタ 293"/>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13153</xdr:rowOff>
    </xdr:from>
    <xdr:to>
      <xdr:col>55</xdr:col>
      <xdr:colOff>0</xdr:colOff>
      <xdr:row>39</xdr:row>
      <xdr:rowOff>22461</xdr:rowOff>
    </xdr:to>
    <xdr:cxnSp macro="">
      <xdr:nvCxnSpPr>
        <xdr:cNvPr id="295" name="直線コネクタ 294"/>
        <xdr:cNvCxnSpPr/>
      </xdr:nvCxnSpPr>
      <xdr:spPr>
        <a:xfrm>
          <a:off x="9639300" y="6699703"/>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6" name="労働費平均値テキスト"/>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7" name="フローチャート: 判断 296"/>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13153</xdr:rowOff>
    </xdr:from>
    <xdr:to>
      <xdr:col>50</xdr:col>
      <xdr:colOff>114300</xdr:colOff>
      <xdr:row>39</xdr:row>
      <xdr:rowOff>23930</xdr:rowOff>
    </xdr:to>
    <xdr:cxnSp macro="">
      <xdr:nvCxnSpPr>
        <xdr:cNvPr id="298" name="直線コネクタ 297"/>
        <xdr:cNvCxnSpPr/>
      </xdr:nvCxnSpPr>
      <xdr:spPr>
        <a:xfrm flipV="1">
          <a:off x="8750300" y="669970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9" name="フローチャート: 判断 298"/>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300" name="テキスト ボックス 299"/>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23930</xdr:rowOff>
    </xdr:from>
    <xdr:to>
      <xdr:col>45</xdr:col>
      <xdr:colOff>177800</xdr:colOff>
      <xdr:row>39</xdr:row>
      <xdr:rowOff>23930</xdr:rowOff>
    </xdr:to>
    <xdr:cxnSp macro="">
      <xdr:nvCxnSpPr>
        <xdr:cNvPr id="301" name="直線コネクタ 300"/>
        <xdr:cNvCxnSpPr/>
      </xdr:nvCxnSpPr>
      <xdr:spPr>
        <a:xfrm>
          <a:off x="7861300" y="6710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2" name="フローチャート: 判断 301"/>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3" name="テキスト ボックス 302"/>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23930</xdr:rowOff>
    </xdr:from>
    <xdr:to>
      <xdr:col>41</xdr:col>
      <xdr:colOff>50800</xdr:colOff>
      <xdr:row>39</xdr:row>
      <xdr:rowOff>26706</xdr:rowOff>
    </xdr:to>
    <xdr:cxnSp macro="">
      <xdr:nvCxnSpPr>
        <xdr:cNvPr id="304" name="直線コネクタ 303"/>
        <xdr:cNvCxnSpPr/>
      </xdr:nvCxnSpPr>
      <xdr:spPr>
        <a:xfrm flipV="1">
          <a:off x="6972300" y="671048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5" name="フローチャート: 判断 304"/>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6" name="テキスト ボックス 305"/>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7" name="フローチャート: 判断 306"/>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8" name="テキスト ボックス 307"/>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314" name="楕円 313"/>
        <xdr:cNvSpPr/>
      </xdr:nvSpPr>
      <xdr:spPr>
        <a:xfrm>
          <a:off x="104267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58038</xdr:rowOff>
    </xdr:from>
    <xdr:ext cx="378565" cy="259045"/>
    <xdr:sp macro="" textlink="">
      <xdr:nvSpPr>
        <xdr:cNvPr id="315" name="労働費該当値テキスト"/>
        <xdr:cNvSpPr txBox="1"/>
      </xdr:nvSpPr>
      <xdr:spPr>
        <a:xfrm>
          <a:off x="10528300" y="657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133803</xdr:rowOff>
    </xdr:from>
    <xdr:to>
      <xdr:col>50</xdr:col>
      <xdr:colOff>165100</xdr:colOff>
      <xdr:row>39</xdr:row>
      <xdr:rowOff>63953</xdr:rowOff>
    </xdr:to>
    <xdr:sp macro="" textlink="">
      <xdr:nvSpPr>
        <xdr:cNvPr id="316" name="楕円 315"/>
        <xdr:cNvSpPr/>
      </xdr:nvSpPr>
      <xdr:spPr>
        <a:xfrm>
          <a:off x="9588500" y="66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55080</xdr:rowOff>
    </xdr:from>
    <xdr:ext cx="378565" cy="259045"/>
    <xdr:sp macro="" textlink="">
      <xdr:nvSpPr>
        <xdr:cNvPr id="317" name="テキスト ボックス 316"/>
        <xdr:cNvSpPr txBox="1"/>
      </xdr:nvSpPr>
      <xdr:spPr>
        <a:xfrm>
          <a:off x="9450017" y="674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144580</xdr:rowOff>
    </xdr:from>
    <xdr:to>
      <xdr:col>46</xdr:col>
      <xdr:colOff>38100</xdr:colOff>
      <xdr:row>39</xdr:row>
      <xdr:rowOff>74730</xdr:rowOff>
    </xdr:to>
    <xdr:sp macro="" textlink="">
      <xdr:nvSpPr>
        <xdr:cNvPr id="318" name="楕円 317"/>
        <xdr:cNvSpPr/>
      </xdr:nvSpPr>
      <xdr:spPr>
        <a:xfrm>
          <a:off x="8699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65857</xdr:rowOff>
    </xdr:from>
    <xdr:ext cx="378565" cy="259045"/>
    <xdr:sp macro="" textlink="">
      <xdr:nvSpPr>
        <xdr:cNvPr id="319" name="テキスト ボックス 318"/>
        <xdr:cNvSpPr txBox="1"/>
      </xdr:nvSpPr>
      <xdr:spPr>
        <a:xfrm>
          <a:off x="8561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144580</xdr:rowOff>
    </xdr:from>
    <xdr:to>
      <xdr:col>41</xdr:col>
      <xdr:colOff>101600</xdr:colOff>
      <xdr:row>39</xdr:row>
      <xdr:rowOff>74730</xdr:rowOff>
    </xdr:to>
    <xdr:sp macro="" textlink="">
      <xdr:nvSpPr>
        <xdr:cNvPr id="320" name="楕円 319"/>
        <xdr:cNvSpPr/>
      </xdr:nvSpPr>
      <xdr:spPr>
        <a:xfrm>
          <a:off x="7810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65857</xdr:rowOff>
    </xdr:from>
    <xdr:ext cx="378565" cy="259045"/>
    <xdr:sp macro="" textlink="">
      <xdr:nvSpPr>
        <xdr:cNvPr id="321" name="テキスト ボックス 320"/>
        <xdr:cNvSpPr txBox="1"/>
      </xdr:nvSpPr>
      <xdr:spPr>
        <a:xfrm>
          <a:off x="7672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147356</xdr:rowOff>
    </xdr:from>
    <xdr:to>
      <xdr:col>36</xdr:col>
      <xdr:colOff>165100</xdr:colOff>
      <xdr:row>39</xdr:row>
      <xdr:rowOff>77506</xdr:rowOff>
    </xdr:to>
    <xdr:sp macro="" textlink="">
      <xdr:nvSpPr>
        <xdr:cNvPr id="322" name="楕円 321"/>
        <xdr:cNvSpPr/>
      </xdr:nvSpPr>
      <xdr:spPr>
        <a:xfrm>
          <a:off x="6921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68633</xdr:rowOff>
    </xdr:from>
    <xdr:ext cx="378565" cy="259045"/>
    <xdr:sp macro="" textlink="">
      <xdr:nvSpPr>
        <xdr:cNvPr id="323" name="テキスト ボックス 322"/>
        <xdr:cNvSpPr txBox="1"/>
      </xdr:nvSpPr>
      <xdr:spPr>
        <a:xfrm>
          <a:off x="6783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7" name="直線コネクタ 346"/>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8"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9" name="直線コネクタ 348"/>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50"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51" name="直線コネクタ 350"/>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78911</xdr:rowOff>
    </xdr:from>
    <xdr:to>
      <xdr:col>55</xdr:col>
      <xdr:colOff>0</xdr:colOff>
      <xdr:row>54</xdr:row>
      <xdr:rowOff>406</xdr:rowOff>
    </xdr:to>
    <xdr:cxnSp macro="">
      <xdr:nvCxnSpPr>
        <xdr:cNvPr id="352" name="直線コネクタ 351"/>
        <xdr:cNvCxnSpPr/>
      </xdr:nvCxnSpPr>
      <xdr:spPr>
        <a:xfrm>
          <a:off x="9639300" y="9165761"/>
          <a:ext cx="838200" cy="9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3" name="農林水産業費平均値テキスト"/>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4" name="フローチャート: 判断 353"/>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35668</xdr:rowOff>
    </xdr:from>
    <xdr:to>
      <xdr:col>50</xdr:col>
      <xdr:colOff>114300</xdr:colOff>
      <xdr:row>53</xdr:row>
      <xdr:rowOff>78911</xdr:rowOff>
    </xdr:to>
    <xdr:cxnSp macro="">
      <xdr:nvCxnSpPr>
        <xdr:cNvPr id="355" name="直線コネクタ 354"/>
        <xdr:cNvCxnSpPr/>
      </xdr:nvCxnSpPr>
      <xdr:spPr>
        <a:xfrm>
          <a:off x="8750300" y="9122518"/>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6" name="フローチャート: 判断 355"/>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7" name="テキスト ボックス 356"/>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35668</xdr:rowOff>
    </xdr:from>
    <xdr:to>
      <xdr:col>45</xdr:col>
      <xdr:colOff>177800</xdr:colOff>
      <xdr:row>53</xdr:row>
      <xdr:rowOff>162046</xdr:rowOff>
    </xdr:to>
    <xdr:cxnSp macro="">
      <xdr:nvCxnSpPr>
        <xdr:cNvPr id="358" name="直線コネクタ 357"/>
        <xdr:cNvCxnSpPr/>
      </xdr:nvCxnSpPr>
      <xdr:spPr>
        <a:xfrm flipV="1">
          <a:off x="7861300" y="9122518"/>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9" name="フローチャート: 判断 358"/>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60" name="テキスト ボックス 359"/>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33782</xdr:rowOff>
    </xdr:from>
    <xdr:to>
      <xdr:col>41</xdr:col>
      <xdr:colOff>50800</xdr:colOff>
      <xdr:row>53</xdr:row>
      <xdr:rowOff>162046</xdr:rowOff>
    </xdr:to>
    <xdr:cxnSp macro="">
      <xdr:nvCxnSpPr>
        <xdr:cNvPr id="361" name="直線コネクタ 360"/>
        <xdr:cNvCxnSpPr/>
      </xdr:nvCxnSpPr>
      <xdr:spPr>
        <a:xfrm>
          <a:off x="6972300" y="9120632"/>
          <a:ext cx="889000" cy="1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3" name="テキスト ボックス 362"/>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5" name="テキスト ボックス 364"/>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121056</xdr:rowOff>
    </xdr:from>
    <xdr:to>
      <xdr:col>55</xdr:col>
      <xdr:colOff>50800</xdr:colOff>
      <xdr:row>54</xdr:row>
      <xdr:rowOff>51206</xdr:rowOff>
    </xdr:to>
    <xdr:sp macro="" textlink="">
      <xdr:nvSpPr>
        <xdr:cNvPr id="371" name="楕円 370"/>
        <xdr:cNvSpPr/>
      </xdr:nvSpPr>
      <xdr:spPr>
        <a:xfrm>
          <a:off x="10426700" y="92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143933</xdr:rowOff>
    </xdr:from>
    <xdr:ext cx="534377" cy="259045"/>
    <xdr:sp macro="" textlink="">
      <xdr:nvSpPr>
        <xdr:cNvPr id="372" name="農林水産業費該当値テキスト"/>
        <xdr:cNvSpPr txBox="1"/>
      </xdr:nvSpPr>
      <xdr:spPr>
        <a:xfrm>
          <a:off x="10528300" y="90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28111</xdr:rowOff>
    </xdr:from>
    <xdr:to>
      <xdr:col>50</xdr:col>
      <xdr:colOff>165100</xdr:colOff>
      <xdr:row>53</xdr:row>
      <xdr:rowOff>129711</xdr:rowOff>
    </xdr:to>
    <xdr:sp macro="" textlink="">
      <xdr:nvSpPr>
        <xdr:cNvPr id="373" name="楕円 372"/>
        <xdr:cNvSpPr/>
      </xdr:nvSpPr>
      <xdr:spPr>
        <a:xfrm>
          <a:off x="9588500" y="91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146238</xdr:rowOff>
    </xdr:from>
    <xdr:ext cx="534377" cy="259045"/>
    <xdr:sp macro="" textlink="">
      <xdr:nvSpPr>
        <xdr:cNvPr id="374" name="テキスト ボックス 373"/>
        <xdr:cNvSpPr txBox="1"/>
      </xdr:nvSpPr>
      <xdr:spPr>
        <a:xfrm>
          <a:off x="9372111" y="88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156318</xdr:rowOff>
    </xdr:from>
    <xdr:to>
      <xdr:col>46</xdr:col>
      <xdr:colOff>38100</xdr:colOff>
      <xdr:row>53</xdr:row>
      <xdr:rowOff>86468</xdr:rowOff>
    </xdr:to>
    <xdr:sp macro="" textlink="">
      <xdr:nvSpPr>
        <xdr:cNvPr id="375" name="楕円 374"/>
        <xdr:cNvSpPr/>
      </xdr:nvSpPr>
      <xdr:spPr>
        <a:xfrm>
          <a:off x="8699500" y="90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102995</xdr:rowOff>
    </xdr:from>
    <xdr:ext cx="534377" cy="259045"/>
    <xdr:sp macro="" textlink="">
      <xdr:nvSpPr>
        <xdr:cNvPr id="376" name="テキスト ボックス 375"/>
        <xdr:cNvSpPr txBox="1"/>
      </xdr:nvSpPr>
      <xdr:spPr>
        <a:xfrm>
          <a:off x="8483111" y="88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111246</xdr:rowOff>
    </xdr:from>
    <xdr:to>
      <xdr:col>41</xdr:col>
      <xdr:colOff>101600</xdr:colOff>
      <xdr:row>54</xdr:row>
      <xdr:rowOff>41396</xdr:rowOff>
    </xdr:to>
    <xdr:sp macro="" textlink="">
      <xdr:nvSpPr>
        <xdr:cNvPr id="377" name="楕円 376"/>
        <xdr:cNvSpPr/>
      </xdr:nvSpPr>
      <xdr:spPr>
        <a:xfrm>
          <a:off x="7810500" y="91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57923</xdr:rowOff>
    </xdr:from>
    <xdr:ext cx="534377" cy="259045"/>
    <xdr:sp macro="" textlink="">
      <xdr:nvSpPr>
        <xdr:cNvPr id="378" name="テキスト ボックス 377"/>
        <xdr:cNvSpPr txBox="1"/>
      </xdr:nvSpPr>
      <xdr:spPr>
        <a:xfrm>
          <a:off x="7594111" y="89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154432</xdr:rowOff>
    </xdr:from>
    <xdr:to>
      <xdr:col>36</xdr:col>
      <xdr:colOff>165100</xdr:colOff>
      <xdr:row>53</xdr:row>
      <xdr:rowOff>84582</xdr:rowOff>
    </xdr:to>
    <xdr:sp macro="" textlink="">
      <xdr:nvSpPr>
        <xdr:cNvPr id="379" name="楕円 378"/>
        <xdr:cNvSpPr/>
      </xdr:nvSpPr>
      <xdr:spPr>
        <a:xfrm>
          <a:off x="6921500" y="90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101109</xdr:rowOff>
    </xdr:from>
    <xdr:ext cx="534377" cy="259045"/>
    <xdr:sp macro="" textlink="">
      <xdr:nvSpPr>
        <xdr:cNvPr id="380" name="テキスト ボックス 379"/>
        <xdr:cNvSpPr txBox="1"/>
      </xdr:nvSpPr>
      <xdr:spPr>
        <a:xfrm>
          <a:off x="6705111" y="88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4" name="直線コネクタ 403"/>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5"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6" name="直線コネクタ 405"/>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7"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8" name="直線コネクタ 407"/>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60536</xdr:rowOff>
    </xdr:from>
    <xdr:to>
      <xdr:col>55</xdr:col>
      <xdr:colOff>0</xdr:colOff>
      <xdr:row>78</xdr:row>
      <xdr:rowOff>113823</xdr:rowOff>
    </xdr:to>
    <xdr:cxnSp macro="">
      <xdr:nvCxnSpPr>
        <xdr:cNvPr id="409" name="直線コネクタ 408"/>
        <xdr:cNvCxnSpPr/>
      </xdr:nvCxnSpPr>
      <xdr:spPr>
        <a:xfrm flipV="1">
          <a:off x="9639300" y="13433636"/>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10" name="商工費平均値テキスト"/>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11" name="フローチャート: 判断 410"/>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113823</xdr:rowOff>
    </xdr:from>
    <xdr:to>
      <xdr:col>50</xdr:col>
      <xdr:colOff>114300</xdr:colOff>
      <xdr:row>78</xdr:row>
      <xdr:rowOff>127043</xdr:rowOff>
    </xdr:to>
    <xdr:cxnSp macro="">
      <xdr:nvCxnSpPr>
        <xdr:cNvPr id="412" name="直線コネクタ 411"/>
        <xdr:cNvCxnSpPr/>
      </xdr:nvCxnSpPr>
      <xdr:spPr>
        <a:xfrm flipV="1">
          <a:off x="8750300" y="13486923"/>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3" name="フローチャート: 判断 412"/>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4" name="テキスト ボックス 413"/>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142253</xdr:rowOff>
    </xdr:from>
    <xdr:to>
      <xdr:col>45</xdr:col>
      <xdr:colOff>177800</xdr:colOff>
      <xdr:row>78</xdr:row>
      <xdr:rowOff>127043</xdr:rowOff>
    </xdr:to>
    <xdr:cxnSp macro="">
      <xdr:nvCxnSpPr>
        <xdr:cNvPr id="415" name="直線コネクタ 414"/>
        <xdr:cNvCxnSpPr/>
      </xdr:nvCxnSpPr>
      <xdr:spPr>
        <a:xfrm>
          <a:off x="7861300" y="13343903"/>
          <a:ext cx="889000" cy="1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6" name="フローチャート: 判断 415"/>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7" name="テキスト ボックス 416"/>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142253</xdr:rowOff>
    </xdr:from>
    <xdr:to>
      <xdr:col>41</xdr:col>
      <xdr:colOff>50800</xdr:colOff>
      <xdr:row>78</xdr:row>
      <xdr:rowOff>145087</xdr:rowOff>
    </xdr:to>
    <xdr:cxnSp macro="">
      <xdr:nvCxnSpPr>
        <xdr:cNvPr id="418" name="直線コネクタ 417"/>
        <xdr:cNvCxnSpPr/>
      </xdr:nvCxnSpPr>
      <xdr:spPr>
        <a:xfrm flipV="1">
          <a:off x="6972300" y="13343903"/>
          <a:ext cx="8890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9" name="フローチャート: 判断 418"/>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20" name="テキスト ボックス 419"/>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21" name="フローチャート: 判断 420"/>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2" name="テキスト ボックス 421"/>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xdr:rowOff>
    </xdr:from>
    <xdr:to>
      <xdr:col>55</xdr:col>
      <xdr:colOff>50800</xdr:colOff>
      <xdr:row>78</xdr:row>
      <xdr:rowOff>111336</xdr:rowOff>
    </xdr:to>
    <xdr:sp macro="" textlink="">
      <xdr:nvSpPr>
        <xdr:cNvPr id="428" name="楕円 427"/>
        <xdr:cNvSpPr/>
      </xdr:nvSpPr>
      <xdr:spPr>
        <a:xfrm>
          <a:off x="10426700" y="133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96113</xdr:rowOff>
    </xdr:from>
    <xdr:ext cx="534377" cy="259045"/>
    <xdr:sp macro="" textlink="">
      <xdr:nvSpPr>
        <xdr:cNvPr id="429" name="商工費該当値テキスト"/>
        <xdr:cNvSpPr txBox="1"/>
      </xdr:nvSpPr>
      <xdr:spPr>
        <a:xfrm>
          <a:off x="10528300" y="132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63023</xdr:rowOff>
    </xdr:from>
    <xdr:to>
      <xdr:col>50</xdr:col>
      <xdr:colOff>165100</xdr:colOff>
      <xdr:row>78</xdr:row>
      <xdr:rowOff>164623</xdr:rowOff>
    </xdr:to>
    <xdr:sp macro="" textlink="">
      <xdr:nvSpPr>
        <xdr:cNvPr id="430" name="楕円 429"/>
        <xdr:cNvSpPr/>
      </xdr:nvSpPr>
      <xdr:spPr>
        <a:xfrm>
          <a:off x="95885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155750</xdr:rowOff>
    </xdr:from>
    <xdr:ext cx="534377" cy="259045"/>
    <xdr:sp macro="" textlink="">
      <xdr:nvSpPr>
        <xdr:cNvPr id="431" name="テキスト ボックス 430"/>
        <xdr:cNvSpPr txBox="1"/>
      </xdr:nvSpPr>
      <xdr:spPr>
        <a:xfrm>
          <a:off x="9372111" y="1352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76243</xdr:rowOff>
    </xdr:from>
    <xdr:to>
      <xdr:col>46</xdr:col>
      <xdr:colOff>38100</xdr:colOff>
      <xdr:row>79</xdr:row>
      <xdr:rowOff>6393</xdr:rowOff>
    </xdr:to>
    <xdr:sp macro="" textlink="">
      <xdr:nvSpPr>
        <xdr:cNvPr id="432" name="楕円 431"/>
        <xdr:cNvSpPr/>
      </xdr:nvSpPr>
      <xdr:spPr>
        <a:xfrm>
          <a:off x="8699500" y="134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168970</xdr:rowOff>
    </xdr:from>
    <xdr:ext cx="534377" cy="259045"/>
    <xdr:sp macro="" textlink="">
      <xdr:nvSpPr>
        <xdr:cNvPr id="433" name="テキスト ボックス 432"/>
        <xdr:cNvSpPr txBox="1"/>
      </xdr:nvSpPr>
      <xdr:spPr>
        <a:xfrm>
          <a:off x="8483111" y="135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91453</xdr:rowOff>
    </xdr:from>
    <xdr:to>
      <xdr:col>41</xdr:col>
      <xdr:colOff>101600</xdr:colOff>
      <xdr:row>78</xdr:row>
      <xdr:rowOff>21603</xdr:rowOff>
    </xdr:to>
    <xdr:sp macro="" textlink="">
      <xdr:nvSpPr>
        <xdr:cNvPr id="434" name="楕円 433"/>
        <xdr:cNvSpPr/>
      </xdr:nvSpPr>
      <xdr:spPr>
        <a:xfrm>
          <a:off x="7810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38130</xdr:rowOff>
    </xdr:from>
    <xdr:ext cx="534377" cy="259045"/>
    <xdr:sp macro="" textlink="">
      <xdr:nvSpPr>
        <xdr:cNvPr id="435" name="テキスト ボックス 434"/>
        <xdr:cNvSpPr txBox="1"/>
      </xdr:nvSpPr>
      <xdr:spPr>
        <a:xfrm>
          <a:off x="7594111" y="13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94287</xdr:rowOff>
    </xdr:from>
    <xdr:to>
      <xdr:col>36</xdr:col>
      <xdr:colOff>165100</xdr:colOff>
      <xdr:row>79</xdr:row>
      <xdr:rowOff>24437</xdr:rowOff>
    </xdr:to>
    <xdr:sp macro="" textlink="">
      <xdr:nvSpPr>
        <xdr:cNvPr id="436" name="楕円 435"/>
        <xdr:cNvSpPr/>
      </xdr:nvSpPr>
      <xdr:spPr>
        <a:xfrm>
          <a:off x="6921500" y="134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15564</xdr:rowOff>
    </xdr:from>
    <xdr:ext cx="469744" cy="259045"/>
    <xdr:sp macro="" textlink="">
      <xdr:nvSpPr>
        <xdr:cNvPr id="437" name="テキスト ボックス 436"/>
        <xdr:cNvSpPr txBox="1"/>
      </xdr:nvSpPr>
      <xdr:spPr>
        <a:xfrm>
          <a:off x="6737428" y="135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4" name="直線コネクタ 463"/>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5"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6" name="直線コネクタ 465"/>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7"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8" name="直線コネクタ 467"/>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120776</xdr:rowOff>
    </xdr:from>
    <xdr:to>
      <xdr:col>55</xdr:col>
      <xdr:colOff>0</xdr:colOff>
      <xdr:row>96</xdr:row>
      <xdr:rowOff>82207</xdr:rowOff>
    </xdr:to>
    <xdr:cxnSp macro="">
      <xdr:nvCxnSpPr>
        <xdr:cNvPr id="469" name="直線コネクタ 468"/>
        <xdr:cNvCxnSpPr/>
      </xdr:nvCxnSpPr>
      <xdr:spPr>
        <a:xfrm>
          <a:off x="9639300" y="16408526"/>
          <a:ext cx="838200" cy="1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70" name="土木費平均値テキスト"/>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71" name="フローチャート: 判断 470"/>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31214</xdr:rowOff>
    </xdr:from>
    <xdr:to>
      <xdr:col>50</xdr:col>
      <xdr:colOff>114300</xdr:colOff>
      <xdr:row>95</xdr:row>
      <xdr:rowOff>120776</xdr:rowOff>
    </xdr:to>
    <xdr:cxnSp macro="">
      <xdr:nvCxnSpPr>
        <xdr:cNvPr id="472" name="直線コネクタ 471"/>
        <xdr:cNvCxnSpPr/>
      </xdr:nvCxnSpPr>
      <xdr:spPr>
        <a:xfrm>
          <a:off x="8750300" y="16147514"/>
          <a:ext cx="889000" cy="2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3" name="フローチャート: 判断 472"/>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4" name="テキスト ボックス 473"/>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128907</xdr:rowOff>
    </xdr:from>
    <xdr:to>
      <xdr:col>45</xdr:col>
      <xdr:colOff>177800</xdr:colOff>
      <xdr:row>94</xdr:row>
      <xdr:rowOff>31214</xdr:rowOff>
    </xdr:to>
    <xdr:cxnSp macro="">
      <xdr:nvCxnSpPr>
        <xdr:cNvPr id="475" name="直線コネクタ 474"/>
        <xdr:cNvCxnSpPr/>
      </xdr:nvCxnSpPr>
      <xdr:spPr>
        <a:xfrm>
          <a:off x="7861300" y="16073757"/>
          <a:ext cx="889000" cy="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6" name="フローチャート: 判断 475"/>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7" name="テキスト ボックス 476"/>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128907</xdr:rowOff>
    </xdr:from>
    <xdr:to>
      <xdr:col>41</xdr:col>
      <xdr:colOff>50800</xdr:colOff>
      <xdr:row>97</xdr:row>
      <xdr:rowOff>26118</xdr:rowOff>
    </xdr:to>
    <xdr:cxnSp macro="">
      <xdr:nvCxnSpPr>
        <xdr:cNvPr id="478" name="直線コネクタ 477"/>
        <xdr:cNvCxnSpPr/>
      </xdr:nvCxnSpPr>
      <xdr:spPr>
        <a:xfrm flipV="1">
          <a:off x="6972300" y="16073757"/>
          <a:ext cx="889000" cy="5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9" name="フローチャート: 判断 478"/>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167144</xdr:rowOff>
    </xdr:from>
    <xdr:ext cx="534377" cy="259045"/>
    <xdr:sp macro="" textlink="">
      <xdr:nvSpPr>
        <xdr:cNvPr id="480" name="テキスト ボックス 479"/>
        <xdr:cNvSpPr txBox="1"/>
      </xdr:nvSpPr>
      <xdr:spPr>
        <a:xfrm>
          <a:off x="7594111" y="162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81" name="フローチャート: 判断 480"/>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2" name="テキスト ボックス 481"/>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31407</xdr:rowOff>
    </xdr:from>
    <xdr:to>
      <xdr:col>55</xdr:col>
      <xdr:colOff>50800</xdr:colOff>
      <xdr:row>96</xdr:row>
      <xdr:rowOff>133007</xdr:rowOff>
    </xdr:to>
    <xdr:sp macro="" textlink="">
      <xdr:nvSpPr>
        <xdr:cNvPr id="488" name="楕円 487"/>
        <xdr:cNvSpPr/>
      </xdr:nvSpPr>
      <xdr:spPr>
        <a:xfrm>
          <a:off x="10426700" y="1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54284</xdr:rowOff>
    </xdr:from>
    <xdr:ext cx="534377" cy="259045"/>
    <xdr:sp macro="" textlink="">
      <xdr:nvSpPr>
        <xdr:cNvPr id="489" name="土木費該当値テキスト"/>
        <xdr:cNvSpPr txBox="1"/>
      </xdr:nvSpPr>
      <xdr:spPr>
        <a:xfrm>
          <a:off x="10528300" y="163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69976</xdr:rowOff>
    </xdr:from>
    <xdr:to>
      <xdr:col>50</xdr:col>
      <xdr:colOff>165100</xdr:colOff>
      <xdr:row>96</xdr:row>
      <xdr:rowOff>126</xdr:rowOff>
    </xdr:to>
    <xdr:sp macro="" textlink="">
      <xdr:nvSpPr>
        <xdr:cNvPr id="490" name="楕円 489"/>
        <xdr:cNvSpPr/>
      </xdr:nvSpPr>
      <xdr:spPr>
        <a:xfrm>
          <a:off x="9588500" y="16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16653</xdr:rowOff>
    </xdr:from>
    <xdr:ext cx="534377" cy="259045"/>
    <xdr:sp macro="" textlink="">
      <xdr:nvSpPr>
        <xdr:cNvPr id="491" name="テキスト ボックス 490"/>
        <xdr:cNvSpPr txBox="1"/>
      </xdr:nvSpPr>
      <xdr:spPr>
        <a:xfrm>
          <a:off x="9372111" y="161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151864</xdr:rowOff>
    </xdr:from>
    <xdr:to>
      <xdr:col>46</xdr:col>
      <xdr:colOff>38100</xdr:colOff>
      <xdr:row>94</xdr:row>
      <xdr:rowOff>82014</xdr:rowOff>
    </xdr:to>
    <xdr:sp macro="" textlink="">
      <xdr:nvSpPr>
        <xdr:cNvPr id="492" name="楕円 491"/>
        <xdr:cNvSpPr/>
      </xdr:nvSpPr>
      <xdr:spPr>
        <a:xfrm>
          <a:off x="8699500" y="160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98541</xdr:rowOff>
    </xdr:from>
    <xdr:ext cx="534377" cy="259045"/>
    <xdr:sp macro="" textlink="">
      <xdr:nvSpPr>
        <xdr:cNvPr id="493" name="テキスト ボックス 492"/>
        <xdr:cNvSpPr txBox="1"/>
      </xdr:nvSpPr>
      <xdr:spPr>
        <a:xfrm>
          <a:off x="8483111" y="158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78107</xdr:rowOff>
    </xdr:from>
    <xdr:to>
      <xdr:col>41</xdr:col>
      <xdr:colOff>101600</xdr:colOff>
      <xdr:row>94</xdr:row>
      <xdr:rowOff>8257</xdr:rowOff>
    </xdr:to>
    <xdr:sp macro="" textlink="">
      <xdr:nvSpPr>
        <xdr:cNvPr id="494" name="楕円 493"/>
        <xdr:cNvSpPr/>
      </xdr:nvSpPr>
      <xdr:spPr>
        <a:xfrm>
          <a:off x="7810500" y="160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24784</xdr:rowOff>
    </xdr:from>
    <xdr:ext cx="599010" cy="259045"/>
    <xdr:sp macro="" textlink="">
      <xdr:nvSpPr>
        <xdr:cNvPr id="495" name="テキスト ボックス 494"/>
        <xdr:cNvSpPr txBox="1"/>
      </xdr:nvSpPr>
      <xdr:spPr>
        <a:xfrm>
          <a:off x="7561795" y="1579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146768</xdr:rowOff>
    </xdr:from>
    <xdr:to>
      <xdr:col>36</xdr:col>
      <xdr:colOff>165100</xdr:colOff>
      <xdr:row>97</xdr:row>
      <xdr:rowOff>76918</xdr:rowOff>
    </xdr:to>
    <xdr:sp macro="" textlink="">
      <xdr:nvSpPr>
        <xdr:cNvPr id="496" name="楕円 495"/>
        <xdr:cNvSpPr/>
      </xdr:nvSpPr>
      <xdr:spPr>
        <a:xfrm>
          <a:off x="6921500" y="166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68045</xdr:rowOff>
    </xdr:from>
    <xdr:ext cx="534377" cy="259045"/>
    <xdr:sp macro="" textlink="">
      <xdr:nvSpPr>
        <xdr:cNvPr id="497" name="テキスト ボックス 496"/>
        <xdr:cNvSpPr txBox="1"/>
      </xdr:nvSpPr>
      <xdr:spPr>
        <a:xfrm>
          <a:off x="6705111" y="166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57698</xdr:rowOff>
    </xdr:from>
    <xdr:to>
      <xdr:col>85</xdr:col>
      <xdr:colOff>126364</xdr:colOff>
      <xdr:row>38</xdr:row>
      <xdr:rowOff>62106</xdr:rowOff>
    </xdr:to>
    <xdr:cxnSp macro="">
      <xdr:nvCxnSpPr>
        <xdr:cNvPr id="524" name="直線コネクタ 523"/>
        <xdr:cNvCxnSpPr/>
      </xdr:nvCxnSpPr>
      <xdr:spPr>
        <a:xfrm flipV="1">
          <a:off x="16317595" y="5544098"/>
          <a:ext cx="1269" cy="103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65933</xdr:rowOff>
    </xdr:from>
    <xdr:ext cx="534377" cy="259045"/>
    <xdr:sp macro="" textlink="">
      <xdr:nvSpPr>
        <xdr:cNvPr id="525" name="消防費最小値テキスト"/>
        <xdr:cNvSpPr txBox="1"/>
      </xdr:nvSpPr>
      <xdr:spPr>
        <a:xfrm>
          <a:off x="16370300" y="65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62106</xdr:rowOff>
    </xdr:from>
    <xdr:to>
      <xdr:col>86</xdr:col>
      <xdr:colOff>25400</xdr:colOff>
      <xdr:row>38</xdr:row>
      <xdr:rowOff>62106</xdr:rowOff>
    </xdr:to>
    <xdr:cxnSp macro="">
      <xdr:nvCxnSpPr>
        <xdr:cNvPr id="526" name="直線コネクタ 525"/>
        <xdr:cNvCxnSpPr/>
      </xdr:nvCxnSpPr>
      <xdr:spPr>
        <a:xfrm>
          <a:off x="16230600" y="657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4375</xdr:rowOff>
    </xdr:from>
    <xdr:ext cx="534377" cy="259045"/>
    <xdr:sp macro="" textlink="">
      <xdr:nvSpPr>
        <xdr:cNvPr id="527" name="消防費最大値テキスト"/>
        <xdr:cNvSpPr txBox="1"/>
      </xdr:nvSpPr>
      <xdr:spPr>
        <a:xfrm>
          <a:off x="16370300" y="53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57698</xdr:rowOff>
    </xdr:from>
    <xdr:to>
      <xdr:col>86</xdr:col>
      <xdr:colOff>25400</xdr:colOff>
      <xdr:row>32</xdr:row>
      <xdr:rowOff>57698</xdr:rowOff>
    </xdr:to>
    <xdr:cxnSp macro="">
      <xdr:nvCxnSpPr>
        <xdr:cNvPr id="528" name="直線コネクタ 527"/>
        <xdr:cNvCxnSpPr/>
      </xdr:nvCxnSpPr>
      <xdr:spPr>
        <a:xfrm>
          <a:off x="16230600" y="554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57698</xdr:rowOff>
    </xdr:from>
    <xdr:to>
      <xdr:col>85</xdr:col>
      <xdr:colOff>127000</xdr:colOff>
      <xdr:row>32</xdr:row>
      <xdr:rowOff>109786</xdr:rowOff>
    </xdr:to>
    <xdr:cxnSp macro="">
      <xdr:nvCxnSpPr>
        <xdr:cNvPr id="529" name="直線コネクタ 528"/>
        <xdr:cNvCxnSpPr/>
      </xdr:nvCxnSpPr>
      <xdr:spPr>
        <a:xfrm flipV="1">
          <a:off x="15481300" y="5544098"/>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159845</xdr:rowOff>
    </xdr:from>
    <xdr:ext cx="534377" cy="259045"/>
    <xdr:sp macro="" textlink="">
      <xdr:nvSpPr>
        <xdr:cNvPr id="530" name="消防費平均値テキスト"/>
        <xdr:cNvSpPr txBox="1"/>
      </xdr:nvSpPr>
      <xdr:spPr>
        <a:xfrm>
          <a:off x="16370300" y="6160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9968</xdr:rowOff>
    </xdr:from>
    <xdr:to>
      <xdr:col>85</xdr:col>
      <xdr:colOff>177800</xdr:colOff>
      <xdr:row>36</xdr:row>
      <xdr:rowOff>111568</xdr:rowOff>
    </xdr:to>
    <xdr:sp macro="" textlink="">
      <xdr:nvSpPr>
        <xdr:cNvPr id="531" name="フローチャート: 判断 530"/>
        <xdr:cNvSpPr/>
      </xdr:nvSpPr>
      <xdr:spPr>
        <a:xfrm>
          <a:off x="16268700" y="618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156290</xdr:rowOff>
    </xdr:from>
    <xdr:to>
      <xdr:col>81</xdr:col>
      <xdr:colOff>50800</xdr:colOff>
      <xdr:row>32</xdr:row>
      <xdr:rowOff>109786</xdr:rowOff>
    </xdr:to>
    <xdr:cxnSp macro="">
      <xdr:nvCxnSpPr>
        <xdr:cNvPr id="532" name="直線コネクタ 531"/>
        <xdr:cNvCxnSpPr/>
      </xdr:nvCxnSpPr>
      <xdr:spPr>
        <a:xfrm>
          <a:off x="14592300" y="5471240"/>
          <a:ext cx="8890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63329</xdr:rowOff>
    </xdr:from>
    <xdr:to>
      <xdr:col>81</xdr:col>
      <xdr:colOff>101600</xdr:colOff>
      <xdr:row>36</xdr:row>
      <xdr:rowOff>164929</xdr:rowOff>
    </xdr:to>
    <xdr:sp macro="" textlink="">
      <xdr:nvSpPr>
        <xdr:cNvPr id="533" name="フローチャート: 判断 532"/>
        <xdr:cNvSpPr/>
      </xdr:nvSpPr>
      <xdr:spPr>
        <a:xfrm>
          <a:off x="15430500" y="623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156056</xdr:rowOff>
    </xdr:from>
    <xdr:ext cx="534377" cy="259045"/>
    <xdr:sp macro="" textlink="">
      <xdr:nvSpPr>
        <xdr:cNvPr id="534" name="テキスト ボックス 533"/>
        <xdr:cNvSpPr txBox="1"/>
      </xdr:nvSpPr>
      <xdr:spPr>
        <a:xfrm>
          <a:off x="15214111" y="63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27947</xdr:rowOff>
    </xdr:from>
    <xdr:to>
      <xdr:col>76</xdr:col>
      <xdr:colOff>114300</xdr:colOff>
      <xdr:row>31</xdr:row>
      <xdr:rowOff>156290</xdr:rowOff>
    </xdr:to>
    <xdr:cxnSp macro="">
      <xdr:nvCxnSpPr>
        <xdr:cNvPr id="535" name="直線コネクタ 534"/>
        <xdr:cNvCxnSpPr/>
      </xdr:nvCxnSpPr>
      <xdr:spPr>
        <a:xfrm>
          <a:off x="13703300" y="5171447"/>
          <a:ext cx="889000" cy="2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32436</xdr:rowOff>
    </xdr:from>
    <xdr:to>
      <xdr:col>76</xdr:col>
      <xdr:colOff>165100</xdr:colOff>
      <xdr:row>36</xdr:row>
      <xdr:rowOff>134036</xdr:rowOff>
    </xdr:to>
    <xdr:sp macro="" textlink="">
      <xdr:nvSpPr>
        <xdr:cNvPr id="536" name="フローチャート: 判断 535"/>
        <xdr:cNvSpPr/>
      </xdr:nvSpPr>
      <xdr:spPr>
        <a:xfrm>
          <a:off x="14541500" y="620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125163</xdr:rowOff>
    </xdr:from>
    <xdr:ext cx="534377" cy="259045"/>
    <xdr:sp macro="" textlink="">
      <xdr:nvSpPr>
        <xdr:cNvPr id="537" name="テキスト ボックス 536"/>
        <xdr:cNvSpPr txBox="1"/>
      </xdr:nvSpPr>
      <xdr:spPr>
        <a:xfrm>
          <a:off x="14325111" y="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9953</xdr:rowOff>
    </xdr:from>
    <xdr:to>
      <xdr:col>71</xdr:col>
      <xdr:colOff>177800</xdr:colOff>
      <xdr:row>30</xdr:row>
      <xdr:rowOff>27947</xdr:rowOff>
    </xdr:to>
    <xdr:cxnSp macro="">
      <xdr:nvCxnSpPr>
        <xdr:cNvPr id="538" name="直線コネクタ 537"/>
        <xdr:cNvCxnSpPr/>
      </xdr:nvCxnSpPr>
      <xdr:spPr>
        <a:xfrm>
          <a:off x="12814300" y="515345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135992</xdr:rowOff>
    </xdr:from>
    <xdr:to>
      <xdr:col>72</xdr:col>
      <xdr:colOff>38100</xdr:colOff>
      <xdr:row>36</xdr:row>
      <xdr:rowOff>66142</xdr:rowOff>
    </xdr:to>
    <xdr:sp macro="" textlink="">
      <xdr:nvSpPr>
        <xdr:cNvPr id="539" name="フローチャート: 判断 538"/>
        <xdr:cNvSpPr/>
      </xdr:nvSpPr>
      <xdr:spPr>
        <a:xfrm>
          <a:off x="13652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57269</xdr:rowOff>
    </xdr:from>
    <xdr:ext cx="534377" cy="259045"/>
    <xdr:sp macro="" textlink="">
      <xdr:nvSpPr>
        <xdr:cNvPr id="540" name="テキスト ボックス 539"/>
        <xdr:cNvSpPr txBox="1"/>
      </xdr:nvSpPr>
      <xdr:spPr>
        <a:xfrm>
          <a:off x="134361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25545</xdr:rowOff>
    </xdr:from>
    <xdr:to>
      <xdr:col>67</xdr:col>
      <xdr:colOff>101600</xdr:colOff>
      <xdr:row>36</xdr:row>
      <xdr:rowOff>127145</xdr:rowOff>
    </xdr:to>
    <xdr:sp macro="" textlink="">
      <xdr:nvSpPr>
        <xdr:cNvPr id="541" name="フローチャート: 判断 540"/>
        <xdr:cNvSpPr/>
      </xdr:nvSpPr>
      <xdr:spPr>
        <a:xfrm>
          <a:off x="12763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118272</xdr:rowOff>
    </xdr:from>
    <xdr:ext cx="534377" cy="259045"/>
    <xdr:sp macro="" textlink="">
      <xdr:nvSpPr>
        <xdr:cNvPr id="542" name="テキスト ボックス 541"/>
        <xdr:cNvSpPr txBox="1"/>
      </xdr:nvSpPr>
      <xdr:spPr>
        <a:xfrm>
          <a:off x="12547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6898</xdr:rowOff>
    </xdr:from>
    <xdr:to>
      <xdr:col>85</xdr:col>
      <xdr:colOff>177800</xdr:colOff>
      <xdr:row>32</xdr:row>
      <xdr:rowOff>108498</xdr:rowOff>
    </xdr:to>
    <xdr:sp macro="" textlink="">
      <xdr:nvSpPr>
        <xdr:cNvPr id="548" name="楕円 547"/>
        <xdr:cNvSpPr/>
      </xdr:nvSpPr>
      <xdr:spPr>
        <a:xfrm>
          <a:off x="16268700" y="54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131375</xdr:rowOff>
    </xdr:from>
    <xdr:ext cx="534377" cy="259045"/>
    <xdr:sp macro="" textlink="">
      <xdr:nvSpPr>
        <xdr:cNvPr id="549" name="消防費該当値テキスト"/>
        <xdr:cNvSpPr txBox="1"/>
      </xdr:nvSpPr>
      <xdr:spPr>
        <a:xfrm>
          <a:off x="16370300" y="54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58986</xdr:rowOff>
    </xdr:from>
    <xdr:to>
      <xdr:col>81</xdr:col>
      <xdr:colOff>101600</xdr:colOff>
      <xdr:row>32</xdr:row>
      <xdr:rowOff>160586</xdr:rowOff>
    </xdr:to>
    <xdr:sp macro="" textlink="">
      <xdr:nvSpPr>
        <xdr:cNvPr id="550" name="楕円 549"/>
        <xdr:cNvSpPr/>
      </xdr:nvSpPr>
      <xdr:spPr>
        <a:xfrm>
          <a:off x="15430500" y="55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5663</xdr:rowOff>
    </xdr:from>
    <xdr:ext cx="534377" cy="259045"/>
    <xdr:sp macro="" textlink="">
      <xdr:nvSpPr>
        <xdr:cNvPr id="551" name="テキスト ボックス 550"/>
        <xdr:cNvSpPr txBox="1"/>
      </xdr:nvSpPr>
      <xdr:spPr>
        <a:xfrm>
          <a:off x="15214111" y="53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105490</xdr:rowOff>
    </xdr:from>
    <xdr:to>
      <xdr:col>76</xdr:col>
      <xdr:colOff>165100</xdr:colOff>
      <xdr:row>32</xdr:row>
      <xdr:rowOff>35640</xdr:rowOff>
    </xdr:to>
    <xdr:sp macro="" textlink="">
      <xdr:nvSpPr>
        <xdr:cNvPr id="552" name="楕円 551"/>
        <xdr:cNvSpPr/>
      </xdr:nvSpPr>
      <xdr:spPr>
        <a:xfrm>
          <a:off x="14541500" y="5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52167</xdr:rowOff>
    </xdr:from>
    <xdr:ext cx="534377" cy="259045"/>
    <xdr:sp macro="" textlink="">
      <xdr:nvSpPr>
        <xdr:cNvPr id="553" name="テキスト ボックス 552"/>
        <xdr:cNvSpPr txBox="1"/>
      </xdr:nvSpPr>
      <xdr:spPr>
        <a:xfrm>
          <a:off x="14325111" y="51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148597</xdr:rowOff>
    </xdr:from>
    <xdr:to>
      <xdr:col>72</xdr:col>
      <xdr:colOff>38100</xdr:colOff>
      <xdr:row>30</xdr:row>
      <xdr:rowOff>78747</xdr:rowOff>
    </xdr:to>
    <xdr:sp macro="" textlink="">
      <xdr:nvSpPr>
        <xdr:cNvPr id="554" name="楕円 553"/>
        <xdr:cNvSpPr/>
      </xdr:nvSpPr>
      <xdr:spPr>
        <a:xfrm>
          <a:off x="13652500" y="51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95274</xdr:rowOff>
    </xdr:from>
    <xdr:ext cx="534377" cy="259045"/>
    <xdr:sp macro="" textlink="">
      <xdr:nvSpPr>
        <xdr:cNvPr id="555" name="テキスト ボックス 554"/>
        <xdr:cNvSpPr txBox="1"/>
      </xdr:nvSpPr>
      <xdr:spPr>
        <a:xfrm>
          <a:off x="13436111" y="48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130603</xdr:rowOff>
    </xdr:from>
    <xdr:to>
      <xdr:col>67</xdr:col>
      <xdr:colOff>101600</xdr:colOff>
      <xdr:row>30</xdr:row>
      <xdr:rowOff>60753</xdr:rowOff>
    </xdr:to>
    <xdr:sp macro="" textlink="">
      <xdr:nvSpPr>
        <xdr:cNvPr id="556" name="楕円 555"/>
        <xdr:cNvSpPr/>
      </xdr:nvSpPr>
      <xdr:spPr>
        <a:xfrm>
          <a:off x="127635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77280</xdr:rowOff>
    </xdr:from>
    <xdr:ext cx="534377" cy="259045"/>
    <xdr:sp macro="" textlink="">
      <xdr:nvSpPr>
        <xdr:cNvPr id="557" name="テキスト ボックス 556"/>
        <xdr:cNvSpPr txBox="1"/>
      </xdr:nvSpPr>
      <xdr:spPr>
        <a:xfrm>
          <a:off x="12547111" y="48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72" name="テキスト ボックス 57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112832</xdr:rowOff>
    </xdr:from>
    <xdr:to>
      <xdr:col>85</xdr:col>
      <xdr:colOff>126364</xdr:colOff>
      <xdr:row>59</xdr:row>
      <xdr:rowOff>90231</xdr:rowOff>
    </xdr:to>
    <xdr:cxnSp macro="">
      <xdr:nvCxnSpPr>
        <xdr:cNvPr id="582" name="直線コネクタ 581"/>
        <xdr:cNvCxnSpPr/>
      </xdr:nvCxnSpPr>
      <xdr:spPr>
        <a:xfrm flipV="1">
          <a:off x="16317595" y="9542582"/>
          <a:ext cx="1269" cy="663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94058</xdr:rowOff>
    </xdr:from>
    <xdr:ext cx="534377" cy="259045"/>
    <xdr:sp macro="" textlink="">
      <xdr:nvSpPr>
        <xdr:cNvPr id="583" name="教育費最小値テキスト"/>
        <xdr:cNvSpPr txBox="1"/>
      </xdr:nvSpPr>
      <xdr:spPr>
        <a:xfrm>
          <a:off x="16370300" y="102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90231</xdr:rowOff>
    </xdr:from>
    <xdr:to>
      <xdr:col>86</xdr:col>
      <xdr:colOff>25400</xdr:colOff>
      <xdr:row>59</xdr:row>
      <xdr:rowOff>90231</xdr:rowOff>
    </xdr:to>
    <xdr:cxnSp macro="">
      <xdr:nvCxnSpPr>
        <xdr:cNvPr id="584" name="直線コネクタ 583"/>
        <xdr:cNvCxnSpPr/>
      </xdr:nvCxnSpPr>
      <xdr:spPr>
        <a:xfrm>
          <a:off x="16230600" y="1020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59509</xdr:rowOff>
    </xdr:from>
    <xdr:ext cx="599010" cy="259045"/>
    <xdr:sp macro="" textlink="">
      <xdr:nvSpPr>
        <xdr:cNvPr id="585" name="教育費最大値テキスト"/>
        <xdr:cNvSpPr txBox="1"/>
      </xdr:nvSpPr>
      <xdr:spPr>
        <a:xfrm>
          <a:off x="16370300" y="931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112832</xdr:rowOff>
    </xdr:from>
    <xdr:to>
      <xdr:col>86</xdr:col>
      <xdr:colOff>25400</xdr:colOff>
      <xdr:row>55</xdr:row>
      <xdr:rowOff>112832</xdr:rowOff>
    </xdr:to>
    <xdr:cxnSp macro="">
      <xdr:nvCxnSpPr>
        <xdr:cNvPr id="586" name="直線コネクタ 585"/>
        <xdr:cNvCxnSpPr/>
      </xdr:nvCxnSpPr>
      <xdr:spPr>
        <a:xfrm>
          <a:off x="16230600" y="954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169707</xdr:rowOff>
    </xdr:from>
    <xdr:to>
      <xdr:col>85</xdr:col>
      <xdr:colOff>127000</xdr:colOff>
      <xdr:row>58</xdr:row>
      <xdr:rowOff>1938</xdr:rowOff>
    </xdr:to>
    <xdr:cxnSp macro="">
      <xdr:nvCxnSpPr>
        <xdr:cNvPr id="587" name="直線コネクタ 586"/>
        <xdr:cNvCxnSpPr/>
      </xdr:nvCxnSpPr>
      <xdr:spPr>
        <a:xfrm>
          <a:off x="15481300" y="8742207"/>
          <a:ext cx="838200" cy="12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147223</xdr:rowOff>
    </xdr:from>
    <xdr:ext cx="534377" cy="259045"/>
    <xdr:sp macro="" textlink="">
      <xdr:nvSpPr>
        <xdr:cNvPr id="588" name="教育費平均値テキスト"/>
        <xdr:cNvSpPr txBox="1"/>
      </xdr:nvSpPr>
      <xdr:spPr>
        <a:xfrm>
          <a:off x="16370300" y="99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168796</xdr:rowOff>
    </xdr:from>
    <xdr:to>
      <xdr:col>85</xdr:col>
      <xdr:colOff>177800</xdr:colOff>
      <xdr:row>58</xdr:row>
      <xdr:rowOff>98946</xdr:rowOff>
    </xdr:to>
    <xdr:sp macro="" textlink="">
      <xdr:nvSpPr>
        <xdr:cNvPr id="589" name="フローチャート: 判断 588"/>
        <xdr:cNvSpPr/>
      </xdr:nvSpPr>
      <xdr:spPr>
        <a:xfrm>
          <a:off x="16268700" y="99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169707</xdr:rowOff>
    </xdr:from>
    <xdr:to>
      <xdr:col>81</xdr:col>
      <xdr:colOff>50800</xdr:colOff>
      <xdr:row>56</xdr:row>
      <xdr:rowOff>56886</xdr:rowOff>
    </xdr:to>
    <xdr:cxnSp macro="">
      <xdr:nvCxnSpPr>
        <xdr:cNvPr id="590" name="直線コネクタ 589"/>
        <xdr:cNvCxnSpPr/>
      </xdr:nvCxnSpPr>
      <xdr:spPr>
        <a:xfrm flipV="1">
          <a:off x="14592300" y="8742207"/>
          <a:ext cx="889000" cy="9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108255</xdr:rowOff>
    </xdr:from>
    <xdr:to>
      <xdr:col>81</xdr:col>
      <xdr:colOff>101600</xdr:colOff>
      <xdr:row>58</xdr:row>
      <xdr:rowOff>38405</xdr:rowOff>
    </xdr:to>
    <xdr:sp macro="" textlink="">
      <xdr:nvSpPr>
        <xdr:cNvPr id="591" name="フローチャート: 判断 590"/>
        <xdr:cNvSpPr/>
      </xdr:nvSpPr>
      <xdr:spPr>
        <a:xfrm>
          <a:off x="15430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29532</xdr:rowOff>
    </xdr:from>
    <xdr:ext cx="534377" cy="259045"/>
    <xdr:sp macro="" textlink="">
      <xdr:nvSpPr>
        <xdr:cNvPr id="592" name="テキスト ボックス 591"/>
        <xdr:cNvSpPr txBox="1"/>
      </xdr:nvSpPr>
      <xdr:spPr>
        <a:xfrm>
          <a:off x="15214111" y="99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56886</xdr:rowOff>
    </xdr:from>
    <xdr:to>
      <xdr:col>76</xdr:col>
      <xdr:colOff>114300</xdr:colOff>
      <xdr:row>57</xdr:row>
      <xdr:rowOff>163459</xdr:rowOff>
    </xdr:to>
    <xdr:cxnSp macro="">
      <xdr:nvCxnSpPr>
        <xdr:cNvPr id="593" name="直線コネクタ 592"/>
        <xdr:cNvCxnSpPr/>
      </xdr:nvCxnSpPr>
      <xdr:spPr>
        <a:xfrm flipV="1">
          <a:off x="13703300" y="9658086"/>
          <a:ext cx="889000" cy="2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40223</xdr:rowOff>
    </xdr:from>
    <xdr:to>
      <xdr:col>76</xdr:col>
      <xdr:colOff>165100</xdr:colOff>
      <xdr:row>58</xdr:row>
      <xdr:rowOff>141823</xdr:rowOff>
    </xdr:to>
    <xdr:sp macro="" textlink="">
      <xdr:nvSpPr>
        <xdr:cNvPr id="594" name="フローチャート: 判断 593"/>
        <xdr:cNvSpPr/>
      </xdr:nvSpPr>
      <xdr:spPr>
        <a:xfrm>
          <a:off x="14541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132950</xdr:rowOff>
    </xdr:from>
    <xdr:ext cx="534377" cy="259045"/>
    <xdr:sp macro="" textlink="">
      <xdr:nvSpPr>
        <xdr:cNvPr id="595" name="テキスト ボックス 594"/>
        <xdr:cNvSpPr txBox="1"/>
      </xdr:nvSpPr>
      <xdr:spPr>
        <a:xfrm>
          <a:off x="14325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111330</xdr:rowOff>
    </xdr:from>
    <xdr:to>
      <xdr:col>71</xdr:col>
      <xdr:colOff>177800</xdr:colOff>
      <xdr:row>57</xdr:row>
      <xdr:rowOff>163459</xdr:rowOff>
    </xdr:to>
    <xdr:cxnSp macro="">
      <xdr:nvCxnSpPr>
        <xdr:cNvPr id="596" name="直線コネクタ 595"/>
        <xdr:cNvCxnSpPr/>
      </xdr:nvCxnSpPr>
      <xdr:spPr>
        <a:xfrm>
          <a:off x="12814300" y="9883980"/>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171074</xdr:rowOff>
    </xdr:from>
    <xdr:to>
      <xdr:col>72</xdr:col>
      <xdr:colOff>38100</xdr:colOff>
      <xdr:row>58</xdr:row>
      <xdr:rowOff>101224</xdr:rowOff>
    </xdr:to>
    <xdr:sp macro="" textlink="">
      <xdr:nvSpPr>
        <xdr:cNvPr id="597" name="フローチャート: 判断 596"/>
        <xdr:cNvSpPr/>
      </xdr:nvSpPr>
      <xdr:spPr>
        <a:xfrm>
          <a:off x="13652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92351</xdr:rowOff>
    </xdr:from>
    <xdr:ext cx="534377" cy="259045"/>
    <xdr:sp macro="" textlink="">
      <xdr:nvSpPr>
        <xdr:cNvPr id="598" name="テキスト ボックス 597"/>
        <xdr:cNvSpPr txBox="1"/>
      </xdr:nvSpPr>
      <xdr:spPr>
        <a:xfrm>
          <a:off x="13436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134544</xdr:rowOff>
    </xdr:from>
    <xdr:to>
      <xdr:col>67</xdr:col>
      <xdr:colOff>101600</xdr:colOff>
      <xdr:row>58</xdr:row>
      <xdr:rowOff>64694</xdr:rowOff>
    </xdr:to>
    <xdr:sp macro="" textlink="">
      <xdr:nvSpPr>
        <xdr:cNvPr id="599" name="フローチャート: 判断 598"/>
        <xdr:cNvSpPr/>
      </xdr:nvSpPr>
      <xdr:spPr>
        <a:xfrm>
          <a:off x="12763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55821</xdr:rowOff>
    </xdr:from>
    <xdr:ext cx="534377" cy="259045"/>
    <xdr:sp macro="" textlink="">
      <xdr:nvSpPr>
        <xdr:cNvPr id="600" name="テキスト ボックス 599"/>
        <xdr:cNvSpPr txBox="1"/>
      </xdr:nvSpPr>
      <xdr:spPr>
        <a:xfrm>
          <a:off x="12547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122588</xdr:rowOff>
    </xdr:from>
    <xdr:to>
      <xdr:col>85</xdr:col>
      <xdr:colOff>177800</xdr:colOff>
      <xdr:row>58</xdr:row>
      <xdr:rowOff>52738</xdr:rowOff>
    </xdr:to>
    <xdr:sp macro="" textlink="">
      <xdr:nvSpPr>
        <xdr:cNvPr id="606" name="楕円 605"/>
        <xdr:cNvSpPr/>
      </xdr:nvSpPr>
      <xdr:spPr>
        <a:xfrm>
          <a:off x="16268700" y="98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145465</xdr:rowOff>
    </xdr:from>
    <xdr:ext cx="534377" cy="259045"/>
    <xdr:sp macro="" textlink="">
      <xdr:nvSpPr>
        <xdr:cNvPr id="607" name="教育費該当値テキスト"/>
        <xdr:cNvSpPr txBox="1"/>
      </xdr:nvSpPr>
      <xdr:spPr>
        <a:xfrm>
          <a:off x="16370300" y="97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118907</xdr:rowOff>
    </xdr:from>
    <xdr:to>
      <xdr:col>81</xdr:col>
      <xdr:colOff>101600</xdr:colOff>
      <xdr:row>51</xdr:row>
      <xdr:rowOff>49057</xdr:rowOff>
    </xdr:to>
    <xdr:sp macro="" textlink="">
      <xdr:nvSpPr>
        <xdr:cNvPr id="608" name="楕円 607"/>
        <xdr:cNvSpPr/>
      </xdr:nvSpPr>
      <xdr:spPr>
        <a:xfrm>
          <a:off x="15430500" y="86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65584</xdr:rowOff>
    </xdr:from>
    <xdr:ext cx="599010" cy="259045"/>
    <xdr:sp macro="" textlink="">
      <xdr:nvSpPr>
        <xdr:cNvPr id="609" name="テキスト ボックス 608"/>
        <xdr:cNvSpPr txBox="1"/>
      </xdr:nvSpPr>
      <xdr:spPr>
        <a:xfrm>
          <a:off x="15181795" y="84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6086</xdr:rowOff>
    </xdr:from>
    <xdr:to>
      <xdr:col>76</xdr:col>
      <xdr:colOff>165100</xdr:colOff>
      <xdr:row>56</xdr:row>
      <xdr:rowOff>107686</xdr:rowOff>
    </xdr:to>
    <xdr:sp macro="" textlink="">
      <xdr:nvSpPr>
        <xdr:cNvPr id="610" name="楕円 609"/>
        <xdr:cNvSpPr/>
      </xdr:nvSpPr>
      <xdr:spPr>
        <a:xfrm>
          <a:off x="14541500" y="96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124213</xdr:rowOff>
    </xdr:from>
    <xdr:ext cx="599010" cy="259045"/>
    <xdr:sp macro="" textlink="">
      <xdr:nvSpPr>
        <xdr:cNvPr id="611" name="テキスト ボックス 610"/>
        <xdr:cNvSpPr txBox="1"/>
      </xdr:nvSpPr>
      <xdr:spPr>
        <a:xfrm>
          <a:off x="14292795" y="93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112659</xdr:rowOff>
    </xdr:from>
    <xdr:to>
      <xdr:col>72</xdr:col>
      <xdr:colOff>38100</xdr:colOff>
      <xdr:row>58</xdr:row>
      <xdr:rowOff>42809</xdr:rowOff>
    </xdr:to>
    <xdr:sp macro="" textlink="">
      <xdr:nvSpPr>
        <xdr:cNvPr id="612" name="楕円 611"/>
        <xdr:cNvSpPr/>
      </xdr:nvSpPr>
      <xdr:spPr>
        <a:xfrm>
          <a:off x="13652500" y="98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59336</xdr:rowOff>
    </xdr:from>
    <xdr:ext cx="534377" cy="259045"/>
    <xdr:sp macro="" textlink="">
      <xdr:nvSpPr>
        <xdr:cNvPr id="613" name="テキスト ボックス 612"/>
        <xdr:cNvSpPr txBox="1"/>
      </xdr:nvSpPr>
      <xdr:spPr>
        <a:xfrm>
          <a:off x="13436111" y="96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60530</xdr:rowOff>
    </xdr:from>
    <xdr:to>
      <xdr:col>67</xdr:col>
      <xdr:colOff>101600</xdr:colOff>
      <xdr:row>57</xdr:row>
      <xdr:rowOff>162130</xdr:rowOff>
    </xdr:to>
    <xdr:sp macro="" textlink="">
      <xdr:nvSpPr>
        <xdr:cNvPr id="614" name="楕円 613"/>
        <xdr:cNvSpPr/>
      </xdr:nvSpPr>
      <xdr:spPr>
        <a:xfrm>
          <a:off x="12763500" y="98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7207</xdr:rowOff>
    </xdr:from>
    <xdr:ext cx="534377" cy="259045"/>
    <xdr:sp macro="" textlink="">
      <xdr:nvSpPr>
        <xdr:cNvPr id="615" name="テキスト ボックス 614"/>
        <xdr:cNvSpPr txBox="1"/>
      </xdr:nvSpPr>
      <xdr:spPr>
        <a:xfrm>
          <a:off x="12547111" y="96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5" name="直線コネクタ 634"/>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8" name="災害復旧費最大値テキスト"/>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9" name="直線コネクタ 638"/>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28372</xdr:rowOff>
    </xdr:from>
    <xdr:to>
      <xdr:col>85</xdr:col>
      <xdr:colOff>127000</xdr:colOff>
      <xdr:row>77</xdr:row>
      <xdr:rowOff>67120</xdr:rowOff>
    </xdr:to>
    <xdr:cxnSp macro="">
      <xdr:nvCxnSpPr>
        <xdr:cNvPr id="640" name="直線コネクタ 639"/>
        <xdr:cNvCxnSpPr/>
      </xdr:nvCxnSpPr>
      <xdr:spPr>
        <a:xfrm flipV="1">
          <a:off x="15481300" y="13230022"/>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41" name="災害復旧費平均値テキスト"/>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2" name="フローチャート: 判断 641"/>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67120</xdr:rowOff>
    </xdr:from>
    <xdr:to>
      <xdr:col>81</xdr:col>
      <xdr:colOff>50800</xdr:colOff>
      <xdr:row>78</xdr:row>
      <xdr:rowOff>25400</xdr:rowOff>
    </xdr:to>
    <xdr:cxnSp macro="">
      <xdr:nvCxnSpPr>
        <xdr:cNvPr id="643" name="直線コネクタ 642"/>
        <xdr:cNvCxnSpPr/>
      </xdr:nvCxnSpPr>
      <xdr:spPr>
        <a:xfrm flipV="1">
          <a:off x="14592300" y="13268770"/>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4" name="フローチャート: 判断 643"/>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5" name="テキスト ボックス 644"/>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7" name="フローチャート: 判断 646"/>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8" name="テキスト ボックス 647"/>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50" name="フローチャート: 判断 649"/>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51" name="テキスト ボックス 650"/>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2" name="フローチャート: 判断 651"/>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3" name="テキスト ボックス 652"/>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149022</xdr:rowOff>
    </xdr:from>
    <xdr:to>
      <xdr:col>85</xdr:col>
      <xdr:colOff>177800</xdr:colOff>
      <xdr:row>77</xdr:row>
      <xdr:rowOff>79172</xdr:rowOff>
    </xdr:to>
    <xdr:sp macro="" textlink="">
      <xdr:nvSpPr>
        <xdr:cNvPr id="659" name="楕円 658"/>
        <xdr:cNvSpPr/>
      </xdr:nvSpPr>
      <xdr:spPr>
        <a:xfrm>
          <a:off x="162687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127449</xdr:rowOff>
    </xdr:from>
    <xdr:ext cx="469744" cy="259045"/>
    <xdr:sp macro="" textlink="">
      <xdr:nvSpPr>
        <xdr:cNvPr id="660" name="災害復旧費該当値テキスト"/>
        <xdr:cNvSpPr txBox="1"/>
      </xdr:nvSpPr>
      <xdr:spPr>
        <a:xfrm>
          <a:off x="16370300" y="131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16320</xdr:rowOff>
    </xdr:from>
    <xdr:to>
      <xdr:col>81</xdr:col>
      <xdr:colOff>101600</xdr:colOff>
      <xdr:row>77</xdr:row>
      <xdr:rowOff>117920</xdr:rowOff>
    </xdr:to>
    <xdr:sp macro="" textlink="">
      <xdr:nvSpPr>
        <xdr:cNvPr id="661" name="楕円 660"/>
        <xdr:cNvSpPr/>
      </xdr:nvSpPr>
      <xdr:spPr>
        <a:xfrm>
          <a:off x="154305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109047</xdr:rowOff>
    </xdr:from>
    <xdr:ext cx="469744" cy="259045"/>
    <xdr:sp macro="" textlink="">
      <xdr:nvSpPr>
        <xdr:cNvPr id="662" name="テキスト ボックス 661"/>
        <xdr:cNvSpPr txBox="1"/>
      </xdr:nvSpPr>
      <xdr:spPr>
        <a:xfrm>
          <a:off x="15246428" y="133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3" name="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4" name="テキスト ボックス 663"/>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5" name="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6" name="テキスト ボックス 665"/>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7" name="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8" name="テキスト ボックス 667"/>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7" name="直線コネクタ 696"/>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8"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9" name="直線コネクタ 698"/>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0"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1" name="直線コネクタ 700"/>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163246</xdr:rowOff>
    </xdr:from>
    <xdr:to>
      <xdr:col>85</xdr:col>
      <xdr:colOff>127000</xdr:colOff>
      <xdr:row>91</xdr:row>
      <xdr:rowOff>101653</xdr:rowOff>
    </xdr:to>
    <xdr:cxnSp macro="">
      <xdr:nvCxnSpPr>
        <xdr:cNvPr id="702" name="直線コネクタ 701"/>
        <xdr:cNvCxnSpPr/>
      </xdr:nvCxnSpPr>
      <xdr:spPr>
        <a:xfrm flipV="1">
          <a:off x="15481300" y="15593746"/>
          <a:ext cx="838200" cy="10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3" name="公債費平均値テキスト"/>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4" name="フローチャート: 判断 703"/>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101653</xdr:rowOff>
    </xdr:from>
    <xdr:to>
      <xdr:col>81</xdr:col>
      <xdr:colOff>50800</xdr:colOff>
      <xdr:row>92</xdr:row>
      <xdr:rowOff>8212</xdr:rowOff>
    </xdr:to>
    <xdr:cxnSp macro="">
      <xdr:nvCxnSpPr>
        <xdr:cNvPr id="705" name="直線コネクタ 704"/>
        <xdr:cNvCxnSpPr/>
      </xdr:nvCxnSpPr>
      <xdr:spPr>
        <a:xfrm flipV="1">
          <a:off x="14592300" y="15703603"/>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6" name="フローチャート: 判断 705"/>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7" name="テキスト ボックス 706"/>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8212</xdr:rowOff>
    </xdr:from>
    <xdr:to>
      <xdr:col>76</xdr:col>
      <xdr:colOff>114300</xdr:colOff>
      <xdr:row>92</xdr:row>
      <xdr:rowOff>25743</xdr:rowOff>
    </xdr:to>
    <xdr:cxnSp macro="">
      <xdr:nvCxnSpPr>
        <xdr:cNvPr id="708" name="直線コネクタ 707"/>
        <xdr:cNvCxnSpPr/>
      </xdr:nvCxnSpPr>
      <xdr:spPr>
        <a:xfrm flipV="1">
          <a:off x="13703300" y="15781612"/>
          <a:ext cx="8890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9" name="フローチャート: 判断 708"/>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10" name="テキスト ボックス 709"/>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25743</xdr:rowOff>
    </xdr:from>
    <xdr:to>
      <xdr:col>71</xdr:col>
      <xdr:colOff>177800</xdr:colOff>
      <xdr:row>92</xdr:row>
      <xdr:rowOff>122055</xdr:rowOff>
    </xdr:to>
    <xdr:cxnSp macro="">
      <xdr:nvCxnSpPr>
        <xdr:cNvPr id="711" name="直線コネクタ 710"/>
        <xdr:cNvCxnSpPr/>
      </xdr:nvCxnSpPr>
      <xdr:spPr>
        <a:xfrm flipV="1">
          <a:off x="12814300" y="15799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2" name="フローチャート: 判断 711"/>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3" name="テキスト ボックス 712"/>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4" name="フローチャート: 判断 713"/>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5" name="テキスト ボックス 714"/>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112446</xdr:rowOff>
    </xdr:from>
    <xdr:to>
      <xdr:col>85</xdr:col>
      <xdr:colOff>177800</xdr:colOff>
      <xdr:row>91</xdr:row>
      <xdr:rowOff>42596</xdr:rowOff>
    </xdr:to>
    <xdr:sp macro="" textlink="">
      <xdr:nvSpPr>
        <xdr:cNvPr id="721" name="楕円 720"/>
        <xdr:cNvSpPr/>
      </xdr:nvSpPr>
      <xdr:spPr>
        <a:xfrm>
          <a:off x="16268700" y="155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65473</xdr:rowOff>
    </xdr:from>
    <xdr:ext cx="599010" cy="259045"/>
    <xdr:sp macro="" textlink="">
      <xdr:nvSpPr>
        <xdr:cNvPr id="722" name="公債費該当値テキスト"/>
        <xdr:cNvSpPr txBox="1"/>
      </xdr:nvSpPr>
      <xdr:spPr>
        <a:xfrm>
          <a:off x="16370300" y="1549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50853</xdr:rowOff>
    </xdr:from>
    <xdr:to>
      <xdr:col>81</xdr:col>
      <xdr:colOff>101600</xdr:colOff>
      <xdr:row>91</xdr:row>
      <xdr:rowOff>152453</xdr:rowOff>
    </xdr:to>
    <xdr:sp macro="" textlink="">
      <xdr:nvSpPr>
        <xdr:cNvPr id="723" name="楕円 722"/>
        <xdr:cNvSpPr/>
      </xdr:nvSpPr>
      <xdr:spPr>
        <a:xfrm>
          <a:off x="15430500" y="156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168980</xdr:rowOff>
    </xdr:from>
    <xdr:ext cx="599010" cy="259045"/>
    <xdr:sp macro="" textlink="">
      <xdr:nvSpPr>
        <xdr:cNvPr id="724" name="テキスト ボックス 723"/>
        <xdr:cNvSpPr txBox="1"/>
      </xdr:nvSpPr>
      <xdr:spPr>
        <a:xfrm>
          <a:off x="15181795" y="1542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128862</xdr:rowOff>
    </xdr:from>
    <xdr:to>
      <xdr:col>76</xdr:col>
      <xdr:colOff>165100</xdr:colOff>
      <xdr:row>92</xdr:row>
      <xdr:rowOff>59012</xdr:rowOff>
    </xdr:to>
    <xdr:sp macro="" textlink="">
      <xdr:nvSpPr>
        <xdr:cNvPr id="725" name="楕円 724"/>
        <xdr:cNvSpPr/>
      </xdr:nvSpPr>
      <xdr:spPr>
        <a:xfrm>
          <a:off x="14541500" y="157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75539</xdr:rowOff>
    </xdr:from>
    <xdr:ext cx="599010" cy="259045"/>
    <xdr:sp macro="" textlink="">
      <xdr:nvSpPr>
        <xdr:cNvPr id="726" name="テキスト ボックス 725"/>
        <xdr:cNvSpPr txBox="1"/>
      </xdr:nvSpPr>
      <xdr:spPr>
        <a:xfrm>
          <a:off x="14292795" y="155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146393</xdr:rowOff>
    </xdr:from>
    <xdr:to>
      <xdr:col>72</xdr:col>
      <xdr:colOff>38100</xdr:colOff>
      <xdr:row>92</xdr:row>
      <xdr:rowOff>76543</xdr:rowOff>
    </xdr:to>
    <xdr:sp macro="" textlink="">
      <xdr:nvSpPr>
        <xdr:cNvPr id="727" name="楕円 726"/>
        <xdr:cNvSpPr/>
      </xdr:nvSpPr>
      <xdr:spPr>
        <a:xfrm>
          <a:off x="13652500" y="15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93070</xdr:rowOff>
    </xdr:from>
    <xdr:ext cx="599010" cy="259045"/>
    <xdr:sp macro="" textlink="">
      <xdr:nvSpPr>
        <xdr:cNvPr id="728" name="テキスト ボックス 727"/>
        <xdr:cNvSpPr txBox="1"/>
      </xdr:nvSpPr>
      <xdr:spPr>
        <a:xfrm>
          <a:off x="13403795" y="1552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71255</xdr:rowOff>
    </xdr:from>
    <xdr:to>
      <xdr:col>67</xdr:col>
      <xdr:colOff>101600</xdr:colOff>
      <xdr:row>93</xdr:row>
      <xdr:rowOff>1405</xdr:rowOff>
    </xdr:to>
    <xdr:sp macro="" textlink="">
      <xdr:nvSpPr>
        <xdr:cNvPr id="729" name="楕円 728"/>
        <xdr:cNvSpPr/>
      </xdr:nvSpPr>
      <xdr:spPr>
        <a:xfrm>
          <a:off x="12763500" y="158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17932</xdr:rowOff>
    </xdr:from>
    <xdr:ext cx="599010" cy="259045"/>
    <xdr:sp macro="" textlink="">
      <xdr:nvSpPr>
        <xdr:cNvPr id="730" name="テキスト ボックス 729"/>
        <xdr:cNvSpPr txBox="1"/>
      </xdr:nvSpPr>
      <xdr:spPr>
        <a:xfrm>
          <a:off x="12514795" y="156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2" name="直線コネクタ 751"/>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3"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5"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6" name="直線コネクタ 755"/>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8"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9" name="フローチャート: 判断 758"/>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1" name="フローチャート: 判断 760"/>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2" name="テキスト ボックス 761"/>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4" name="フローチャート: 判断 76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5" name="テキスト ボックス 76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7" name="フローチャート: 判断 766"/>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8" name="テキスト ボックス 767"/>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9" name="フローチャート: 判断 768"/>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70" name="テキスト ボックス 769"/>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7"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民生費：住民一人当たり</a:t>
          </a:r>
          <a:r>
            <a:rPr kumimoji="1" lang="ja-JP" altLang="en-US" sz="1200">
              <a:solidFill>
                <a:schemeClr val="dk1"/>
              </a:solidFill>
              <a:effectLst/>
              <a:latin typeface="+mn-ea"/>
              <a:ea typeface="+mn-ea"/>
              <a:cs typeface="+mn-cs"/>
            </a:rPr>
            <a:t>コストが</a:t>
          </a:r>
          <a:r>
            <a:rPr kumimoji="1" lang="en-US" altLang="ja-JP" sz="1200">
              <a:solidFill>
                <a:schemeClr val="dk1"/>
              </a:solidFill>
              <a:effectLst/>
              <a:latin typeface="+mn-ea"/>
              <a:ea typeface="+mn-ea"/>
              <a:cs typeface="+mn-cs"/>
            </a:rPr>
            <a:t>251,452</a:t>
          </a:r>
          <a:r>
            <a:rPr kumimoji="1" lang="ja-JP" altLang="ja-JP" sz="1200">
              <a:solidFill>
                <a:schemeClr val="dk1"/>
              </a:solidFill>
              <a:effectLst/>
              <a:latin typeface="+mn-ea"/>
              <a:ea typeface="+mn-ea"/>
              <a:cs typeface="+mn-cs"/>
            </a:rPr>
            <a:t>円で、類似団体平均に比べ高い水準にあるが、これは障害者福祉事業や生活保護事業等の社会保障関連経費が多いこと、また、子ども医療費助成や保育料</a:t>
          </a:r>
          <a:r>
            <a:rPr kumimoji="1" lang="ja-JP" altLang="en-US" sz="1200">
              <a:solidFill>
                <a:schemeClr val="dk1"/>
              </a:solidFill>
              <a:effectLst/>
              <a:latin typeface="+mn-ea"/>
              <a:ea typeface="+mn-ea"/>
              <a:cs typeface="+mn-cs"/>
            </a:rPr>
            <a:t>無償化</a:t>
          </a:r>
          <a:r>
            <a:rPr kumimoji="1" lang="ja-JP" altLang="ja-JP" sz="1200">
              <a:solidFill>
                <a:schemeClr val="dk1"/>
              </a:solidFill>
              <a:effectLst/>
              <a:latin typeface="+mn-ea"/>
              <a:ea typeface="+mn-ea"/>
              <a:cs typeface="+mn-cs"/>
            </a:rPr>
            <a:t>等の子育て支援事業の実施が要因として挙げられる。</a:t>
          </a:r>
          <a:endParaRPr lang="ja-JP" altLang="ja-JP" sz="1200">
            <a:effectLst/>
            <a:latin typeface="+mn-ea"/>
            <a:ea typeface="+mn-ea"/>
          </a:endParaRPr>
        </a:p>
        <a:p>
          <a:r>
            <a:rPr kumimoji="1" lang="ja-JP" altLang="ja-JP" sz="1200">
              <a:solidFill>
                <a:schemeClr val="dk1"/>
              </a:solidFill>
              <a:effectLst/>
              <a:latin typeface="+mn-ea"/>
              <a:ea typeface="+mn-ea"/>
              <a:cs typeface="+mn-cs"/>
            </a:rPr>
            <a:t>農林水産業費：住民一人当たりコストが</a:t>
          </a:r>
          <a:r>
            <a:rPr kumimoji="1" lang="en-US" altLang="ja-JP" sz="1200">
              <a:solidFill>
                <a:schemeClr val="dk1"/>
              </a:solidFill>
              <a:effectLst/>
              <a:latin typeface="+mn-ea"/>
              <a:ea typeface="+mn-ea"/>
              <a:cs typeface="+mn-cs"/>
            </a:rPr>
            <a:t>47,312</a:t>
          </a:r>
          <a:r>
            <a:rPr kumimoji="1" lang="ja-JP" altLang="ja-JP" sz="1200">
              <a:solidFill>
                <a:schemeClr val="dk1"/>
              </a:solidFill>
              <a:effectLst/>
              <a:latin typeface="+mn-ea"/>
              <a:ea typeface="+mn-ea"/>
              <a:cs typeface="+mn-cs"/>
            </a:rPr>
            <a:t>円で類似団体平均と比べ高い要因としては、第１次産業が基幹産業であることから、市の方針として農業振興対策事業に重点的に取り組んでいるためである。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教育費：住民一人当たりコストが</a:t>
          </a:r>
          <a:r>
            <a:rPr kumimoji="1" lang="en-US" altLang="ja-JP" sz="1200">
              <a:solidFill>
                <a:schemeClr val="dk1"/>
              </a:solidFill>
              <a:effectLst/>
              <a:latin typeface="+mn-ea"/>
              <a:ea typeface="+mn-ea"/>
              <a:cs typeface="+mn-cs"/>
            </a:rPr>
            <a:t>78,079</a:t>
          </a:r>
          <a:r>
            <a:rPr kumimoji="1" lang="ja-JP" altLang="en-US" sz="1200">
              <a:solidFill>
                <a:schemeClr val="dk1"/>
              </a:solidFill>
              <a:effectLst/>
              <a:latin typeface="+mn-ea"/>
              <a:ea typeface="+mn-ea"/>
              <a:cs typeface="+mn-cs"/>
            </a:rPr>
            <a:t>円で総合体育館建設事業の減少により、類似団体と同水準となっている。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また令和元～２年度において特に数値が大きく上昇した要因は消防再編庁舎建設事業によるものである。令和３年度についても、防災備蓄倉庫建設事業や旧消防庁舎解体事業により、高い水準となっている。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公債費：住民一人当たり</a:t>
          </a:r>
          <a:r>
            <a:rPr kumimoji="1" lang="en-US" altLang="ja-JP" sz="1200">
              <a:solidFill>
                <a:schemeClr val="dk1"/>
              </a:solidFill>
              <a:effectLst/>
              <a:latin typeface="+mn-ea"/>
              <a:ea typeface="+mn-ea"/>
              <a:cs typeface="+mn-cs"/>
            </a:rPr>
            <a:t>126,352</a:t>
          </a:r>
          <a:r>
            <a:rPr kumimoji="1" lang="ja-JP" altLang="ja-JP" sz="1200">
              <a:solidFill>
                <a:schemeClr val="dk1"/>
              </a:solidFill>
              <a:effectLst/>
              <a:latin typeface="+mn-ea"/>
              <a:ea typeface="+mn-ea"/>
              <a:cs typeface="+mn-cs"/>
            </a:rPr>
            <a:t>円で、類似団体平均の</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倍超の水準にあるが、要因はこれまで実施してきた建設事業に係る地方債の償還負担によるものであり、適正化と抑制を図ることが課題である。</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年度では実質収支、実質単年度収支ともに黒字を確保している。財政調整基金残高は減少傾向にあるが、令和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年度においては、普通交付税の再算定による追加交付により、財政調整基金が増加している。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残高の標準財政規模比は、残高の増によりの</a:t>
          </a:r>
          <a:r>
            <a:rPr kumimoji="1" lang="en-US" altLang="ja-JP" sz="1200">
              <a:solidFill>
                <a:schemeClr val="dk1"/>
              </a:solidFill>
              <a:effectLst/>
              <a:latin typeface="+mn-ea"/>
              <a:ea typeface="+mn-ea"/>
              <a:cs typeface="+mn-cs"/>
            </a:rPr>
            <a:t>20.45</a:t>
          </a:r>
          <a:r>
            <a:rPr kumimoji="1" lang="ja-JP" altLang="ja-JP" sz="1200">
              <a:solidFill>
                <a:schemeClr val="dk1"/>
              </a:solidFill>
              <a:effectLst/>
              <a:latin typeface="+mn-ea"/>
              <a:ea typeface="+mn-ea"/>
              <a:cs typeface="+mn-cs"/>
            </a:rPr>
            <a:t>％となり上昇し、依然として適正水準を保っている状況にある。今後、歳入においては税収や交付税等先細りが懸念されるため、経常経費の節減に努め、財政調整基金の残高を確保して、財政基盤の強化を図っていく必要があ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全ての会計において黒字を確保している。引き続き経費削減の徹底に努め、税や使用料等自主財源の安定的な確保を図り、今後も各会計において実質収支の黒字を維持できるよう財政の健全化に努める。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一般会計の元利償還金は、令和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年度においては増となっている</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今後も大規模建設事業の償還が控えているため、増加傾向となる。一方、これらの元利償還金等から控除する算入公債費等は、交付税算入率が高い地方債の活用により前年度から増加している。令和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a:t>
          </a:r>
          <a:r>
            <a:rPr kumimoji="1" lang="ja-JP" altLang="en-US" sz="1200">
              <a:solidFill>
                <a:schemeClr val="dk1"/>
              </a:solidFill>
              <a:effectLst/>
              <a:latin typeface="+mn-ea"/>
              <a:ea typeface="+mn-ea"/>
              <a:cs typeface="+mn-cs"/>
            </a:rPr>
            <a:t>元利償還金の増加により、</a:t>
          </a:r>
          <a:r>
            <a:rPr kumimoji="1" lang="ja-JP" altLang="ja-JP" sz="1200">
              <a:solidFill>
                <a:schemeClr val="dk1"/>
              </a:solidFill>
              <a:effectLst/>
              <a:latin typeface="+mn-ea"/>
              <a:ea typeface="+mn-ea"/>
              <a:cs typeface="+mn-cs"/>
            </a:rPr>
            <a:t>分子は</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％の</a:t>
          </a:r>
          <a:r>
            <a:rPr kumimoji="1" lang="ja-JP" altLang="en-US" sz="1200">
              <a:solidFill>
                <a:schemeClr val="dk1"/>
              </a:solidFill>
              <a:effectLst/>
              <a:latin typeface="+mn-ea"/>
              <a:ea typeface="+mn-ea"/>
              <a:cs typeface="+mn-cs"/>
            </a:rPr>
            <a:t>増</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分母となる標準財政規模を意図的に調整することは難しいため、制御が可能である分子の縮減を課題として、建設事業の抑制や繰上償還の実施により、実質公債費比率の上昇を抑える必要がある。</a:t>
          </a:r>
          <a:endParaRPr lang="ja-JP" altLang="ja-JP" sz="12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ea"/>
              <a:ea typeface="+mn-ea"/>
              <a:cs typeface="+mn-cs"/>
            </a:rPr>
            <a:t>該当なし</a:t>
          </a:r>
          <a:endParaRPr lang="ja-JP" altLang="ja-JP" sz="105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将来負担額</a:t>
          </a:r>
          <a:r>
            <a:rPr kumimoji="1" lang="ja-JP" altLang="en-US" sz="1200">
              <a:solidFill>
                <a:schemeClr val="dk1"/>
              </a:solidFill>
              <a:effectLst/>
              <a:latin typeface="+mn-ea"/>
              <a:ea typeface="+mn-ea"/>
              <a:cs typeface="+mn-cs"/>
            </a:rPr>
            <a:t>全体が減少しており、特に水道事業の組合等負担等見込額が大幅に減少しているため、</a:t>
          </a:r>
          <a:r>
            <a:rPr kumimoji="1" lang="ja-JP" altLang="ja-JP" sz="1200">
              <a:solidFill>
                <a:schemeClr val="dk1"/>
              </a:solidFill>
              <a:effectLst/>
              <a:latin typeface="+mn-ea"/>
              <a:ea typeface="+mn-ea"/>
              <a:cs typeface="+mn-cs"/>
            </a:rPr>
            <a:t>比率が前年度より</a:t>
          </a:r>
          <a:r>
            <a:rPr kumimoji="1" lang="en-US" altLang="ja-JP" sz="1200">
              <a:solidFill>
                <a:schemeClr val="dk1"/>
              </a:solidFill>
              <a:effectLst/>
              <a:latin typeface="+mn-ea"/>
              <a:ea typeface="+mn-ea"/>
              <a:cs typeface="+mn-cs"/>
            </a:rPr>
            <a:t>18.9</a:t>
          </a:r>
          <a:r>
            <a:rPr kumimoji="1" lang="ja-JP" altLang="ja-JP" sz="1200">
              <a:solidFill>
                <a:schemeClr val="dk1"/>
              </a:solidFill>
              <a:effectLst/>
              <a:latin typeface="+mn-ea"/>
              <a:ea typeface="+mn-ea"/>
              <a:cs typeface="+mn-cs"/>
            </a:rPr>
            <a:t>％減少しているが、依然として、類似団体平均と比較し大きく上回っていることから、新たな負担を伴う地方債の抑制、歳出削減による基金取崩しの低減を図り、将来負担の軽減に努める。</a:t>
          </a:r>
          <a:endParaRPr lang="ja-JP" altLang="ja-JP" sz="1200">
            <a:effectLst/>
            <a:latin typeface="+mn-ea"/>
            <a:ea typeface="+mn-ea"/>
          </a:endParaRPr>
        </a:p>
        <a:p>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基金全体としては、特定目的基金を事業の実施に合わせて取崩しているが、継続的な財政調整基金と減債基金の積増しに</a:t>
          </a:r>
          <a:endParaRPr lang="ja-JP" altLang="ja-JP" sz="1200">
            <a:effectLst/>
            <a:latin typeface="+mn-ea"/>
            <a:ea typeface="+mn-ea"/>
          </a:endParaRPr>
        </a:p>
        <a:p>
          <a:r>
            <a:rPr kumimoji="1" lang="ja-JP" altLang="ja-JP" sz="1200">
              <a:solidFill>
                <a:schemeClr val="dk1"/>
              </a:solidFill>
              <a:effectLst/>
              <a:latin typeface="+mn-ea"/>
              <a:ea typeface="+mn-ea"/>
              <a:cs typeface="+mn-cs"/>
            </a:rPr>
            <a:t>　より、平成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年度までは残高が総額</a:t>
          </a:r>
          <a:r>
            <a:rPr kumimoji="1" lang="en-US" altLang="ja-JP" sz="1200">
              <a:solidFill>
                <a:schemeClr val="dk1"/>
              </a:solidFill>
              <a:effectLst/>
              <a:latin typeface="+mn-ea"/>
              <a:ea typeface="+mn-ea"/>
              <a:cs typeface="+mn-cs"/>
            </a:rPr>
            <a:t>10,000</a:t>
          </a:r>
          <a:r>
            <a:rPr kumimoji="1" lang="ja-JP" altLang="ja-JP" sz="1200">
              <a:solidFill>
                <a:schemeClr val="dk1"/>
              </a:solidFill>
              <a:effectLst/>
              <a:latin typeface="+mn-ea"/>
              <a:ea typeface="+mn-ea"/>
              <a:cs typeface="+mn-cs"/>
            </a:rPr>
            <a:t>百万超の水準にあり、過去最大の基金残高を保有している状況であった。</a:t>
          </a:r>
          <a:endParaRPr lang="ja-JP" altLang="ja-JP" sz="1200">
            <a:effectLst/>
            <a:latin typeface="+mn-ea"/>
            <a:ea typeface="+mn-ea"/>
          </a:endParaRPr>
        </a:p>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年度以降は、財政調整基金、減債基金、合併振興基金等の取崩しにより、総額は</a:t>
          </a:r>
          <a:r>
            <a:rPr kumimoji="1" lang="en-US" altLang="ja-JP" sz="1200">
              <a:solidFill>
                <a:schemeClr val="dk1"/>
              </a:solidFill>
              <a:effectLst/>
              <a:latin typeface="+mn-ea"/>
              <a:ea typeface="+mn-ea"/>
              <a:cs typeface="+mn-cs"/>
            </a:rPr>
            <a:t>10,000</a:t>
          </a:r>
          <a:r>
            <a:rPr kumimoji="1" lang="ja-JP" altLang="ja-JP" sz="1200">
              <a:solidFill>
                <a:schemeClr val="dk1"/>
              </a:solidFill>
              <a:effectLst/>
              <a:latin typeface="+mn-ea"/>
              <a:ea typeface="+mn-ea"/>
              <a:cs typeface="+mn-cs"/>
            </a:rPr>
            <a:t>百万円を下回っ</a:t>
          </a:r>
          <a:r>
            <a:rPr kumimoji="1" lang="ja-JP" altLang="en-US" sz="1200">
              <a:solidFill>
                <a:schemeClr val="dk1"/>
              </a:solidFill>
              <a:effectLst/>
              <a:latin typeface="+mn-ea"/>
              <a:ea typeface="+mn-ea"/>
              <a:cs typeface="+mn-cs"/>
            </a:rPr>
            <a:t>ており</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a:t>
          </a:r>
          <a:endParaRPr lang="ja-JP" altLang="ja-JP" sz="1200">
            <a:effectLst/>
            <a:latin typeface="+mn-ea"/>
            <a:ea typeface="+mn-ea"/>
          </a:endParaRPr>
        </a:p>
        <a:p>
          <a:r>
            <a:rPr kumimoji="1" lang="ja-JP" altLang="ja-JP" sz="1200">
              <a:solidFill>
                <a:schemeClr val="dk1"/>
              </a:solidFill>
              <a:effectLst/>
              <a:latin typeface="+mn-ea"/>
              <a:ea typeface="+mn-ea"/>
              <a:cs typeface="+mn-cs"/>
            </a:rPr>
            <a:t>　度末残高においては前年度から</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8,991</a:t>
          </a:r>
          <a:r>
            <a:rPr kumimoji="1" lang="ja-JP" altLang="ja-JP" sz="1200">
              <a:solidFill>
                <a:schemeClr val="dk1"/>
              </a:solidFill>
              <a:effectLst/>
              <a:latin typeface="+mn-ea"/>
              <a:ea typeface="+mn-ea"/>
              <a:cs typeface="+mn-cs"/>
            </a:rPr>
            <a:t>百万円となった。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使途特定の基金については、事業の進捗に合わせて取崩していくこととし、一方で随時、有効な財源を活用した積立てを</a:t>
          </a:r>
          <a:endParaRPr lang="ja-JP" altLang="ja-JP" sz="1200">
            <a:effectLst/>
            <a:latin typeface="+mn-ea"/>
            <a:ea typeface="+mn-ea"/>
          </a:endParaRPr>
        </a:p>
        <a:p>
          <a:r>
            <a:rPr kumimoji="1" lang="ja-JP" altLang="ja-JP" sz="1200">
              <a:solidFill>
                <a:schemeClr val="dk1"/>
              </a:solidFill>
              <a:effectLst/>
              <a:latin typeface="+mn-ea"/>
              <a:ea typeface="+mn-ea"/>
              <a:cs typeface="+mn-cs"/>
            </a:rPr>
            <a:t>　検討する。</a:t>
          </a:r>
          <a:endParaRPr lang="ja-JP" altLang="ja-JP" sz="1200">
            <a:effectLst/>
            <a:latin typeface="+mn-ea"/>
            <a:ea typeface="+mn-ea"/>
          </a:endParaRPr>
        </a:p>
        <a:p>
          <a:r>
            <a:rPr kumimoji="1" lang="ja-JP" altLang="ja-JP" sz="1200">
              <a:solidFill>
                <a:schemeClr val="dk1"/>
              </a:solidFill>
              <a:effectLst/>
              <a:latin typeface="+mn-ea"/>
              <a:ea typeface="+mn-ea"/>
              <a:cs typeface="+mn-cs"/>
            </a:rPr>
            <a:t>　　財政調整基金や減債基金については、財源不足の補填や公債費低減のために、機動的に取崩していくこととし、一方で残</a:t>
          </a:r>
          <a:endParaRPr lang="ja-JP" altLang="ja-JP" sz="1200">
            <a:effectLst/>
            <a:latin typeface="+mn-ea"/>
            <a:ea typeface="+mn-ea"/>
          </a:endParaRPr>
        </a:p>
        <a:p>
          <a:r>
            <a:rPr kumimoji="1" lang="ja-JP" altLang="ja-JP" sz="1200">
              <a:solidFill>
                <a:schemeClr val="dk1"/>
              </a:solidFill>
              <a:effectLst/>
              <a:latin typeface="+mn-ea"/>
              <a:ea typeface="+mn-ea"/>
              <a:cs typeface="+mn-cs"/>
            </a:rPr>
            <a:t>　高の減少を緩やかにするためにも、経費節減等によりその原資を捻出し、積増しを実施する。</a:t>
          </a:r>
          <a:endParaRPr lang="ja-JP" altLang="ja-JP" sz="12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（基金の使途）　公共施設等整備保全基金－公共施設等の整備及び保全に要する経費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合併振興基金－新市建設計画に定められた事業に要する経費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農山漁村活性化事業基金－再生可能エネルギー発電設備の整備と併せて促進する農林水産業へ寄与する地域振興事業</a:t>
          </a:r>
          <a:endParaRPr lang="ja-JP" altLang="ja-JP" sz="1000">
            <a:effectLst/>
            <a:latin typeface="+mn-ea"/>
            <a:ea typeface="+mn-ea"/>
          </a:endParaRPr>
        </a:p>
        <a:p>
          <a:r>
            <a:rPr kumimoji="1" lang="ja-JP" altLang="ja-JP" sz="1000">
              <a:solidFill>
                <a:schemeClr val="dk1"/>
              </a:solidFill>
              <a:effectLst/>
              <a:latin typeface="+mn-ea"/>
              <a:ea typeface="+mn-ea"/>
              <a:cs typeface="+mn-cs"/>
            </a:rPr>
            <a:t>　　　　　　　　　　　　　　　　　　　　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胃がん撲滅健診事業基金－市民の健康増進を図ることを目的とした胃がん撲滅健診事業に要する経費　　　　</a:t>
          </a:r>
          <a:endParaRPr lang="ja-JP" altLang="ja-JP" sz="1000">
            <a:effectLst/>
            <a:latin typeface="+mn-ea"/>
            <a:ea typeface="+mn-ea"/>
          </a:endParaRPr>
        </a:p>
        <a:p>
          <a:r>
            <a:rPr kumimoji="1" lang="ja-JP" altLang="ja-JP" sz="1000">
              <a:solidFill>
                <a:schemeClr val="dk1"/>
              </a:solidFill>
              <a:effectLst/>
              <a:latin typeface="+mn-ea"/>
              <a:ea typeface="+mn-ea"/>
              <a:cs typeface="+mn-cs"/>
            </a:rPr>
            <a:t>　　　　　　　　学校建設基金－学校建設事業に要する経費　　　　</a:t>
          </a:r>
          <a:endParaRPr lang="ja-JP" altLang="ja-JP" sz="1000">
            <a:effectLst/>
            <a:latin typeface="+mn-ea"/>
            <a:ea typeface="+mn-ea"/>
          </a:endParaRPr>
        </a:p>
        <a:p>
          <a:r>
            <a:rPr kumimoji="1" lang="ja-JP" altLang="ja-JP" sz="1000">
              <a:solidFill>
                <a:schemeClr val="dk1"/>
              </a:solidFill>
              <a:effectLst/>
              <a:latin typeface="+mn-ea"/>
              <a:ea typeface="+mn-ea"/>
              <a:cs typeface="+mn-cs"/>
            </a:rPr>
            <a:t>（増減理由）</a:t>
          </a:r>
          <a:endParaRPr lang="ja-JP" altLang="ja-JP" sz="1000">
            <a:effectLst/>
            <a:latin typeface="+mn-ea"/>
            <a:ea typeface="+mn-ea"/>
          </a:endParaRPr>
        </a:p>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３</a:t>
          </a:r>
          <a:r>
            <a:rPr kumimoji="1" lang="ja-JP" altLang="ja-JP" sz="1000">
              <a:solidFill>
                <a:schemeClr val="dk1"/>
              </a:solidFill>
              <a:effectLst/>
              <a:latin typeface="+mn-ea"/>
              <a:ea typeface="+mn-ea"/>
              <a:cs typeface="+mn-cs"/>
            </a:rPr>
            <a:t>年度　各事業の実施に合わせて</a:t>
          </a:r>
          <a:r>
            <a:rPr kumimoji="1" lang="en-US" altLang="ja-JP" sz="1000">
              <a:solidFill>
                <a:schemeClr val="dk1"/>
              </a:solidFill>
              <a:effectLst/>
              <a:latin typeface="+mn-ea"/>
              <a:ea typeface="+mn-ea"/>
              <a:cs typeface="+mn-cs"/>
            </a:rPr>
            <a:t>263</a:t>
          </a:r>
          <a:r>
            <a:rPr kumimoji="1" lang="ja-JP" altLang="ja-JP" sz="1000">
              <a:solidFill>
                <a:schemeClr val="dk1"/>
              </a:solidFill>
              <a:effectLst/>
              <a:latin typeface="+mn-ea"/>
              <a:ea typeface="+mn-ea"/>
              <a:cs typeface="+mn-cs"/>
            </a:rPr>
            <a:t>百万円を取崩ししているが、農山漁村活性化事業基金に積立てにより、</a:t>
          </a:r>
          <a:r>
            <a:rPr kumimoji="1" lang="en-US" altLang="ja-JP" sz="1000">
              <a:solidFill>
                <a:schemeClr val="dk1"/>
              </a:solidFill>
              <a:effectLst/>
              <a:latin typeface="+mn-ea"/>
              <a:ea typeface="+mn-ea"/>
              <a:cs typeface="+mn-cs"/>
            </a:rPr>
            <a:t>160</a:t>
          </a:r>
          <a:r>
            <a:rPr kumimoji="1" lang="ja-JP" altLang="ja-JP" sz="1000">
              <a:solidFill>
                <a:schemeClr val="dk1"/>
              </a:solidFill>
              <a:effectLst/>
              <a:latin typeface="+mn-ea"/>
              <a:ea typeface="+mn-ea"/>
              <a:cs typeface="+mn-cs"/>
            </a:rPr>
            <a:t>百万円の</a:t>
          </a:r>
          <a:r>
            <a:rPr kumimoji="1" lang="en-US" altLang="ja-JP" sz="1000">
              <a:solidFill>
                <a:schemeClr val="dk1"/>
              </a:solidFill>
              <a:effectLst/>
              <a:latin typeface="+mn-ea"/>
              <a:ea typeface="+mn-ea"/>
              <a:cs typeface="+mn-cs"/>
            </a:rPr>
            <a:t>3,811</a:t>
          </a:r>
          <a:r>
            <a:rPr kumimoji="1" lang="ja-JP" altLang="ja-JP" sz="1000">
              <a:solidFill>
                <a:schemeClr val="dk1"/>
              </a:solidFill>
              <a:effectLst/>
              <a:latin typeface="+mn-ea"/>
              <a:ea typeface="+mn-ea"/>
              <a:cs typeface="+mn-cs"/>
            </a:rPr>
            <a:t>百万円</a:t>
          </a:r>
          <a:endParaRPr lang="ja-JP" altLang="ja-JP" sz="1000">
            <a:effectLst/>
            <a:latin typeface="+mn-ea"/>
            <a:ea typeface="+mn-ea"/>
          </a:endParaRPr>
        </a:p>
        <a:p>
          <a:r>
            <a:rPr kumimoji="1" lang="ja-JP" altLang="ja-JP" sz="1000">
              <a:solidFill>
                <a:schemeClr val="dk1"/>
              </a:solidFill>
              <a:effectLst/>
              <a:latin typeface="+mn-ea"/>
              <a:ea typeface="+mn-ea"/>
              <a:cs typeface="+mn-cs"/>
            </a:rPr>
            <a:t>　　　　　　　　となっている。また当年度末において基金残高を処分し尽くした、地域福祉基金、農業振興基金、市営住宅建設基金は廃止</a:t>
          </a:r>
          <a:endParaRPr lang="ja-JP" altLang="ja-JP" sz="1000">
            <a:effectLst/>
            <a:latin typeface="+mn-ea"/>
            <a:ea typeface="+mn-ea"/>
          </a:endParaRPr>
        </a:p>
        <a:p>
          <a:r>
            <a:rPr kumimoji="1" lang="ja-JP" altLang="ja-JP" sz="1000">
              <a:solidFill>
                <a:schemeClr val="dk1"/>
              </a:solidFill>
              <a:effectLst/>
              <a:latin typeface="+mn-ea"/>
              <a:ea typeface="+mn-ea"/>
              <a:cs typeface="+mn-cs"/>
            </a:rPr>
            <a:t>　　　　　　　　としている。</a:t>
          </a:r>
          <a:endParaRPr lang="ja-JP" altLang="ja-JP" sz="1000">
            <a:effectLst/>
            <a:latin typeface="+mn-ea"/>
            <a:ea typeface="+mn-ea"/>
          </a:endParaRPr>
        </a:p>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４</a:t>
          </a:r>
          <a:r>
            <a:rPr kumimoji="1" lang="ja-JP" altLang="ja-JP" sz="1000">
              <a:solidFill>
                <a:schemeClr val="dk1"/>
              </a:solidFill>
              <a:effectLst/>
              <a:latin typeface="+mn-ea"/>
              <a:ea typeface="+mn-ea"/>
              <a:cs typeface="+mn-cs"/>
            </a:rPr>
            <a:t>年度　各事業の実施に合わせて</a:t>
          </a:r>
          <a:r>
            <a:rPr kumimoji="1" lang="en-US" altLang="ja-JP" sz="1000">
              <a:solidFill>
                <a:schemeClr val="dk1"/>
              </a:solidFill>
              <a:effectLst/>
              <a:latin typeface="+mn-ea"/>
              <a:ea typeface="+mn-ea"/>
              <a:cs typeface="+mn-cs"/>
            </a:rPr>
            <a:t>525</a:t>
          </a:r>
          <a:r>
            <a:rPr kumimoji="1" lang="ja-JP" altLang="ja-JP" sz="1000">
              <a:solidFill>
                <a:schemeClr val="dk1"/>
              </a:solidFill>
              <a:effectLst/>
              <a:latin typeface="+mn-ea"/>
              <a:ea typeface="+mn-ea"/>
              <a:cs typeface="+mn-cs"/>
            </a:rPr>
            <a:t>百万円を取崩ししているが、農山漁村活性化事業基金等への積立てにより、年度末残高は</a:t>
          </a:r>
          <a:r>
            <a:rPr kumimoji="1" lang="en-US" altLang="ja-JP" sz="1000">
              <a:solidFill>
                <a:schemeClr val="dk1"/>
              </a:solidFill>
              <a:effectLst/>
              <a:latin typeface="+mn-ea"/>
              <a:ea typeface="+mn-ea"/>
              <a:cs typeface="+mn-cs"/>
            </a:rPr>
            <a:t>454</a:t>
          </a:r>
          <a:r>
            <a:rPr kumimoji="1" lang="ja-JP" altLang="ja-JP" sz="1000">
              <a:solidFill>
                <a:schemeClr val="dk1"/>
              </a:solidFill>
              <a:effectLst/>
              <a:latin typeface="+mn-ea"/>
              <a:ea typeface="+mn-ea"/>
              <a:cs typeface="+mn-cs"/>
            </a:rPr>
            <a:t>百</a:t>
          </a:r>
          <a:endParaRPr lang="ja-JP" altLang="ja-JP" sz="1000">
            <a:effectLst/>
            <a:latin typeface="+mn-ea"/>
            <a:ea typeface="+mn-ea"/>
          </a:endParaRPr>
        </a:p>
        <a:p>
          <a:r>
            <a:rPr kumimoji="1" lang="ja-JP" altLang="ja-JP" sz="1000">
              <a:solidFill>
                <a:schemeClr val="dk1"/>
              </a:solidFill>
              <a:effectLst/>
              <a:latin typeface="+mn-ea"/>
              <a:ea typeface="+mn-ea"/>
              <a:cs typeface="+mn-cs"/>
            </a:rPr>
            <a:t>　　　　　　　　万円減の</a:t>
          </a:r>
          <a:r>
            <a:rPr kumimoji="1" lang="en-US" altLang="ja-JP" sz="1000">
              <a:solidFill>
                <a:schemeClr val="dk1"/>
              </a:solidFill>
              <a:effectLst/>
              <a:latin typeface="+mn-ea"/>
              <a:ea typeface="+mn-ea"/>
              <a:cs typeface="+mn-cs"/>
            </a:rPr>
            <a:t>3,357</a:t>
          </a:r>
          <a:r>
            <a:rPr kumimoji="1" lang="ja-JP" altLang="ja-JP" sz="1000">
              <a:solidFill>
                <a:schemeClr val="dk1"/>
              </a:solidFill>
              <a:effectLst/>
              <a:latin typeface="+mn-ea"/>
              <a:ea typeface="+mn-ea"/>
              <a:cs typeface="+mn-cs"/>
            </a:rPr>
            <a:t>百万円となっている。また当年度末において基金残高を処分し尽くした、市民特別健診事業基金は廃止とし</a:t>
          </a:r>
          <a:endParaRPr lang="ja-JP" altLang="ja-JP" sz="1000">
            <a:effectLst/>
            <a:latin typeface="+mn-ea"/>
            <a:ea typeface="+mn-ea"/>
          </a:endParaRPr>
        </a:p>
        <a:p>
          <a:r>
            <a:rPr kumimoji="1" lang="ja-JP" altLang="ja-JP" sz="1000">
              <a:solidFill>
                <a:schemeClr val="dk1"/>
              </a:solidFill>
              <a:effectLst/>
              <a:latin typeface="+mn-ea"/>
              <a:ea typeface="+mn-ea"/>
              <a:cs typeface="+mn-cs"/>
            </a:rPr>
            <a:t>　　　　　　　　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令和</a:t>
          </a:r>
          <a:r>
            <a:rPr kumimoji="1" lang="ja-JP" altLang="en-US" sz="1000">
              <a:solidFill>
                <a:schemeClr val="dk1"/>
              </a:solidFill>
              <a:effectLst/>
              <a:latin typeface="+mn-ea"/>
              <a:ea typeface="+mn-ea"/>
              <a:cs typeface="+mn-cs"/>
            </a:rPr>
            <a:t>５</a:t>
          </a:r>
          <a:r>
            <a:rPr kumimoji="1" lang="ja-JP" altLang="ja-JP" sz="1000">
              <a:solidFill>
                <a:schemeClr val="dk1"/>
              </a:solidFill>
              <a:effectLst/>
              <a:latin typeface="+mn-ea"/>
              <a:ea typeface="+mn-ea"/>
              <a:cs typeface="+mn-cs"/>
            </a:rPr>
            <a:t>年度　各事業の実施に合わせ</a:t>
          </a:r>
          <a:r>
            <a:rPr kumimoji="1" lang="ja-JP" altLang="en-US" sz="1000">
              <a:solidFill>
                <a:schemeClr val="dk1"/>
              </a:solidFill>
              <a:effectLst/>
              <a:latin typeface="+mn-ea"/>
              <a:ea typeface="+mn-ea"/>
              <a:cs typeface="+mn-cs"/>
            </a:rPr>
            <a:t>て</a:t>
          </a:r>
          <a:r>
            <a:rPr kumimoji="1" lang="en-US" altLang="ja-JP" sz="1000">
              <a:solidFill>
                <a:schemeClr val="dk1"/>
              </a:solidFill>
              <a:effectLst/>
              <a:latin typeface="+mn-ea"/>
              <a:ea typeface="+mn-ea"/>
              <a:cs typeface="+mn-cs"/>
            </a:rPr>
            <a:t>192</a:t>
          </a:r>
          <a:r>
            <a:rPr kumimoji="1" lang="ja-JP" altLang="en-US" sz="1000">
              <a:solidFill>
                <a:schemeClr val="dk1"/>
              </a:solidFill>
              <a:effectLst/>
              <a:latin typeface="+mn-ea"/>
              <a:ea typeface="+mn-ea"/>
              <a:cs typeface="+mn-cs"/>
            </a:rPr>
            <a:t>百万円を取崩ししている。</a:t>
          </a:r>
          <a:r>
            <a:rPr kumimoji="1" lang="ja-JP" altLang="ja-JP" sz="1000">
              <a:solidFill>
                <a:schemeClr val="dk1"/>
              </a:solidFill>
              <a:effectLst/>
              <a:latin typeface="+mn-ea"/>
              <a:ea typeface="+mn-ea"/>
              <a:cs typeface="+mn-cs"/>
            </a:rPr>
            <a:t>一方、農山漁村活性化事業基金に</a:t>
          </a:r>
          <a:r>
            <a:rPr kumimoji="1" lang="en-US" altLang="ja-JP" sz="1000">
              <a:solidFill>
                <a:schemeClr val="dk1"/>
              </a:solidFill>
              <a:effectLst/>
              <a:latin typeface="+mn-ea"/>
              <a:ea typeface="+mn-ea"/>
              <a:cs typeface="+mn-cs"/>
            </a:rPr>
            <a:t>36</a:t>
          </a:r>
          <a:r>
            <a:rPr kumimoji="1" lang="ja-JP" altLang="en-US" sz="1000">
              <a:solidFill>
                <a:schemeClr val="dk1"/>
              </a:solidFill>
              <a:effectLst/>
              <a:latin typeface="+mn-ea"/>
              <a:ea typeface="+mn-ea"/>
              <a:cs typeface="+mn-cs"/>
            </a:rPr>
            <a:t>百万円の</a:t>
          </a:r>
          <a:r>
            <a:rPr kumimoji="1" lang="ja-JP" altLang="ja-JP" sz="1000">
              <a:solidFill>
                <a:schemeClr val="dk1"/>
              </a:solidFill>
              <a:effectLst/>
              <a:latin typeface="+mn-ea"/>
              <a:ea typeface="+mn-ea"/>
              <a:cs typeface="+mn-cs"/>
            </a:rPr>
            <a:t>積立てを実施しているため、</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年度末残高は</a:t>
          </a:r>
          <a:r>
            <a:rPr kumimoji="1" lang="en-US" altLang="ja-JP" sz="1000">
              <a:solidFill>
                <a:schemeClr val="dk1"/>
              </a:solidFill>
              <a:effectLst/>
              <a:latin typeface="+mn-ea"/>
              <a:ea typeface="+mn-ea"/>
              <a:cs typeface="+mn-cs"/>
            </a:rPr>
            <a:t>156</a:t>
          </a:r>
          <a:r>
            <a:rPr kumimoji="1" lang="ja-JP" altLang="ja-JP" sz="1000">
              <a:solidFill>
                <a:schemeClr val="dk1"/>
              </a:solidFill>
              <a:effectLst/>
              <a:latin typeface="+mn-ea"/>
              <a:ea typeface="+mn-ea"/>
              <a:cs typeface="+mn-cs"/>
            </a:rPr>
            <a:t>百万円減の</a:t>
          </a:r>
          <a:r>
            <a:rPr kumimoji="1" lang="en-US" altLang="ja-JP" sz="1000">
              <a:solidFill>
                <a:schemeClr val="dk1"/>
              </a:solidFill>
              <a:effectLst/>
              <a:latin typeface="+mn-ea"/>
              <a:ea typeface="+mn-ea"/>
              <a:cs typeface="+mn-cs"/>
            </a:rPr>
            <a:t>3,201</a:t>
          </a:r>
          <a:r>
            <a:rPr kumimoji="1" lang="ja-JP" altLang="ja-JP" sz="1000">
              <a:solidFill>
                <a:schemeClr val="dk1"/>
              </a:solidFill>
              <a:effectLst/>
              <a:latin typeface="+mn-ea"/>
              <a:ea typeface="+mn-ea"/>
              <a:cs typeface="+mn-cs"/>
            </a:rPr>
            <a:t>百万円となっている。また当年度末において基金残高を処分し尽くした、</a:t>
          </a:r>
          <a:r>
            <a:rPr kumimoji="1" lang="ja-JP" altLang="en-US" sz="1000">
              <a:solidFill>
                <a:schemeClr val="dk1"/>
              </a:solidFill>
              <a:effectLst/>
              <a:latin typeface="+mn-ea"/>
              <a:ea typeface="+mn-ea"/>
              <a:cs typeface="+mn-cs"/>
            </a:rPr>
            <a:t>姉妹都市国際交流事業基金</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は廃止としている</a:t>
          </a:r>
          <a:r>
            <a:rPr kumimoji="1" lang="ja-JP" altLang="en-US" sz="1000">
              <a:solidFill>
                <a:schemeClr val="dk1"/>
              </a:solidFill>
              <a:effectLst/>
              <a:latin typeface="+mn-ea"/>
              <a:ea typeface="+mn-ea"/>
              <a:cs typeface="+mn-cs"/>
            </a:rPr>
            <a:t>。</a:t>
          </a:r>
          <a:endParaRPr lang="ja-JP" altLang="ja-JP" sz="1000">
            <a:effectLst/>
            <a:latin typeface="+mn-ea"/>
            <a:ea typeface="+mn-ea"/>
          </a:endParaRPr>
        </a:p>
        <a:p>
          <a:r>
            <a:rPr kumimoji="1" lang="ja-JP" altLang="ja-JP" sz="1000">
              <a:solidFill>
                <a:schemeClr val="dk1"/>
              </a:solidFill>
              <a:effectLst/>
              <a:latin typeface="+mn-ea"/>
              <a:ea typeface="+mn-ea"/>
              <a:cs typeface="+mn-cs"/>
            </a:rPr>
            <a:t>（今後の方針）</a:t>
          </a:r>
          <a:endParaRPr lang="ja-JP" altLang="ja-JP" sz="1000">
            <a:effectLst/>
            <a:latin typeface="+mn-ea"/>
            <a:ea typeface="+mn-ea"/>
          </a:endParaRPr>
        </a:p>
        <a:p>
          <a:r>
            <a:rPr kumimoji="1" lang="ja-JP" altLang="ja-JP" sz="1000">
              <a:solidFill>
                <a:schemeClr val="dk1"/>
              </a:solidFill>
              <a:effectLst/>
              <a:latin typeface="+mn-ea"/>
              <a:ea typeface="+mn-ea"/>
              <a:cs typeface="+mn-cs"/>
            </a:rPr>
            <a:t>　　今後も事業の進捗に合わせて、随時取崩しを行い最大限の活用を図る。また、公共施設等整備保全基金については、中長期的に公共施設</a:t>
          </a:r>
          <a:endParaRPr lang="ja-JP" altLang="ja-JP" sz="1000">
            <a:effectLst/>
            <a:latin typeface="+mn-ea"/>
            <a:ea typeface="+mn-ea"/>
          </a:endParaRPr>
        </a:p>
        <a:p>
          <a:r>
            <a:rPr kumimoji="1" lang="ja-JP" altLang="ja-JP" sz="1000">
              <a:solidFill>
                <a:schemeClr val="dk1"/>
              </a:solidFill>
              <a:effectLst/>
              <a:latin typeface="+mn-ea"/>
              <a:ea typeface="+mn-ea"/>
              <a:cs typeface="+mn-cs"/>
            </a:rPr>
            <a:t>　　の更新整備・維持改修・統合廃止に要する費用を補填するための財源として積極的に活用し、農山漁村活性化事業基金については、今後</a:t>
          </a:r>
          <a:endParaRPr lang="ja-JP" altLang="ja-JP" sz="1000">
            <a:effectLst/>
            <a:latin typeface="+mn-ea"/>
            <a:ea typeface="+mn-ea"/>
          </a:endParaRPr>
        </a:p>
        <a:p>
          <a:r>
            <a:rPr kumimoji="1" lang="ja-JP" altLang="ja-JP" sz="1000">
              <a:solidFill>
                <a:schemeClr val="dk1"/>
              </a:solidFill>
              <a:effectLst/>
              <a:latin typeface="+mn-ea"/>
              <a:ea typeface="+mn-ea"/>
              <a:cs typeface="+mn-cs"/>
            </a:rPr>
            <a:t>　　も一定額での積立てが見込まれるため、計画的に活用して事業を推進する。</a:t>
          </a:r>
          <a:endParaRPr lang="ja-JP" altLang="ja-JP" sz="10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　剰余金及び普通交付税の再算定により、</a:t>
          </a:r>
          <a:r>
            <a:rPr kumimoji="1" lang="en-US" altLang="ja-JP" sz="1200">
              <a:solidFill>
                <a:schemeClr val="dk1"/>
              </a:solidFill>
              <a:effectLst/>
              <a:latin typeface="+mn-ea"/>
              <a:ea typeface="+mn-ea"/>
              <a:cs typeface="+mn-cs"/>
            </a:rPr>
            <a:t>536</a:t>
          </a:r>
          <a:r>
            <a:rPr kumimoji="1" lang="ja-JP" altLang="ja-JP" sz="1200">
              <a:solidFill>
                <a:schemeClr val="dk1"/>
              </a:solidFill>
              <a:effectLst/>
              <a:latin typeface="+mn-ea"/>
              <a:ea typeface="+mn-ea"/>
              <a:cs typeface="+mn-cs"/>
            </a:rPr>
            <a:t>百万円の積立てを</a:t>
          </a:r>
          <a:r>
            <a:rPr kumimoji="1" lang="ja-JP" altLang="en-US" sz="1200">
              <a:solidFill>
                <a:schemeClr val="dk1"/>
              </a:solidFill>
              <a:effectLst/>
              <a:latin typeface="+mn-ea"/>
              <a:ea typeface="+mn-ea"/>
              <a:cs typeface="+mn-cs"/>
            </a:rPr>
            <a:t>実施</a:t>
          </a:r>
          <a:r>
            <a:rPr kumimoji="1" lang="ja-JP" altLang="ja-JP" sz="1200">
              <a:solidFill>
                <a:schemeClr val="dk1"/>
              </a:solidFill>
              <a:effectLst/>
              <a:latin typeface="+mn-ea"/>
              <a:ea typeface="+mn-ea"/>
              <a:cs typeface="+mn-cs"/>
            </a:rPr>
            <a:t>しており、年度末残高は前年度より</a:t>
          </a:r>
          <a:r>
            <a:rPr kumimoji="1" lang="en-US" altLang="ja-JP" sz="1200">
              <a:solidFill>
                <a:schemeClr val="dk1"/>
              </a:solidFill>
              <a:effectLst/>
              <a:latin typeface="+mn-ea"/>
              <a:ea typeface="+mn-ea"/>
              <a:cs typeface="+mn-cs"/>
            </a:rPr>
            <a:t>24.6</a:t>
          </a:r>
          <a:r>
            <a:rPr kumimoji="1" lang="ja-JP" altLang="ja-JP" sz="1200">
              <a:solidFill>
                <a:schemeClr val="dk1"/>
              </a:solidFill>
              <a:effectLst/>
              <a:latin typeface="+mn-ea"/>
              <a:ea typeface="+mn-ea"/>
              <a:cs typeface="+mn-cs"/>
            </a:rPr>
            <a:t>％増の</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2,712</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年度　財源不足対応として</a:t>
          </a:r>
          <a:r>
            <a:rPr kumimoji="1" lang="en-US" altLang="ja-JP" sz="1200">
              <a:solidFill>
                <a:schemeClr val="dk1"/>
              </a:solidFill>
              <a:effectLst/>
              <a:latin typeface="+mn-ea"/>
              <a:ea typeface="+mn-ea"/>
              <a:cs typeface="+mn-cs"/>
            </a:rPr>
            <a:t>181</a:t>
          </a:r>
          <a:r>
            <a:rPr kumimoji="1" lang="ja-JP" altLang="ja-JP" sz="1200">
              <a:solidFill>
                <a:schemeClr val="dk1"/>
              </a:solidFill>
              <a:effectLst/>
              <a:latin typeface="+mn-ea"/>
              <a:ea typeface="+mn-ea"/>
              <a:cs typeface="+mn-cs"/>
            </a:rPr>
            <a:t>百万円を取崩ししたため、年度末残高は前年度より</a:t>
          </a:r>
          <a:r>
            <a:rPr kumimoji="1" lang="en-US" altLang="ja-JP" sz="1200">
              <a:solidFill>
                <a:schemeClr val="dk1"/>
              </a:solidFill>
              <a:effectLst/>
              <a:latin typeface="+mn-ea"/>
              <a:ea typeface="+mn-ea"/>
              <a:cs typeface="+mn-cs"/>
            </a:rPr>
            <a:t>6.7</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2,531</a:t>
          </a:r>
          <a:r>
            <a:rPr kumimoji="1" lang="ja-JP" altLang="ja-JP" sz="1200">
              <a:solidFill>
                <a:schemeClr val="dk1"/>
              </a:solidFill>
              <a:effectLst/>
              <a:latin typeface="+mn-ea"/>
              <a:ea typeface="+mn-ea"/>
              <a:cs typeface="+mn-cs"/>
            </a:rPr>
            <a:t>百万円となっている。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　剰余金及び普通交付税の再算定により、</a:t>
          </a:r>
          <a:r>
            <a:rPr kumimoji="1" lang="en-US" altLang="ja-JP" sz="1200">
              <a:solidFill>
                <a:schemeClr val="dk1"/>
              </a:solidFill>
              <a:effectLst/>
              <a:latin typeface="+mn-ea"/>
              <a:ea typeface="+mn-ea"/>
              <a:cs typeface="+mn-cs"/>
            </a:rPr>
            <a:t>154</a:t>
          </a:r>
          <a:r>
            <a:rPr kumimoji="1" lang="ja-JP" altLang="ja-JP" sz="1200">
              <a:solidFill>
                <a:schemeClr val="dk1"/>
              </a:solidFill>
              <a:effectLst/>
              <a:latin typeface="+mn-ea"/>
              <a:ea typeface="+mn-ea"/>
              <a:cs typeface="+mn-cs"/>
            </a:rPr>
            <a:t>百万円の積立てを</a:t>
          </a:r>
          <a:r>
            <a:rPr kumimoji="1" lang="ja-JP" altLang="en-US" sz="1200">
              <a:solidFill>
                <a:schemeClr val="dk1"/>
              </a:solidFill>
              <a:effectLst/>
              <a:latin typeface="+mn-ea"/>
              <a:ea typeface="+mn-ea"/>
              <a:cs typeface="+mn-cs"/>
            </a:rPr>
            <a:t>実施</a:t>
          </a:r>
          <a:r>
            <a:rPr kumimoji="1" lang="ja-JP" altLang="ja-JP" sz="1200">
              <a:solidFill>
                <a:schemeClr val="dk1"/>
              </a:solidFill>
              <a:effectLst/>
              <a:latin typeface="+mn-ea"/>
              <a:ea typeface="+mn-ea"/>
              <a:cs typeface="+mn-cs"/>
            </a:rPr>
            <a:t>しており、年度末残高は前年度より</a:t>
          </a:r>
          <a:r>
            <a:rPr kumimoji="1" lang="en-US" altLang="ja-JP" sz="1200">
              <a:solidFill>
                <a:schemeClr val="dk1"/>
              </a:solidFill>
              <a:effectLst/>
              <a:latin typeface="+mn-ea"/>
              <a:ea typeface="+mn-ea"/>
              <a:cs typeface="+mn-cs"/>
            </a:rPr>
            <a:t>6.0</a:t>
          </a:r>
          <a:r>
            <a:rPr kumimoji="1" lang="ja-JP" altLang="ja-JP" sz="1200">
              <a:solidFill>
                <a:schemeClr val="dk1"/>
              </a:solidFill>
              <a:effectLst/>
              <a:latin typeface="+mn-ea"/>
              <a:ea typeface="+mn-ea"/>
              <a:cs typeface="+mn-cs"/>
            </a:rPr>
            <a:t>％増の</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2,685</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今後も歳入においては厳しい状況が続くことが予想され、慢性的な財源不足を補填するために更なる取崩しが見込まれて</a:t>
          </a:r>
          <a:endParaRPr lang="ja-JP" altLang="ja-JP" sz="1200">
            <a:effectLst/>
            <a:latin typeface="+mn-ea"/>
            <a:ea typeface="+mn-ea"/>
          </a:endParaRPr>
        </a:p>
        <a:p>
          <a:r>
            <a:rPr kumimoji="1" lang="ja-JP" altLang="ja-JP" sz="1200">
              <a:solidFill>
                <a:schemeClr val="dk1"/>
              </a:solidFill>
              <a:effectLst/>
              <a:latin typeface="+mn-ea"/>
              <a:ea typeface="+mn-ea"/>
              <a:cs typeface="+mn-cs"/>
            </a:rPr>
            <a:t>　おり、以前の積立て局面からの転換で取崩し局面が続く見通しである。行政改革や施設統廃合を進めることで、経費を節減</a:t>
          </a:r>
          <a:endParaRPr lang="ja-JP" altLang="ja-JP" sz="1200">
            <a:effectLst/>
            <a:latin typeface="+mn-ea"/>
            <a:ea typeface="+mn-ea"/>
          </a:endParaRPr>
        </a:p>
        <a:p>
          <a:r>
            <a:rPr kumimoji="1" lang="ja-JP" altLang="ja-JP" sz="1200">
              <a:solidFill>
                <a:schemeClr val="dk1"/>
              </a:solidFill>
              <a:effectLst/>
              <a:latin typeface="+mn-ea"/>
              <a:ea typeface="+mn-ea"/>
              <a:cs typeface="+mn-cs"/>
            </a:rPr>
            <a:t>　して取崩し額の縮減を図り、残高の維持若しくは緩やかな減少となるよう努める。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　剰余金等により</a:t>
          </a:r>
          <a:r>
            <a:rPr kumimoji="1" lang="en-US" altLang="ja-JP" sz="1200">
              <a:solidFill>
                <a:schemeClr val="dk1"/>
              </a:solidFill>
              <a:effectLst/>
              <a:latin typeface="+mn-ea"/>
              <a:ea typeface="+mn-ea"/>
              <a:cs typeface="+mn-cs"/>
            </a:rPr>
            <a:t>306</a:t>
          </a:r>
          <a:r>
            <a:rPr kumimoji="1" lang="ja-JP" altLang="ja-JP" sz="1200">
              <a:solidFill>
                <a:schemeClr val="dk1"/>
              </a:solidFill>
              <a:effectLst/>
              <a:latin typeface="+mn-ea"/>
              <a:ea typeface="+mn-ea"/>
              <a:cs typeface="+mn-cs"/>
            </a:rPr>
            <a:t>百万円を積立てし、取崩しを実施していないため、年度末残高は</a:t>
          </a:r>
          <a:r>
            <a:rPr kumimoji="1" lang="en-US" altLang="ja-JP" sz="1200">
              <a:solidFill>
                <a:schemeClr val="dk1"/>
              </a:solidFill>
              <a:effectLst/>
              <a:latin typeface="+mn-ea"/>
              <a:ea typeface="+mn-ea"/>
              <a:cs typeface="+mn-cs"/>
            </a:rPr>
            <a:t>306</a:t>
          </a:r>
          <a:r>
            <a:rPr kumimoji="1" lang="ja-JP" altLang="ja-JP"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3,270</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a:p>
          <a:r>
            <a:rPr kumimoji="1" lang="ja-JP" altLang="ja-JP" sz="1200">
              <a:solidFill>
                <a:schemeClr val="dk1"/>
              </a:solidFill>
              <a:effectLst/>
              <a:latin typeface="+mn-ea"/>
              <a:ea typeface="+mn-ea"/>
              <a:cs typeface="+mn-cs"/>
            </a:rPr>
            <a:t>　　　　　　　　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年度　剰余金等により</a:t>
          </a:r>
          <a:r>
            <a:rPr kumimoji="1" lang="en-US" altLang="ja-JP" sz="1200">
              <a:solidFill>
                <a:schemeClr val="dk1"/>
              </a:solidFill>
              <a:effectLst/>
              <a:latin typeface="+mn-ea"/>
              <a:ea typeface="+mn-ea"/>
              <a:cs typeface="+mn-cs"/>
            </a:rPr>
            <a:t>77</a:t>
          </a:r>
          <a:r>
            <a:rPr kumimoji="1" lang="ja-JP" altLang="ja-JP" sz="1200">
              <a:solidFill>
                <a:schemeClr val="dk1"/>
              </a:solidFill>
              <a:effectLst/>
              <a:latin typeface="+mn-ea"/>
              <a:ea typeface="+mn-ea"/>
              <a:cs typeface="+mn-cs"/>
            </a:rPr>
            <a:t>百万円を積立てし、取崩しを実施していないため、年度末残高は</a:t>
          </a:r>
          <a:r>
            <a:rPr kumimoji="1" lang="en-US" altLang="ja-JP" sz="1200">
              <a:solidFill>
                <a:schemeClr val="dk1"/>
              </a:solidFill>
              <a:effectLst/>
              <a:latin typeface="+mn-ea"/>
              <a:ea typeface="+mn-ea"/>
              <a:cs typeface="+mn-cs"/>
            </a:rPr>
            <a:t>77</a:t>
          </a:r>
          <a:r>
            <a:rPr kumimoji="1" lang="ja-JP" altLang="ja-JP"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3,347</a:t>
          </a:r>
          <a:r>
            <a:rPr kumimoji="1" lang="ja-JP" altLang="ja-JP" sz="1200">
              <a:solidFill>
                <a:schemeClr val="dk1"/>
              </a:solidFill>
              <a:effectLst/>
              <a:latin typeface="+mn-ea"/>
              <a:ea typeface="+mn-ea"/>
              <a:cs typeface="+mn-cs"/>
            </a:rPr>
            <a:t>百万円</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　</a:t>
          </a:r>
          <a:r>
            <a:rPr kumimoji="1" lang="ja-JP" altLang="en-US" sz="1200">
              <a:solidFill>
                <a:schemeClr val="dk1"/>
              </a:solidFill>
              <a:effectLst/>
              <a:latin typeface="+mn-ea"/>
              <a:ea typeface="+mn-ea"/>
              <a:cs typeface="+mn-cs"/>
            </a:rPr>
            <a:t>公債費の償還に充てるため、</a:t>
          </a:r>
          <a:r>
            <a:rPr kumimoji="1" lang="en-US" altLang="ja-JP" sz="1200">
              <a:solidFill>
                <a:schemeClr val="dk1"/>
              </a:solidFill>
              <a:effectLst/>
              <a:latin typeface="+mn-ea"/>
              <a:ea typeface="+mn-ea"/>
              <a:cs typeface="+mn-cs"/>
            </a:rPr>
            <a:t>241</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取崩し</a:t>
          </a:r>
          <a:r>
            <a:rPr kumimoji="1" lang="ja-JP" altLang="ja-JP" sz="1200">
              <a:solidFill>
                <a:schemeClr val="dk1"/>
              </a:solidFill>
              <a:effectLst/>
              <a:latin typeface="+mn-ea"/>
              <a:ea typeface="+mn-ea"/>
              <a:cs typeface="+mn-cs"/>
            </a:rPr>
            <a:t>、年度末残高は</a:t>
          </a:r>
          <a:r>
            <a:rPr kumimoji="1" lang="en-US" altLang="ja-JP" sz="1200">
              <a:solidFill>
                <a:schemeClr val="dk1"/>
              </a:solidFill>
              <a:effectLst/>
              <a:latin typeface="+mn-ea"/>
              <a:ea typeface="+mn-ea"/>
              <a:cs typeface="+mn-cs"/>
            </a:rPr>
            <a:t>3,106</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これまで同様、繰上償還の原資とするほか、地方債残高の増加による世代間の公債費負担の平準化を図るため、適宜必要に</a:t>
          </a:r>
          <a:endParaRPr lang="ja-JP" altLang="ja-JP" sz="1200">
            <a:effectLst/>
            <a:latin typeface="+mn-ea"/>
            <a:ea typeface="+mn-ea"/>
          </a:endParaRPr>
        </a:p>
        <a:p>
          <a:r>
            <a:rPr kumimoji="1" lang="ja-JP" altLang="ja-JP" sz="1200">
              <a:solidFill>
                <a:schemeClr val="dk1"/>
              </a:solidFill>
              <a:effectLst/>
              <a:latin typeface="+mn-ea"/>
              <a:ea typeface="+mn-ea"/>
              <a:cs typeface="+mn-cs"/>
            </a:rPr>
            <a:t>　応じて取崩しを行う。</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減価償却累計額の伸びが資産形成額の伸びを上回ったため、有形固定資産減価償却率は上昇した。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今後も施設の維持補修や更新等の増加が懸念されることから、公共施設管理計画に基づき、計画的な施設整備や民間施設の利活用を含めた施策が必要である。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139827</xdr:rowOff>
    </xdr:to>
    <xdr:cxnSp macro="">
      <xdr:nvCxnSpPr>
        <xdr:cNvPr id="63" name="直線コネクタ 62"/>
        <xdr:cNvCxnSpPr/>
      </xdr:nvCxnSpPr>
      <xdr:spPr>
        <a:xfrm flipV="1">
          <a:off x="4760595" y="5566156"/>
          <a:ext cx="1270" cy="117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143654</xdr:rowOff>
    </xdr:from>
    <xdr:ext cx="405111" cy="259045"/>
    <xdr:sp macro="" textlink="">
      <xdr:nvSpPr>
        <xdr:cNvPr id="64" name="有形固定資産減価償却率最小値テキスト"/>
        <xdr:cNvSpPr txBox="1"/>
      </xdr:nvSpPr>
      <xdr:spPr>
        <a:xfrm>
          <a:off x="4813300" y="674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139827</xdr:rowOff>
    </xdr:from>
    <xdr:to>
      <xdr:col>23</xdr:col>
      <xdr:colOff>174625</xdr:colOff>
      <xdr:row>34</xdr:row>
      <xdr:rowOff>139827</xdr:rowOff>
    </xdr:to>
    <xdr:cxnSp macro="">
      <xdr:nvCxnSpPr>
        <xdr:cNvPr id="65" name="直線コネクタ 64"/>
        <xdr:cNvCxnSpPr/>
      </xdr:nvCxnSpPr>
      <xdr:spPr>
        <a:xfrm>
          <a:off x="4673600" y="674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113682</xdr:rowOff>
    </xdr:from>
    <xdr:ext cx="405111" cy="259045"/>
    <xdr:sp macro="" textlink="">
      <xdr:nvSpPr>
        <xdr:cNvPr id="68" name="有形固定資産減価償却率平均値テキスト"/>
        <xdr:cNvSpPr txBox="1"/>
      </xdr:nvSpPr>
      <xdr:spPr>
        <a:xfrm>
          <a:off x="4813300" y="620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69" name="フローチャート: 判断 68"/>
        <xdr:cNvSpPr/>
      </xdr:nvSpPr>
      <xdr:spPr>
        <a:xfrm>
          <a:off x="4711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38989</xdr:rowOff>
    </xdr:from>
    <xdr:to>
      <xdr:col>19</xdr:col>
      <xdr:colOff>187325</xdr:colOff>
      <xdr:row>32</xdr:row>
      <xdr:rowOff>140589</xdr:rowOff>
    </xdr:to>
    <xdr:sp macro="" textlink="">
      <xdr:nvSpPr>
        <xdr:cNvPr id="70" name="フローチャート: 判断 69"/>
        <xdr:cNvSpPr/>
      </xdr:nvSpPr>
      <xdr:spPr>
        <a:xfrm>
          <a:off x="4000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4445</xdr:rowOff>
    </xdr:from>
    <xdr:to>
      <xdr:col>15</xdr:col>
      <xdr:colOff>187325</xdr:colOff>
      <xdr:row>32</xdr:row>
      <xdr:rowOff>106045</xdr:rowOff>
    </xdr:to>
    <xdr:sp macro="" textlink="">
      <xdr:nvSpPr>
        <xdr:cNvPr id="71" name="フローチャート: 判断 70"/>
        <xdr:cNvSpPr/>
      </xdr:nvSpPr>
      <xdr:spPr>
        <a:xfrm>
          <a:off x="323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63627</xdr:rowOff>
    </xdr:from>
    <xdr:to>
      <xdr:col>11</xdr:col>
      <xdr:colOff>187325</xdr:colOff>
      <xdr:row>31</xdr:row>
      <xdr:rowOff>165227</xdr:rowOff>
    </xdr:to>
    <xdr:sp macro="" textlink="">
      <xdr:nvSpPr>
        <xdr:cNvPr id="72" name="フローチャート: 判断 71"/>
        <xdr:cNvSpPr/>
      </xdr:nvSpPr>
      <xdr:spPr>
        <a:xfrm>
          <a:off x="2476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46355</xdr:rowOff>
    </xdr:from>
    <xdr:to>
      <xdr:col>7</xdr:col>
      <xdr:colOff>187325</xdr:colOff>
      <xdr:row>31</xdr:row>
      <xdr:rowOff>147955</xdr:rowOff>
    </xdr:to>
    <xdr:sp macro="" textlink="">
      <xdr:nvSpPr>
        <xdr:cNvPr id="73" name="フローチャート: 判断 72"/>
        <xdr:cNvSpPr/>
      </xdr:nvSpPr>
      <xdr:spPr>
        <a:xfrm>
          <a:off x="1714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100711</xdr:rowOff>
    </xdr:from>
    <xdr:to>
      <xdr:col>23</xdr:col>
      <xdr:colOff>136525</xdr:colOff>
      <xdr:row>34</xdr:row>
      <xdr:rowOff>30861</xdr:rowOff>
    </xdr:to>
    <xdr:sp macro="" textlink="">
      <xdr:nvSpPr>
        <xdr:cNvPr id="79" name="楕円 78"/>
        <xdr:cNvSpPr/>
      </xdr:nvSpPr>
      <xdr:spPr>
        <a:xfrm>
          <a:off x="4711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79138</xdr:rowOff>
    </xdr:from>
    <xdr:ext cx="405111" cy="259045"/>
    <xdr:sp macro="" textlink="">
      <xdr:nvSpPr>
        <xdr:cNvPr id="80" name="有形固定資産減価償却率該当値テキスト"/>
        <xdr:cNvSpPr txBox="1"/>
      </xdr:nvSpPr>
      <xdr:spPr>
        <a:xfrm>
          <a:off x="4813300" y="65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1397</xdr:rowOff>
    </xdr:from>
    <xdr:to>
      <xdr:col>19</xdr:col>
      <xdr:colOff>187325</xdr:colOff>
      <xdr:row>33</xdr:row>
      <xdr:rowOff>102997</xdr:rowOff>
    </xdr:to>
    <xdr:sp macro="" textlink="">
      <xdr:nvSpPr>
        <xdr:cNvPr id="81" name="楕円 80"/>
        <xdr:cNvSpPr/>
      </xdr:nvSpPr>
      <xdr:spPr>
        <a:xfrm>
          <a:off x="4000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52197</xdr:rowOff>
    </xdr:from>
    <xdr:to>
      <xdr:col>23</xdr:col>
      <xdr:colOff>85725</xdr:colOff>
      <xdr:row>33</xdr:row>
      <xdr:rowOff>151511</xdr:rowOff>
    </xdr:to>
    <xdr:cxnSp macro="">
      <xdr:nvCxnSpPr>
        <xdr:cNvPr id="82" name="直線コネクタ 81"/>
        <xdr:cNvCxnSpPr/>
      </xdr:nvCxnSpPr>
      <xdr:spPr>
        <a:xfrm>
          <a:off x="4051300" y="6481572"/>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22987</xdr:rowOff>
    </xdr:from>
    <xdr:to>
      <xdr:col>15</xdr:col>
      <xdr:colOff>187325</xdr:colOff>
      <xdr:row>33</xdr:row>
      <xdr:rowOff>124587</xdr:rowOff>
    </xdr:to>
    <xdr:sp macro="" textlink="">
      <xdr:nvSpPr>
        <xdr:cNvPr id="83" name="楕円 82"/>
        <xdr:cNvSpPr/>
      </xdr:nvSpPr>
      <xdr:spPr>
        <a:xfrm>
          <a:off x="3238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52197</xdr:rowOff>
    </xdr:from>
    <xdr:to>
      <xdr:col>19</xdr:col>
      <xdr:colOff>136525</xdr:colOff>
      <xdr:row>33</xdr:row>
      <xdr:rowOff>73787</xdr:rowOff>
    </xdr:to>
    <xdr:cxnSp macro="">
      <xdr:nvCxnSpPr>
        <xdr:cNvPr id="84" name="直線コネクタ 83"/>
        <xdr:cNvCxnSpPr/>
      </xdr:nvCxnSpPr>
      <xdr:spPr>
        <a:xfrm flipV="1">
          <a:off x="3289300" y="64815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142621</xdr:rowOff>
    </xdr:from>
    <xdr:to>
      <xdr:col>11</xdr:col>
      <xdr:colOff>187325</xdr:colOff>
      <xdr:row>33</xdr:row>
      <xdr:rowOff>72771</xdr:rowOff>
    </xdr:to>
    <xdr:sp macro="" textlink="">
      <xdr:nvSpPr>
        <xdr:cNvPr id="85" name="楕円 84"/>
        <xdr:cNvSpPr/>
      </xdr:nvSpPr>
      <xdr:spPr>
        <a:xfrm>
          <a:off x="2476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21971</xdr:rowOff>
    </xdr:from>
    <xdr:to>
      <xdr:col>15</xdr:col>
      <xdr:colOff>136525</xdr:colOff>
      <xdr:row>33</xdr:row>
      <xdr:rowOff>73787</xdr:rowOff>
    </xdr:to>
    <xdr:cxnSp macro="">
      <xdr:nvCxnSpPr>
        <xdr:cNvPr id="86" name="直線コネクタ 85"/>
        <xdr:cNvCxnSpPr/>
      </xdr:nvCxnSpPr>
      <xdr:spPr>
        <a:xfrm>
          <a:off x="2527300" y="645134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99441</xdr:rowOff>
    </xdr:from>
    <xdr:to>
      <xdr:col>7</xdr:col>
      <xdr:colOff>187325</xdr:colOff>
      <xdr:row>33</xdr:row>
      <xdr:rowOff>29591</xdr:rowOff>
    </xdr:to>
    <xdr:sp macro="" textlink="">
      <xdr:nvSpPr>
        <xdr:cNvPr id="87" name="楕円 86"/>
        <xdr:cNvSpPr/>
      </xdr:nvSpPr>
      <xdr:spPr>
        <a:xfrm>
          <a:off x="1714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150241</xdr:rowOff>
    </xdr:from>
    <xdr:to>
      <xdr:col>11</xdr:col>
      <xdr:colOff>136525</xdr:colOff>
      <xdr:row>33</xdr:row>
      <xdr:rowOff>21971</xdr:rowOff>
    </xdr:to>
    <xdr:cxnSp macro="">
      <xdr:nvCxnSpPr>
        <xdr:cNvPr id="88" name="直線コネクタ 87"/>
        <xdr:cNvCxnSpPr/>
      </xdr:nvCxnSpPr>
      <xdr:spPr>
        <a:xfrm>
          <a:off x="1765300" y="64081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157116</xdr:rowOff>
    </xdr:from>
    <xdr:ext cx="405111" cy="259045"/>
    <xdr:sp macro="" textlink="">
      <xdr:nvSpPr>
        <xdr:cNvPr id="89" name="n_1aveValue有形固定資産減価償却率"/>
        <xdr:cNvSpPr txBox="1"/>
      </xdr:nvSpPr>
      <xdr:spPr>
        <a:xfrm>
          <a:off x="3836044" y="607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122572</xdr:rowOff>
    </xdr:from>
    <xdr:ext cx="405111" cy="259045"/>
    <xdr:sp macro="" textlink="">
      <xdr:nvSpPr>
        <xdr:cNvPr id="90" name="n_2aveValue有形固定資産減価償却率"/>
        <xdr:cNvSpPr txBox="1"/>
      </xdr:nvSpPr>
      <xdr:spPr>
        <a:xfrm>
          <a:off x="308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10304</xdr:rowOff>
    </xdr:from>
    <xdr:ext cx="405111" cy="259045"/>
    <xdr:sp macro="" textlink="">
      <xdr:nvSpPr>
        <xdr:cNvPr id="91" name="n_3aveValue有形固定資産減価償却率"/>
        <xdr:cNvSpPr txBox="1"/>
      </xdr:nvSpPr>
      <xdr:spPr>
        <a:xfrm>
          <a:off x="2324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164482</xdr:rowOff>
    </xdr:from>
    <xdr:ext cx="405111" cy="259045"/>
    <xdr:sp macro="" textlink="">
      <xdr:nvSpPr>
        <xdr:cNvPr id="92" name="n_4aveValue有形固定資産減価償却率"/>
        <xdr:cNvSpPr txBox="1"/>
      </xdr:nvSpPr>
      <xdr:spPr>
        <a:xfrm>
          <a:off x="1562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94124</xdr:rowOff>
    </xdr:from>
    <xdr:ext cx="405111" cy="259045"/>
    <xdr:sp macro="" textlink="">
      <xdr:nvSpPr>
        <xdr:cNvPr id="93" name="n_1mainValue有形固定資産減価償却率"/>
        <xdr:cNvSpPr txBox="1"/>
      </xdr:nvSpPr>
      <xdr:spPr>
        <a:xfrm>
          <a:off x="3836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115714</xdr:rowOff>
    </xdr:from>
    <xdr:ext cx="405111" cy="259045"/>
    <xdr:sp macro="" textlink="">
      <xdr:nvSpPr>
        <xdr:cNvPr id="94" name="n_2mainValue有形固定資産減価償却率"/>
        <xdr:cNvSpPr txBox="1"/>
      </xdr:nvSpPr>
      <xdr:spPr>
        <a:xfrm>
          <a:off x="30867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63898</xdr:rowOff>
    </xdr:from>
    <xdr:ext cx="405111" cy="259045"/>
    <xdr:sp macro="" textlink="">
      <xdr:nvSpPr>
        <xdr:cNvPr id="95" name="n_3mainValue有形固定資産減価償却率"/>
        <xdr:cNvSpPr txBox="1"/>
      </xdr:nvSpPr>
      <xdr:spPr>
        <a:xfrm>
          <a:off x="2324744" y="649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20718</xdr:rowOff>
    </xdr:from>
    <xdr:ext cx="405111" cy="259045"/>
    <xdr:sp macro="" textlink="">
      <xdr:nvSpPr>
        <xdr:cNvPr id="96" name="n_4mainValue有形固定資産減価償却率"/>
        <xdr:cNvSpPr txBox="1"/>
      </xdr:nvSpPr>
      <xdr:spPr>
        <a:xfrm>
          <a:off x="15627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大型建設事業の償還による公債費残高が減少したため、債務償還比率は一時的に改善した。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今後、業務収入等の分母の増加が難しいことから、業務支出の節減に努める必要がある。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55552</xdr:rowOff>
    </xdr:from>
    <xdr:to>
      <xdr:col>76</xdr:col>
      <xdr:colOff>21589</xdr:colOff>
      <xdr:row>34</xdr:row>
      <xdr:rowOff>122555</xdr:rowOff>
    </xdr:to>
    <xdr:cxnSp macro="">
      <xdr:nvCxnSpPr>
        <xdr:cNvPr id="126" name="直線コネクタ 125"/>
        <xdr:cNvCxnSpPr/>
      </xdr:nvCxnSpPr>
      <xdr:spPr>
        <a:xfrm flipV="1">
          <a:off x="14793595" y="5456227"/>
          <a:ext cx="1269" cy="1267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27" name="債務償還比率最小値テキスト"/>
        <xdr:cNvSpPr txBox="1"/>
      </xdr:nvSpPr>
      <xdr:spPr>
        <a:xfrm>
          <a:off x="1484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28" name="直線コネクタ 127"/>
        <xdr:cNvCxnSpPr/>
      </xdr:nvCxnSpPr>
      <xdr:spPr>
        <a:xfrm>
          <a:off x="1470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2229</xdr:rowOff>
    </xdr:from>
    <xdr:ext cx="469744" cy="259045"/>
    <xdr:sp macro="" textlink="">
      <xdr:nvSpPr>
        <xdr:cNvPr id="129" name="債務償還比率最大値テキスト"/>
        <xdr:cNvSpPr txBox="1"/>
      </xdr:nvSpPr>
      <xdr:spPr>
        <a:xfrm>
          <a:off x="14846300" y="52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55552</xdr:rowOff>
    </xdr:from>
    <xdr:to>
      <xdr:col>76</xdr:col>
      <xdr:colOff>111125</xdr:colOff>
      <xdr:row>27</xdr:row>
      <xdr:rowOff>55552</xdr:rowOff>
    </xdr:to>
    <xdr:cxnSp macro="">
      <xdr:nvCxnSpPr>
        <xdr:cNvPr id="130" name="直線コネクタ 129"/>
        <xdr:cNvCxnSpPr/>
      </xdr:nvCxnSpPr>
      <xdr:spPr>
        <a:xfrm>
          <a:off x="14706600" y="54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88282</xdr:rowOff>
    </xdr:from>
    <xdr:ext cx="469744" cy="259045"/>
    <xdr:sp macro="" textlink="">
      <xdr:nvSpPr>
        <xdr:cNvPr id="131" name="債務償還比率平均値テキスト"/>
        <xdr:cNvSpPr txBox="1"/>
      </xdr:nvSpPr>
      <xdr:spPr>
        <a:xfrm>
          <a:off x="14846300" y="56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65405</xdr:rowOff>
    </xdr:from>
    <xdr:to>
      <xdr:col>76</xdr:col>
      <xdr:colOff>73025</xdr:colOff>
      <xdr:row>29</xdr:row>
      <xdr:rowOff>167005</xdr:rowOff>
    </xdr:to>
    <xdr:sp macro="" textlink="">
      <xdr:nvSpPr>
        <xdr:cNvPr id="132" name="フローチャート: 判断 131"/>
        <xdr:cNvSpPr/>
      </xdr:nvSpPr>
      <xdr:spPr>
        <a:xfrm>
          <a:off x="14744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102108</xdr:rowOff>
    </xdr:from>
    <xdr:to>
      <xdr:col>72</xdr:col>
      <xdr:colOff>123825</xdr:colOff>
      <xdr:row>30</xdr:row>
      <xdr:rowOff>32258</xdr:rowOff>
    </xdr:to>
    <xdr:sp macro="" textlink="">
      <xdr:nvSpPr>
        <xdr:cNvPr id="133" name="フローチャート: 判断 132"/>
        <xdr:cNvSpPr/>
      </xdr:nvSpPr>
      <xdr:spPr>
        <a:xfrm>
          <a:off x="14033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48133</xdr:rowOff>
    </xdr:from>
    <xdr:to>
      <xdr:col>68</xdr:col>
      <xdr:colOff>123825</xdr:colOff>
      <xdr:row>29</xdr:row>
      <xdr:rowOff>149733</xdr:rowOff>
    </xdr:to>
    <xdr:sp macro="" textlink="">
      <xdr:nvSpPr>
        <xdr:cNvPr id="134" name="フローチャート: 判断 133"/>
        <xdr:cNvSpPr/>
      </xdr:nvSpPr>
      <xdr:spPr>
        <a:xfrm>
          <a:off x="13271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30872</xdr:rowOff>
    </xdr:from>
    <xdr:to>
      <xdr:col>64</xdr:col>
      <xdr:colOff>123825</xdr:colOff>
      <xdr:row>30</xdr:row>
      <xdr:rowOff>132472</xdr:rowOff>
    </xdr:to>
    <xdr:sp macro="" textlink="">
      <xdr:nvSpPr>
        <xdr:cNvPr id="135" name="フローチャート: 判断 134"/>
        <xdr:cNvSpPr/>
      </xdr:nvSpPr>
      <xdr:spPr>
        <a:xfrm>
          <a:off x="12509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79809</xdr:rowOff>
    </xdr:from>
    <xdr:to>
      <xdr:col>60</xdr:col>
      <xdr:colOff>123825</xdr:colOff>
      <xdr:row>31</xdr:row>
      <xdr:rowOff>9959</xdr:rowOff>
    </xdr:to>
    <xdr:sp macro="" textlink="">
      <xdr:nvSpPr>
        <xdr:cNvPr id="136" name="フローチャート: 判断 135"/>
        <xdr:cNvSpPr/>
      </xdr:nvSpPr>
      <xdr:spPr>
        <a:xfrm>
          <a:off x="11747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12372</xdr:rowOff>
    </xdr:from>
    <xdr:to>
      <xdr:col>76</xdr:col>
      <xdr:colOff>73025</xdr:colOff>
      <xdr:row>33</xdr:row>
      <xdr:rowOff>113971</xdr:rowOff>
    </xdr:to>
    <xdr:sp macro="" textlink="">
      <xdr:nvSpPr>
        <xdr:cNvPr id="142" name="楕円 141"/>
        <xdr:cNvSpPr/>
      </xdr:nvSpPr>
      <xdr:spPr>
        <a:xfrm>
          <a:off x="14744700" y="6441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162249</xdr:rowOff>
    </xdr:from>
    <xdr:ext cx="469744" cy="259045"/>
    <xdr:sp macro="" textlink="">
      <xdr:nvSpPr>
        <xdr:cNvPr id="143" name="債務償還比率該当値テキスト"/>
        <xdr:cNvSpPr txBox="1"/>
      </xdr:nvSpPr>
      <xdr:spPr>
        <a:xfrm>
          <a:off x="14846300" y="64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145690</xdr:rowOff>
    </xdr:from>
    <xdr:to>
      <xdr:col>72</xdr:col>
      <xdr:colOff>123825</xdr:colOff>
      <xdr:row>34</xdr:row>
      <xdr:rowOff>75840</xdr:rowOff>
    </xdr:to>
    <xdr:sp macro="" textlink="">
      <xdr:nvSpPr>
        <xdr:cNvPr id="144" name="楕円 143"/>
        <xdr:cNvSpPr/>
      </xdr:nvSpPr>
      <xdr:spPr>
        <a:xfrm>
          <a:off x="140335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63172</xdr:rowOff>
    </xdr:from>
    <xdr:to>
      <xdr:col>76</xdr:col>
      <xdr:colOff>22225</xdr:colOff>
      <xdr:row>34</xdr:row>
      <xdr:rowOff>25040</xdr:rowOff>
    </xdr:to>
    <xdr:cxnSp macro="">
      <xdr:nvCxnSpPr>
        <xdr:cNvPr id="145" name="直線コネクタ 144"/>
        <xdr:cNvCxnSpPr/>
      </xdr:nvCxnSpPr>
      <xdr:spPr>
        <a:xfrm flipV="1">
          <a:off x="14084300" y="6492547"/>
          <a:ext cx="711200" cy="1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124809</xdr:rowOff>
    </xdr:from>
    <xdr:to>
      <xdr:col>68</xdr:col>
      <xdr:colOff>123825</xdr:colOff>
      <xdr:row>33</xdr:row>
      <xdr:rowOff>54959</xdr:rowOff>
    </xdr:to>
    <xdr:sp macro="" textlink="">
      <xdr:nvSpPr>
        <xdr:cNvPr id="146" name="楕円 145"/>
        <xdr:cNvSpPr/>
      </xdr:nvSpPr>
      <xdr:spPr>
        <a:xfrm>
          <a:off x="13271500" y="63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4159</xdr:rowOff>
    </xdr:from>
    <xdr:to>
      <xdr:col>72</xdr:col>
      <xdr:colOff>73025</xdr:colOff>
      <xdr:row>34</xdr:row>
      <xdr:rowOff>25040</xdr:rowOff>
    </xdr:to>
    <xdr:cxnSp macro="">
      <xdr:nvCxnSpPr>
        <xdr:cNvPr id="147" name="直線コネクタ 146"/>
        <xdr:cNvCxnSpPr/>
      </xdr:nvCxnSpPr>
      <xdr:spPr>
        <a:xfrm>
          <a:off x="13322300" y="6433534"/>
          <a:ext cx="762000" cy="1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161343</xdr:rowOff>
    </xdr:from>
    <xdr:to>
      <xdr:col>64</xdr:col>
      <xdr:colOff>123825</xdr:colOff>
      <xdr:row>34</xdr:row>
      <xdr:rowOff>91493</xdr:rowOff>
    </xdr:to>
    <xdr:sp macro="" textlink="">
      <xdr:nvSpPr>
        <xdr:cNvPr id="148" name="楕円 147"/>
        <xdr:cNvSpPr/>
      </xdr:nvSpPr>
      <xdr:spPr>
        <a:xfrm>
          <a:off x="12509500" y="6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4159</xdr:rowOff>
    </xdr:from>
    <xdr:to>
      <xdr:col>68</xdr:col>
      <xdr:colOff>73025</xdr:colOff>
      <xdr:row>34</xdr:row>
      <xdr:rowOff>40693</xdr:rowOff>
    </xdr:to>
    <xdr:cxnSp macro="">
      <xdr:nvCxnSpPr>
        <xdr:cNvPr id="149" name="直線コネクタ 148"/>
        <xdr:cNvCxnSpPr/>
      </xdr:nvCxnSpPr>
      <xdr:spPr>
        <a:xfrm flipV="1">
          <a:off x="12560300" y="6433534"/>
          <a:ext cx="762000" cy="20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136154</xdr:rowOff>
    </xdr:from>
    <xdr:to>
      <xdr:col>60</xdr:col>
      <xdr:colOff>123825</xdr:colOff>
      <xdr:row>34</xdr:row>
      <xdr:rowOff>66304</xdr:rowOff>
    </xdr:to>
    <xdr:sp macro="" textlink="">
      <xdr:nvSpPr>
        <xdr:cNvPr id="150" name="楕円 149"/>
        <xdr:cNvSpPr/>
      </xdr:nvSpPr>
      <xdr:spPr>
        <a:xfrm>
          <a:off x="11747500" y="65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15504</xdr:rowOff>
    </xdr:from>
    <xdr:to>
      <xdr:col>64</xdr:col>
      <xdr:colOff>73025</xdr:colOff>
      <xdr:row>34</xdr:row>
      <xdr:rowOff>40693</xdr:rowOff>
    </xdr:to>
    <xdr:cxnSp macro="">
      <xdr:nvCxnSpPr>
        <xdr:cNvPr id="151" name="直線コネクタ 150"/>
        <xdr:cNvCxnSpPr/>
      </xdr:nvCxnSpPr>
      <xdr:spPr>
        <a:xfrm>
          <a:off x="11798300" y="661632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48785</xdr:rowOff>
    </xdr:from>
    <xdr:ext cx="469744" cy="259045"/>
    <xdr:sp macro="" textlink="">
      <xdr:nvSpPr>
        <xdr:cNvPr id="152" name="n_1aveValue債務償還比率"/>
        <xdr:cNvSpPr txBox="1"/>
      </xdr:nvSpPr>
      <xdr:spPr>
        <a:xfrm>
          <a:off x="13836727" y="56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166260</xdr:rowOff>
    </xdr:from>
    <xdr:ext cx="469744" cy="259045"/>
    <xdr:sp macro="" textlink="">
      <xdr:nvSpPr>
        <xdr:cNvPr id="153" name="n_2aveValue債務償還比率"/>
        <xdr:cNvSpPr txBox="1"/>
      </xdr:nvSpPr>
      <xdr:spPr>
        <a:xfrm>
          <a:off x="13087427"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148999</xdr:rowOff>
    </xdr:from>
    <xdr:ext cx="469744" cy="259045"/>
    <xdr:sp macro="" textlink="">
      <xdr:nvSpPr>
        <xdr:cNvPr id="154" name="n_3aveValue債務償還比率"/>
        <xdr:cNvSpPr txBox="1"/>
      </xdr:nvSpPr>
      <xdr:spPr>
        <a:xfrm>
          <a:off x="123254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26486</xdr:rowOff>
    </xdr:from>
    <xdr:ext cx="469744" cy="259045"/>
    <xdr:sp macro="" textlink="">
      <xdr:nvSpPr>
        <xdr:cNvPr id="155" name="n_4aveValue債務償還比率"/>
        <xdr:cNvSpPr txBox="1"/>
      </xdr:nvSpPr>
      <xdr:spPr>
        <a:xfrm>
          <a:off x="11563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66967</xdr:rowOff>
    </xdr:from>
    <xdr:ext cx="469744" cy="259045"/>
    <xdr:sp macro="" textlink="">
      <xdr:nvSpPr>
        <xdr:cNvPr id="156" name="n_1mainValue債務償還比率"/>
        <xdr:cNvSpPr txBox="1"/>
      </xdr:nvSpPr>
      <xdr:spPr>
        <a:xfrm>
          <a:off x="13836727" y="66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46086</xdr:rowOff>
    </xdr:from>
    <xdr:ext cx="469744" cy="259045"/>
    <xdr:sp macro="" textlink="">
      <xdr:nvSpPr>
        <xdr:cNvPr id="157" name="n_2mainValue債務償還比率"/>
        <xdr:cNvSpPr txBox="1"/>
      </xdr:nvSpPr>
      <xdr:spPr>
        <a:xfrm>
          <a:off x="13087427" y="64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82620</xdr:rowOff>
    </xdr:from>
    <xdr:ext cx="469744" cy="259045"/>
    <xdr:sp macro="" textlink="">
      <xdr:nvSpPr>
        <xdr:cNvPr id="158" name="n_3mainValue債務償還比率"/>
        <xdr:cNvSpPr txBox="1"/>
      </xdr:nvSpPr>
      <xdr:spPr>
        <a:xfrm>
          <a:off x="12325427" y="66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57431</xdr:rowOff>
    </xdr:from>
    <xdr:ext cx="469744" cy="259045"/>
    <xdr:sp macro="" textlink="">
      <xdr:nvSpPr>
        <xdr:cNvPr id="159" name="n_4mainValue債務償還比率"/>
        <xdr:cNvSpPr txBox="1"/>
      </xdr:nvSpPr>
      <xdr:spPr>
        <a:xfrm>
          <a:off x="11563427" y="66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80010</xdr:rowOff>
    </xdr:from>
    <xdr:to>
      <xdr:col>24</xdr:col>
      <xdr:colOff>62865</xdr:colOff>
      <xdr:row>40</xdr:row>
      <xdr:rowOff>148590</xdr:rowOff>
    </xdr:to>
    <xdr:cxnSp macro="">
      <xdr:nvCxnSpPr>
        <xdr:cNvPr id="57" name="直線コネクタ 56"/>
        <xdr:cNvCxnSpPr/>
      </xdr:nvCxnSpPr>
      <xdr:spPr>
        <a:xfrm flipV="1">
          <a:off x="4634865" y="59093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152417</xdr:rowOff>
    </xdr:from>
    <xdr:ext cx="405111" cy="259045"/>
    <xdr:sp macro="" textlink="">
      <xdr:nvSpPr>
        <xdr:cNvPr id="58" name="【道路】&#10;有形固定資産減価償却率最小値テキスト"/>
        <xdr:cNvSpPr txBox="1"/>
      </xdr:nvSpPr>
      <xdr:spPr>
        <a:xfrm>
          <a:off x="46736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9" name="直線コネクタ 58"/>
        <xdr:cNvCxnSpPr/>
      </xdr:nvCxnSpPr>
      <xdr:spPr>
        <a:xfrm>
          <a:off x="4546600" y="700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26687</xdr:rowOff>
    </xdr:from>
    <xdr:ext cx="405111" cy="259045"/>
    <xdr:sp macro="" textlink="">
      <xdr:nvSpPr>
        <xdr:cNvPr id="60" name="【道路】&#10;有形固定資産減価償却率最大値テキスト"/>
        <xdr:cNvSpPr txBox="1"/>
      </xdr:nvSpPr>
      <xdr:spPr>
        <a:xfrm>
          <a:off x="4673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80010</xdr:rowOff>
    </xdr:from>
    <xdr:to>
      <xdr:col>24</xdr:col>
      <xdr:colOff>152400</xdr:colOff>
      <xdr:row>34</xdr:row>
      <xdr:rowOff>80010</xdr:rowOff>
    </xdr:to>
    <xdr:cxnSp macro="">
      <xdr:nvCxnSpPr>
        <xdr:cNvPr id="61" name="直線コネクタ 60"/>
        <xdr:cNvCxnSpPr/>
      </xdr:nvCxnSpPr>
      <xdr:spPr>
        <a:xfrm>
          <a:off x="4546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2" name="【道路】&#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3" name="フローチャート: 判断 62"/>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154940</xdr:rowOff>
    </xdr:from>
    <xdr:to>
      <xdr:col>24</xdr:col>
      <xdr:colOff>114300</xdr:colOff>
      <xdr:row>40</xdr:row>
      <xdr:rowOff>85090</xdr:rowOff>
    </xdr:to>
    <xdr:sp macro="" textlink="">
      <xdr:nvSpPr>
        <xdr:cNvPr id="73" name="楕円 72"/>
        <xdr:cNvSpPr/>
      </xdr:nvSpPr>
      <xdr:spPr>
        <a:xfrm>
          <a:off x="4584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69867</xdr:rowOff>
    </xdr:from>
    <xdr:ext cx="405111" cy="259045"/>
    <xdr:sp macro="" textlink="">
      <xdr:nvSpPr>
        <xdr:cNvPr id="74" name="【道路】&#10;有形固定資産減価償却率該当値テキスト"/>
        <xdr:cNvSpPr txBox="1"/>
      </xdr:nvSpPr>
      <xdr:spPr>
        <a:xfrm>
          <a:off x="4673600"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5" name="楕円 74"/>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40</xdr:row>
      <xdr:rowOff>34290</xdr:rowOff>
    </xdr:to>
    <xdr:cxnSp macro="">
      <xdr:nvCxnSpPr>
        <xdr:cNvPr id="76" name="直線コネクタ 75"/>
        <xdr:cNvCxnSpPr/>
      </xdr:nvCxnSpPr>
      <xdr:spPr>
        <a:xfrm>
          <a:off x="3797300" y="68084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7" name="楕円 76"/>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121920</xdr:rowOff>
    </xdr:to>
    <xdr:cxnSp macro="">
      <xdr:nvCxnSpPr>
        <xdr:cNvPr id="78" name="直線コネクタ 77"/>
        <xdr:cNvCxnSpPr/>
      </xdr:nvCxnSpPr>
      <xdr:spPr>
        <a:xfrm>
          <a:off x="2908300" y="6728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9" name="楕円 78"/>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41910</xdr:rowOff>
    </xdr:to>
    <xdr:cxnSp macro="">
      <xdr:nvCxnSpPr>
        <xdr:cNvPr id="80" name="直線コネクタ 79"/>
        <xdr:cNvCxnSpPr/>
      </xdr:nvCxnSpPr>
      <xdr:spPr>
        <a:xfrm>
          <a:off x="2019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55880</xdr:rowOff>
    </xdr:from>
    <xdr:to>
      <xdr:col>6</xdr:col>
      <xdr:colOff>38100</xdr:colOff>
      <xdr:row>38</xdr:row>
      <xdr:rowOff>157480</xdr:rowOff>
    </xdr:to>
    <xdr:sp macro="" textlink="">
      <xdr:nvSpPr>
        <xdr:cNvPr id="81" name="楕円 80"/>
        <xdr:cNvSpPr/>
      </xdr:nvSpPr>
      <xdr:spPr>
        <a:xfrm>
          <a:off x="107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106680</xdr:rowOff>
    </xdr:from>
    <xdr:to>
      <xdr:col>10</xdr:col>
      <xdr:colOff>114300</xdr:colOff>
      <xdr:row>38</xdr:row>
      <xdr:rowOff>144780</xdr:rowOff>
    </xdr:to>
    <xdr:cxnSp macro="">
      <xdr:nvCxnSpPr>
        <xdr:cNvPr id="82" name="直線コネクタ 81"/>
        <xdr:cNvCxnSpPr/>
      </xdr:nvCxnSpPr>
      <xdr:spPr>
        <a:xfrm>
          <a:off x="1130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7" name="n_1mainValue【道路】&#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8" name="n_2main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9" name="n_3mainValue【道路】&#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148607</xdr:rowOff>
    </xdr:from>
    <xdr:ext cx="405111" cy="259045"/>
    <xdr:sp macro="" textlink="">
      <xdr:nvSpPr>
        <xdr:cNvPr id="90" name="n_4mainValue【道路】&#10;有形固定資産減価償却率"/>
        <xdr:cNvSpPr txBox="1"/>
      </xdr:nvSpPr>
      <xdr:spPr>
        <a:xfrm>
          <a:off x="927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129559</xdr:rowOff>
    </xdr:from>
    <xdr:to>
      <xdr:col>54</xdr:col>
      <xdr:colOff>189865</xdr:colOff>
      <xdr:row>41</xdr:row>
      <xdr:rowOff>59017</xdr:rowOff>
    </xdr:to>
    <xdr:cxnSp macro="">
      <xdr:nvCxnSpPr>
        <xdr:cNvPr id="114" name="直線コネクタ 113"/>
        <xdr:cNvCxnSpPr/>
      </xdr:nvCxnSpPr>
      <xdr:spPr>
        <a:xfrm flipV="1">
          <a:off x="10476865" y="5958859"/>
          <a:ext cx="0" cy="112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62844</xdr:rowOff>
    </xdr:from>
    <xdr:ext cx="469744" cy="259045"/>
    <xdr:sp macro="" textlink="">
      <xdr:nvSpPr>
        <xdr:cNvPr id="115" name="【道路】&#10;一人当たり延長最小値テキスト"/>
        <xdr:cNvSpPr txBox="1"/>
      </xdr:nvSpPr>
      <xdr:spPr>
        <a:xfrm>
          <a:off x="10515600" y="70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59017</xdr:rowOff>
    </xdr:from>
    <xdr:to>
      <xdr:col>55</xdr:col>
      <xdr:colOff>88900</xdr:colOff>
      <xdr:row>41</xdr:row>
      <xdr:rowOff>59017</xdr:rowOff>
    </xdr:to>
    <xdr:cxnSp macro="">
      <xdr:nvCxnSpPr>
        <xdr:cNvPr id="116" name="直線コネクタ 115"/>
        <xdr:cNvCxnSpPr/>
      </xdr:nvCxnSpPr>
      <xdr:spPr>
        <a:xfrm>
          <a:off x="10388600" y="708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76236</xdr:rowOff>
    </xdr:from>
    <xdr:ext cx="534377" cy="259045"/>
    <xdr:sp macro="" textlink="">
      <xdr:nvSpPr>
        <xdr:cNvPr id="117" name="【道路】&#10;一人当たり延長最大値テキスト"/>
        <xdr:cNvSpPr txBox="1"/>
      </xdr:nvSpPr>
      <xdr:spPr>
        <a:xfrm>
          <a:off x="10515600" y="57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129559</xdr:rowOff>
    </xdr:from>
    <xdr:to>
      <xdr:col>55</xdr:col>
      <xdr:colOff>88900</xdr:colOff>
      <xdr:row>34</xdr:row>
      <xdr:rowOff>129559</xdr:rowOff>
    </xdr:to>
    <xdr:cxnSp macro="">
      <xdr:nvCxnSpPr>
        <xdr:cNvPr id="118" name="直線コネクタ 117"/>
        <xdr:cNvCxnSpPr/>
      </xdr:nvCxnSpPr>
      <xdr:spPr>
        <a:xfrm>
          <a:off x="10388600" y="59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42695</xdr:rowOff>
    </xdr:from>
    <xdr:ext cx="534377" cy="259045"/>
    <xdr:sp macro="" textlink="">
      <xdr:nvSpPr>
        <xdr:cNvPr id="119" name="【道路】&#10;一人当たり延長平均値テキスト"/>
        <xdr:cNvSpPr txBox="1"/>
      </xdr:nvSpPr>
      <xdr:spPr>
        <a:xfrm>
          <a:off x="10515600" y="638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19818</xdr:rowOff>
    </xdr:from>
    <xdr:to>
      <xdr:col>55</xdr:col>
      <xdr:colOff>50800</xdr:colOff>
      <xdr:row>38</xdr:row>
      <xdr:rowOff>121418</xdr:rowOff>
    </xdr:to>
    <xdr:sp macro="" textlink="">
      <xdr:nvSpPr>
        <xdr:cNvPr id="120" name="フローチャート: 判断 119"/>
        <xdr:cNvSpPr/>
      </xdr:nvSpPr>
      <xdr:spPr>
        <a:xfrm>
          <a:off x="10426700" y="65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49250</xdr:rowOff>
    </xdr:from>
    <xdr:to>
      <xdr:col>50</xdr:col>
      <xdr:colOff>165100</xdr:colOff>
      <xdr:row>38</xdr:row>
      <xdr:rowOff>150850</xdr:rowOff>
    </xdr:to>
    <xdr:sp macro="" textlink="">
      <xdr:nvSpPr>
        <xdr:cNvPr id="121" name="フローチャート: 判断 120"/>
        <xdr:cNvSpPr/>
      </xdr:nvSpPr>
      <xdr:spPr>
        <a:xfrm>
          <a:off x="95885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44621</xdr:rowOff>
    </xdr:from>
    <xdr:to>
      <xdr:col>46</xdr:col>
      <xdr:colOff>38100</xdr:colOff>
      <xdr:row>38</xdr:row>
      <xdr:rowOff>146221</xdr:rowOff>
    </xdr:to>
    <xdr:sp macro="" textlink="">
      <xdr:nvSpPr>
        <xdr:cNvPr id="122" name="フローチャート: 判断 121"/>
        <xdr:cNvSpPr/>
      </xdr:nvSpPr>
      <xdr:spPr>
        <a:xfrm>
          <a:off x="8699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58851</xdr:rowOff>
    </xdr:from>
    <xdr:to>
      <xdr:col>41</xdr:col>
      <xdr:colOff>101600</xdr:colOff>
      <xdr:row>38</xdr:row>
      <xdr:rowOff>160451</xdr:rowOff>
    </xdr:to>
    <xdr:sp macro="" textlink="">
      <xdr:nvSpPr>
        <xdr:cNvPr id="123" name="フローチャート: 判断 122"/>
        <xdr:cNvSpPr/>
      </xdr:nvSpPr>
      <xdr:spPr>
        <a:xfrm>
          <a:off x="7810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87332</xdr:rowOff>
    </xdr:from>
    <xdr:to>
      <xdr:col>36</xdr:col>
      <xdr:colOff>165100</xdr:colOff>
      <xdr:row>39</xdr:row>
      <xdr:rowOff>17482</xdr:rowOff>
    </xdr:to>
    <xdr:sp macro="" textlink="">
      <xdr:nvSpPr>
        <xdr:cNvPr id="124" name="フローチャート: 判断 123"/>
        <xdr:cNvSpPr/>
      </xdr:nvSpPr>
      <xdr:spPr>
        <a:xfrm>
          <a:off x="6921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83388</xdr:rowOff>
    </xdr:from>
    <xdr:to>
      <xdr:col>55</xdr:col>
      <xdr:colOff>50800</xdr:colOff>
      <xdr:row>40</xdr:row>
      <xdr:rowOff>13538</xdr:rowOff>
    </xdr:to>
    <xdr:sp macro="" textlink="">
      <xdr:nvSpPr>
        <xdr:cNvPr id="130" name="楕円 129"/>
        <xdr:cNvSpPr/>
      </xdr:nvSpPr>
      <xdr:spPr>
        <a:xfrm>
          <a:off x="10426700" y="67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61815</xdr:rowOff>
    </xdr:from>
    <xdr:ext cx="534377" cy="259045"/>
    <xdr:sp macro="" textlink="">
      <xdr:nvSpPr>
        <xdr:cNvPr id="131" name="【道路】&#10;一人当たり延長該当値テキスト"/>
        <xdr:cNvSpPr txBox="1"/>
      </xdr:nvSpPr>
      <xdr:spPr>
        <a:xfrm>
          <a:off x="10515600" y="674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93256</xdr:rowOff>
    </xdr:from>
    <xdr:to>
      <xdr:col>50</xdr:col>
      <xdr:colOff>165100</xdr:colOff>
      <xdr:row>40</xdr:row>
      <xdr:rowOff>23406</xdr:rowOff>
    </xdr:to>
    <xdr:sp macro="" textlink="">
      <xdr:nvSpPr>
        <xdr:cNvPr id="132" name="楕円 131"/>
        <xdr:cNvSpPr/>
      </xdr:nvSpPr>
      <xdr:spPr>
        <a:xfrm>
          <a:off x="9588500" y="67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134188</xdr:rowOff>
    </xdr:from>
    <xdr:to>
      <xdr:col>55</xdr:col>
      <xdr:colOff>0</xdr:colOff>
      <xdr:row>39</xdr:row>
      <xdr:rowOff>144056</xdr:rowOff>
    </xdr:to>
    <xdr:cxnSp macro="">
      <xdr:nvCxnSpPr>
        <xdr:cNvPr id="133" name="直線コネクタ 132"/>
        <xdr:cNvCxnSpPr/>
      </xdr:nvCxnSpPr>
      <xdr:spPr>
        <a:xfrm flipV="1">
          <a:off x="9639300" y="6820738"/>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101124</xdr:rowOff>
    </xdr:from>
    <xdr:to>
      <xdr:col>46</xdr:col>
      <xdr:colOff>38100</xdr:colOff>
      <xdr:row>40</xdr:row>
      <xdr:rowOff>31274</xdr:rowOff>
    </xdr:to>
    <xdr:sp macro="" textlink="">
      <xdr:nvSpPr>
        <xdr:cNvPr id="134" name="楕円 133"/>
        <xdr:cNvSpPr/>
      </xdr:nvSpPr>
      <xdr:spPr>
        <a:xfrm>
          <a:off x="8699500" y="67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144056</xdr:rowOff>
    </xdr:from>
    <xdr:to>
      <xdr:col>50</xdr:col>
      <xdr:colOff>114300</xdr:colOff>
      <xdr:row>39</xdr:row>
      <xdr:rowOff>151924</xdr:rowOff>
    </xdr:to>
    <xdr:cxnSp macro="">
      <xdr:nvCxnSpPr>
        <xdr:cNvPr id="135" name="直線コネクタ 134"/>
        <xdr:cNvCxnSpPr/>
      </xdr:nvCxnSpPr>
      <xdr:spPr>
        <a:xfrm flipV="1">
          <a:off x="8750300" y="683060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109239</xdr:rowOff>
    </xdr:from>
    <xdr:to>
      <xdr:col>41</xdr:col>
      <xdr:colOff>101600</xdr:colOff>
      <xdr:row>40</xdr:row>
      <xdr:rowOff>39389</xdr:rowOff>
    </xdr:to>
    <xdr:sp macro="" textlink="">
      <xdr:nvSpPr>
        <xdr:cNvPr id="136" name="楕円 135"/>
        <xdr:cNvSpPr/>
      </xdr:nvSpPr>
      <xdr:spPr>
        <a:xfrm>
          <a:off x="7810500" y="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151924</xdr:rowOff>
    </xdr:from>
    <xdr:to>
      <xdr:col>45</xdr:col>
      <xdr:colOff>177800</xdr:colOff>
      <xdr:row>39</xdr:row>
      <xdr:rowOff>160039</xdr:rowOff>
    </xdr:to>
    <xdr:cxnSp macro="">
      <xdr:nvCxnSpPr>
        <xdr:cNvPr id="137" name="直線コネクタ 136"/>
        <xdr:cNvCxnSpPr/>
      </xdr:nvCxnSpPr>
      <xdr:spPr>
        <a:xfrm flipV="1">
          <a:off x="7861300" y="683847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116402</xdr:rowOff>
    </xdr:from>
    <xdr:to>
      <xdr:col>36</xdr:col>
      <xdr:colOff>165100</xdr:colOff>
      <xdr:row>40</xdr:row>
      <xdr:rowOff>46552</xdr:rowOff>
    </xdr:to>
    <xdr:sp macro="" textlink="">
      <xdr:nvSpPr>
        <xdr:cNvPr id="138" name="楕円 137"/>
        <xdr:cNvSpPr/>
      </xdr:nvSpPr>
      <xdr:spPr>
        <a:xfrm>
          <a:off x="6921500" y="6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160039</xdr:rowOff>
    </xdr:from>
    <xdr:to>
      <xdr:col>41</xdr:col>
      <xdr:colOff>50800</xdr:colOff>
      <xdr:row>39</xdr:row>
      <xdr:rowOff>167202</xdr:rowOff>
    </xdr:to>
    <xdr:cxnSp macro="">
      <xdr:nvCxnSpPr>
        <xdr:cNvPr id="139" name="直線コネクタ 138"/>
        <xdr:cNvCxnSpPr/>
      </xdr:nvCxnSpPr>
      <xdr:spPr>
        <a:xfrm flipV="1">
          <a:off x="6972300" y="684658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167377</xdr:rowOff>
    </xdr:from>
    <xdr:ext cx="534377" cy="259045"/>
    <xdr:sp macro="" textlink="">
      <xdr:nvSpPr>
        <xdr:cNvPr id="140" name="n_1aveValue【道路】&#10;一人当たり延長"/>
        <xdr:cNvSpPr txBox="1"/>
      </xdr:nvSpPr>
      <xdr:spPr>
        <a:xfrm>
          <a:off x="9359411" y="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162748</xdr:rowOff>
    </xdr:from>
    <xdr:ext cx="534377" cy="259045"/>
    <xdr:sp macro="" textlink="">
      <xdr:nvSpPr>
        <xdr:cNvPr id="141" name="n_2aveValue【道路】&#10;一人当たり延長"/>
        <xdr:cNvSpPr txBox="1"/>
      </xdr:nvSpPr>
      <xdr:spPr>
        <a:xfrm>
          <a:off x="84831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5529</xdr:rowOff>
    </xdr:from>
    <xdr:ext cx="534377" cy="259045"/>
    <xdr:sp macro="" textlink="">
      <xdr:nvSpPr>
        <xdr:cNvPr id="142" name="n_3aveValue【道路】&#10;一人当たり延長"/>
        <xdr:cNvSpPr txBox="1"/>
      </xdr:nvSpPr>
      <xdr:spPr>
        <a:xfrm>
          <a:off x="7594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34008</xdr:rowOff>
    </xdr:from>
    <xdr:ext cx="534377" cy="259045"/>
    <xdr:sp macro="" textlink="">
      <xdr:nvSpPr>
        <xdr:cNvPr id="143" name="n_4aveValue【道路】&#10;一人当たり延長"/>
        <xdr:cNvSpPr txBox="1"/>
      </xdr:nvSpPr>
      <xdr:spPr>
        <a:xfrm>
          <a:off x="6705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14533</xdr:rowOff>
    </xdr:from>
    <xdr:ext cx="534377" cy="259045"/>
    <xdr:sp macro="" textlink="">
      <xdr:nvSpPr>
        <xdr:cNvPr id="144" name="n_1mainValue【道路】&#10;一人当たり延長"/>
        <xdr:cNvSpPr txBox="1"/>
      </xdr:nvSpPr>
      <xdr:spPr>
        <a:xfrm>
          <a:off x="9359411" y="68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22401</xdr:rowOff>
    </xdr:from>
    <xdr:ext cx="534377" cy="259045"/>
    <xdr:sp macro="" textlink="">
      <xdr:nvSpPr>
        <xdr:cNvPr id="145" name="n_2mainValue【道路】&#10;一人当たり延長"/>
        <xdr:cNvSpPr txBox="1"/>
      </xdr:nvSpPr>
      <xdr:spPr>
        <a:xfrm>
          <a:off x="8483111" y="68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30516</xdr:rowOff>
    </xdr:from>
    <xdr:ext cx="534377" cy="259045"/>
    <xdr:sp macro="" textlink="">
      <xdr:nvSpPr>
        <xdr:cNvPr id="146" name="n_3mainValue【道路】&#10;一人当たり延長"/>
        <xdr:cNvSpPr txBox="1"/>
      </xdr:nvSpPr>
      <xdr:spPr>
        <a:xfrm>
          <a:off x="7594111" y="68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37679</xdr:rowOff>
    </xdr:from>
    <xdr:ext cx="534377" cy="259045"/>
    <xdr:sp macro="" textlink="">
      <xdr:nvSpPr>
        <xdr:cNvPr id="147" name="n_4mainValue【道路】&#10;一人当たり延長"/>
        <xdr:cNvSpPr txBox="1"/>
      </xdr:nvSpPr>
      <xdr:spPr>
        <a:xfrm>
          <a:off x="6705111" y="68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81915</xdr:rowOff>
    </xdr:to>
    <xdr:cxnSp macro="">
      <xdr:nvCxnSpPr>
        <xdr:cNvPr id="171" name="直線コネクタ 170"/>
        <xdr:cNvCxnSpPr/>
      </xdr:nvCxnSpPr>
      <xdr:spPr>
        <a:xfrm flipV="1">
          <a:off x="4634865" y="971931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72" name="【橋りょう・トンネ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73" name="直線コネクタ 172"/>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100982</xdr:rowOff>
    </xdr:from>
    <xdr:ext cx="405111" cy="259045"/>
    <xdr:sp macro="" textlink="">
      <xdr:nvSpPr>
        <xdr:cNvPr id="176" name="【橋りょう・トンネル】&#10;有形固定資産減価償却率平均値テキスト"/>
        <xdr:cNvSpPr txBox="1"/>
      </xdr:nvSpPr>
      <xdr:spPr>
        <a:xfrm>
          <a:off x="4673600" y="10730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177" name="フローチャート: 判断 176"/>
        <xdr:cNvSpPr/>
      </xdr:nvSpPr>
      <xdr:spPr>
        <a:xfrm>
          <a:off x="45847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93980</xdr:rowOff>
    </xdr:from>
    <xdr:to>
      <xdr:col>20</xdr:col>
      <xdr:colOff>38100</xdr:colOff>
      <xdr:row>63</xdr:row>
      <xdr:rowOff>24130</xdr:rowOff>
    </xdr:to>
    <xdr:sp macro="" textlink="">
      <xdr:nvSpPr>
        <xdr:cNvPr id="178" name="フローチャート: 判断 177"/>
        <xdr:cNvSpPr/>
      </xdr:nvSpPr>
      <xdr:spPr>
        <a:xfrm>
          <a:off x="3746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92075</xdr:rowOff>
    </xdr:from>
    <xdr:to>
      <xdr:col>15</xdr:col>
      <xdr:colOff>101600</xdr:colOff>
      <xdr:row>63</xdr:row>
      <xdr:rowOff>22225</xdr:rowOff>
    </xdr:to>
    <xdr:sp macro="" textlink="">
      <xdr:nvSpPr>
        <xdr:cNvPr id="179" name="フローチャート: 判断 178"/>
        <xdr:cNvSpPr/>
      </xdr:nvSpPr>
      <xdr:spPr>
        <a:xfrm>
          <a:off x="2857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80" name="フローチャート: 判断 179"/>
        <xdr:cNvSpPr/>
      </xdr:nvSpPr>
      <xdr:spPr>
        <a:xfrm>
          <a:off x="1968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27305</xdr:rowOff>
    </xdr:from>
    <xdr:to>
      <xdr:col>6</xdr:col>
      <xdr:colOff>38100</xdr:colOff>
      <xdr:row>62</xdr:row>
      <xdr:rowOff>128905</xdr:rowOff>
    </xdr:to>
    <xdr:sp macro="" textlink="">
      <xdr:nvSpPr>
        <xdr:cNvPr id="181" name="フローチャート: 判断 180"/>
        <xdr:cNvSpPr/>
      </xdr:nvSpPr>
      <xdr:spPr>
        <a:xfrm>
          <a:off x="1079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7" name="楕円 186"/>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120667</xdr:rowOff>
    </xdr:from>
    <xdr:ext cx="405111" cy="259045"/>
    <xdr:sp macro="" textlink="">
      <xdr:nvSpPr>
        <xdr:cNvPr id="188" name="【橋りょう・トンネル】&#10;有形固定資産減価償却率該当値テキスト"/>
        <xdr:cNvSpPr txBox="1"/>
      </xdr:nvSpPr>
      <xdr:spPr>
        <a:xfrm>
          <a:off x="4673600" y="1057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69215</xdr:rowOff>
    </xdr:from>
    <xdr:to>
      <xdr:col>20</xdr:col>
      <xdr:colOff>38100</xdr:colOff>
      <xdr:row>62</xdr:row>
      <xdr:rowOff>170815</xdr:rowOff>
    </xdr:to>
    <xdr:sp macro="" textlink="">
      <xdr:nvSpPr>
        <xdr:cNvPr id="189" name="楕円 188"/>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62</xdr:row>
      <xdr:rowOff>148590</xdr:rowOff>
    </xdr:to>
    <xdr:cxnSp macro="">
      <xdr:nvCxnSpPr>
        <xdr:cNvPr id="190" name="直線コネクタ 189"/>
        <xdr:cNvCxnSpPr/>
      </xdr:nvCxnSpPr>
      <xdr:spPr>
        <a:xfrm>
          <a:off x="3797300" y="107499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1" name="楕円 190"/>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120015</xdr:rowOff>
    </xdr:from>
    <xdr:to>
      <xdr:col>19</xdr:col>
      <xdr:colOff>177800</xdr:colOff>
      <xdr:row>62</xdr:row>
      <xdr:rowOff>144780</xdr:rowOff>
    </xdr:to>
    <xdr:cxnSp macro="">
      <xdr:nvCxnSpPr>
        <xdr:cNvPr id="192" name="直線コネクタ 191"/>
        <xdr:cNvCxnSpPr/>
      </xdr:nvCxnSpPr>
      <xdr:spPr>
        <a:xfrm flipV="1">
          <a:off x="2908300" y="10749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93" name="楕円 192"/>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9525</xdr:rowOff>
    </xdr:to>
    <xdr:cxnSp macro="">
      <xdr:nvCxnSpPr>
        <xdr:cNvPr id="194" name="直線コネクタ 193"/>
        <xdr:cNvCxnSpPr/>
      </xdr:nvCxnSpPr>
      <xdr:spPr>
        <a:xfrm flipV="1">
          <a:off x="2019300" y="10774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153035</xdr:rowOff>
    </xdr:from>
    <xdr:to>
      <xdr:col>6</xdr:col>
      <xdr:colOff>38100</xdr:colOff>
      <xdr:row>63</xdr:row>
      <xdr:rowOff>83185</xdr:rowOff>
    </xdr:to>
    <xdr:sp macro="" textlink="">
      <xdr:nvSpPr>
        <xdr:cNvPr id="195" name="楕円 194"/>
        <xdr:cNvSpPr/>
      </xdr:nvSpPr>
      <xdr:spPr>
        <a:xfrm>
          <a:off x="107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9525</xdr:rowOff>
    </xdr:from>
    <xdr:to>
      <xdr:col>10</xdr:col>
      <xdr:colOff>114300</xdr:colOff>
      <xdr:row>63</xdr:row>
      <xdr:rowOff>32385</xdr:rowOff>
    </xdr:to>
    <xdr:cxnSp macro="">
      <xdr:nvCxnSpPr>
        <xdr:cNvPr id="196" name="直線コネクタ 195"/>
        <xdr:cNvCxnSpPr/>
      </xdr:nvCxnSpPr>
      <xdr:spPr>
        <a:xfrm flipV="1">
          <a:off x="1130300" y="10810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15257</xdr:rowOff>
    </xdr:from>
    <xdr:ext cx="405111" cy="259045"/>
    <xdr:sp macro="" textlink="">
      <xdr:nvSpPr>
        <xdr:cNvPr id="197" name="n_1aveValue【橋りょう・トンネル】&#10;有形固定資産減価償却率"/>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38752</xdr:rowOff>
    </xdr:from>
    <xdr:ext cx="405111" cy="259045"/>
    <xdr:sp macro="" textlink="">
      <xdr:nvSpPr>
        <xdr:cNvPr id="198" name="n_2aveValue【橋りょう・トンネル】&#10;有形固定資産減価償却率"/>
        <xdr:cNvSpPr txBox="1"/>
      </xdr:nvSpPr>
      <xdr:spPr>
        <a:xfrm>
          <a:off x="27057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168292</xdr:rowOff>
    </xdr:from>
    <xdr:ext cx="405111" cy="259045"/>
    <xdr:sp macro="" textlink="">
      <xdr:nvSpPr>
        <xdr:cNvPr id="199" name="n_3aveValue【橋りょう・トンネル】&#10;有形固定資産減価償却率"/>
        <xdr:cNvSpPr txBox="1"/>
      </xdr:nvSpPr>
      <xdr:spPr>
        <a:xfrm>
          <a:off x="1816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145432</xdr:rowOff>
    </xdr:from>
    <xdr:ext cx="405111" cy="259045"/>
    <xdr:sp macro="" textlink="">
      <xdr:nvSpPr>
        <xdr:cNvPr id="200" name="n_4aveValue【橋りょう・トンネル】&#10;有形固定資産減価償却率"/>
        <xdr:cNvSpPr txBox="1"/>
      </xdr:nvSpPr>
      <xdr:spPr>
        <a:xfrm>
          <a:off x="927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15892</xdr:rowOff>
    </xdr:from>
    <xdr:ext cx="405111" cy="259045"/>
    <xdr:sp macro="" textlink="">
      <xdr:nvSpPr>
        <xdr:cNvPr id="201" name="n_1mainValue【橋りょう・トンネル】&#10;有形固定資産減価償却率"/>
        <xdr:cNvSpPr txBox="1"/>
      </xdr:nvSpPr>
      <xdr:spPr>
        <a:xfrm>
          <a:off x="3582044" y="1047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2" name="n_2mainValue【橋りょう・トンネル】&#10;有形固定資産減価償却率"/>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203" name="n_3mainValue【橋りょう・トンネル】&#10;有形固定資産減価償却率"/>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74312</xdr:rowOff>
    </xdr:from>
    <xdr:ext cx="405111" cy="259045"/>
    <xdr:sp macro="" textlink="">
      <xdr:nvSpPr>
        <xdr:cNvPr id="204" name="n_4mainValue【橋りょう・トンネル】&#10;有形固定資産減価償却率"/>
        <xdr:cNvSpPr txBox="1"/>
      </xdr:nvSpPr>
      <xdr:spPr>
        <a:xfrm>
          <a:off x="927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64766</xdr:rowOff>
    </xdr:from>
    <xdr:to>
      <xdr:col>54</xdr:col>
      <xdr:colOff>189865</xdr:colOff>
      <xdr:row>63</xdr:row>
      <xdr:rowOff>156263</xdr:rowOff>
    </xdr:to>
    <xdr:cxnSp macro="">
      <xdr:nvCxnSpPr>
        <xdr:cNvPr id="226" name="直線コネクタ 225"/>
        <xdr:cNvCxnSpPr/>
      </xdr:nvCxnSpPr>
      <xdr:spPr>
        <a:xfrm flipV="1">
          <a:off x="10476865" y="9494516"/>
          <a:ext cx="0" cy="146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160090</xdr:rowOff>
    </xdr:from>
    <xdr:ext cx="534377" cy="259045"/>
    <xdr:sp macro="" textlink="">
      <xdr:nvSpPr>
        <xdr:cNvPr id="227" name="【橋りょう・トンネル】&#10;一人当たり有形固定資産（償却資産）額最小値テキスト"/>
        <xdr:cNvSpPr txBox="1"/>
      </xdr:nvSpPr>
      <xdr:spPr>
        <a:xfrm>
          <a:off x="10515600" y="109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156263</xdr:rowOff>
    </xdr:from>
    <xdr:to>
      <xdr:col>55</xdr:col>
      <xdr:colOff>88900</xdr:colOff>
      <xdr:row>63</xdr:row>
      <xdr:rowOff>156263</xdr:rowOff>
    </xdr:to>
    <xdr:cxnSp macro="">
      <xdr:nvCxnSpPr>
        <xdr:cNvPr id="228" name="直線コネクタ 227"/>
        <xdr:cNvCxnSpPr/>
      </xdr:nvCxnSpPr>
      <xdr:spPr>
        <a:xfrm>
          <a:off x="10388600" y="1095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11443</xdr:rowOff>
    </xdr:from>
    <xdr:ext cx="690189" cy="259045"/>
    <xdr:sp macro="" textlink="">
      <xdr:nvSpPr>
        <xdr:cNvPr id="229" name="【橋りょう・トンネル】&#10;一人当たり有形固定資産（償却資産）額最大値テキスト"/>
        <xdr:cNvSpPr txBox="1"/>
      </xdr:nvSpPr>
      <xdr:spPr>
        <a:xfrm>
          <a:off x="10515600" y="9269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64766</xdr:rowOff>
    </xdr:from>
    <xdr:to>
      <xdr:col>55</xdr:col>
      <xdr:colOff>88900</xdr:colOff>
      <xdr:row>55</xdr:row>
      <xdr:rowOff>64766</xdr:rowOff>
    </xdr:to>
    <xdr:cxnSp macro="">
      <xdr:nvCxnSpPr>
        <xdr:cNvPr id="230" name="直線コネクタ 229"/>
        <xdr:cNvCxnSpPr/>
      </xdr:nvCxnSpPr>
      <xdr:spPr>
        <a:xfrm>
          <a:off x="10388600" y="949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146851</xdr:rowOff>
    </xdr:from>
    <xdr:ext cx="599010" cy="259045"/>
    <xdr:sp macro="" textlink="">
      <xdr:nvSpPr>
        <xdr:cNvPr id="231" name="【橋りょう・トンネル】&#10;一人当たり有形固定資産（償却資産）額平均値テキスト"/>
        <xdr:cNvSpPr txBox="1"/>
      </xdr:nvSpPr>
      <xdr:spPr>
        <a:xfrm>
          <a:off x="10515600" y="1043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123974</xdr:rowOff>
    </xdr:from>
    <xdr:to>
      <xdr:col>55</xdr:col>
      <xdr:colOff>50800</xdr:colOff>
      <xdr:row>62</xdr:row>
      <xdr:rowOff>54124</xdr:rowOff>
    </xdr:to>
    <xdr:sp macro="" textlink="">
      <xdr:nvSpPr>
        <xdr:cNvPr id="232" name="フローチャート: 判断 231"/>
        <xdr:cNvSpPr/>
      </xdr:nvSpPr>
      <xdr:spPr>
        <a:xfrm>
          <a:off x="10426700" y="1058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142556</xdr:rowOff>
    </xdr:from>
    <xdr:to>
      <xdr:col>50</xdr:col>
      <xdr:colOff>165100</xdr:colOff>
      <xdr:row>62</xdr:row>
      <xdr:rowOff>72706</xdr:rowOff>
    </xdr:to>
    <xdr:sp macro="" textlink="">
      <xdr:nvSpPr>
        <xdr:cNvPr id="233" name="フローチャート: 判断 232"/>
        <xdr:cNvSpPr/>
      </xdr:nvSpPr>
      <xdr:spPr>
        <a:xfrm>
          <a:off x="9588500" y="1060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154739</xdr:rowOff>
    </xdr:from>
    <xdr:to>
      <xdr:col>46</xdr:col>
      <xdr:colOff>38100</xdr:colOff>
      <xdr:row>62</xdr:row>
      <xdr:rowOff>84889</xdr:rowOff>
    </xdr:to>
    <xdr:sp macro="" textlink="">
      <xdr:nvSpPr>
        <xdr:cNvPr id="234" name="フローチャート: 判断 233"/>
        <xdr:cNvSpPr/>
      </xdr:nvSpPr>
      <xdr:spPr>
        <a:xfrm>
          <a:off x="8699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151342</xdr:rowOff>
    </xdr:from>
    <xdr:to>
      <xdr:col>41</xdr:col>
      <xdr:colOff>101600</xdr:colOff>
      <xdr:row>62</xdr:row>
      <xdr:rowOff>81492</xdr:rowOff>
    </xdr:to>
    <xdr:sp macro="" textlink="">
      <xdr:nvSpPr>
        <xdr:cNvPr id="235" name="フローチャート: 判断 234"/>
        <xdr:cNvSpPr/>
      </xdr:nvSpPr>
      <xdr:spPr>
        <a:xfrm>
          <a:off x="7810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159878</xdr:rowOff>
    </xdr:from>
    <xdr:to>
      <xdr:col>36</xdr:col>
      <xdr:colOff>165100</xdr:colOff>
      <xdr:row>62</xdr:row>
      <xdr:rowOff>90028</xdr:rowOff>
    </xdr:to>
    <xdr:sp macro="" textlink="">
      <xdr:nvSpPr>
        <xdr:cNvPr id="236" name="フローチャート: 判断 235"/>
        <xdr:cNvSpPr/>
      </xdr:nvSpPr>
      <xdr:spPr>
        <a:xfrm>
          <a:off x="6921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119866</xdr:rowOff>
    </xdr:from>
    <xdr:to>
      <xdr:col>55</xdr:col>
      <xdr:colOff>50800</xdr:colOff>
      <xdr:row>63</xdr:row>
      <xdr:rowOff>50016</xdr:rowOff>
    </xdr:to>
    <xdr:sp macro="" textlink="">
      <xdr:nvSpPr>
        <xdr:cNvPr id="242" name="楕円 241"/>
        <xdr:cNvSpPr/>
      </xdr:nvSpPr>
      <xdr:spPr>
        <a:xfrm>
          <a:off x="10426700" y="1074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98293</xdr:rowOff>
    </xdr:from>
    <xdr:ext cx="599010" cy="259045"/>
    <xdr:sp macro="" textlink="">
      <xdr:nvSpPr>
        <xdr:cNvPr id="243" name="【橋りょう・トンネル】&#10;一人当たり有形固定資産（償却資産）額該当値テキスト"/>
        <xdr:cNvSpPr txBox="1"/>
      </xdr:nvSpPr>
      <xdr:spPr>
        <a:xfrm>
          <a:off x="10515600" y="1072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123934</xdr:rowOff>
    </xdr:from>
    <xdr:to>
      <xdr:col>50</xdr:col>
      <xdr:colOff>165100</xdr:colOff>
      <xdr:row>63</xdr:row>
      <xdr:rowOff>54084</xdr:rowOff>
    </xdr:to>
    <xdr:sp macro="" textlink="">
      <xdr:nvSpPr>
        <xdr:cNvPr id="244" name="楕円 243"/>
        <xdr:cNvSpPr/>
      </xdr:nvSpPr>
      <xdr:spPr>
        <a:xfrm>
          <a:off x="9588500" y="107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170666</xdr:rowOff>
    </xdr:from>
    <xdr:to>
      <xdr:col>55</xdr:col>
      <xdr:colOff>0</xdr:colOff>
      <xdr:row>63</xdr:row>
      <xdr:rowOff>3284</xdr:rowOff>
    </xdr:to>
    <xdr:cxnSp macro="">
      <xdr:nvCxnSpPr>
        <xdr:cNvPr id="245" name="直線コネクタ 244"/>
        <xdr:cNvCxnSpPr/>
      </xdr:nvCxnSpPr>
      <xdr:spPr>
        <a:xfrm flipV="1">
          <a:off x="9639300" y="10800566"/>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134434</xdr:rowOff>
    </xdr:from>
    <xdr:to>
      <xdr:col>46</xdr:col>
      <xdr:colOff>38100</xdr:colOff>
      <xdr:row>63</xdr:row>
      <xdr:rowOff>64584</xdr:rowOff>
    </xdr:to>
    <xdr:sp macro="" textlink="">
      <xdr:nvSpPr>
        <xdr:cNvPr id="246" name="楕円 245"/>
        <xdr:cNvSpPr/>
      </xdr:nvSpPr>
      <xdr:spPr>
        <a:xfrm>
          <a:off x="8699500" y="107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3284</xdr:rowOff>
    </xdr:from>
    <xdr:to>
      <xdr:col>50</xdr:col>
      <xdr:colOff>114300</xdr:colOff>
      <xdr:row>63</xdr:row>
      <xdr:rowOff>13784</xdr:rowOff>
    </xdr:to>
    <xdr:cxnSp macro="">
      <xdr:nvCxnSpPr>
        <xdr:cNvPr id="247" name="直線コネクタ 246"/>
        <xdr:cNvCxnSpPr/>
      </xdr:nvCxnSpPr>
      <xdr:spPr>
        <a:xfrm flipV="1">
          <a:off x="8750300" y="10804634"/>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145702</xdr:rowOff>
    </xdr:from>
    <xdr:to>
      <xdr:col>41</xdr:col>
      <xdr:colOff>101600</xdr:colOff>
      <xdr:row>63</xdr:row>
      <xdr:rowOff>75852</xdr:rowOff>
    </xdr:to>
    <xdr:sp macro="" textlink="">
      <xdr:nvSpPr>
        <xdr:cNvPr id="248" name="楕円 247"/>
        <xdr:cNvSpPr/>
      </xdr:nvSpPr>
      <xdr:spPr>
        <a:xfrm>
          <a:off x="7810500" y="10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13784</xdr:rowOff>
    </xdr:from>
    <xdr:to>
      <xdr:col>45</xdr:col>
      <xdr:colOff>177800</xdr:colOff>
      <xdr:row>63</xdr:row>
      <xdr:rowOff>25052</xdr:rowOff>
    </xdr:to>
    <xdr:cxnSp macro="">
      <xdr:nvCxnSpPr>
        <xdr:cNvPr id="249" name="直線コネクタ 248"/>
        <xdr:cNvCxnSpPr/>
      </xdr:nvCxnSpPr>
      <xdr:spPr>
        <a:xfrm flipV="1">
          <a:off x="7861300" y="10815134"/>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154938</xdr:rowOff>
    </xdr:from>
    <xdr:to>
      <xdr:col>36</xdr:col>
      <xdr:colOff>165100</xdr:colOff>
      <xdr:row>63</xdr:row>
      <xdr:rowOff>85088</xdr:rowOff>
    </xdr:to>
    <xdr:sp macro="" textlink="">
      <xdr:nvSpPr>
        <xdr:cNvPr id="250" name="楕円 249"/>
        <xdr:cNvSpPr/>
      </xdr:nvSpPr>
      <xdr:spPr>
        <a:xfrm>
          <a:off x="6921500" y="107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25052</xdr:rowOff>
    </xdr:from>
    <xdr:to>
      <xdr:col>41</xdr:col>
      <xdr:colOff>50800</xdr:colOff>
      <xdr:row>63</xdr:row>
      <xdr:rowOff>34288</xdr:rowOff>
    </xdr:to>
    <xdr:cxnSp macro="">
      <xdr:nvCxnSpPr>
        <xdr:cNvPr id="251" name="直線コネクタ 250"/>
        <xdr:cNvCxnSpPr/>
      </xdr:nvCxnSpPr>
      <xdr:spPr>
        <a:xfrm flipV="1">
          <a:off x="6972300" y="1082640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89233</xdr:rowOff>
    </xdr:from>
    <xdr:ext cx="599010" cy="259045"/>
    <xdr:sp macro="" textlink="">
      <xdr:nvSpPr>
        <xdr:cNvPr id="252" name="n_1aveValue【橋りょう・トンネル】&#10;一人当たり有形固定資産（償却資産）額"/>
        <xdr:cNvSpPr txBox="1"/>
      </xdr:nvSpPr>
      <xdr:spPr>
        <a:xfrm>
          <a:off x="9327095" y="10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101416</xdr:rowOff>
    </xdr:from>
    <xdr:ext cx="599010" cy="259045"/>
    <xdr:sp macro="" textlink="">
      <xdr:nvSpPr>
        <xdr:cNvPr id="253" name="n_2aveValue【橋りょう・トンネル】&#10;一人当たり有形固定資産（償却資産）額"/>
        <xdr:cNvSpPr txBox="1"/>
      </xdr:nvSpPr>
      <xdr:spPr>
        <a:xfrm>
          <a:off x="84507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98019</xdr:rowOff>
    </xdr:from>
    <xdr:ext cx="599010" cy="259045"/>
    <xdr:sp macro="" textlink="">
      <xdr:nvSpPr>
        <xdr:cNvPr id="254" name="n_3aveValue【橋りょう・トンネル】&#10;一人当たり有形固定資産（償却資産）額"/>
        <xdr:cNvSpPr txBox="1"/>
      </xdr:nvSpPr>
      <xdr:spPr>
        <a:xfrm>
          <a:off x="7561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106555</xdr:rowOff>
    </xdr:from>
    <xdr:ext cx="599010" cy="259045"/>
    <xdr:sp macro="" textlink="">
      <xdr:nvSpPr>
        <xdr:cNvPr id="255" name="n_4aveValue【橋りょう・トンネル】&#10;一人当たり有形固定資産（償却資産）額"/>
        <xdr:cNvSpPr txBox="1"/>
      </xdr:nvSpPr>
      <xdr:spPr>
        <a:xfrm>
          <a:off x="6672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45211</xdr:rowOff>
    </xdr:from>
    <xdr:ext cx="599010" cy="259045"/>
    <xdr:sp macro="" textlink="">
      <xdr:nvSpPr>
        <xdr:cNvPr id="256" name="n_1mainValue【橋りょう・トンネル】&#10;一人当たり有形固定資産（償却資産）額"/>
        <xdr:cNvSpPr txBox="1"/>
      </xdr:nvSpPr>
      <xdr:spPr>
        <a:xfrm>
          <a:off x="9327095" y="108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55711</xdr:rowOff>
    </xdr:from>
    <xdr:ext cx="599010" cy="259045"/>
    <xdr:sp macro="" textlink="">
      <xdr:nvSpPr>
        <xdr:cNvPr id="257" name="n_2mainValue【橋りょう・トンネル】&#10;一人当たり有形固定資産（償却資産）額"/>
        <xdr:cNvSpPr txBox="1"/>
      </xdr:nvSpPr>
      <xdr:spPr>
        <a:xfrm>
          <a:off x="8450795" y="1085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66979</xdr:rowOff>
    </xdr:from>
    <xdr:ext cx="599010" cy="259045"/>
    <xdr:sp macro="" textlink="">
      <xdr:nvSpPr>
        <xdr:cNvPr id="258" name="n_3mainValue【橋りょう・トンネル】&#10;一人当たり有形固定資産（償却資産）額"/>
        <xdr:cNvSpPr txBox="1"/>
      </xdr:nvSpPr>
      <xdr:spPr>
        <a:xfrm>
          <a:off x="7561795" y="108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76215</xdr:rowOff>
    </xdr:from>
    <xdr:ext cx="599010" cy="259045"/>
    <xdr:sp macro="" textlink="">
      <xdr:nvSpPr>
        <xdr:cNvPr id="259" name="n_4mainValue【橋りょう・トンネル】&#10;一人当たり有形固定資産（償却資産）額"/>
        <xdr:cNvSpPr txBox="1"/>
      </xdr:nvSpPr>
      <xdr:spPr>
        <a:xfrm>
          <a:off x="6672795" y="108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81535</xdr:rowOff>
    </xdr:from>
    <xdr:to>
      <xdr:col>24</xdr:col>
      <xdr:colOff>62865</xdr:colOff>
      <xdr:row>86</xdr:row>
      <xdr:rowOff>28956</xdr:rowOff>
    </xdr:to>
    <xdr:cxnSp macro="">
      <xdr:nvCxnSpPr>
        <xdr:cNvPr id="282" name="直線コネクタ 281"/>
        <xdr:cNvCxnSpPr/>
      </xdr:nvCxnSpPr>
      <xdr:spPr>
        <a:xfrm flipV="1">
          <a:off x="4634865"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3"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4" name="直線コネクタ 283"/>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28212</xdr:rowOff>
    </xdr:from>
    <xdr:ext cx="405111" cy="259045"/>
    <xdr:sp macro="" textlink="">
      <xdr:nvSpPr>
        <xdr:cNvPr id="285" name="【公営住宅】&#10;有形固定資産減価償却率最大値テキスト"/>
        <xdr:cNvSpPr txBox="1"/>
      </xdr:nvSpPr>
      <xdr:spPr>
        <a:xfrm>
          <a:off x="46736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81535</xdr:rowOff>
    </xdr:from>
    <xdr:to>
      <xdr:col>24</xdr:col>
      <xdr:colOff>152400</xdr:colOff>
      <xdr:row>79</xdr:row>
      <xdr:rowOff>81535</xdr:rowOff>
    </xdr:to>
    <xdr:cxnSp macro="">
      <xdr:nvCxnSpPr>
        <xdr:cNvPr id="286" name="直線コネクタ 285"/>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80027</xdr:rowOff>
    </xdr:from>
    <xdr:ext cx="405111" cy="259045"/>
    <xdr:sp macro="" textlink="">
      <xdr:nvSpPr>
        <xdr:cNvPr id="287" name="【公営住宅】&#10;有形固定資産減価償却率平均値テキスト"/>
        <xdr:cNvSpPr txBox="1"/>
      </xdr:nvSpPr>
      <xdr:spPr>
        <a:xfrm>
          <a:off x="46736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8" name="フローチャート: 判断 28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94742</xdr:rowOff>
    </xdr:from>
    <xdr:to>
      <xdr:col>20</xdr:col>
      <xdr:colOff>38100</xdr:colOff>
      <xdr:row>83</xdr:row>
      <xdr:rowOff>24892</xdr:rowOff>
    </xdr:to>
    <xdr:sp macro="" textlink="">
      <xdr:nvSpPr>
        <xdr:cNvPr id="289" name="フローチャート: 判断 288"/>
        <xdr:cNvSpPr/>
      </xdr:nvSpPr>
      <xdr:spPr>
        <a:xfrm>
          <a:off x="3746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30735</xdr:rowOff>
    </xdr:from>
    <xdr:to>
      <xdr:col>15</xdr:col>
      <xdr:colOff>101600</xdr:colOff>
      <xdr:row>82</xdr:row>
      <xdr:rowOff>132335</xdr:rowOff>
    </xdr:to>
    <xdr:sp macro="" textlink="">
      <xdr:nvSpPr>
        <xdr:cNvPr id="290" name="フローチャート: 判断 289"/>
        <xdr:cNvSpPr/>
      </xdr:nvSpPr>
      <xdr:spPr>
        <a:xfrm>
          <a:off x="2857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91" name="フローチャート: 判断 290"/>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103887</xdr:rowOff>
    </xdr:from>
    <xdr:to>
      <xdr:col>6</xdr:col>
      <xdr:colOff>38100</xdr:colOff>
      <xdr:row>82</xdr:row>
      <xdr:rowOff>34037</xdr:rowOff>
    </xdr:to>
    <xdr:sp macro="" textlink="">
      <xdr:nvSpPr>
        <xdr:cNvPr id="292" name="フローチャート: 判断 291"/>
        <xdr:cNvSpPr/>
      </xdr:nvSpPr>
      <xdr:spPr>
        <a:xfrm>
          <a:off x="107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98" name="楕円 297"/>
        <xdr:cNvSpPr/>
      </xdr:nvSpPr>
      <xdr:spPr>
        <a:xfrm>
          <a:off x="4584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119905</xdr:rowOff>
    </xdr:from>
    <xdr:ext cx="405111" cy="259045"/>
    <xdr:sp macro="" textlink="">
      <xdr:nvSpPr>
        <xdr:cNvPr id="299" name="【公営住宅】&#10;有形固定資産減価償却率該当値テキスト"/>
        <xdr:cNvSpPr txBox="1"/>
      </xdr:nvSpPr>
      <xdr:spPr>
        <a:xfrm>
          <a:off x="4673600" y="1400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30735</xdr:rowOff>
    </xdr:from>
    <xdr:to>
      <xdr:col>20</xdr:col>
      <xdr:colOff>38100</xdr:colOff>
      <xdr:row>82</xdr:row>
      <xdr:rowOff>132335</xdr:rowOff>
    </xdr:to>
    <xdr:sp macro="" textlink="">
      <xdr:nvSpPr>
        <xdr:cNvPr id="300" name="楕円 299"/>
        <xdr:cNvSpPr/>
      </xdr:nvSpPr>
      <xdr:spPr>
        <a:xfrm>
          <a:off x="3746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81535</xdr:rowOff>
    </xdr:from>
    <xdr:to>
      <xdr:col>24</xdr:col>
      <xdr:colOff>63500</xdr:colOff>
      <xdr:row>82</xdr:row>
      <xdr:rowOff>147828</xdr:rowOff>
    </xdr:to>
    <xdr:cxnSp macro="">
      <xdr:nvCxnSpPr>
        <xdr:cNvPr id="301" name="直線コネクタ 300"/>
        <xdr:cNvCxnSpPr/>
      </xdr:nvCxnSpPr>
      <xdr:spPr>
        <a:xfrm>
          <a:off x="3797300" y="14140435"/>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2" name="楕円 301"/>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81535</xdr:rowOff>
    </xdr:to>
    <xdr:cxnSp macro="">
      <xdr:nvCxnSpPr>
        <xdr:cNvPr id="303" name="直線コネクタ 302"/>
        <xdr:cNvCxnSpPr/>
      </xdr:nvCxnSpPr>
      <xdr:spPr>
        <a:xfrm>
          <a:off x="2908300" y="14074139"/>
          <a:ext cx="8890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4" name="楕円 303"/>
        <xdr:cNvSpPr/>
      </xdr:nvSpPr>
      <xdr:spPr>
        <a:xfrm>
          <a:off x="1968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82</xdr:row>
      <xdr:rowOff>15239</xdr:rowOff>
    </xdr:to>
    <xdr:cxnSp macro="">
      <xdr:nvCxnSpPr>
        <xdr:cNvPr id="305" name="直線コネクタ 304"/>
        <xdr:cNvCxnSpPr/>
      </xdr:nvCxnSpPr>
      <xdr:spPr>
        <a:xfrm>
          <a:off x="2019300" y="1404899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165608</xdr:rowOff>
    </xdr:from>
    <xdr:to>
      <xdr:col>6</xdr:col>
      <xdr:colOff>38100</xdr:colOff>
      <xdr:row>82</xdr:row>
      <xdr:rowOff>95758</xdr:rowOff>
    </xdr:to>
    <xdr:sp macro="" textlink="">
      <xdr:nvSpPr>
        <xdr:cNvPr id="306" name="楕円 305"/>
        <xdr:cNvSpPr/>
      </xdr:nvSpPr>
      <xdr:spPr>
        <a:xfrm>
          <a:off x="1079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161544</xdr:rowOff>
    </xdr:from>
    <xdr:to>
      <xdr:col>10</xdr:col>
      <xdr:colOff>114300</xdr:colOff>
      <xdr:row>82</xdr:row>
      <xdr:rowOff>44958</xdr:rowOff>
    </xdr:to>
    <xdr:cxnSp macro="">
      <xdr:nvCxnSpPr>
        <xdr:cNvPr id="307" name="直線コネクタ 306"/>
        <xdr:cNvCxnSpPr/>
      </xdr:nvCxnSpPr>
      <xdr:spPr>
        <a:xfrm flipV="1">
          <a:off x="1130300" y="140489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16019</xdr:rowOff>
    </xdr:from>
    <xdr:ext cx="405111" cy="259045"/>
    <xdr:sp macro="" textlink="">
      <xdr:nvSpPr>
        <xdr:cNvPr id="308" name="n_1aveValue【公営住宅】&#10;有形固定資産減価償却率"/>
        <xdr:cNvSpPr txBox="1"/>
      </xdr:nvSpPr>
      <xdr:spPr>
        <a:xfrm>
          <a:off x="35820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123462</xdr:rowOff>
    </xdr:from>
    <xdr:ext cx="405111" cy="259045"/>
    <xdr:sp macro="" textlink="">
      <xdr:nvSpPr>
        <xdr:cNvPr id="309" name="n_2aveValue【公営住宅】&#10;有形固定資産減価償却率"/>
        <xdr:cNvSpPr txBox="1"/>
      </xdr:nvSpPr>
      <xdr:spPr>
        <a:xfrm>
          <a:off x="2705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43451</xdr:rowOff>
    </xdr:from>
    <xdr:ext cx="405111" cy="259045"/>
    <xdr:sp macro="" textlink="">
      <xdr:nvSpPr>
        <xdr:cNvPr id="310" name="n_3aveValue【公営住宅】&#10;有形固定資産減価償却率"/>
        <xdr:cNvSpPr txBox="1"/>
      </xdr:nvSpPr>
      <xdr:spPr>
        <a:xfrm>
          <a:off x="1816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50564</xdr:rowOff>
    </xdr:from>
    <xdr:ext cx="405111" cy="259045"/>
    <xdr:sp macro="" textlink="">
      <xdr:nvSpPr>
        <xdr:cNvPr id="311" name="n_4aveValue【公営住宅】&#10;有形固定資産減価償却率"/>
        <xdr:cNvSpPr txBox="1"/>
      </xdr:nvSpPr>
      <xdr:spPr>
        <a:xfrm>
          <a:off x="927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148862</xdr:rowOff>
    </xdr:from>
    <xdr:ext cx="405111" cy="259045"/>
    <xdr:sp macro="" textlink="">
      <xdr:nvSpPr>
        <xdr:cNvPr id="312" name="n_1mainValue【公営住宅】&#10;有形固定資産減価償却率"/>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3"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57421</xdr:rowOff>
    </xdr:from>
    <xdr:ext cx="405111" cy="259045"/>
    <xdr:sp macro="" textlink="">
      <xdr:nvSpPr>
        <xdr:cNvPr id="314" name="n_3mainValue【公営住宅】&#10;有形固定資産減価償却率"/>
        <xdr:cNvSpPr txBox="1"/>
      </xdr:nvSpPr>
      <xdr:spPr>
        <a:xfrm>
          <a:off x="181674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86885</xdr:rowOff>
    </xdr:from>
    <xdr:ext cx="405111" cy="259045"/>
    <xdr:sp macro="" textlink="">
      <xdr:nvSpPr>
        <xdr:cNvPr id="315" name="n_4mainValue【公営住宅】&#10;有形固定資産減価償却率"/>
        <xdr:cNvSpPr txBox="1"/>
      </xdr:nvSpPr>
      <xdr:spPr>
        <a:xfrm>
          <a:off x="927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107595</xdr:rowOff>
    </xdr:from>
    <xdr:to>
      <xdr:col>54</xdr:col>
      <xdr:colOff>189865</xdr:colOff>
      <xdr:row>85</xdr:row>
      <xdr:rowOff>163830</xdr:rowOff>
    </xdr:to>
    <xdr:cxnSp macro="">
      <xdr:nvCxnSpPr>
        <xdr:cNvPr id="337" name="直線コネクタ 336"/>
        <xdr:cNvCxnSpPr/>
      </xdr:nvCxnSpPr>
      <xdr:spPr>
        <a:xfrm flipV="1">
          <a:off x="10476865" y="13309245"/>
          <a:ext cx="0" cy="1427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38" name="【公営住宅】&#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9" name="直線コネクタ 338"/>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54272</xdr:rowOff>
    </xdr:from>
    <xdr:ext cx="469744" cy="259045"/>
    <xdr:sp macro="" textlink="">
      <xdr:nvSpPr>
        <xdr:cNvPr id="340" name="【公営住宅】&#10;一人当たり面積最大値テキスト"/>
        <xdr:cNvSpPr txBox="1"/>
      </xdr:nvSpPr>
      <xdr:spPr>
        <a:xfrm>
          <a:off x="10515600" y="130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107595</xdr:rowOff>
    </xdr:from>
    <xdr:to>
      <xdr:col>55</xdr:col>
      <xdr:colOff>88900</xdr:colOff>
      <xdr:row>77</xdr:row>
      <xdr:rowOff>107595</xdr:rowOff>
    </xdr:to>
    <xdr:cxnSp macro="">
      <xdr:nvCxnSpPr>
        <xdr:cNvPr id="341" name="直線コネクタ 340"/>
        <xdr:cNvCxnSpPr/>
      </xdr:nvCxnSpPr>
      <xdr:spPr>
        <a:xfrm>
          <a:off x="10388600" y="1330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10989</xdr:rowOff>
    </xdr:from>
    <xdr:ext cx="469744" cy="259045"/>
    <xdr:sp macro="" textlink="">
      <xdr:nvSpPr>
        <xdr:cNvPr id="342" name="【公営住宅】&#10;一人当たり面積平均値テキスト"/>
        <xdr:cNvSpPr txBox="1"/>
      </xdr:nvSpPr>
      <xdr:spPr>
        <a:xfrm>
          <a:off x="10515600" y="1424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32562</xdr:rowOff>
    </xdr:from>
    <xdr:to>
      <xdr:col>55</xdr:col>
      <xdr:colOff>50800</xdr:colOff>
      <xdr:row>83</xdr:row>
      <xdr:rowOff>134162</xdr:rowOff>
    </xdr:to>
    <xdr:sp macro="" textlink="">
      <xdr:nvSpPr>
        <xdr:cNvPr id="343" name="フローチャート: 判断 342"/>
        <xdr:cNvSpPr/>
      </xdr:nvSpPr>
      <xdr:spPr>
        <a:xfrm>
          <a:off x="10426700" y="1426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38049</xdr:rowOff>
    </xdr:from>
    <xdr:to>
      <xdr:col>50</xdr:col>
      <xdr:colOff>165100</xdr:colOff>
      <xdr:row>83</xdr:row>
      <xdr:rowOff>139649</xdr:rowOff>
    </xdr:to>
    <xdr:sp macro="" textlink="">
      <xdr:nvSpPr>
        <xdr:cNvPr id="344" name="フローチャート: 判断 343"/>
        <xdr:cNvSpPr/>
      </xdr:nvSpPr>
      <xdr:spPr>
        <a:xfrm>
          <a:off x="95885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40336</xdr:rowOff>
    </xdr:from>
    <xdr:to>
      <xdr:col>46</xdr:col>
      <xdr:colOff>38100</xdr:colOff>
      <xdr:row>83</xdr:row>
      <xdr:rowOff>141936</xdr:rowOff>
    </xdr:to>
    <xdr:sp macro="" textlink="">
      <xdr:nvSpPr>
        <xdr:cNvPr id="345" name="フローチャート: 判断 344"/>
        <xdr:cNvSpPr/>
      </xdr:nvSpPr>
      <xdr:spPr>
        <a:xfrm>
          <a:off x="8699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75540</xdr:rowOff>
    </xdr:from>
    <xdr:to>
      <xdr:col>41</xdr:col>
      <xdr:colOff>101600</xdr:colOff>
      <xdr:row>84</xdr:row>
      <xdr:rowOff>5690</xdr:rowOff>
    </xdr:to>
    <xdr:sp macro="" textlink="">
      <xdr:nvSpPr>
        <xdr:cNvPr id="346" name="フローチャート: 判断 345"/>
        <xdr:cNvSpPr/>
      </xdr:nvSpPr>
      <xdr:spPr>
        <a:xfrm>
          <a:off x="7810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64567</xdr:rowOff>
    </xdr:from>
    <xdr:to>
      <xdr:col>36</xdr:col>
      <xdr:colOff>165100</xdr:colOff>
      <xdr:row>83</xdr:row>
      <xdr:rowOff>166167</xdr:rowOff>
    </xdr:to>
    <xdr:sp macro="" textlink="">
      <xdr:nvSpPr>
        <xdr:cNvPr id="347" name="フローチャート: 判断 346"/>
        <xdr:cNvSpPr/>
      </xdr:nvSpPr>
      <xdr:spPr>
        <a:xfrm>
          <a:off x="6921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72340</xdr:rowOff>
    </xdr:from>
    <xdr:to>
      <xdr:col>55</xdr:col>
      <xdr:colOff>50800</xdr:colOff>
      <xdr:row>80</xdr:row>
      <xdr:rowOff>2490</xdr:rowOff>
    </xdr:to>
    <xdr:sp macro="" textlink="">
      <xdr:nvSpPr>
        <xdr:cNvPr id="353" name="楕円 352"/>
        <xdr:cNvSpPr/>
      </xdr:nvSpPr>
      <xdr:spPr>
        <a:xfrm>
          <a:off x="10426700" y="136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95217</xdr:rowOff>
    </xdr:from>
    <xdr:ext cx="469744" cy="259045"/>
    <xdr:sp macro="" textlink="">
      <xdr:nvSpPr>
        <xdr:cNvPr id="354" name="【公営住宅】&#10;一人当たり面積該当値テキスト"/>
        <xdr:cNvSpPr txBox="1"/>
      </xdr:nvSpPr>
      <xdr:spPr>
        <a:xfrm>
          <a:off x="10515600" y="134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98400</xdr:rowOff>
    </xdr:from>
    <xdr:to>
      <xdr:col>50</xdr:col>
      <xdr:colOff>165100</xdr:colOff>
      <xdr:row>80</xdr:row>
      <xdr:rowOff>28550</xdr:rowOff>
    </xdr:to>
    <xdr:sp macro="" textlink="">
      <xdr:nvSpPr>
        <xdr:cNvPr id="355" name="楕円 354"/>
        <xdr:cNvSpPr/>
      </xdr:nvSpPr>
      <xdr:spPr>
        <a:xfrm>
          <a:off x="9588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123140</xdr:rowOff>
    </xdr:from>
    <xdr:to>
      <xdr:col>55</xdr:col>
      <xdr:colOff>0</xdr:colOff>
      <xdr:row>79</xdr:row>
      <xdr:rowOff>149200</xdr:rowOff>
    </xdr:to>
    <xdr:cxnSp macro="">
      <xdr:nvCxnSpPr>
        <xdr:cNvPr id="356" name="直線コネクタ 355"/>
        <xdr:cNvCxnSpPr/>
      </xdr:nvCxnSpPr>
      <xdr:spPr>
        <a:xfrm flipV="1">
          <a:off x="9639300" y="13667690"/>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119431</xdr:rowOff>
    </xdr:from>
    <xdr:to>
      <xdr:col>46</xdr:col>
      <xdr:colOff>38100</xdr:colOff>
      <xdr:row>80</xdr:row>
      <xdr:rowOff>49581</xdr:rowOff>
    </xdr:to>
    <xdr:sp macro="" textlink="">
      <xdr:nvSpPr>
        <xdr:cNvPr id="357" name="楕円 356"/>
        <xdr:cNvSpPr/>
      </xdr:nvSpPr>
      <xdr:spPr>
        <a:xfrm>
          <a:off x="8699500" y="13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149200</xdr:rowOff>
    </xdr:from>
    <xdr:to>
      <xdr:col>50</xdr:col>
      <xdr:colOff>114300</xdr:colOff>
      <xdr:row>79</xdr:row>
      <xdr:rowOff>170231</xdr:rowOff>
    </xdr:to>
    <xdr:cxnSp macro="">
      <xdr:nvCxnSpPr>
        <xdr:cNvPr id="358" name="直線コネクタ 357"/>
        <xdr:cNvCxnSpPr/>
      </xdr:nvCxnSpPr>
      <xdr:spPr>
        <a:xfrm flipV="1">
          <a:off x="8750300" y="1369375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140919</xdr:rowOff>
    </xdr:from>
    <xdr:to>
      <xdr:col>41</xdr:col>
      <xdr:colOff>101600</xdr:colOff>
      <xdr:row>80</xdr:row>
      <xdr:rowOff>71069</xdr:rowOff>
    </xdr:to>
    <xdr:sp macro="" textlink="">
      <xdr:nvSpPr>
        <xdr:cNvPr id="359" name="楕円 358"/>
        <xdr:cNvSpPr/>
      </xdr:nvSpPr>
      <xdr:spPr>
        <a:xfrm>
          <a:off x="78105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170231</xdr:rowOff>
    </xdr:from>
    <xdr:to>
      <xdr:col>45</xdr:col>
      <xdr:colOff>177800</xdr:colOff>
      <xdr:row>80</xdr:row>
      <xdr:rowOff>20269</xdr:rowOff>
    </xdr:to>
    <xdr:cxnSp macro="">
      <xdr:nvCxnSpPr>
        <xdr:cNvPr id="360" name="直線コネクタ 359"/>
        <xdr:cNvCxnSpPr/>
      </xdr:nvCxnSpPr>
      <xdr:spPr>
        <a:xfrm flipV="1">
          <a:off x="7861300" y="1371478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160122</xdr:rowOff>
    </xdr:from>
    <xdr:to>
      <xdr:col>36</xdr:col>
      <xdr:colOff>165100</xdr:colOff>
      <xdr:row>80</xdr:row>
      <xdr:rowOff>90272</xdr:rowOff>
    </xdr:to>
    <xdr:sp macro="" textlink="">
      <xdr:nvSpPr>
        <xdr:cNvPr id="361" name="楕円 360"/>
        <xdr:cNvSpPr/>
      </xdr:nvSpPr>
      <xdr:spPr>
        <a:xfrm>
          <a:off x="6921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20269</xdr:rowOff>
    </xdr:from>
    <xdr:to>
      <xdr:col>41</xdr:col>
      <xdr:colOff>50800</xdr:colOff>
      <xdr:row>80</xdr:row>
      <xdr:rowOff>39472</xdr:rowOff>
    </xdr:to>
    <xdr:cxnSp macro="">
      <xdr:nvCxnSpPr>
        <xdr:cNvPr id="362" name="直線コネクタ 361"/>
        <xdr:cNvCxnSpPr/>
      </xdr:nvCxnSpPr>
      <xdr:spPr>
        <a:xfrm flipV="1">
          <a:off x="6972300" y="1373626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130776</xdr:rowOff>
    </xdr:from>
    <xdr:ext cx="469744" cy="259045"/>
    <xdr:sp macro="" textlink="">
      <xdr:nvSpPr>
        <xdr:cNvPr id="363" name="n_1aveValue【公営住宅】&#10;一人当たり面積"/>
        <xdr:cNvSpPr txBox="1"/>
      </xdr:nvSpPr>
      <xdr:spPr>
        <a:xfrm>
          <a:off x="9391727" y="143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133063</xdr:rowOff>
    </xdr:from>
    <xdr:ext cx="469744" cy="259045"/>
    <xdr:sp macro="" textlink="">
      <xdr:nvSpPr>
        <xdr:cNvPr id="364" name="n_2aveValue【公営住宅】&#10;一人当たり面積"/>
        <xdr:cNvSpPr txBox="1"/>
      </xdr:nvSpPr>
      <xdr:spPr>
        <a:xfrm>
          <a:off x="85154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168267</xdr:rowOff>
    </xdr:from>
    <xdr:ext cx="469744" cy="259045"/>
    <xdr:sp macro="" textlink="">
      <xdr:nvSpPr>
        <xdr:cNvPr id="365" name="n_3aveValue【公営住宅】&#10;一人当たり面積"/>
        <xdr:cNvSpPr txBox="1"/>
      </xdr:nvSpPr>
      <xdr:spPr>
        <a:xfrm>
          <a:off x="7626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157294</xdr:rowOff>
    </xdr:from>
    <xdr:ext cx="469744" cy="259045"/>
    <xdr:sp macro="" textlink="">
      <xdr:nvSpPr>
        <xdr:cNvPr id="366" name="n_4aveValue【公営住宅】&#10;一人当たり面積"/>
        <xdr:cNvSpPr txBox="1"/>
      </xdr:nvSpPr>
      <xdr:spPr>
        <a:xfrm>
          <a:off x="6737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45077</xdr:rowOff>
    </xdr:from>
    <xdr:ext cx="469744" cy="259045"/>
    <xdr:sp macro="" textlink="">
      <xdr:nvSpPr>
        <xdr:cNvPr id="367" name="n_1mainValue【公営住宅】&#10;一人当たり面積"/>
        <xdr:cNvSpPr txBox="1"/>
      </xdr:nvSpPr>
      <xdr:spPr>
        <a:xfrm>
          <a:off x="93917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66108</xdr:rowOff>
    </xdr:from>
    <xdr:ext cx="469744" cy="259045"/>
    <xdr:sp macro="" textlink="">
      <xdr:nvSpPr>
        <xdr:cNvPr id="368" name="n_2mainValue【公営住宅】&#10;一人当たり面積"/>
        <xdr:cNvSpPr txBox="1"/>
      </xdr:nvSpPr>
      <xdr:spPr>
        <a:xfrm>
          <a:off x="8515427"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87596</xdr:rowOff>
    </xdr:from>
    <xdr:ext cx="469744" cy="259045"/>
    <xdr:sp macro="" textlink="">
      <xdr:nvSpPr>
        <xdr:cNvPr id="369" name="n_3mainValue【公営住宅】&#10;一人当たり面積"/>
        <xdr:cNvSpPr txBox="1"/>
      </xdr:nvSpPr>
      <xdr:spPr>
        <a:xfrm>
          <a:off x="7626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106799</xdr:rowOff>
    </xdr:from>
    <xdr:ext cx="469744" cy="259045"/>
    <xdr:sp macro="" textlink="">
      <xdr:nvSpPr>
        <xdr:cNvPr id="370" name="n_4mainValue【公営住宅】&#10;一人当たり面積"/>
        <xdr:cNvSpPr txBox="1"/>
      </xdr:nvSpPr>
      <xdr:spPr>
        <a:xfrm>
          <a:off x="67374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78939</xdr:rowOff>
    </xdr:from>
    <xdr:ext cx="405111" cy="259045"/>
    <xdr:sp macro="" textlink="">
      <xdr:nvSpPr>
        <xdr:cNvPr id="401" name="【港湾・漁港】&#10;有形固定資産減価償却率平均値テキスト"/>
        <xdr:cNvSpPr txBox="1"/>
      </xdr:nvSpPr>
      <xdr:spPr>
        <a:xfrm>
          <a:off x="4673600" y="1808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02" name="フローチャート: 判断 401"/>
        <xdr:cNvSpPr/>
      </xdr:nvSpPr>
      <xdr:spPr>
        <a:xfrm>
          <a:off x="4584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403" name="フローチャート: 判断 402"/>
        <xdr:cNvSpPr/>
      </xdr:nvSpPr>
      <xdr:spPr>
        <a:xfrm>
          <a:off x="3746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04" name="フローチャート: 判断 403"/>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61323</xdr:rowOff>
    </xdr:from>
    <xdr:to>
      <xdr:col>10</xdr:col>
      <xdr:colOff>165100</xdr:colOff>
      <xdr:row>103</xdr:row>
      <xdr:rowOff>162923</xdr:rowOff>
    </xdr:to>
    <xdr:sp macro="" textlink="">
      <xdr:nvSpPr>
        <xdr:cNvPr id="405" name="フローチャート: 判断 404"/>
        <xdr:cNvSpPr/>
      </xdr:nvSpPr>
      <xdr:spPr>
        <a:xfrm>
          <a:off x="1968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15602</xdr:rowOff>
    </xdr:from>
    <xdr:to>
      <xdr:col>6</xdr:col>
      <xdr:colOff>38100</xdr:colOff>
      <xdr:row>103</xdr:row>
      <xdr:rowOff>117202</xdr:rowOff>
    </xdr:to>
    <xdr:sp macro="" textlink="">
      <xdr:nvSpPr>
        <xdr:cNvPr id="406" name="フローチャート: 判断 405"/>
        <xdr:cNvSpPr/>
      </xdr:nvSpPr>
      <xdr:spPr>
        <a:xfrm>
          <a:off x="1079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12" name="楕円 411"/>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13" name="【港湾・漁港】&#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414" name="楕円 413"/>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103</xdr:row>
      <xdr:rowOff>156211</xdr:rowOff>
    </xdr:to>
    <xdr:cxnSp macro="">
      <xdr:nvCxnSpPr>
        <xdr:cNvPr id="415" name="直線コネクタ 414"/>
        <xdr:cNvCxnSpPr/>
      </xdr:nvCxnSpPr>
      <xdr:spPr>
        <a:xfrm>
          <a:off x="3797300" y="1781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72752</xdr:rowOff>
    </xdr:from>
    <xdr:to>
      <xdr:col>15</xdr:col>
      <xdr:colOff>101600</xdr:colOff>
      <xdr:row>104</xdr:row>
      <xdr:rowOff>2902</xdr:rowOff>
    </xdr:to>
    <xdr:sp macro="" textlink="">
      <xdr:nvSpPr>
        <xdr:cNvPr id="416" name="楕円 415"/>
        <xdr:cNvSpPr/>
      </xdr:nvSpPr>
      <xdr:spPr>
        <a:xfrm>
          <a:off x="2857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123552</xdr:rowOff>
    </xdr:from>
    <xdr:to>
      <xdr:col>19</xdr:col>
      <xdr:colOff>177800</xdr:colOff>
      <xdr:row>103</xdr:row>
      <xdr:rowOff>156211</xdr:rowOff>
    </xdr:to>
    <xdr:cxnSp macro="">
      <xdr:nvCxnSpPr>
        <xdr:cNvPr id="417" name="直線コネクタ 416"/>
        <xdr:cNvCxnSpPr/>
      </xdr:nvCxnSpPr>
      <xdr:spPr>
        <a:xfrm>
          <a:off x="2908300" y="177829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18" name="楕円 417"/>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94162</xdr:rowOff>
    </xdr:from>
    <xdr:to>
      <xdr:col>15</xdr:col>
      <xdr:colOff>50800</xdr:colOff>
      <xdr:row>103</xdr:row>
      <xdr:rowOff>123552</xdr:rowOff>
    </xdr:to>
    <xdr:cxnSp macro="">
      <xdr:nvCxnSpPr>
        <xdr:cNvPr id="419" name="直線コネクタ 418"/>
        <xdr:cNvCxnSpPr/>
      </xdr:nvCxnSpPr>
      <xdr:spPr>
        <a:xfrm>
          <a:off x="2019300" y="177535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18869</xdr:rowOff>
    </xdr:from>
    <xdr:to>
      <xdr:col>6</xdr:col>
      <xdr:colOff>38100</xdr:colOff>
      <xdr:row>103</xdr:row>
      <xdr:rowOff>120469</xdr:rowOff>
    </xdr:to>
    <xdr:sp macro="" textlink="">
      <xdr:nvSpPr>
        <xdr:cNvPr id="420" name="楕円 419"/>
        <xdr:cNvSpPr/>
      </xdr:nvSpPr>
      <xdr:spPr>
        <a:xfrm>
          <a:off x="1079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94162</xdr:rowOff>
    </xdr:to>
    <xdr:cxnSp macro="">
      <xdr:nvCxnSpPr>
        <xdr:cNvPr id="421" name="直線コネクタ 420"/>
        <xdr:cNvCxnSpPr/>
      </xdr:nvCxnSpPr>
      <xdr:spPr>
        <a:xfrm>
          <a:off x="1130300" y="177290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422" name="n_1aveValue【港湾・漁港】&#10;有形固定資産減価償却率"/>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23" name="n_2aveValue【港湾・漁港】&#10;有形固定資産減価償却率"/>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154050</xdr:rowOff>
    </xdr:from>
    <xdr:ext cx="405111" cy="259045"/>
    <xdr:sp macro="" textlink="">
      <xdr:nvSpPr>
        <xdr:cNvPr id="424" name="n_3aveValue【港湾・漁港】&#10;有形固定資産減価償却率"/>
        <xdr:cNvSpPr txBox="1"/>
      </xdr:nvSpPr>
      <xdr:spPr>
        <a:xfrm>
          <a:off x="1816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133729</xdr:rowOff>
    </xdr:from>
    <xdr:ext cx="405111" cy="259045"/>
    <xdr:sp macro="" textlink="">
      <xdr:nvSpPr>
        <xdr:cNvPr id="425" name="n_4aveValue【港湾・漁港】&#10;有形固定資産減価償却率"/>
        <xdr:cNvSpPr txBox="1"/>
      </xdr:nvSpPr>
      <xdr:spPr>
        <a:xfrm>
          <a:off x="927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426" name="n_1mainValue【港湾・漁港】&#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19429</xdr:rowOff>
    </xdr:from>
    <xdr:ext cx="405111" cy="259045"/>
    <xdr:sp macro="" textlink="">
      <xdr:nvSpPr>
        <xdr:cNvPr id="427" name="n_2mainValue【港湾・漁港】&#10;有形固定資産減価償却率"/>
        <xdr:cNvSpPr txBox="1"/>
      </xdr:nvSpPr>
      <xdr:spPr>
        <a:xfrm>
          <a:off x="2705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428" name="n_3mainValue【港湾・漁港】&#10;有形固定資産減価償却率"/>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111596</xdr:rowOff>
    </xdr:from>
    <xdr:ext cx="405111" cy="259045"/>
    <xdr:sp macro="" textlink="">
      <xdr:nvSpPr>
        <xdr:cNvPr id="429" name="n_4mainValue【港湾・漁港】&#10;有形固定資産減価償却率"/>
        <xdr:cNvSpPr txBox="1"/>
      </xdr:nvSpPr>
      <xdr:spPr>
        <a:xfrm>
          <a:off x="927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119706</xdr:rowOff>
    </xdr:from>
    <xdr:to>
      <xdr:col>54</xdr:col>
      <xdr:colOff>189865</xdr:colOff>
      <xdr:row>108</xdr:row>
      <xdr:rowOff>152400</xdr:rowOff>
    </xdr:to>
    <xdr:cxnSp macro="">
      <xdr:nvCxnSpPr>
        <xdr:cNvPr id="453" name="直線コネクタ 452"/>
        <xdr:cNvCxnSpPr/>
      </xdr:nvCxnSpPr>
      <xdr:spPr>
        <a:xfrm flipV="1">
          <a:off x="10476865" y="17264706"/>
          <a:ext cx="0" cy="1404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66383</xdr:rowOff>
    </xdr:from>
    <xdr:ext cx="599010" cy="259045"/>
    <xdr:sp macro="" textlink="">
      <xdr:nvSpPr>
        <xdr:cNvPr id="456" name="【港湾・漁港】&#10;一人当たり有形固定資産（償却資産）額最大値テキスト"/>
        <xdr:cNvSpPr txBox="1"/>
      </xdr:nvSpPr>
      <xdr:spPr>
        <a:xfrm>
          <a:off x="10515600" y="1703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119706</xdr:rowOff>
    </xdr:from>
    <xdr:to>
      <xdr:col>55</xdr:col>
      <xdr:colOff>88900</xdr:colOff>
      <xdr:row>100</xdr:row>
      <xdr:rowOff>119706</xdr:rowOff>
    </xdr:to>
    <xdr:cxnSp macro="">
      <xdr:nvCxnSpPr>
        <xdr:cNvPr id="457" name="直線コネクタ 456"/>
        <xdr:cNvCxnSpPr/>
      </xdr:nvCxnSpPr>
      <xdr:spPr>
        <a:xfrm>
          <a:off x="10388600" y="1726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10137</xdr:rowOff>
    </xdr:from>
    <xdr:ext cx="599010" cy="259045"/>
    <xdr:sp macro="" textlink="">
      <xdr:nvSpPr>
        <xdr:cNvPr id="458" name="【港湾・漁港】&#10;一人当たり有形固定資産（償却資産）額平均値テキスト"/>
        <xdr:cNvSpPr txBox="1"/>
      </xdr:nvSpPr>
      <xdr:spPr>
        <a:xfrm>
          <a:off x="10515600" y="18012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31710</xdr:rowOff>
    </xdr:from>
    <xdr:to>
      <xdr:col>55</xdr:col>
      <xdr:colOff>50800</xdr:colOff>
      <xdr:row>105</xdr:row>
      <xdr:rowOff>133310</xdr:rowOff>
    </xdr:to>
    <xdr:sp macro="" textlink="">
      <xdr:nvSpPr>
        <xdr:cNvPr id="459" name="フローチャート: 判断 458"/>
        <xdr:cNvSpPr/>
      </xdr:nvSpPr>
      <xdr:spPr>
        <a:xfrm>
          <a:off x="10426700" y="180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157215</xdr:rowOff>
    </xdr:from>
    <xdr:to>
      <xdr:col>50</xdr:col>
      <xdr:colOff>165100</xdr:colOff>
      <xdr:row>105</xdr:row>
      <xdr:rowOff>87365</xdr:rowOff>
    </xdr:to>
    <xdr:sp macro="" textlink="">
      <xdr:nvSpPr>
        <xdr:cNvPr id="460" name="フローチャート: 判断 459"/>
        <xdr:cNvSpPr/>
      </xdr:nvSpPr>
      <xdr:spPr>
        <a:xfrm>
          <a:off x="95885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118894</xdr:rowOff>
    </xdr:from>
    <xdr:to>
      <xdr:col>46</xdr:col>
      <xdr:colOff>38100</xdr:colOff>
      <xdr:row>105</xdr:row>
      <xdr:rowOff>49044</xdr:rowOff>
    </xdr:to>
    <xdr:sp macro="" textlink="">
      <xdr:nvSpPr>
        <xdr:cNvPr id="461" name="フローチャート: 判断 460"/>
        <xdr:cNvSpPr/>
      </xdr:nvSpPr>
      <xdr:spPr>
        <a:xfrm>
          <a:off x="8699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78386</xdr:rowOff>
    </xdr:from>
    <xdr:to>
      <xdr:col>41</xdr:col>
      <xdr:colOff>101600</xdr:colOff>
      <xdr:row>105</xdr:row>
      <xdr:rowOff>8536</xdr:rowOff>
    </xdr:to>
    <xdr:sp macro="" textlink="">
      <xdr:nvSpPr>
        <xdr:cNvPr id="462" name="フローチャート: 判断 461"/>
        <xdr:cNvSpPr/>
      </xdr:nvSpPr>
      <xdr:spPr>
        <a:xfrm>
          <a:off x="7810500" y="1790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8941</xdr:rowOff>
    </xdr:from>
    <xdr:to>
      <xdr:col>36</xdr:col>
      <xdr:colOff>165100</xdr:colOff>
      <xdr:row>104</xdr:row>
      <xdr:rowOff>110541</xdr:rowOff>
    </xdr:to>
    <xdr:sp macro="" textlink="">
      <xdr:nvSpPr>
        <xdr:cNvPr id="463" name="フローチャート: 判断 462"/>
        <xdr:cNvSpPr/>
      </xdr:nvSpPr>
      <xdr:spPr>
        <a:xfrm>
          <a:off x="6921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77646</xdr:rowOff>
    </xdr:from>
    <xdr:to>
      <xdr:col>55</xdr:col>
      <xdr:colOff>50800</xdr:colOff>
      <xdr:row>102</xdr:row>
      <xdr:rowOff>7796</xdr:rowOff>
    </xdr:to>
    <xdr:sp macro="" textlink="">
      <xdr:nvSpPr>
        <xdr:cNvPr id="469" name="楕円 468"/>
        <xdr:cNvSpPr/>
      </xdr:nvSpPr>
      <xdr:spPr>
        <a:xfrm>
          <a:off x="10426700" y="173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100523</xdr:rowOff>
    </xdr:from>
    <xdr:ext cx="599010" cy="259045"/>
    <xdr:sp macro="" textlink="">
      <xdr:nvSpPr>
        <xdr:cNvPr id="470" name="【港湾・漁港】&#10;一人当たり有形固定資産（償却資産）額該当値テキスト"/>
        <xdr:cNvSpPr txBox="1"/>
      </xdr:nvSpPr>
      <xdr:spPr>
        <a:xfrm>
          <a:off x="10515600" y="172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106561</xdr:rowOff>
    </xdr:from>
    <xdr:to>
      <xdr:col>50</xdr:col>
      <xdr:colOff>165100</xdr:colOff>
      <xdr:row>102</xdr:row>
      <xdr:rowOff>36711</xdr:rowOff>
    </xdr:to>
    <xdr:sp macro="" textlink="">
      <xdr:nvSpPr>
        <xdr:cNvPr id="471" name="楕円 470"/>
        <xdr:cNvSpPr/>
      </xdr:nvSpPr>
      <xdr:spPr>
        <a:xfrm>
          <a:off x="9588500" y="174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128446</xdr:rowOff>
    </xdr:from>
    <xdr:to>
      <xdr:col>55</xdr:col>
      <xdr:colOff>0</xdr:colOff>
      <xdr:row>101</xdr:row>
      <xdr:rowOff>157361</xdr:rowOff>
    </xdr:to>
    <xdr:cxnSp macro="">
      <xdr:nvCxnSpPr>
        <xdr:cNvPr id="472" name="直線コネクタ 471"/>
        <xdr:cNvCxnSpPr/>
      </xdr:nvCxnSpPr>
      <xdr:spPr>
        <a:xfrm flipV="1">
          <a:off x="9639300" y="17444896"/>
          <a:ext cx="838200" cy="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129550</xdr:rowOff>
    </xdr:from>
    <xdr:to>
      <xdr:col>46</xdr:col>
      <xdr:colOff>38100</xdr:colOff>
      <xdr:row>102</xdr:row>
      <xdr:rowOff>59700</xdr:rowOff>
    </xdr:to>
    <xdr:sp macro="" textlink="">
      <xdr:nvSpPr>
        <xdr:cNvPr id="473" name="楕円 472"/>
        <xdr:cNvSpPr/>
      </xdr:nvSpPr>
      <xdr:spPr>
        <a:xfrm>
          <a:off x="8699500" y="17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157361</xdr:rowOff>
    </xdr:from>
    <xdr:to>
      <xdr:col>50</xdr:col>
      <xdr:colOff>114300</xdr:colOff>
      <xdr:row>102</xdr:row>
      <xdr:rowOff>8900</xdr:rowOff>
    </xdr:to>
    <xdr:cxnSp macro="">
      <xdr:nvCxnSpPr>
        <xdr:cNvPr id="474" name="直線コネクタ 473"/>
        <xdr:cNvCxnSpPr/>
      </xdr:nvCxnSpPr>
      <xdr:spPr>
        <a:xfrm flipV="1">
          <a:off x="8750300" y="17473811"/>
          <a:ext cx="8890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157911</xdr:rowOff>
    </xdr:from>
    <xdr:to>
      <xdr:col>41</xdr:col>
      <xdr:colOff>101600</xdr:colOff>
      <xdr:row>102</xdr:row>
      <xdr:rowOff>88061</xdr:rowOff>
    </xdr:to>
    <xdr:sp macro="" textlink="">
      <xdr:nvSpPr>
        <xdr:cNvPr id="475" name="楕円 474"/>
        <xdr:cNvSpPr/>
      </xdr:nvSpPr>
      <xdr:spPr>
        <a:xfrm>
          <a:off x="7810500" y="17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8900</xdr:rowOff>
    </xdr:from>
    <xdr:to>
      <xdr:col>45</xdr:col>
      <xdr:colOff>177800</xdr:colOff>
      <xdr:row>102</xdr:row>
      <xdr:rowOff>37261</xdr:rowOff>
    </xdr:to>
    <xdr:cxnSp macro="">
      <xdr:nvCxnSpPr>
        <xdr:cNvPr id="476" name="直線コネクタ 475"/>
        <xdr:cNvCxnSpPr/>
      </xdr:nvCxnSpPr>
      <xdr:spPr>
        <a:xfrm flipV="1">
          <a:off x="7861300" y="17496800"/>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12218</xdr:rowOff>
    </xdr:from>
    <xdr:to>
      <xdr:col>36</xdr:col>
      <xdr:colOff>165100</xdr:colOff>
      <xdr:row>102</xdr:row>
      <xdr:rowOff>113818</xdr:rowOff>
    </xdr:to>
    <xdr:sp macro="" textlink="">
      <xdr:nvSpPr>
        <xdr:cNvPr id="477" name="楕円 476"/>
        <xdr:cNvSpPr/>
      </xdr:nvSpPr>
      <xdr:spPr>
        <a:xfrm>
          <a:off x="6921500" y="175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37261</xdr:rowOff>
    </xdr:from>
    <xdr:to>
      <xdr:col>41</xdr:col>
      <xdr:colOff>50800</xdr:colOff>
      <xdr:row>102</xdr:row>
      <xdr:rowOff>63018</xdr:rowOff>
    </xdr:to>
    <xdr:cxnSp macro="">
      <xdr:nvCxnSpPr>
        <xdr:cNvPr id="478" name="直線コネクタ 477"/>
        <xdr:cNvCxnSpPr/>
      </xdr:nvCxnSpPr>
      <xdr:spPr>
        <a:xfrm flipV="1">
          <a:off x="6972300" y="17525161"/>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78492</xdr:rowOff>
    </xdr:from>
    <xdr:ext cx="599010" cy="259045"/>
    <xdr:sp macro="" textlink="">
      <xdr:nvSpPr>
        <xdr:cNvPr id="479" name="n_1aveValue【港湾・漁港】&#10;一人当たり有形固定資産（償却資産）額"/>
        <xdr:cNvSpPr txBox="1"/>
      </xdr:nvSpPr>
      <xdr:spPr>
        <a:xfrm>
          <a:off x="9327095" y="180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40171</xdr:rowOff>
    </xdr:from>
    <xdr:ext cx="599010" cy="259045"/>
    <xdr:sp macro="" textlink="">
      <xdr:nvSpPr>
        <xdr:cNvPr id="480" name="n_2aveValue【港湾・漁港】&#10;一人当たり有形固定資産（償却資産）額"/>
        <xdr:cNvSpPr txBox="1"/>
      </xdr:nvSpPr>
      <xdr:spPr>
        <a:xfrm>
          <a:off x="8450795" y="180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171113</xdr:rowOff>
    </xdr:from>
    <xdr:ext cx="599010" cy="259045"/>
    <xdr:sp macro="" textlink="">
      <xdr:nvSpPr>
        <xdr:cNvPr id="481" name="n_3aveValue【港湾・漁港】&#10;一人当たり有形固定資産（償却資産）額"/>
        <xdr:cNvSpPr txBox="1"/>
      </xdr:nvSpPr>
      <xdr:spPr>
        <a:xfrm>
          <a:off x="7561795" y="180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101668</xdr:rowOff>
    </xdr:from>
    <xdr:ext cx="599010" cy="259045"/>
    <xdr:sp macro="" textlink="">
      <xdr:nvSpPr>
        <xdr:cNvPr id="482" name="n_4aveValue【港湾・漁港】&#10;一人当たり有形固定資産（償却資産）額"/>
        <xdr:cNvSpPr txBox="1"/>
      </xdr:nvSpPr>
      <xdr:spPr>
        <a:xfrm>
          <a:off x="6672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53238</xdr:rowOff>
    </xdr:from>
    <xdr:ext cx="599010" cy="259045"/>
    <xdr:sp macro="" textlink="">
      <xdr:nvSpPr>
        <xdr:cNvPr id="483" name="n_1mainValue【港湾・漁港】&#10;一人当たり有形固定資産（償却資産）額"/>
        <xdr:cNvSpPr txBox="1"/>
      </xdr:nvSpPr>
      <xdr:spPr>
        <a:xfrm>
          <a:off x="9327095" y="171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76227</xdr:rowOff>
    </xdr:from>
    <xdr:ext cx="599010" cy="259045"/>
    <xdr:sp macro="" textlink="">
      <xdr:nvSpPr>
        <xdr:cNvPr id="484" name="n_2mainValue【港湾・漁港】&#10;一人当たり有形固定資産（償却資産）額"/>
        <xdr:cNvSpPr txBox="1"/>
      </xdr:nvSpPr>
      <xdr:spPr>
        <a:xfrm>
          <a:off x="8450795" y="172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104588</xdr:rowOff>
    </xdr:from>
    <xdr:ext cx="599010" cy="259045"/>
    <xdr:sp macro="" textlink="">
      <xdr:nvSpPr>
        <xdr:cNvPr id="485" name="n_3mainValue【港湾・漁港】&#10;一人当たり有形固定資産（償却資産）額"/>
        <xdr:cNvSpPr txBox="1"/>
      </xdr:nvSpPr>
      <xdr:spPr>
        <a:xfrm>
          <a:off x="7561795" y="1724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130345</xdr:rowOff>
    </xdr:from>
    <xdr:ext cx="599010" cy="259045"/>
    <xdr:sp macro="" textlink="">
      <xdr:nvSpPr>
        <xdr:cNvPr id="486" name="n_4mainValue【港湾・漁港】&#10;一人当たり有形固定資産（償却資産）額"/>
        <xdr:cNvSpPr txBox="1"/>
      </xdr:nvSpPr>
      <xdr:spPr>
        <a:xfrm>
          <a:off x="6672795" y="172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117348</xdr:rowOff>
    </xdr:from>
    <xdr:to>
      <xdr:col>85</xdr:col>
      <xdr:colOff>126364</xdr:colOff>
      <xdr:row>41</xdr:row>
      <xdr:rowOff>133350</xdr:rowOff>
    </xdr:to>
    <xdr:cxnSp macro="">
      <xdr:nvCxnSpPr>
        <xdr:cNvPr id="509" name="直線コネクタ 508"/>
        <xdr:cNvCxnSpPr/>
      </xdr:nvCxnSpPr>
      <xdr:spPr>
        <a:xfrm flipV="1">
          <a:off x="16318864" y="577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64025</xdr:rowOff>
    </xdr:from>
    <xdr:ext cx="405111" cy="259045"/>
    <xdr:sp macro="" textlink="">
      <xdr:nvSpPr>
        <xdr:cNvPr id="512" name="【認定こども園・幼稚園・保育所】&#10;有形固定資産減価償却率最大値テキスト"/>
        <xdr:cNvSpPr txBox="1"/>
      </xdr:nvSpPr>
      <xdr:spPr>
        <a:xfrm>
          <a:off x="16357600" y="555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117348</xdr:rowOff>
    </xdr:from>
    <xdr:to>
      <xdr:col>86</xdr:col>
      <xdr:colOff>25400</xdr:colOff>
      <xdr:row>33</xdr:row>
      <xdr:rowOff>117348</xdr:rowOff>
    </xdr:to>
    <xdr:cxnSp macro="">
      <xdr:nvCxnSpPr>
        <xdr:cNvPr id="513" name="直線コネクタ 512"/>
        <xdr:cNvCxnSpPr/>
      </xdr:nvCxnSpPr>
      <xdr:spPr>
        <a:xfrm>
          <a:off x="16230600" y="577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100855</xdr:rowOff>
    </xdr:from>
    <xdr:ext cx="405111" cy="259045"/>
    <xdr:sp macro="" textlink="">
      <xdr:nvSpPr>
        <xdr:cNvPr id="514" name="【認定こども園・幼稚園・保育所】&#10;有形固定資産減価償却率平均値テキスト"/>
        <xdr:cNvSpPr txBox="1"/>
      </xdr:nvSpPr>
      <xdr:spPr>
        <a:xfrm>
          <a:off x="16357600" y="610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77978</xdr:rowOff>
    </xdr:from>
    <xdr:to>
      <xdr:col>85</xdr:col>
      <xdr:colOff>177800</xdr:colOff>
      <xdr:row>37</xdr:row>
      <xdr:rowOff>8128</xdr:rowOff>
    </xdr:to>
    <xdr:sp macro="" textlink="">
      <xdr:nvSpPr>
        <xdr:cNvPr id="515" name="フローチャート: 判断 514"/>
        <xdr:cNvSpPr/>
      </xdr:nvSpPr>
      <xdr:spPr>
        <a:xfrm>
          <a:off x="162687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41402</xdr:rowOff>
    </xdr:from>
    <xdr:to>
      <xdr:col>81</xdr:col>
      <xdr:colOff>101600</xdr:colOff>
      <xdr:row>36</xdr:row>
      <xdr:rowOff>143002</xdr:rowOff>
    </xdr:to>
    <xdr:sp macro="" textlink="">
      <xdr:nvSpPr>
        <xdr:cNvPr id="516" name="フローチャート: 判断 515"/>
        <xdr:cNvSpPr/>
      </xdr:nvSpPr>
      <xdr:spPr>
        <a:xfrm>
          <a:off x="154305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121412</xdr:rowOff>
    </xdr:from>
    <xdr:to>
      <xdr:col>76</xdr:col>
      <xdr:colOff>165100</xdr:colOff>
      <xdr:row>36</xdr:row>
      <xdr:rowOff>51562</xdr:rowOff>
    </xdr:to>
    <xdr:sp macro="" textlink="">
      <xdr:nvSpPr>
        <xdr:cNvPr id="517" name="フローチャート: 判断 516"/>
        <xdr:cNvSpPr/>
      </xdr:nvSpPr>
      <xdr:spPr>
        <a:xfrm>
          <a:off x="14541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45974</xdr:rowOff>
    </xdr:from>
    <xdr:to>
      <xdr:col>72</xdr:col>
      <xdr:colOff>38100</xdr:colOff>
      <xdr:row>35</xdr:row>
      <xdr:rowOff>147574</xdr:rowOff>
    </xdr:to>
    <xdr:sp macro="" textlink="">
      <xdr:nvSpPr>
        <xdr:cNvPr id="518" name="フローチャート: 判断 517"/>
        <xdr:cNvSpPr/>
      </xdr:nvSpPr>
      <xdr:spPr>
        <a:xfrm>
          <a:off x="1365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61976</xdr:rowOff>
    </xdr:from>
    <xdr:to>
      <xdr:col>67</xdr:col>
      <xdr:colOff>101600</xdr:colOff>
      <xdr:row>35</xdr:row>
      <xdr:rowOff>163576</xdr:rowOff>
    </xdr:to>
    <xdr:sp macro="" textlink="">
      <xdr:nvSpPr>
        <xdr:cNvPr id="519" name="フローチャート: 判断 518"/>
        <xdr:cNvSpPr/>
      </xdr:nvSpPr>
      <xdr:spPr>
        <a:xfrm>
          <a:off x="12763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89408</xdr:rowOff>
    </xdr:from>
    <xdr:to>
      <xdr:col>85</xdr:col>
      <xdr:colOff>177800</xdr:colOff>
      <xdr:row>41</xdr:row>
      <xdr:rowOff>19558</xdr:rowOff>
    </xdr:to>
    <xdr:sp macro="" textlink="">
      <xdr:nvSpPr>
        <xdr:cNvPr id="525" name="楕円 524"/>
        <xdr:cNvSpPr/>
      </xdr:nvSpPr>
      <xdr:spPr>
        <a:xfrm>
          <a:off x="16268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67835</xdr:rowOff>
    </xdr:from>
    <xdr:ext cx="405111" cy="259045"/>
    <xdr:sp macro="" textlink="">
      <xdr:nvSpPr>
        <xdr:cNvPr id="526" name="【認定こども園・幼稚園・保育所】&#10;有形固定資産減価償却率該当値テキスト"/>
        <xdr:cNvSpPr txBox="1"/>
      </xdr:nvSpPr>
      <xdr:spPr>
        <a:xfrm>
          <a:off x="16357600"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89408</xdr:rowOff>
    </xdr:from>
    <xdr:to>
      <xdr:col>81</xdr:col>
      <xdr:colOff>101600</xdr:colOff>
      <xdr:row>41</xdr:row>
      <xdr:rowOff>19558</xdr:rowOff>
    </xdr:to>
    <xdr:sp macro="" textlink="">
      <xdr:nvSpPr>
        <xdr:cNvPr id="527" name="楕円 526"/>
        <xdr:cNvSpPr/>
      </xdr:nvSpPr>
      <xdr:spPr>
        <a:xfrm>
          <a:off x="1543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140208</xdr:rowOff>
    </xdr:from>
    <xdr:to>
      <xdr:col>85</xdr:col>
      <xdr:colOff>127000</xdr:colOff>
      <xdr:row>40</xdr:row>
      <xdr:rowOff>140208</xdr:rowOff>
    </xdr:to>
    <xdr:cxnSp macro="">
      <xdr:nvCxnSpPr>
        <xdr:cNvPr id="528" name="直線コネクタ 527"/>
        <xdr:cNvCxnSpPr/>
      </xdr:nvCxnSpPr>
      <xdr:spPr>
        <a:xfrm>
          <a:off x="15481300" y="699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57404</xdr:rowOff>
    </xdr:from>
    <xdr:to>
      <xdr:col>76</xdr:col>
      <xdr:colOff>165100</xdr:colOff>
      <xdr:row>40</xdr:row>
      <xdr:rowOff>159004</xdr:rowOff>
    </xdr:to>
    <xdr:sp macro="" textlink="">
      <xdr:nvSpPr>
        <xdr:cNvPr id="529" name="楕円 528"/>
        <xdr:cNvSpPr/>
      </xdr:nvSpPr>
      <xdr:spPr>
        <a:xfrm>
          <a:off x="1454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108204</xdr:rowOff>
    </xdr:from>
    <xdr:to>
      <xdr:col>81</xdr:col>
      <xdr:colOff>50800</xdr:colOff>
      <xdr:row>40</xdr:row>
      <xdr:rowOff>140208</xdr:rowOff>
    </xdr:to>
    <xdr:cxnSp macro="">
      <xdr:nvCxnSpPr>
        <xdr:cNvPr id="530" name="直線コネクタ 529"/>
        <xdr:cNvCxnSpPr/>
      </xdr:nvCxnSpPr>
      <xdr:spPr>
        <a:xfrm>
          <a:off x="14592300" y="6966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531" name="楕円 530"/>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108204</xdr:rowOff>
    </xdr:to>
    <xdr:cxnSp macro="">
      <xdr:nvCxnSpPr>
        <xdr:cNvPr id="532" name="直線コネクタ 531"/>
        <xdr:cNvCxnSpPr/>
      </xdr:nvCxnSpPr>
      <xdr:spPr>
        <a:xfrm>
          <a:off x="13703300" y="6934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169418</xdr:rowOff>
    </xdr:from>
    <xdr:to>
      <xdr:col>67</xdr:col>
      <xdr:colOff>101600</xdr:colOff>
      <xdr:row>40</xdr:row>
      <xdr:rowOff>99568</xdr:rowOff>
    </xdr:to>
    <xdr:sp macro="" textlink="">
      <xdr:nvSpPr>
        <xdr:cNvPr id="533" name="楕円 532"/>
        <xdr:cNvSpPr/>
      </xdr:nvSpPr>
      <xdr:spPr>
        <a:xfrm>
          <a:off x="1276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48768</xdr:rowOff>
    </xdr:from>
    <xdr:to>
      <xdr:col>71</xdr:col>
      <xdr:colOff>177800</xdr:colOff>
      <xdr:row>40</xdr:row>
      <xdr:rowOff>76200</xdr:rowOff>
    </xdr:to>
    <xdr:cxnSp macro="">
      <xdr:nvCxnSpPr>
        <xdr:cNvPr id="534" name="直線コネクタ 533"/>
        <xdr:cNvCxnSpPr/>
      </xdr:nvCxnSpPr>
      <xdr:spPr>
        <a:xfrm>
          <a:off x="12814300" y="6906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159529</xdr:rowOff>
    </xdr:from>
    <xdr:ext cx="405111" cy="259045"/>
    <xdr:sp macro="" textlink="">
      <xdr:nvSpPr>
        <xdr:cNvPr id="535" name="n_1aveValue【認定こども園・幼稚園・保育所】&#10;有形固定資産減価償却率"/>
        <xdr:cNvSpPr txBox="1"/>
      </xdr:nvSpPr>
      <xdr:spPr>
        <a:xfrm>
          <a:off x="152660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68089</xdr:rowOff>
    </xdr:from>
    <xdr:ext cx="405111" cy="259045"/>
    <xdr:sp macro="" textlink="">
      <xdr:nvSpPr>
        <xdr:cNvPr id="536" name="n_2aveValue【認定こども園・幼稚園・保育所】&#10;有形固定資産減価償却率"/>
        <xdr:cNvSpPr txBox="1"/>
      </xdr:nvSpPr>
      <xdr:spPr>
        <a:xfrm>
          <a:off x="14389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164101</xdr:rowOff>
    </xdr:from>
    <xdr:ext cx="405111" cy="259045"/>
    <xdr:sp macro="" textlink="">
      <xdr:nvSpPr>
        <xdr:cNvPr id="537" name="n_3aveValue【認定こども園・幼稚園・保育所】&#10;有形固定資産減価償却率"/>
        <xdr:cNvSpPr txBox="1"/>
      </xdr:nvSpPr>
      <xdr:spPr>
        <a:xfrm>
          <a:off x="13500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8653</xdr:rowOff>
    </xdr:from>
    <xdr:ext cx="405111" cy="259045"/>
    <xdr:sp macro="" textlink="">
      <xdr:nvSpPr>
        <xdr:cNvPr id="538" name="n_4aveValue【認定こども園・幼稚園・保育所】&#10;有形固定資産減価償却率"/>
        <xdr:cNvSpPr txBox="1"/>
      </xdr:nvSpPr>
      <xdr:spPr>
        <a:xfrm>
          <a:off x="12611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10685</xdr:rowOff>
    </xdr:from>
    <xdr:ext cx="405111" cy="259045"/>
    <xdr:sp macro="" textlink="">
      <xdr:nvSpPr>
        <xdr:cNvPr id="539" name="n_1mainValue【認定こども園・幼稚園・保育所】&#10;有形固定資産減価償却率"/>
        <xdr:cNvSpPr txBox="1"/>
      </xdr:nvSpPr>
      <xdr:spPr>
        <a:xfrm>
          <a:off x="152660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150131</xdr:rowOff>
    </xdr:from>
    <xdr:ext cx="405111" cy="259045"/>
    <xdr:sp macro="" textlink="">
      <xdr:nvSpPr>
        <xdr:cNvPr id="540" name="n_2mainValue【認定こども園・幼稚園・保育所】&#10;有形固定資産減価償却率"/>
        <xdr:cNvSpPr txBox="1"/>
      </xdr:nvSpPr>
      <xdr:spPr>
        <a:xfrm>
          <a:off x="143897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541" name="n_3mainValue【認定こども園・幼稚園・保育所】&#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90695</xdr:rowOff>
    </xdr:from>
    <xdr:ext cx="405111" cy="259045"/>
    <xdr:sp macro="" textlink="">
      <xdr:nvSpPr>
        <xdr:cNvPr id="542" name="n_4mainValue【認定こども園・幼稚園・保育所】&#10;有形固定資産減価償却率"/>
        <xdr:cNvSpPr txBox="1"/>
      </xdr:nvSpPr>
      <xdr:spPr>
        <a:xfrm>
          <a:off x="12611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167640</xdr:rowOff>
    </xdr:from>
    <xdr:to>
      <xdr:col>116</xdr:col>
      <xdr:colOff>62864</xdr:colOff>
      <xdr:row>41</xdr:row>
      <xdr:rowOff>102870</xdr:rowOff>
    </xdr:to>
    <xdr:cxnSp macro="">
      <xdr:nvCxnSpPr>
        <xdr:cNvPr id="566" name="直線コネクタ 565"/>
        <xdr:cNvCxnSpPr/>
      </xdr:nvCxnSpPr>
      <xdr:spPr>
        <a:xfrm flipV="1">
          <a:off x="22160864" y="582549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114317</xdr:rowOff>
    </xdr:from>
    <xdr:ext cx="469744" cy="259045"/>
    <xdr:sp macro="" textlink="">
      <xdr:nvSpPr>
        <xdr:cNvPr id="569" name="【認定こども園・幼稚園・保育所】&#10;一人当たり面積最大値テキスト"/>
        <xdr:cNvSpPr txBox="1"/>
      </xdr:nvSpPr>
      <xdr:spPr>
        <a:xfrm>
          <a:off x="22199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167640</xdr:rowOff>
    </xdr:from>
    <xdr:to>
      <xdr:col>116</xdr:col>
      <xdr:colOff>152400</xdr:colOff>
      <xdr:row>33</xdr:row>
      <xdr:rowOff>167640</xdr:rowOff>
    </xdr:to>
    <xdr:cxnSp macro="">
      <xdr:nvCxnSpPr>
        <xdr:cNvPr id="570" name="直線コネクタ 569"/>
        <xdr:cNvCxnSpPr/>
      </xdr:nvCxnSpPr>
      <xdr:spPr>
        <a:xfrm>
          <a:off x="22072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1"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2" name="フローチャート: 判断 571"/>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73" name="フローチャート: 判断 572"/>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574" name="フローチャート: 判断 57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575" name="フローチャート: 判断 574"/>
        <xdr:cNvSpPr/>
      </xdr:nvSpPr>
      <xdr:spPr>
        <a:xfrm>
          <a:off x="19494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76" name="フローチャート: 判断 575"/>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82" name="楕円 581"/>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80027</xdr:rowOff>
    </xdr:from>
    <xdr:ext cx="469744" cy="259045"/>
    <xdr:sp macro="" textlink="">
      <xdr:nvSpPr>
        <xdr:cNvPr id="583" name="【認定こども園・幼稚園・保育所】&#10;一人当たり面積該当値テキスト"/>
        <xdr:cNvSpPr txBox="1"/>
      </xdr:nvSpPr>
      <xdr:spPr>
        <a:xfrm>
          <a:off x="22199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584" name="楕円 583"/>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167640</xdr:rowOff>
    </xdr:to>
    <xdr:cxnSp macro="">
      <xdr:nvCxnSpPr>
        <xdr:cNvPr id="585" name="直線コネクタ 584"/>
        <xdr:cNvCxnSpPr/>
      </xdr:nvCxnSpPr>
      <xdr:spPr>
        <a:xfrm flipV="1">
          <a:off x="21323300" y="6667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586" name="楕円 585"/>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3810</xdr:rowOff>
    </xdr:to>
    <xdr:cxnSp macro="">
      <xdr:nvCxnSpPr>
        <xdr:cNvPr id="587" name="直線コネクタ 586"/>
        <xdr:cNvCxnSpPr/>
      </xdr:nvCxnSpPr>
      <xdr:spPr>
        <a:xfrm flipV="1">
          <a:off x="20434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135890</xdr:rowOff>
    </xdr:from>
    <xdr:to>
      <xdr:col>102</xdr:col>
      <xdr:colOff>165100</xdr:colOff>
      <xdr:row>39</xdr:row>
      <xdr:rowOff>66040</xdr:rowOff>
    </xdr:to>
    <xdr:sp macro="" textlink="">
      <xdr:nvSpPr>
        <xdr:cNvPr id="588" name="楕円 587"/>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15240</xdr:rowOff>
    </xdr:to>
    <xdr:cxnSp macro="">
      <xdr:nvCxnSpPr>
        <xdr:cNvPr id="589" name="直線コネクタ 588"/>
        <xdr:cNvCxnSpPr/>
      </xdr:nvCxnSpPr>
      <xdr:spPr>
        <a:xfrm flipV="1">
          <a:off x="19545300" y="669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590" name="楕円 589"/>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15240</xdr:rowOff>
    </xdr:from>
    <xdr:to>
      <xdr:col>102</xdr:col>
      <xdr:colOff>114300</xdr:colOff>
      <xdr:row>39</xdr:row>
      <xdr:rowOff>26670</xdr:rowOff>
    </xdr:to>
    <xdr:cxnSp macro="">
      <xdr:nvCxnSpPr>
        <xdr:cNvPr id="591" name="直線コネクタ 590"/>
        <xdr:cNvCxnSpPr/>
      </xdr:nvCxnSpPr>
      <xdr:spPr>
        <a:xfrm flipV="1">
          <a:off x="18656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92"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593"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147337</xdr:rowOff>
    </xdr:from>
    <xdr:ext cx="469744" cy="259045"/>
    <xdr:sp macro="" textlink="">
      <xdr:nvSpPr>
        <xdr:cNvPr id="594" name="n_3aveValue【認定こども園・幼稚園・保育所】&#10;一人当たり面積"/>
        <xdr:cNvSpPr txBox="1"/>
      </xdr:nvSpPr>
      <xdr:spPr>
        <a:xfrm>
          <a:off x="19310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95"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596" name="n_1main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597" name="n_2main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57167</xdr:rowOff>
    </xdr:from>
    <xdr:ext cx="469744" cy="259045"/>
    <xdr:sp macro="" textlink="">
      <xdr:nvSpPr>
        <xdr:cNvPr id="598" name="n_3mainValue【認定こども園・幼稚園・保育所】&#10;一人当たり面積"/>
        <xdr:cNvSpPr txBox="1"/>
      </xdr:nvSpPr>
      <xdr:spPr>
        <a:xfrm>
          <a:off x="19310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68597</xdr:rowOff>
    </xdr:from>
    <xdr:ext cx="469744" cy="259045"/>
    <xdr:sp macro="" textlink="">
      <xdr:nvSpPr>
        <xdr:cNvPr id="599" name="n_4mainValue【認定こども園・幼稚園・保育所】&#10;一人当たり面積"/>
        <xdr:cNvSpPr txBox="1"/>
      </xdr:nvSpPr>
      <xdr:spPr>
        <a:xfrm>
          <a:off x="18421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148590</xdr:rowOff>
    </xdr:to>
    <xdr:cxnSp macro="">
      <xdr:nvCxnSpPr>
        <xdr:cNvPr id="624" name="直線コネクタ 623"/>
        <xdr:cNvCxnSpPr/>
      </xdr:nvCxnSpPr>
      <xdr:spPr>
        <a:xfrm flipV="1">
          <a:off x="16318864" y="947928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152417</xdr:rowOff>
    </xdr:from>
    <xdr:ext cx="405111" cy="259045"/>
    <xdr:sp macro="" textlink="">
      <xdr:nvSpPr>
        <xdr:cNvPr id="625" name="【学校施設】&#10;有形固定資産減価償却率最小値テキスト"/>
        <xdr:cNvSpPr txBox="1"/>
      </xdr:nvSpPr>
      <xdr:spPr>
        <a:xfrm>
          <a:off x="163576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148590</xdr:rowOff>
    </xdr:from>
    <xdr:to>
      <xdr:col>86</xdr:col>
      <xdr:colOff>25400</xdr:colOff>
      <xdr:row>64</xdr:row>
      <xdr:rowOff>148590</xdr:rowOff>
    </xdr:to>
    <xdr:cxnSp macro="">
      <xdr:nvCxnSpPr>
        <xdr:cNvPr id="626" name="直線コネクタ 625"/>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62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628" name="直線コネクタ 62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30497</xdr:rowOff>
    </xdr:from>
    <xdr:ext cx="405111" cy="259045"/>
    <xdr:sp macro="" textlink="">
      <xdr:nvSpPr>
        <xdr:cNvPr id="629" name="【学校施設】&#10;有形固定資産減価償却率平均値テキスト"/>
        <xdr:cNvSpPr txBox="1"/>
      </xdr:nvSpPr>
      <xdr:spPr>
        <a:xfrm>
          <a:off x="16357600" y="1031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630" name="フローチャート: 判断 629"/>
        <xdr:cNvSpPr/>
      </xdr:nvSpPr>
      <xdr:spPr>
        <a:xfrm>
          <a:off x="162687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1" name="フローチャート: 判断 630"/>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2" name="フローチャート: 判断 631"/>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33" name="フローチャート: 判断 632"/>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59690</xdr:rowOff>
    </xdr:from>
    <xdr:to>
      <xdr:col>67</xdr:col>
      <xdr:colOff>101600</xdr:colOff>
      <xdr:row>59</xdr:row>
      <xdr:rowOff>161290</xdr:rowOff>
    </xdr:to>
    <xdr:sp macro="" textlink="">
      <xdr:nvSpPr>
        <xdr:cNvPr id="634" name="フローチャート: 判断 633"/>
        <xdr:cNvSpPr/>
      </xdr:nvSpPr>
      <xdr:spPr>
        <a:xfrm>
          <a:off x="12763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xdr:rowOff>
    </xdr:from>
    <xdr:to>
      <xdr:col>85</xdr:col>
      <xdr:colOff>177800</xdr:colOff>
      <xdr:row>58</xdr:row>
      <xdr:rowOff>115570</xdr:rowOff>
    </xdr:to>
    <xdr:sp macro="" textlink="">
      <xdr:nvSpPr>
        <xdr:cNvPr id="640" name="楕円 639"/>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36847</xdr:rowOff>
    </xdr:from>
    <xdr:ext cx="405111" cy="259045"/>
    <xdr:sp macro="" textlink="">
      <xdr:nvSpPr>
        <xdr:cNvPr id="641" name="【学校施設】&#10;有形固定資産減価償却率該当値テキスト"/>
        <xdr:cNvSpPr txBox="1"/>
      </xdr:nvSpPr>
      <xdr:spPr>
        <a:xfrm>
          <a:off x="16357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642" name="楕円 641"/>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64770</xdr:rowOff>
    </xdr:to>
    <xdr:cxnSp macro="">
      <xdr:nvCxnSpPr>
        <xdr:cNvPr id="643" name="直線コネクタ 642"/>
        <xdr:cNvCxnSpPr/>
      </xdr:nvCxnSpPr>
      <xdr:spPr>
        <a:xfrm>
          <a:off x="15481300" y="98983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147320</xdr:rowOff>
    </xdr:from>
    <xdr:to>
      <xdr:col>76</xdr:col>
      <xdr:colOff>165100</xdr:colOff>
      <xdr:row>57</xdr:row>
      <xdr:rowOff>77470</xdr:rowOff>
    </xdr:to>
    <xdr:sp macro="" textlink="">
      <xdr:nvSpPr>
        <xdr:cNvPr id="644" name="楕円 643"/>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125730</xdr:rowOff>
    </xdr:to>
    <xdr:cxnSp macro="">
      <xdr:nvCxnSpPr>
        <xdr:cNvPr id="645" name="直線コネクタ 644"/>
        <xdr:cNvCxnSpPr/>
      </xdr:nvCxnSpPr>
      <xdr:spPr>
        <a:xfrm>
          <a:off x="14592300" y="9799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52070</xdr:rowOff>
    </xdr:from>
    <xdr:to>
      <xdr:col>72</xdr:col>
      <xdr:colOff>38100</xdr:colOff>
      <xdr:row>56</xdr:row>
      <xdr:rowOff>153670</xdr:rowOff>
    </xdr:to>
    <xdr:sp macro="" textlink="">
      <xdr:nvSpPr>
        <xdr:cNvPr id="646" name="楕円 645"/>
        <xdr:cNvSpPr/>
      </xdr:nvSpPr>
      <xdr:spPr>
        <a:xfrm>
          <a:off x="1365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57</xdr:row>
      <xdr:rowOff>26670</xdr:rowOff>
    </xdr:to>
    <xdr:cxnSp macro="">
      <xdr:nvCxnSpPr>
        <xdr:cNvPr id="647" name="直線コネクタ 646"/>
        <xdr:cNvCxnSpPr/>
      </xdr:nvCxnSpPr>
      <xdr:spPr>
        <a:xfrm>
          <a:off x="13703300" y="97040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143510</xdr:rowOff>
    </xdr:from>
    <xdr:to>
      <xdr:col>67</xdr:col>
      <xdr:colOff>101600</xdr:colOff>
      <xdr:row>56</xdr:row>
      <xdr:rowOff>73660</xdr:rowOff>
    </xdr:to>
    <xdr:sp macro="" textlink="">
      <xdr:nvSpPr>
        <xdr:cNvPr id="648" name="楕円 647"/>
        <xdr:cNvSpPr/>
      </xdr:nvSpPr>
      <xdr:spPr>
        <a:xfrm>
          <a:off x="1276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22860</xdr:rowOff>
    </xdr:from>
    <xdr:to>
      <xdr:col>71</xdr:col>
      <xdr:colOff>177800</xdr:colOff>
      <xdr:row>56</xdr:row>
      <xdr:rowOff>102870</xdr:rowOff>
    </xdr:to>
    <xdr:cxnSp macro="">
      <xdr:nvCxnSpPr>
        <xdr:cNvPr id="649" name="直線コネクタ 648"/>
        <xdr:cNvCxnSpPr/>
      </xdr:nvCxnSpPr>
      <xdr:spPr>
        <a:xfrm>
          <a:off x="12814300" y="9624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0" name="n_1ave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1"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652"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152417</xdr:rowOff>
    </xdr:from>
    <xdr:ext cx="405111" cy="259045"/>
    <xdr:sp macro="" textlink="">
      <xdr:nvSpPr>
        <xdr:cNvPr id="653" name="n_4aveValue【学校施設】&#10;有形固定資産減価償却率"/>
        <xdr:cNvSpPr txBox="1"/>
      </xdr:nvSpPr>
      <xdr:spPr>
        <a:xfrm>
          <a:off x="12611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654"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655" name="n_2mainValue【学校施設】&#10;有形固定資産減価償却率"/>
        <xdr:cNvSpPr txBox="1"/>
      </xdr:nvSpPr>
      <xdr:spPr>
        <a:xfrm>
          <a:off x="14389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170197</xdr:rowOff>
    </xdr:from>
    <xdr:ext cx="405111" cy="259045"/>
    <xdr:sp macro="" textlink="">
      <xdr:nvSpPr>
        <xdr:cNvPr id="656" name="n_3mainValue【学校施設】&#10;有形固定資産減価償却率"/>
        <xdr:cNvSpPr txBox="1"/>
      </xdr:nvSpPr>
      <xdr:spPr>
        <a:xfrm>
          <a:off x="13500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657" name="n_4mainValue【学校施設】&#10;有形固定資産減価償却率"/>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122530</xdr:rowOff>
    </xdr:from>
    <xdr:to>
      <xdr:col>116</xdr:col>
      <xdr:colOff>62864</xdr:colOff>
      <xdr:row>62</xdr:row>
      <xdr:rowOff>139446</xdr:rowOff>
    </xdr:to>
    <xdr:cxnSp macro="">
      <xdr:nvCxnSpPr>
        <xdr:cNvPr id="680" name="直線コネクタ 679"/>
        <xdr:cNvCxnSpPr/>
      </xdr:nvCxnSpPr>
      <xdr:spPr>
        <a:xfrm flipV="1">
          <a:off x="22160864" y="9552280"/>
          <a:ext cx="0" cy="121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143273</xdr:rowOff>
    </xdr:from>
    <xdr:ext cx="469744" cy="259045"/>
    <xdr:sp macro="" textlink="">
      <xdr:nvSpPr>
        <xdr:cNvPr id="681" name="【学校施設】&#10;一人当たり面積最小値テキスト"/>
        <xdr:cNvSpPr txBox="1"/>
      </xdr:nvSpPr>
      <xdr:spPr>
        <a:xfrm>
          <a:off x="22199600"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139446</xdr:rowOff>
    </xdr:from>
    <xdr:to>
      <xdr:col>116</xdr:col>
      <xdr:colOff>152400</xdr:colOff>
      <xdr:row>62</xdr:row>
      <xdr:rowOff>139446</xdr:rowOff>
    </xdr:to>
    <xdr:cxnSp macro="">
      <xdr:nvCxnSpPr>
        <xdr:cNvPr id="682" name="直線コネクタ 681"/>
        <xdr:cNvCxnSpPr/>
      </xdr:nvCxnSpPr>
      <xdr:spPr>
        <a:xfrm>
          <a:off x="22072600" y="107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69207</xdr:rowOff>
    </xdr:from>
    <xdr:ext cx="469744" cy="259045"/>
    <xdr:sp macro="" textlink="">
      <xdr:nvSpPr>
        <xdr:cNvPr id="683" name="【学校施設】&#10;一人当たり面積最大値テキスト"/>
        <xdr:cNvSpPr txBox="1"/>
      </xdr:nvSpPr>
      <xdr:spPr>
        <a:xfrm>
          <a:off x="221996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122530</xdr:rowOff>
    </xdr:from>
    <xdr:to>
      <xdr:col>116</xdr:col>
      <xdr:colOff>152400</xdr:colOff>
      <xdr:row>55</xdr:row>
      <xdr:rowOff>122530</xdr:rowOff>
    </xdr:to>
    <xdr:cxnSp macro="">
      <xdr:nvCxnSpPr>
        <xdr:cNvPr id="684" name="直線コネクタ 683"/>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21353</xdr:rowOff>
    </xdr:from>
    <xdr:ext cx="469744" cy="259045"/>
    <xdr:sp macro="" textlink="">
      <xdr:nvSpPr>
        <xdr:cNvPr id="685" name="【学校施設】&#10;一人当たり面積平均値テキスト"/>
        <xdr:cNvSpPr txBox="1"/>
      </xdr:nvSpPr>
      <xdr:spPr>
        <a:xfrm>
          <a:off x="22199600" y="1030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42926</xdr:rowOff>
    </xdr:from>
    <xdr:to>
      <xdr:col>116</xdr:col>
      <xdr:colOff>114300</xdr:colOff>
      <xdr:row>60</xdr:row>
      <xdr:rowOff>144526</xdr:rowOff>
    </xdr:to>
    <xdr:sp macro="" textlink="">
      <xdr:nvSpPr>
        <xdr:cNvPr id="686" name="フローチャート: 判断 685"/>
        <xdr:cNvSpPr/>
      </xdr:nvSpPr>
      <xdr:spPr>
        <a:xfrm>
          <a:off x="22110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47041</xdr:rowOff>
    </xdr:from>
    <xdr:to>
      <xdr:col>112</xdr:col>
      <xdr:colOff>38100</xdr:colOff>
      <xdr:row>60</xdr:row>
      <xdr:rowOff>148641</xdr:rowOff>
    </xdr:to>
    <xdr:sp macro="" textlink="">
      <xdr:nvSpPr>
        <xdr:cNvPr id="687" name="フローチャート: 判断 686"/>
        <xdr:cNvSpPr/>
      </xdr:nvSpPr>
      <xdr:spPr>
        <a:xfrm>
          <a:off x="212725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6807</xdr:rowOff>
    </xdr:from>
    <xdr:to>
      <xdr:col>107</xdr:col>
      <xdr:colOff>101600</xdr:colOff>
      <xdr:row>60</xdr:row>
      <xdr:rowOff>108407</xdr:rowOff>
    </xdr:to>
    <xdr:sp macro="" textlink="">
      <xdr:nvSpPr>
        <xdr:cNvPr id="688" name="フローチャート: 判断 687"/>
        <xdr:cNvSpPr/>
      </xdr:nvSpPr>
      <xdr:spPr>
        <a:xfrm>
          <a:off x="20383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28296</xdr:rowOff>
    </xdr:from>
    <xdr:to>
      <xdr:col>102</xdr:col>
      <xdr:colOff>165100</xdr:colOff>
      <xdr:row>60</xdr:row>
      <xdr:rowOff>129896</xdr:rowOff>
    </xdr:to>
    <xdr:sp macro="" textlink="">
      <xdr:nvSpPr>
        <xdr:cNvPr id="689" name="フローチャート: 判断 688"/>
        <xdr:cNvSpPr/>
      </xdr:nvSpPr>
      <xdr:spPr>
        <a:xfrm>
          <a:off x="19494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34239</xdr:rowOff>
    </xdr:from>
    <xdr:to>
      <xdr:col>98</xdr:col>
      <xdr:colOff>38100</xdr:colOff>
      <xdr:row>60</xdr:row>
      <xdr:rowOff>135839</xdr:rowOff>
    </xdr:to>
    <xdr:sp macro="" textlink="">
      <xdr:nvSpPr>
        <xdr:cNvPr id="690" name="フローチャート: 判断 689"/>
        <xdr:cNvSpPr/>
      </xdr:nvSpPr>
      <xdr:spPr>
        <a:xfrm>
          <a:off x="18605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71730</xdr:rowOff>
    </xdr:from>
    <xdr:to>
      <xdr:col>116</xdr:col>
      <xdr:colOff>114300</xdr:colOff>
      <xdr:row>56</xdr:row>
      <xdr:rowOff>1880</xdr:rowOff>
    </xdr:to>
    <xdr:sp macro="" textlink="">
      <xdr:nvSpPr>
        <xdr:cNvPr id="696" name="楕円 695"/>
        <xdr:cNvSpPr/>
      </xdr:nvSpPr>
      <xdr:spPr>
        <a:xfrm>
          <a:off x="22110700" y="95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24757</xdr:rowOff>
    </xdr:from>
    <xdr:ext cx="469744" cy="259045"/>
    <xdr:sp macro="" textlink="">
      <xdr:nvSpPr>
        <xdr:cNvPr id="697" name="【学校施設】&#10;一人当たり面積該当値テキスト"/>
        <xdr:cNvSpPr txBox="1"/>
      </xdr:nvSpPr>
      <xdr:spPr>
        <a:xfrm>
          <a:off x="22199600" y="94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116992</xdr:rowOff>
    </xdr:from>
    <xdr:to>
      <xdr:col>112</xdr:col>
      <xdr:colOff>38100</xdr:colOff>
      <xdr:row>56</xdr:row>
      <xdr:rowOff>47142</xdr:rowOff>
    </xdr:to>
    <xdr:sp macro="" textlink="">
      <xdr:nvSpPr>
        <xdr:cNvPr id="698" name="楕円 697"/>
        <xdr:cNvSpPr/>
      </xdr:nvSpPr>
      <xdr:spPr>
        <a:xfrm>
          <a:off x="21272500" y="95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122530</xdr:rowOff>
    </xdr:from>
    <xdr:to>
      <xdr:col>116</xdr:col>
      <xdr:colOff>63500</xdr:colOff>
      <xdr:row>55</xdr:row>
      <xdr:rowOff>167792</xdr:rowOff>
    </xdr:to>
    <xdr:cxnSp macro="">
      <xdr:nvCxnSpPr>
        <xdr:cNvPr id="699" name="直線コネクタ 698"/>
        <xdr:cNvCxnSpPr/>
      </xdr:nvCxnSpPr>
      <xdr:spPr>
        <a:xfrm flipV="1">
          <a:off x="21323300" y="9552280"/>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152197</xdr:rowOff>
    </xdr:from>
    <xdr:to>
      <xdr:col>107</xdr:col>
      <xdr:colOff>101600</xdr:colOff>
      <xdr:row>56</xdr:row>
      <xdr:rowOff>82347</xdr:rowOff>
    </xdr:to>
    <xdr:sp macro="" textlink="">
      <xdr:nvSpPr>
        <xdr:cNvPr id="700" name="楕円 699"/>
        <xdr:cNvSpPr/>
      </xdr:nvSpPr>
      <xdr:spPr>
        <a:xfrm>
          <a:off x="20383500" y="95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167792</xdr:rowOff>
    </xdr:from>
    <xdr:to>
      <xdr:col>111</xdr:col>
      <xdr:colOff>177800</xdr:colOff>
      <xdr:row>56</xdr:row>
      <xdr:rowOff>31547</xdr:rowOff>
    </xdr:to>
    <xdr:cxnSp macro="">
      <xdr:nvCxnSpPr>
        <xdr:cNvPr id="701" name="直線コネクタ 700"/>
        <xdr:cNvCxnSpPr/>
      </xdr:nvCxnSpPr>
      <xdr:spPr>
        <a:xfrm flipV="1">
          <a:off x="20434300" y="9597542"/>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17323</xdr:rowOff>
    </xdr:from>
    <xdr:to>
      <xdr:col>102</xdr:col>
      <xdr:colOff>165100</xdr:colOff>
      <xdr:row>56</xdr:row>
      <xdr:rowOff>118923</xdr:rowOff>
    </xdr:to>
    <xdr:sp macro="" textlink="">
      <xdr:nvSpPr>
        <xdr:cNvPr id="702" name="楕円 701"/>
        <xdr:cNvSpPr/>
      </xdr:nvSpPr>
      <xdr:spPr>
        <a:xfrm>
          <a:off x="19494500" y="96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31547</xdr:rowOff>
    </xdr:from>
    <xdr:to>
      <xdr:col>107</xdr:col>
      <xdr:colOff>50800</xdr:colOff>
      <xdr:row>56</xdr:row>
      <xdr:rowOff>68123</xdr:rowOff>
    </xdr:to>
    <xdr:cxnSp macro="">
      <xdr:nvCxnSpPr>
        <xdr:cNvPr id="703" name="直線コネクタ 702"/>
        <xdr:cNvCxnSpPr/>
      </xdr:nvCxnSpPr>
      <xdr:spPr>
        <a:xfrm flipV="1">
          <a:off x="19545300" y="963274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49326</xdr:rowOff>
    </xdr:from>
    <xdr:to>
      <xdr:col>98</xdr:col>
      <xdr:colOff>38100</xdr:colOff>
      <xdr:row>56</xdr:row>
      <xdr:rowOff>150926</xdr:rowOff>
    </xdr:to>
    <xdr:sp macro="" textlink="">
      <xdr:nvSpPr>
        <xdr:cNvPr id="704" name="楕円 703"/>
        <xdr:cNvSpPr/>
      </xdr:nvSpPr>
      <xdr:spPr>
        <a:xfrm>
          <a:off x="18605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68123</xdr:rowOff>
    </xdr:from>
    <xdr:to>
      <xdr:col>102</xdr:col>
      <xdr:colOff>114300</xdr:colOff>
      <xdr:row>56</xdr:row>
      <xdr:rowOff>100126</xdr:rowOff>
    </xdr:to>
    <xdr:cxnSp macro="">
      <xdr:nvCxnSpPr>
        <xdr:cNvPr id="705" name="直線コネクタ 704"/>
        <xdr:cNvCxnSpPr/>
      </xdr:nvCxnSpPr>
      <xdr:spPr>
        <a:xfrm flipV="1">
          <a:off x="18656300" y="9669323"/>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139768</xdr:rowOff>
    </xdr:from>
    <xdr:ext cx="469744" cy="259045"/>
    <xdr:sp macro="" textlink="">
      <xdr:nvSpPr>
        <xdr:cNvPr id="706" name="n_1aveValue【学校施設】&#10;一人当たり面積"/>
        <xdr:cNvSpPr txBox="1"/>
      </xdr:nvSpPr>
      <xdr:spPr>
        <a:xfrm>
          <a:off x="21075727" y="104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99534</xdr:rowOff>
    </xdr:from>
    <xdr:ext cx="469744" cy="259045"/>
    <xdr:sp macro="" textlink="">
      <xdr:nvSpPr>
        <xdr:cNvPr id="707" name="n_2aveValue【学校施設】&#10;一人当たり面積"/>
        <xdr:cNvSpPr txBox="1"/>
      </xdr:nvSpPr>
      <xdr:spPr>
        <a:xfrm>
          <a:off x="201994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121023</xdr:rowOff>
    </xdr:from>
    <xdr:ext cx="469744" cy="259045"/>
    <xdr:sp macro="" textlink="">
      <xdr:nvSpPr>
        <xdr:cNvPr id="708" name="n_3aveValue【学校施設】&#10;一人当たり面積"/>
        <xdr:cNvSpPr txBox="1"/>
      </xdr:nvSpPr>
      <xdr:spPr>
        <a:xfrm>
          <a:off x="19310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126966</xdr:rowOff>
    </xdr:from>
    <xdr:ext cx="469744" cy="259045"/>
    <xdr:sp macro="" textlink="">
      <xdr:nvSpPr>
        <xdr:cNvPr id="709" name="n_4aveValue【学校施設】&#10;一人当たり面積"/>
        <xdr:cNvSpPr txBox="1"/>
      </xdr:nvSpPr>
      <xdr:spPr>
        <a:xfrm>
          <a:off x="18421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63669</xdr:rowOff>
    </xdr:from>
    <xdr:ext cx="469744" cy="259045"/>
    <xdr:sp macro="" textlink="">
      <xdr:nvSpPr>
        <xdr:cNvPr id="710" name="n_1mainValue【学校施設】&#10;一人当たり面積"/>
        <xdr:cNvSpPr txBox="1"/>
      </xdr:nvSpPr>
      <xdr:spPr>
        <a:xfrm>
          <a:off x="21075727" y="932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98874</xdr:rowOff>
    </xdr:from>
    <xdr:ext cx="469744" cy="259045"/>
    <xdr:sp macro="" textlink="">
      <xdr:nvSpPr>
        <xdr:cNvPr id="711" name="n_2mainValue【学校施設】&#10;一人当たり面積"/>
        <xdr:cNvSpPr txBox="1"/>
      </xdr:nvSpPr>
      <xdr:spPr>
        <a:xfrm>
          <a:off x="20199427" y="935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135450</xdr:rowOff>
    </xdr:from>
    <xdr:ext cx="469744" cy="259045"/>
    <xdr:sp macro="" textlink="">
      <xdr:nvSpPr>
        <xdr:cNvPr id="712" name="n_3mainValue【学校施設】&#10;一人当たり面積"/>
        <xdr:cNvSpPr txBox="1"/>
      </xdr:nvSpPr>
      <xdr:spPr>
        <a:xfrm>
          <a:off x="19310427" y="939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167453</xdr:rowOff>
    </xdr:from>
    <xdr:ext cx="469744" cy="259045"/>
    <xdr:sp macro="" textlink="">
      <xdr:nvSpPr>
        <xdr:cNvPr id="713" name="n_4mainValue【学校施設】&#10;一人当たり面積"/>
        <xdr:cNvSpPr txBox="1"/>
      </xdr:nvSpPr>
      <xdr:spPr>
        <a:xfrm>
          <a:off x="18421427" y="942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158114</xdr:rowOff>
    </xdr:from>
    <xdr:to>
      <xdr:col>85</xdr:col>
      <xdr:colOff>126364</xdr:colOff>
      <xdr:row>86</xdr:row>
      <xdr:rowOff>100964</xdr:rowOff>
    </xdr:to>
    <xdr:cxnSp macro="">
      <xdr:nvCxnSpPr>
        <xdr:cNvPr id="738" name="直線コネクタ 737"/>
        <xdr:cNvCxnSpPr/>
      </xdr:nvCxnSpPr>
      <xdr:spPr>
        <a:xfrm flipV="1">
          <a:off x="16318864" y="135312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104791</xdr:rowOff>
    </xdr:from>
    <xdr:ext cx="405111" cy="259045"/>
    <xdr:sp macro="" textlink="">
      <xdr:nvSpPr>
        <xdr:cNvPr id="739" name="【児童館】&#10;有形固定資産減価償却率最小値テキスト"/>
        <xdr:cNvSpPr txBox="1"/>
      </xdr:nvSpPr>
      <xdr:spPr>
        <a:xfrm>
          <a:off x="16357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100964</xdr:rowOff>
    </xdr:from>
    <xdr:to>
      <xdr:col>86</xdr:col>
      <xdr:colOff>25400</xdr:colOff>
      <xdr:row>86</xdr:row>
      <xdr:rowOff>100964</xdr:rowOff>
    </xdr:to>
    <xdr:cxnSp macro="">
      <xdr:nvCxnSpPr>
        <xdr:cNvPr id="740" name="直線コネクタ 739"/>
        <xdr:cNvCxnSpPr/>
      </xdr:nvCxnSpPr>
      <xdr:spPr>
        <a:xfrm>
          <a:off x="16230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104791</xdr:rowOff>
    </xdr:from>
    <xdr:ext cx="405111" cy="259045"/>
    <xdr:sp macro="" textlink="">
      <xdr:nvSpPr>
        <xdr:cNvPr id="741" name="【児童館】&#10;有形固定資産減価償却率最大値テキスト"/>
        <xdr:cNvSpPr txBox="1"/>
      </xdr:nvSpPr>
      <xdr:spPr>
        <a:xfrm>
          <a:off x="16357600"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158114</xdr:rowOff>
    </xdr:from>
    <xdr:to>
      <xdr:col>86</xdr:col>
      <xdr:colOff>25400</xdr:colOff>
      <xdr:row>78</xdr:row>
      <xdr:rowOff>158114</xdr:rowOff>
    </xdr:to>
    <xdr:cxnSp macro="">
      <xdr:nvCxnSpPr>
        <xdr:cNvPr id="742" name="直線コネクタ 741"/>
        <xdr:cNvCxnSpPr/>
      </xdr:nvCxnSpPr>
      <xdr:spPr>
        <a:xfrm>
          <a:off x="16230600" y="135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43" name="【児童館】&#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44" name="フローチャート: 判断 743"/>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133986</xdr:rowOff>
    </xdr:from>
    <xdr:to>
      <xdr:col>81</xdr:col>
      <xdr:colOff>101600</xdr:colOff>
      <xdr:row>83</xdr:row>
      <xdr:rowOff>64136</xdr:rowOff>
    </xdr:to>
    <xdr:sp macro="" textlink="">
      <xdr:nvSpPr>
        <xdr:cNvPr id="745" name="フローチャート: 判断 744"/>
        <xdr:cNvSpPr/>
      </xdr:nvSpPr>
      <xdr:spPr>
        <a:xfrm>
          <a:off x="15430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46" name="フローチャート: 判断 745"/>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747" name="フローチャート: 判断 746"/>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34925</xdr:rowOff>
    </xdr:from>
    <xdr:to>
      <xdr:col>67</xdr:col>
      <xdr:colOff>101600</xdr:colOff>
      <xdr:row>82</xdr:row>
      <xdr:rowOff>136525</xdr:rowOff>
    </xdr:to>
    <xdr:sp macro="" textlink="">
      <xdr:nvSpPr>
        <xdr:cNvPr id="748" name="フローチャート: 判断 747"/>
        <xdr:cNvSpPr/>
      </xdr:nvSpPr>
      <xdr:spPr>
        <a:xfrm>
          <a:off x="12763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754" name="楕円 753"/>
        <xdr:cNvSpPr/>
      </xdr:nvSpPr>
      <xdr:spPr>
        <a:xfrm>
          <a:off x="16268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2557</xdr:rowOff>
    </xdr:from>
    <xdr:ext cx="405111" cy="259045"/>
    <xdr:sp macro="" textlink="">
      <xdr:nvSpPr>
        <xdr:cNvPr id="755" name="【児童館】&#10;有形固定資産減価償却率該当値テキスト"/>
        <xdr:cNvSpPr txBox="1"/>
      </xdr:nvSpPr>
      <xdr:spPr>
        <a:xfrm>
          <a:off x="16357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756" name="楕円 755"/>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81</xdr:row>
      <xdr:rowOff>30480</xdr:rowOff>
    </xdr:to>
    <xdr:cxnSp macro="">
      <xdr:nvCxnSpPr>
        <xdr:cNvPr id="757" name="直線コネクタ 756"/>
        <xdr:cNvCxnSpPr/>
      </xdr:nvCxnSpPr>
      <xdr:spPr>
        <a:xfrm>
          <a:off x="15481300" y="138303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758" name="楕円 757"/>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114300</xdr:rowOff>
    </xdr:to>
    <xdr:cxnSp macro="">
      <xdr:nvCxnSpPr>
        <xdr:cNvPr id="759" name="直線コネクタ 758"/>
        <xdr:cNvCxnSpPr/>
      </xdr:nvCxnSpPr>
      <xdr:spPr>
        <a:xfrm>
          <a:off x="14592300" y="13742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59689</xdr:rowOff>
    </xdr:from>
    <xdr:to>
      <xdr:col>72</xdr:col>
      <xdr:colOff>38100</xdr:colOff>
      <xdr:row>79</xdr:row>
      <xdr:rowOff>161289</xdr:rowOff>
    </xdr:to>
    <xdr:sp macro="" textlink="">
      <xdr:nvSpPr>
        <xdr:cNvPr id="760" name="楕円 759"/>
        <xdr:cNvSpPr/>
      </xdr:nvSpPr>
      <xdr:spPr>
        <a:xfrm>
          <a:off x="13652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80</xdr:row>
      <xdr:rowOff>26670</xdr:rowOff>
    </xdr:to>
    <xdr:cxnSp macro="">
      <xdr:nvCxnSpPr>
        <xdr:cNvPr id="761" name="直線コネクタ 760"/>
        <xdr:cNvCxnSpPr/>
      </xdr:nvCxnSpPr>
      <xdr:spPr>
        <a:xfrm>
          <a:off x="13703300" y="136550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143511</xdr:rowOff>
    </xdr:from>
    <xdr:to>
      <xdr:col>67</xdr:col>
      <xdr:colOff>101600</xdr:colOff>
      <xdr:row>79</xdr:row>
      <xdr:rowOff>73661</xdr:rowOff>
    </xdr:to>
    <xdr:sp macro="" textlink="">
      <xdr:nvSpPr>
        <xdr:cNvPr id="762" name="楕円 761"/>
        <xdr:cNvSpPr/>
      </xdr:nvSpPr>
      <xdr:spPr>
        <a:xfrm>
          <a:off x="12763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22861</xdr:rowOff>
    </xdr:from>
    <xdr:to>
      <xdr:col>71</xdr:col>
      <xdr:colOff>177800</xdr:colOff>
      <xdr:row>79</xdr:row>
      <xdr:rowOff>110489</xdr:rowOff>
    </xdr:to>
    <xdr:cxnSp macro="">
      <xdr:nvCxnSpPr>
        <xdr:cNvPr id="763" name="直線コネクタ 762"/>
        <xdr:cNvCxnSpPr/>
      </xdr:nvCxnSpPr>
      <xdr:spPr>
        <a:xfrm>
          <a:off x="12814300" y="13567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55263</xdr:rowOff>
    </xdr:from>
    <xdr:ext cx="405111" cy="259045"/>
    <xdr:sp macro="" textlink="">
      <xdr:nvSpPr>
        <xdr:cNvPr id="764" name="n_1aveValue【児童館】&#10;有形固定資産減価償却率"/>
        <xdr:cNvSpPr txBox="1"/>
      </xdr:nvSpPr>
      <xdr:spPr>
        <a:xfrm>
          <a:off x="15266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65" name="n_2aveValue【児童館】&#10;有形固定資産減価償却率"/>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766" name="n_3aveValue【児童館】&#10;有形固定資産減価償却率"/>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767" name="n_4aveValue【児童館】&#10;有形固定資産減価償却率"/>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768"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769" name="n_2mainValue【児童館】&#10;有形固定資産減価償却率"/>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6366</xdr:rowOff>
    </xdr:from>
    <xdr:ext cx="405111" cy="259045"/>
    <xdr:sp macro="" textlink="">
      <xdr:nvSpPr>
        <xdr:cNvPr id="770" name="n_3mainValue【児童館】&#10;有形固定資産減価償却率"/>
        <xdr:cNvSpPr txBox="1"/>
      </xdr:nvSpPr>
      <xdr:spPr>
        <a:xfrm>
          <a:off x="13500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90188</xdr:rowOff>
    </xdr:from>
    <xdr:ext cx="405111" cy="259045"/>
    <xdr:sp macro="" textlink="">
      <xdr:nvSpPr>
        <xdr:cNvPr id="771" name="n_4mainValue【児童館】&#10;有形固定資産減価償却率"/>
        <xdr:cNvSpPr txBox="1"/>
      </xdr:nvSpPr>
      <xdr:spPr>
        <a:xfrm>
          <a:off x="12611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3" name="テキスト ボックス 7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5" name="テキスト ボックス 7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7" name="テキスト ボックス 7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9" name="テキスト ボックス 7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1" name="テキスト ボックス 7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3" name="テキスト ボックス 7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38100</xdr:rowOff>
    </xdr:to>
    <xdr:cxnSp macro="">
      <xdr:nvCxnSpPr>
        <xdr:cNvPr id="797" name="直線コネクタ 796"/>
        <xdr:cNvCxnSpPr/>
      </xdr:nvCxnSpPr>
      <xdr:spPr>
        <a:xfrm flipV="1">
          <a:off x="22160864" y="1336221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8"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9" name="直線コネクタ 79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0" name="【児童館】&#10;一人当たり面積最大値テキスト"/>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1" name="直線コネクタ 800"/>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2"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3" name="フローチャート: 判断 802"/>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804" name="フローチャート: 判断 803"/>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5" name="フローチャート: 判断 8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806" name="フローチャート: 判断 805"/>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7" name="フローチャート: 判断 806"/>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13" name="楕円 812"/>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814"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815" name="楕円 814"/>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816" name="直線コネクタ 815"/>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817" name="楕円 816"/>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818" name="直線コネクタ 817"/>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9" name="楕円 81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95250</xdr:rowOff>
    </xdr:to>
    <xdr:cxnSp macro="">
      <xdr:nvCxnSpPr>
        <xdr:cNvPr id="820" name="直線コネクタ 819"/>
        <xdr:cNvCxnSpPr/>
      </xdr:nvCxnSpPr>
      <xdr:spPr>
        <a:xfrm flipV="1">
          <a:off x="19545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1" name="楕円 820"/>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2" name="直線コネクタ 821"/>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823"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824"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825"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827"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828"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9"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0"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2" name="直線コネクタ 8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3" name="テキスト ボックス 84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4" name="直線コネクタ 8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5" name="テキスト ボックス 8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6" name="直線コネクタ 8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7" name="テキスト ボックス 8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8" name="直線コネクタ 8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9" name="テキスト ボックス 8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108</xdr:row>
      <xdr:rowOff>76200</xdr:rowOff>
    </xdr:to>
    <xdr:cxnSp macro="">
      <xdr:nvCxnSpPr>
        <xdr:cNvPr id="853" name="直線コネクタ 852"/>
        <xdr:cNvCxnSpPr/>
      </xdr:nvCxnSpPr>
      <xdr:spPr>
        <a:xfrm flipV="1">
          <a:off x="16318864" y="1718462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4"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5" name="直線コネクタ 85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856" name="【公民館】&#10;有形固定資産減価償却率最大値テキスト"/>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857" name="直線コネクタ 856"/>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58" name="【公民館】&#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59" name="フローチャート: 判断 858"/>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860" name="フローチャート: 判断 859"/>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45974</xdr:rowOff>
    </xdr:from>
    <xdr:to>
      <xdr:col>76</xdr:col>
      <xdr:colOff>165100</xdr:colOff>
      <xdr:row>103</xdr:row>
      <xdr:rowOff>147574</xdr:rowOff>
    </xdr:to>
    <xdr:sp macro="" textlink="">
      <xdr:nvSpPr>
        <xdr:cNvPr id="861" name="フローチャート: 判断 860"/>
        <xdr:cNvSpPr/>
      </xdr:nvSpPr>
      <xdr:spPr>
        <a:xfrm>
          <a:off x="14541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xdr:rowOff>
    </xdr:from>
    <xdr:to>
      <xdr:col>72</xdr:col>
      <xdr:colOff>38100</xdr:colOff>
      <xdr:row>103</xdr:row>
      <xdr:rowOff>101854</xdr:rowOff>
    </xdr:to>
    <xdr:sp macro="" textlink="">
      <xdr:nvSpPr>
        <xdr:cNvPr id="862" name="フローチャート: 判断 861"/>
        <xdr:cNvSpPr/>
      </xdr:nvSpPr>
      <xdr:spPr>
        <a:xfrm>
          <a:off x="13652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863" name="フローチャート: 判断 862"/>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96265</xdr:rowOff>
    </xdr:from>
    <xdr:to>
      <xdr:col>85</xdr:col>
      <xdr:colOff>177800</xdr:colOff>
      <xdr:row>106</xdr:row>
      <xdr:rowOff>26415</xdr:rowOff>
    </xdr:to>
    <xdr:sp macro="" textlink="">
      <xdr:nvSpPr>
        <xdr:cNvPr id="869" name="楕円 868"/>
        <xdr:cNvSpPr/>
      </xdr:nvSpPr>
      <xdr:spPr>
        <a:xfrm>
          <a:off x="16268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74692</xdr:rowOff>
    </xdr:from>
    <xdr:ext cx="405111" cy="259045"/>
    <xdr:sp macro="" textlink="">
      <xdr:nvSpPr>
        <xdr:cNvPr id="870" name="【公民館】&#10;有形固定資産減価償却率該当値テキスト"/>
        <xdr:cNvSpPr txBox="1"/>
      </xdr:nvSpPr>
      <xdr:spPr>
        <a:xfrm>
          <a:off x="1635760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39115</xdr:rowOff>
    </xdr:from>
    <xdr:to>
      <xdr:col>81</xdr:col>
      <xdr:colOff>101600</xdr:colOff>
      <xdr:row>105</xdr:row>
      <xdr:rowOff>140715</xdr:rowOff>
    </xdr:to>
    <xdr:sp macro="" textlink="">
      <xdr:nvSpPr>
        <xdr:cNvPr id="871" name="楕円 870"/>
        <xdr:cNvSpPr/>
      </xdr:nvSpPr>
      <xdr:spPr>
        <a:xfrm>
          <a:off x="15430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89915</xdr:rowOff>
    </xdr:from>
    <xdr:to>
      <xdr:col>85</xdr:col>
      <xdr:colOff>127000</xdr:colOff>
      <xdr:row>105</xdr:row>
      <xdr:rowOff>147065</xdr:rowOff>
    </xdr:to>
    <xdr:cxnSp macro="">
      <xdr:nvCxnSpPr>
        <xdr:cNvPr id="872" name="直線コネクタ 871"/>
        <xdr:cNvCxnSpPr/>
      </xdr:nvCxnSpPr>
      <xdr:spPr>
        <a:xfrm>
          <a:off x="15481300" y="180921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155702</xdr:rowOff>
    </xdr:from>
    <xdr:to>
      <xdr:col>76</xdr:col>
      <xdr:colOff>165100</xdr:colOff>
      <xdr:row>105</xdr:row>
      <xdr:rowOff>85852</xdr:rowOff>
    </xdr:to>
    <xdr:sp macro="" textlink="">
      <xdr:nvSpPr>
        <xdr:cNvPr id="873" name="楕円 872"/>
        <xdr:cNvSpPr/>
      </xdr:nvSpPr>
      <xdr:spPr>
        <a:xfrm>
          <a:off x="14541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35052</xdr:rowOff>
    </xdr:from>
    <xdr:to>
      <xdr:col>81</xdr:col>
      <xdr:colOff>50800</xdr:colOff>
      <xdr:row>105</xdr:row>
      <xdr:rowOff>89915</xdr:rowOff>
    </xdr:to>
    <xdr:cxnSp macro="">
      <xdr:nvCxnSpPr>
        <xdr:cNvPr id="874" name="直線コネクタ 873"/>
        <xdr:cNvCxnSpPr/>
      </xdr:nvCxnSpPr>
      <xdr:spPr>
        <a:xfrm>
          <a:off x="14592300" y="1803730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75" name="楕円 874"/>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35052</xdr:rowOff>
    </xdr:to>
    <xdr:cxnSp macro="">
      <xdr:nvCxnSpPr>
        <xdr:cNvPr id="876" name="直線コネクタ 875"/>
        <xdr:cNvCxnSpPr/>
      </xdr:nvCxnSpPr>
      <xdr:spPr>
        <a:xfrm>
          <a:off x="13703300" y="179870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91694</xdr:rowOff>
    </xdr:from>
    <xdr:to>
      <xdr:col>67</xdr:col>
      <xdr:colOff>101600</xdr:colOff>
      <xdr:row>106</xdr:row>
      <xdr:rowOff>21844</xdr:rowOff>
    </xdr:to>
    <xdr:sp macro="" textlink="">
      <xdr:nvSpPr>
        <xdr:cNvPr id="877" name="楕円 876"/>
        <xdr:cNvSpPr/>
      </xdr:nvSpPr>
      <xdr:spPr>
        <a:xfrm>
          <a:off x="12763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142494</xdr:rowOff>
    </xdr:to>
    <xdr:cxnSp macro="">
      <xdr:nvCxnSpPr>
        <xdr:cNvPr id="878" name="直線コネクタ 877"/>
        <xdr:cNvCxnSpPr/>
      </xdr:nvCxnSpPr>
      <xdr:spPr>
        <a:xfrm flipV="1">
          <a:off x="12814300" y="17987011"/>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879"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164101</xdr:rowOff>
    </xdr:from>
    <xdr:ext cx="405111" cy="259045"/>
    <xdr:sp macro="" textlink="">
      <xdr:nvSpPr>
        <xdr:cNvPr id="880" name="n_2aveValue【公民館】&#10;有形固定資産減価償却率"/>
        <xdr:cNvSpPr txBox="1"/>
      </xdr:nvSpPr>
      <xdr:spPr>
        <a:xfrm>
          <a:off x="14389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118381</xdr:rowOff>
    </xdr:from>
    <xdr:ext cx="405111" cy="259045"/>
    <xdr:sp macro="" textlink="">
      <xdr:nvSpPr>
        <xdr:cNvPr id="881" name="n_3aveValue【公民館】&#10;有形固定資産減価償却率"/>
        <xdr:cNvSpPr txBox="1"/>
      </xdr:nvSpPr>
      <xdr:spPr>
        <a:xfrm>
          <a:off x="13500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882" name="n_4aveValue【公民館】&#10;有形固定資産減価償却率"/>
        <xdr:cNvSpPr txBox="1"/>
      </xdr:nvSpPr>
      <xdr:spPr>
        <a:xfrm>
          <a:off x="12611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131842</xdr:rowOff>
    </xdr:from>
    <xdr:ext cx="405111" cy="259045"/>
    <xdr:sp macro="" textlink="">
      <xdr:nvSpPr>
        <xdr:cNvPr id="883" name="n_1main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76979</xdr:rowOff>
    </xdr:from>
    <xdr:ext cx="405111" cy="259045"/>
    <xdr:sp macro="" textlink="">
      <xdr:nvSpPr>
        <xdr:cNvPr id="884" name="n_2mainValue【公民館】&#10;有形固定資産減価償却率"/>
        <xdr:cNvSpPr txBox="1"/>
      </xdr:nvSpPr>
      <xdr:spPr>
        <a:xfrm>
          <a:off x="143897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85" name="n_3main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12971</xdr:rowOff>
    </xdr:from>
    <xdr:ext cx="405111" cy="259045"/>
    <xdr:sp macro="" textlink="">
      <xdr:nvSpPr>
        <xdr:cNvPr id="886" name="n_4mainValue【公民館】&#10;有形固定資産減価償却率"/>
        <xdr:cNvSpPr txBox="1"/>
      </xdr:nvSpPr>
      <xdr:spPr>
        <a:xfrm>
          <a:off x="12611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60198</xdr:rowOff>
    </xdr:to>
    <xdr:cxnSp macro="">
      <xdr:nvCxnSpPr>
        <xdr:cNvPr id="908" name="直線コネクタ 907"/>
        <xdr:cNvCxnSpPr/>
      </xdr:nvCxnSpPr>
      <xdr:spPr>
        <a:xfrm flipV="1">
          <a:off x="22160864" y="17369789"/>
          <a:ext cx="0" cy="1207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64025</xdr:rowOff>
    </xdr:from>
    <xdr:ext cx="469744" cy="259045"/>
    <xdr:sp macro="" textlink="">
      <xdr:nvSpPr>
        <xdr:cNvPr id="909" name="【公民館】&#10;一人当たり面積最小値テキスト"/>
        <xdr:cNvSpPr txBox="1"/>
      </xdr:nvSpPr>
      <xdr:spPr>
        <a:xfrm>
          <a:off x="22199600" y="185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60198</xdr:rowOff>
    </xdr:from>
    <xdr:to>
      <xdr:col>116</xdr:col>
      <xdr:colOff>152400</xdr:colOff>
      <xdr:row>108</xdr:row>
      <xdr:rowOff>60198</xdr:rowOff>
    </xdr:to>
    <xdr:cxnSp macro="">
      <xdr:nvCxnSpPr>
        <xdr:cNvPr id="910" name="直線コネクタ 909"/>
        <xdr:cNvCxnSpPr/>
      </xdr:nvCxnSpPr>
      <xdr:spPr>
        <a:xfrm>
          <a:off x="22072600" y="185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11"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12" name="直線コネクタ 911"/>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52849</xdr:rowOff>
    </xdr:from>
    <xdr:ext cx="469744" cy="259045"/>
    <xdr:sp macro="" textlink="">
      <xdr:nvSpPr>
        <xdr:cNvPr id="913" name="【公民館】&#10;一人当たり面積平均値テキスト"/>
        <xdr:cNvSpPr txBox="1"/>
      </xdr:nvSpPr>
      <xdr:spPr>
        <a:xfrm>
          <a:off x="22199600" y="1788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29972</xdr:rowOff>
    </xdr:from>
    <xdr:to>
      <xdr:col>116</xdr:col>
      <xdr:colOff>114300</xdr:colOff>
      <xdr:row>105</xdr:row>
      <xdr:rowOff>131572</xdr:rowOff>
    </xdr:to>
    <xdr:sp macro="" textlink="">
      <xdr:nvSpPr>
        <xdr:cNvPr id="914" name="フローチャート: 判断 913"/>
        <xdr:cNvSpPr/>
      </xdr:nvSpPr>
      <xdr:spPr>
        <a:xfrm>
          <a:off x="22110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43687</xdr:rowOff>
    </xdr:from>
    <xdr:to>
      <xdr:col>112</xdr:col>
      <xdr:colOff>38100</xdr:colOff>
      <xdr:row>105</xdr:row>
      <xdr:rowOff>145287</xdr:rowOff>
    </xdr:to>
    <xdr:sp macro="" textlink="">
      <xdr:nvSpPr>
        <xdr:cNvPr id="915" name="フローチャート: 判断 914"/>
        <xdr:cNvSpPr/>
      </xdr:nvSpPr>
      <xdr:spPr>
        <a:xfrm>
          <a:off x="21272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916" name="フローチャート: 判断 915"/>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917" name="フローチャート: 判断 916"/>
        <xdr:cNvSpPr/>
      </xdr:nvSpPr>
      <xdr:spPr>
        <a:xfrm>
          <a:off x="19494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123698</xdr:rowOff>
    </xdr:from>
    <xdr:to>
      <xdr:col>98</xdr:col>
      <xdr:colOff>38100</xdr:colOff>
      <xdr:row>105</xdr:row>
      <xdr:rowOff>53848</xdr:rowOff>
    </xdr:to>
    <xdr:sp macro="" textlink="">
      <xdr:nvSpPr>
        <xdr:cNvPr id="918" name="フローチャート: 判断 917"/>
        <xdr:cNvSpPr/>
      </xdr:nvSpPr>
      <xdr:spPr>
        <a:xfrm>
          <a:off x="18605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924" name="楕円 923"/>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124985</xdr:rowOff>
    </xdr:from>
    <xdr:ext cx="469744" cy="259045"/>
    <xdr:sp macro="" textlink="">
      <xdr:nvSpPr>
        <xdr:cNvPr id="925" name="【公民館】&#10;一人当たり面積該当値テキスト"/>
        <xdr:cNvSpPr txBox="1"/>
      </xdr:nvSpPr>
      <xdr:spPr>
        <a:xfrm>
          <a:off x="22199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926" name="楕円 925"/>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37337</xdr:rowOff>
    </xdr:to>
    <xdr:cxnSp macro="">
      <xdr:nvCxnSpPr>
        <xdr:cNvPr id="927" name="直線コネクタ 926"/>
        <xdr:cNvCxnSpPr/>
      </xdr:nvCxnSpPr>
      <xdr:spPr>
        <a:xfrm flipV="1">
          <a:off x="21323300" y="181996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928" name="楕円 927"/>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44196</xdr:rowOff>
    </xdr:to>
    <xdr:cxnSp macro="">
      <xdr:nvCxnSpPr>
        <xdr:cNvPr id="929" name="直線コネクタ 928"/>
        <xdr:cNvCxnSpPr/>
      </xdr:nvCxnSpPr>
      <xdr:spPr>
        <a:xfrm flipV="1">
          <a:off x="20434300" y="182110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xdr:rowOff>
    </xdr:from>
    <xdr:to>
      <xdr:col>102</xdr:col>
      <xdr:colOff>165100</xdr:colOff>
      <xdr:row>106</xdr:row>
      <xdr:rowOff>101854</xdr:rowOff>
    </xdr:to>
    <xdr:sp macro="" textlink="">
      <xdr:nvSpPr>
        <xdr:cNvPr id="930" name="楕円 929"/>
        <xdr:cNvSpPr/>
      </xdr:nvSpPr>
      <xdr:spPr>
        <a:xfrm>
          <a:off x="19494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51054</xdr:rowOff>
    </xdr:to>
    <xdr:cxnSp macro="">
      <xdr:nvCxnSpPr>
        <xdr:cNvPr id="931" name="直線コネクタ 930"/>
        <xdr:cNvCxnSpPr/>
      </xdr:nvCxnSpPr>
      <xdr:spPr>
        <a:xfrm flipV="1">
          <a:off x="19545300" y="1821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932" name="楕円 931"/>
        <xdr:cNvSpPr/>
      </xdr:nvSpPr>
      <xdr:spPr>
        <a:xfrm>
          <a:off x="18605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51054</xdr:rowOff>
    </xdr:from>
    <xdr:to>
      <xdr:col>102</xdr:col>
      <xdr:colOff>114300</xdr:colOff>
      <xdr:row>106</xdr:row>
      <xdr:rowOff>57913</xdr:rowOff>
    </xdr:to>
    <xdr:cxnSp macro="">
      <xdr:nvCxnSpPr>
        <xdr:cNvPr id="933" name="直線コネクタ 932"/>
        <xdr:cNvCxnSpPr/>
      </xdr:nvCxnSpPr>
      <xdr:spPr>
        <a:xfrm flipV="1">
          <a:off x="18656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161814</xdr:rowOff>
    </xdr:from>
    <xdr:ext cx="469744" cy="259045"/>
    <xdr:sp macro="" textlink="">
      <xdr:nvSpPr>
        <xdr:cNvPr id="934" name="n_1aveValue【公民館】&#10;一人当たり面積"/>
        <xdr:cNvSpPr txBox="1"/>
      </xdr:nvSpPr>
      <xdr:spPr>
        <a:xfrm>
          <a:off x="210757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935" name="n_2aveValue【公民館】&#10;一人当たり面積"/>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936" name="n_3aveValue【公民館】&#10;一人当たり面積"/>
        <xdr:cNvSpPr txBox="1"/>
      </xdr:nvSpPr>
      <xdr:spPr>
        <a:xfrm>
          <a:off x="19310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70375</xdr:rowOff>
    </xdr:from>
    <xdr:ext cx="469744" cy="259045"/>
    <xdr:sp macro="" textlink="">
      <xdr:nvSpPr>
        <xdr:cNvPr id="937" name="n_4aveValue【公民館】&#10;一人当たり面積"/>
        <xdr:cNvSpPr txBox="1"/>
      </xdr:nvSpPr>
      <xdr:spPr>
        <a:xfrm>
          <a:off x="18421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938" name="n_1mainValue【公民館】&#10;一人当たり面積"/>
        <xdr:cNvSpPr txBox="1"/>
      </xdr:nvSpPr>
      <xdr:spPr>
        <a:xfrm>
          <a:off x="21075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939" name="n_2mainValue【公民館】&#10;一人当たり面積"/>
        <xdr:cNvSpPr txBox="1"/>
      </xdr:nvSpPr>
      <xdr:spPr>
        <a:xfrm>
          <a:off x="20199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92981</xdr:rowOff>
    </xdr:from>
    <xdr:ext cx="469744" cy="259045"/>
    <xdr:sp macro="" textlink="">
      <xdr:nvSpPr>
        <xdr:cNvPr id="940" name="n_3mainValue【公民館】&#10;一人当たり面積"/>
        <xdr:cNvSpPr txBox="1"/>
      </xdr:nvSpPr>
      <xdr:spPr>
        <a:xfrm>
          <a:off x="193104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941" name="n_4mainValue【公民館】&#10;一人当たり面積"/>
        <xdr:cNvSpPr txBox="1"/>
      </xdr:nvSpPr>
      <xdr:spPr>
        <a:xfrm>
          <a:off x="18421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町村が合併し、市のほぼ全域が平野部であり農地が大部分を占める地域であるため、全国平均と比較し、一人当たりの道路延長は長くなっている。橋梁については計画に基づく維持補修が行われ、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は改善する見込みである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については旧町村からの住宅が点在しているため住民一人当たりの面積が大きく、また、今後整備予定の団地があり、老朽化施設の解体と新規整備が行われている。認定こども園については民間へ移管が進めら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ため、改修又は廃止などの検討が必要と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137160</xdr:rowOff>
    </xdr:to>
    <xdr:cxnSp macro="">
      <xdr:nvCxnSpPr>
        <xdr:cNvPr id="74" name="直線コネクタ 73"/>
        <xdr:cNvCxnSpPr/>
      </xdr:nvCxnSpPr>
      <xdr:spPr>
        <a:xfrm flipV="1">
          <a:off x="4634865" y="966978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75" name="【体育館・プー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76" name="直線コネクタ 75"/>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77"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78" name="直線コネクタ 7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115405</xdr:rowOff>
    </xdr:from>
    <xdr:ext cx="405111" cy="259045"/>
    <xdr:sp macro="" textlink="">
      <xdr:nvSpPr>
        <xdr:cNvPr id="79" name="【体育館・プール】&#10;有形固定資産減価償却率平均値テキスト"/>
        <xdr:cNvSpPr txBox="1"/>
      </xdr:nvSpPr>
      <xdr:spPr>
        <a:xfrm>
          <a:off x="4673600" y="10402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80" name="フローチャート: 判断 79"/>
        <xdr:cNvSpPr/>
      </xdr:nvSpPr>
      <xdr:spPr>
        <a:xfrm>
          <a:off x="45847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81" name="フローチャート: 判断 80"/>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169635</xdr:rowOff>
    </xdr:from>
    <xdr:to>
      <xdr:col>15</xdr:col>
      <xdr:colOff>101600</xdr:colOff>
      <xdr:row>61</xdr:row>
      <xdr:rowOff>99785</xdr:rowOff>
    </xdr:to>
    <xdr:sp macro="" textlink="">
      <xdr:nvSpPr>
        <xdr:cNvPr id="82" name="フローチャート: 判断 81"/>
        <xdr:cNvSpPr/>
      </xdr:nvSpPr>
      <xdr:spPr>
        <a:xfrm>
          <a:off x="2857500" y="104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89626</xdr:rowOff>
    </xdr:from>
    <xdr:to>
      <xdr:col>10</xdr:col>
      <xdr:colOff>165100</xdr:colOff>
      <xdr:row>61</xdr:row>
      <xdr:rowOff>19776</xdr:rowOff>
    </xdr:to>
    <xdr:sp macro="" textlink="">
      <xdr:nvSpPr>
        <xdr:cNvPr id="83" name="フローチャート: 判断 82"/>
        <xdr:cNvSpPr/>
      </xdr:nvSpPr>
      <xdr:spPr>
        <a:xfrm>
          <a:off x="196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84" name="フローチャート: 判断 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90" name="楕円 89"/>
        <xdr:cNvSpPr/>
      </xdr:nvSpPr>
      <xdr:spPr>
        <a:xfrm>
          <a:off x="4584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119034</xdr:rowOff>
    </xdr:from>
    <xdr:ext cx="405111" cy="259045"/>
    <xdr:sp macro="" textlink="">
      <xdr:nvSpPr>
        <xdr:cNvPr id="91" name="【体育館・プール】&#10;有形固定資産減価償却率該当値テキスト"/>
        <xdr:cNvSpPr txBox="1"/>
      </xdr:nvSpPr>
      <xdr:spPr>
        <a:xfrm>
          <a:off x="4673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71665</xdr:rowOff>
    </xdr:from>
    <xdr:to>
      <xdr:col>20</xdr:col>
      <xdr:colOff>38100</xdr:colOff>
      <xdr:row>58</xdr:row>
      <xdr:rowOff>1815</xdr:rowOff>
    </xdr:to>
    <xdr:sp macro="" textlink="">
      <xdr:nvSpPr>
        <xdr:cNvPr id="92" name="楕円 91"/>
        <xdr:cNvSpPr/>
      </xdr:nvSpPr>
      <xdr:spPr>
        <a:xfrm>
          <a:off x="3746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122465</xdr:rowOff>
    </xdr:from>
    <xdr:to>
      <xdr:col>24</xdr:col>
      <xdr:colOff>63500</xdr:colOff>
      <xdr:row>57</xdr:row>
      <xdr:rowOff>146957</xdr:rowOff>
    </xdr:to>
    <xdr:cxnSp macro="">
      <xdr:nvCxnSpPr>
        <xdr:cNvPr id="93" name="直線コネクタ 92"/>
        <xdr:cNvCxnSpPr/>
      </xdr:nvCxnSpPr>
      <xdr:spPr>
        <a:xfrm>
          <a:off x="3797300" y="98951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94" name="楕円 93"/>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122465</xdr:rowOff>
    </xdr:from>
    <xdr:to>
      <xdr:col>19</xdr:col>
      <xdr:colOff>177800</xdr:colOff>
      <xdr:row>60</xdr:row>
      <xdr:rowOff>84909</xdr:rowOff>
    </xdr:to>
    <xdr:cxnSp macro="">
      <xdr:nvCxnSpPr>
        <xdr:cNvPr id="95" name="直線コネクタ 94"/>
        <xdr:cNvCxnSpPr/>
      </xdr:nvCxnSpPr>
      <xdr:spPr>
        <a:xfrm flipV="1">
          <a:off x="2908300" y="9895115"/>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151674</xdr:rowOff>
    </xdr:from>
    <xdr:to>
      <xdr:col>10</xdr:col>
      <xdr:colOff>165100</xdr:colOff>
      <xdr:row>63</xdr:row>
      <xdr:rowOff>81824</xdr:rowOff>
    </xdr:to>
    <xdr:sp macro="" textlink="">
      <xdr:nvSpPr>
        <xdr:cNvPr id="96" name="楕円 95"/>
        <xdr:cNvSpPr/>
      </xdr:nvSpPr>
      <xdr:spPr>
        <a:xfrm>
          <a:off x="196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63</xdr:row>
      <xdr:rowOff>31024</xdr:rowOff>
    </xdr:to>
    <xdr:cxnSp macro="">
      <xdr:nvCxnSpPr>
        <xdr:cNvPr id="97" name="直線コネクタ 96"/>
        <xdr:cNvCxnSpPr/>
      </xdr:nvCxnSpPr>
      <xdr:spPr>
        <a:xfrm flipV="1">
          <a:off x="2019300" y="10371909"/>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133713</xdr:rowOff>
    </xdr:from>
    <xdr:to>
      <xdr:col>6</xdr:col>
      <xdr:colOff>38100</xdr:colOff>
      <xdr:row>64</xdr:row>
      <xdr:rowOff>63863</xdr:rowOff>
    </xdr:to>
    <xdr:sp macro="" textlink="">
      <xdr:nvSpPr>
        <xdr:cNvPr id="98" name="楕円 97"/>
        <xdr:cNvSpPr/>
      </xdr:nvSpPr>
      <xdr:spPr>
        <a:xfrm>
          <a:off x="1079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31024</xdr:rowOff>
    </xdr:from>
    <xdr:to>
      <xdr:col>10</xdr:col>
      <xdr:colOff>114300</xdr:colOff>
      <xdr:row>64</xdr:row>
      <xdr:rowOff>13063</xdr:rowOff>
    </xdr:to>
    <xdr:cxnSp macro="">
      <xdr:nvCxnSpPr>
        <xdr:cNvPr id="99" name="直線コネクタ 98"/>
        <xdr:cNvCxnSpPr/>
      </xdr:nvCxnSpPr>
      <xdr:spPr>
        <a:xfrm flipV="1">
          <a:off x="1130300" y="1083237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00" name="n_1aveValue【体育館・プー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101" name="n_2aveValue【体育館・プール】&#10;有形固定資産減価償却率"/>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102" name="n_3aveValue【体育館・プール】&#10;有形固定資産減価償却率"/>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103"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18342</xdr:rowOff>
    </xdr:from>
    <xdr:ext cx="405111" cy="259045"/>
    <xdr:sp macro="" textlink="">
      <xdr:nvSpPr>
        <xdr:cNvPr id="104" name="n_1mainValue【体育館・プール】&#10;有形固定資産減価償却率"/>
        <xdr:cNvSpPr txBox="1"/>
      </xdr:nvSpPr>
      <xdr:spPr>
        <a:xfrm>
          <a:off x="3582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105" name="n_2mainValue【体育館・プール】&#10;有形固定資産減価償却率"/>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72951</xdr:rowOff>
    </xdr:from>
    <xdr:ext cx="405111" cy="259045"/>
    <xdr:sp macro="" textlink="">
      <xdr:nvSpPr>
        <xdr:cNvPr id="106" name="n_3mainValue【体育館・プール】&#10;有形固定資産減価償却率"/>
        <xdr:cNvSpPr txBox="1"/>
      </xdr:nvSpPr>
      <xdr:spPr>
        <a:xfrm>
          <a:off x="1816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54990</xdr:rowOff>
    </xdr:from>
    <xdr:ext cx="405111" cy="259045"/>
    <xdr:sp macro="" textlink="">
      <xdr:nvSpPr>
        <xdr:cNvPr id="107" name="n_4mainValue【体育館・プール】&#10;有形固定資産減価償却率"/>
        <xdr:cNvSpPr txBox="1"/>
      </xdr:nvSpPr>
      <xdr:spPr>
        <a:xfrm>
          <a:off x="9277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99604</xdr:rowOff>
    </xdr:to>
    <xdr:cxnSp macro="">
      <xdr:nvCxnSpPr>
        <xdr:cNvPr id="133" name="直線コネクタ 132"/>
        <xdr:cNvCxnSpPr/>
      </xdr:nvCxnSpPr>
      <xdr:spPr>
        <a:xfrm flipV="1">
          <a:off x="10476865" y="960120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103431</xdr:rowOff>
    </xdr:from>
    <xdr:ext cx="469744" cy="259045"/>
    <xdr:sp macro="" textlink="">
      <xdr:nvSpPr>
        <xdr:cNvPr id="134" name="【体育館・プール】&#10;一人当たり面積最小値テキスト"/>
        <xdr:cNvSpPr txBox="1"/>
      </xdr:nvSpPr>
      <xdr:spPr>
        <a:xfrm>
          <a:off x="10515600" y="109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99604</xdr:rowOff>
    </xdr:from>
    <xdr:to>
      <xdr:col>55</xdr:col>
      <xdr:colOff>88900</xdr:colOff>
      <xdr:row>63</xdr:row>
      <xdr:rowOff>99604</xdr:rowOff>
    </xdr:to>
    <xdr:cxnSp macro="">
      <xdr:nvCxnSpPr>
        <xdr:cNvPr id="135" name="直線コネクタ 134"/>
        <xdr:cNvCxnSpPr/>
      </xdr:nvCxnSpPr>
      <xdr:spPr>
        <a:xfrm>
          <a:off x="10388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136"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137" name="直線コネクタ 136"/>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117039</xdr:rowOff>
    </xdr:from>
    <xdr:ext cx="469744" cy="259045"/>
    <xdr:sp macro="" textlink="">
      <xdr:nvSpPr>
        <xdr:cNvPr id="138" name="【体育館・プール】&#10;一人当たり面積平均値テキスト"/>
        <xdr:cNvSpPr txBox="1"/>
      </xdr:nvSpPr>
      <xdr:spPr>
        <a:xfrm>
          <a:off x="10515600" y="1040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138612</xdr:rowOff>
    </xdr:from>
    <xdr:to>
      <xdr:col>55</xdr:col>
      <xdr:colOff>50800</xdr:colOff>
      <xdr:row>61</xdr:row>
      <xdr:rowOff>68762</xdr:rowOff>
    </xdr:to>
    <xdr:sp macro="" textlink="">
      <xdr:nvSpPr>
        <xdr:cNvPr id="139" name="フローチャート: 判断 138"/>
        <xdr:cNvSpPr/>
      </xdr:nvSpPr>
      <xdr:spPr>
        <a:xfrm>
          <a:off x="10426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158206</xdr:rowOff>
    </xdr:from>
    <xdr:to>
      <xdr:col>50</xdr:col>
      <xdr:colOff>165100</xdr:colOff>
      <xdr:row>61</xdr:row>
      <xdr:rowOff>88356</xdr:rowOff>
    </xdr:to>
    <xdr:sp macro="" textlink="">
      <xdr:nvSpPr>
        <xdr:cNvPr id="140" name="フローチャート: 判断 139"/>
        <xdr:cNvSpPr/>
      </xdr:nvSpPr>
      <xdr:spPr>
        <a:xfrm>
          <a:off x="9588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154940</xdr:rowOff>
    </xdr:from>
    <xdr:to>
      <xdr:col>46</xdr:col>
      <xdr:colOff>38100</xdr:colOff>
      <xdr:row>61</xdr:row>
      <xdr:rowOff>85090</xdr:rowOff>
    </xdr:to>
    <xdr:sp macro="" textlink="">
      <xdr:nvSpPr>
        <xdr:cNvPr id="141" name="フローチャート: 判断 140"/>
        <xdr:cNvSpPr/>
      </xdr:nvSpPr>
      <xdr:spPr>
        <a:xfrm>
          <a:off x="869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14515</xdr:rowOff>
    </xdr:from>
    <xdr:to>
      <xdr:col>41</xdr:col>
      <xdr:colOff>101600</xdr:colOff>
      <xdr:row>61</xdr:row>
      <xdr:rowOff>116115</xdr:rowOff>
    </xdr:to>
    <xdr:sp macro="" textlink="">
      <xdr:nvSpPr>
        <xdr:cNvPr id="142" name="フローチャート: 判断 141"/>
        <xdr:cNvSpPr/>
      </xdr:nvSpPr>
      <xdr:spPr>
        <a:xfrm>
          <a:off x="7810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168003</xdr:rowOff>
    </xdr:from>
    <xdr:to>
      <xdr:col>36</xdr:col>
      <xdr:colOff>165100</xdr:colOff>
      <xdr:row>61</xdr:row>
      <xdr:rowOff>98153</xdr:rowOff>
    </xdr:to>
    <xdr:sp macro="" textlink="">
      <xdr:nvSpPr>
        <xdr:cNvPr id="143" name="フローチャート: 判断 142"/>
        <xdr:cNvSpPr/>
      </xdr:nvSpPr>
      <xdr:spPr>
        <a:xfrm>
          <a:off x="692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24312</xdr:rowOff>
    </xdr:from>
    <xdr:to>
      <xdr:col>55</xdr:col>
      <xdr:colOff>50800</xdr:colOff>
      <xdr:row>57</xdr:row>
      <xdr:rowOff>125912</xdr:rowOff>
    </xdr:to>
    <xdr:sp macro="" textlink="">
      <xdr:nvSpPr>
        <xdr:cNvPr id="149" name="楕円 148"/>
        <xdr:cNvSpPr/>
      </xdr:nvSpPr>
      <xdr:spPr>
        <a:xfrm>
          <a:off x="104267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47189</xdr:rowOff>
    </xdr:from>
    <xdr:ext cx="469744" cy="259045"/>
    <xdr:sp macro="" textlink="">
      <xdr:nvSpPr>
        <xdr:cNvPr id="150" name="【体育館・プール】&#10;一人当たり面積該当値テキスト"/>
        <xdr:cNvSpPr txBox="1"/>
      </xdr:nvSpPr>
      <xdr:spPr>
        <a:xfrm>
          <a:off x="10515600" y="96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53703</xdr:rowOff>
    </xdr:from>
    <xdr:to>
      <xdr:col>50</xdr:col>
      <xdr:colOff>165100</xdr:colOff>
      <xdr:row>57</xdr:row>
      <xdr:rowOff>155303</xdr:rowOff>
    </xdr:to>
    <xdr:sp macro="" textlink="">
      <xdr:nvSpPr>
        <xdr:cNvPr id="151" name="楕円 150"/>
        <xdr:cNvSpPr/>
      </xdr:nvSpPr>
      <xdr:spPr>
        <a:xfrm>
          <a:off x="9588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75112</xdr:rowOff>
    </xdr:from>
    <xdr:to>
      <xdr:col>55</xdr:col>
      <xdr:colOff>0</xdr:colOff>
      <xdr:row>57</xdr:row>
      <xdr:rowOff>104503</xdr:rowOff>
    </xdr:to>
    <xdr:cxnSp macro="">
      <xdr:nvCxnSpPr>
        <xdr:cNvPr id="152" name="直線コネクタ 151"/>
        <xdr:cNvCxnSpPr/>
      </xdr:nvCxnSpPr>
      <xdr:spPr>
        <a:xfrm flipV="1">
          <a:off x="9639300" y="98477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156573</xdr:rowOff>
    </xdr:from>
    <xdr:to>
      <xdr:col>46</xdr:col>
      <xdr:colOff>38100</xdr:colOff>
      <xdr:row>60</xdr:row>
      <xdr:rowOff>86723</xdr:rowOff>
    </xdr:to>
    <xdr:sp macro="" textlink="">
      <xdr:nvSpPr>
        <xdr:cNvPr id="153" name="楕円 152"/>
        <xdr:cNvSpPr/>
      </xdr:nvSpPr>
      <xdr:spPr>
        <a:xfrm>
          <a:off x="869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104503</xdr:rowOff>
    </xdr:from>
    <xdr:to>
      <xdr:col>50</xdr:col>
      <xdr:colOff>114300</xdr:colOff>
      <xdr:row>60</xdr:row>
      <xdr:rowOff>35923</xdr:rowOff>
    </xdr:to>
    <xdr:cxnSp macro="">
      <xdr:nvCxnSpPr>
        <xdr:cNvPr id="154" name="直線コネクタ 153"/>
        <xdr:cNvCxnSpPr/>
      </xdr:nvCxnSpPr>
      <xdr:spPr>
        <a:xfrm flipV="1">
          <a:off x="8750300" y="9877153"/>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148409</xdr:rowOff>
    </xdr:from>
    <xdr:to>
      <xdr:col>41</xdr:col>
      <xdr:colOff>101600</xdr:colOff>
      <xdr:row>61</xdr:row>
      <xdr:rowOff>78559</xdr:rowOff>
    </xdr:to>
    <xdr:sp macro="" textlink="">
      <xdr:nvSpPr>
        <xdr:cNvPr id="155" name="楕円 154"/>
        <xdr:cNvSpPr/>
      </xdr:nvSpPr>
      <xdr:spPr>
        <a:xfrm>
          <a:off x="781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35923</xdr:rowOff>
    </xdr:from>
    <xdr:to>
      <xdr:col>45</xdr:col>
      <xdr:colOff>177800</xdr:colOff>
      <xdr:row>61</xdr:row>
      <xdr:rowOff>27759</xdr:rowOff>
    </xdr:to>
    <xdr:cxnSp macro="">
      <xdr:nvCxnSpPr>
        <xdr:cNvPr id="156" name="直線コネクタ 155"/>
        <xdr:cNvCxnSpPr/>
      </xdr:nvCxnSpPr>
      <xdr:spPr>
        <a:xfrm flipV="1">
          <a:off x="7861300" y="1032292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161472</xdr:rowOff>
    </xdr:from>
    <xdr:to>
      <xdr:col>36</xdr:col>
      <xdr:colOff>165100</xdr:colOff>
      <xdr:row>61</xdr:row>
      <xdr:rowOff>91622</xdr:rowOff>
    </xdr:to>
    <xdr:sp macro="" textlink="">
      <xdr:nvSpPr>
        <xdr:cNvPr id="157" name="楕円 156"/>
        <xdr:cNvSpPr/>
      </xdr:nvSpPr>
      <xdr:spPr>
        <a:xfrm>
          <a:off x="692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27759</xdr:rowOff>
    </xdr:from>
    <xdr:to>
      <xdr:col>41</xdr:col>
      <xdr:colOff>50800</xdr:colOff>
      <xdr:row>61</xdr:row>
      <xdr:rowOff>40822</xdr:rowOff>
    </xdr:to>
    <xdr:cxnSp macro="">
      <xdr:nvCxnSpPr>
        <xdr:cNvPr id="158" name="直線コネクタ 157"/>
        <xdr:cNvCxnSpPr/>
      </xdr:nvCxnSpPr>
      <xdr:spPr>
        <a:xfrm flipV="1">
          <a:off x="6972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79483</xdr:rowOff>
    </xdr:from>
    <xdr:ext cx="469744" cy="259045"/>
    <xdr:sp macro="" textlink="">
      <xdr:nvSpPr>
        <xdr:cNvPr id="159" name="n_1aveValue【体育館・プール】&#10;一人当たり面積"/>
        <xdr:cNvSpPr txBox="1"/>
      </xdr:nvSpPr>
      <xdr:spPr>
        <a:xfrm>
          <a:off x="939172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76217</xdr:rowOff>
    </xdr:from>
    <xdr:ext cx="469744" cy="259045"/>
    <xdr:sp macro="" textlink="">
      <xdr:nvSpPr>
        <xdr:cNvPr id="160" name="n_2aveValue【体育館・プール】&#10;一人当たり面積"/>
        <xdr:cNvSpPr txBox="1"/>
      </xdr:nvSpPr>
      <xdr:spPr>
        <a:xfrm>
          <a:off x="8515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107242</xdr:rowOff>
    </xdr:from>
    <xdr:ext cx="469744" cy="259045"/>
    <xdr:sp macro="" textlink="">
      <xdr:nvSpPr>
        <xdr:cNvPr id="161" name="n_3aveValue【体育館・プール】&#10;一人当たり面積"/>
        <xdr:cNvSpPr txBox="1"/>
      </xdr:nvSpPr>
      <xdr:spPr>
        <a:xfrm>
          <a:off x="7626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89280</xdr:rowOff>
    </xdr:from>
    <xdr:ext cx="469744" cy="259045"/>
    <xdr:sp macro="" textlink="">
      <xdr:nvSpPr>
        <xdr:cNvPr id="162" name="n_4aveValue【体育館・プール】&#10;一人当たり面積"/>
        <xdr:cNvSpPr txBox="1"/>
      </xdr:nvSpPr>
      <xdr:spPr>
        <a:xfrm>
          <a:off x="6737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380</xdr:rowOff>
    </xdr:from>
    <xdr:ext cx="469744" cy="259045"/>
    <xdr:sp macro="" textlink="">
      <xdr:nvSpPr>
        <xdr:cNvPr id="163" name="n_1mainValue【体育館・プール】&#10;一人当たり面積"/>
        <xdr:cNvSpPr txBox="1"/>
      </xdr:nvSpPr>
      <xdr:spPr>
        <a:xfrm>
          <a:off x="9391727" y="9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103250</xdr:rowOff>
    </xdr:from>
    <xdr:ext cx="469744" cy="259045"/>
    <xdr:sp macro="" textlink="">
      <xdr:nvSpPr>
        <xdr:cNvPr id="164" name="n_2mainValue【体育館・プール】&#10;一人当たり面積"/>
        <xdr:cNvSpPr txBox="1"/>
      </xdr:nvSpPr>
      <xdr:spPr>
        <a:xfrm>
          <a:off x="8515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95086</xdr:rowOff>
    </xdr:from>
    <xdr:ext cx="469744" cy="259045"/>
    <xdr:sp macro="" textlink="">
      <xdr:nvSpPr>
        <xdr:cNvPr id="165" name="n_3mainValue【体育館・プール】&#10;一人当たり面積"/>
        <xdr:cNvSpPr txBox="1"/>
      </xdr:nvSpPr>
      <xdr:spPr>
        <a:xfrm>
          <a:off x="7626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108149</xdr:rowOff>
    </xdr:from>
    <xdr:ext cx="469744" cy="259045"/>
    <xdr:sp macro="" textlink="">
      <xdr:nvSpPr>
        <xdr:cNvPr id="166" name="n_4mainValue【体育館・プール】&#10;一人当たり面積"/>
        <xdr:cNvSpPr txBox="1"/>
      </xdr:nvSpPr>
      <xdr:spPr>
        <a:xfrm>
          <a:off x="6737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89" name="テキスト ボックス 18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1" name="テキスト ボックス 19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93618</xdr:rowOff>
    </xdr:to>
    <xdr:cxnSp macro="">
      <xdr:nvCxnSpPr>
        <xdr:cNvPr id="193" name="直線コネクタ 192"/>
        <xdr:cNvCxnSpPr/>
      </xdr:nvCxnSpPr>
      <xdr:spPr>
        <a:xfrm flipV="1">
          <a:off x="4634865"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97445</xdr:rowOff>
    </xdr:from>
    <xdr:ext cx="405111" cy="259045"/>
    <xdr:sp macro="" textlink="">
      <xdr:nvSpPr>
        <xdr:cNvPr id="194" name="【福祉施設】&#10;有形固定資産減価償却率最小値テキスト"/>
        <xdr:cNvSpPr txBox="1"/>
      </xdr:nvSpPr>
      <xdr:spPr>
        <a:xfrm>
          <a:off x="4673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93618</xdr:rowOff>
    </xdr:from>
    <xdr:to>
      <xdr:col>24</xdr:col>
      <xdr:colOff>152400</xdr:colOff>
      <xdr:row>86</xdr:row>
      <xdr:rowOff>93618</xdr:rowOff>
    </xdr:to>
    <xdr:cxnSp macro="">
      <xdr:nvCxnSpPr>
        <xdr:cNvPr id="195" name="直線コネクタ 194"/>
        <xdr:cNvCxnSpPr/>
      </xdr:nvCxnSpPr>
      <xdr:spPr>
        <a:xfrm>
          <a:off x="4546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196" name="【福祉施設】&#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197" name="直線コネクタ 196"/>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134275</xdr:rowOff>
    </xdr:from>
    <xdr:ext cx="405111" cy="259045"/>
    <xdr:sp macro="" textlink="">
      <xdr:nvSpPr>
        <xdr:cNvPr id="198" name="【福祉施設】&#10;有形固定資産減価償却率平均値テキスト"/>
        <xdr:cNvSpPr txBox="1"/>
      </xdr:nvSpPr>
      <xdr:spPr>
        <a:xfrm>
          <a:off x="4673600" y="13678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111398</xdr:rowOff>
    </xdr:from>
    <xdr:to>
      <xdr:col>24</xdr:col>
      <xdr:colOff>114300</xdr:colOff>
      <xdr:row>81</xdr:row>
      <xdr:rowOff>41548</xdr:rowOff>
    </xdr:to>
    <xdr:sp macro="" textlink="">
      <xdr:nvSpPr>
        <xdr:cNvPr id="199" name="フローチャート: 判断 198"/>
        <xdr:cNvSpPr/>
      </xdr:nvSpPr>
      <xdr:spPr>
        <a:xfrm>
          <a:off x="45847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68943</xdr:rowOff>
    </xdr:from>
    <xdr:to>
      <xdr:col>20</xdr:col>
      <xdr:colOff>38100</xdr:colOff>
      <xdr:row>80</xdr:row>
      <xdr:rowOff>170543</xdr:rowOff>
    </xdr:to>
    <xdr:sp macro="" textlink="">
      <xdr:nvSpPr>
        <xdr:cNvPr id="200" name="フローチャート: 判断 199"/>
        <xdr:cNvSpPr/>
      </xdr:nvSpPr>
      <xdr:spPr>
        <a:xfrm>
          <a:off x="3746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363</xdr:rowOff>
    </xdr:from>
    <xdr:to>
      <xdr:col>15</xdr:col>
      <xdr:colOff>101600</xdr:colOff>
      <xdr:row>80</xdr:row>
      <xdr:rowOff>101963</xdr:rowOff>
    </xdr:to>
    <xdr:sp macro="" textlink="">
      <xdr:nvSpPr>
        <xdr:cNvPr id="201" name="フローチャート: 判断 200"/>
        <xdr:cNvSpPr/>
      </xdr:nvSpPr>
      <xdr:spPr>
        <a:xfrm>
          <a:off x="2857500" y="13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363</xdr:rowOff>
    </xdr:from>
    <xdr:to>
      <xdr:col>10</xdr:col>
      <xdr:colOff>165100</xdr:colOff>
      <xdr:row>80</xdr:row>
      <xdr:rowOff>101963</xdr:rowOff>
    </xdr:to>
    <xdr:sp macro="" textlink="">
      <xdr:nvSpPr>
        <xdr:cNvPr id="202" name="フローチャート: 判断 201"/>
        <xdr:cNvSpPr/>
      </xdr:nvSpPr>
      <xdr:spPr>
        <a:xfrm>
          <a:off x="1968500" y="13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152219</xdr:rowOff>
    </xdr:from>
    <xdr:to>
      <xdr:col>6</xdr:col>
      <xdr:colOff>38100</xdr:colOff>
      <xdr:row>80</xdr:row>
      <xdr:rowOff>82369</xdr:rowOff>
    </xdr:to>
    <xdr:sp macro="" textlink="">
      <xdr:nvSpPr>
        <xdr:cNvPr id="203" name="フローチャート: 判断 202"/>
        <xdr:cNvSpPr/>
      </xdr:nvSpPr>
      <xdr:spPr>
        <a:xfrm>
          <a:off x="1079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4" name="テキスト ボックス 2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5" name="テキスト ボックス 2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6" name="テキスト ボックス 2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7" name="テキスト ボックス 2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8" name="テキスト ボックス 2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209" name="楕円 208"/>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81659</xdr:rowOff>
    </xdr:from>
    <xdr:ext cx="405111" cy="259045"/>
    <xdr:sp macro="" textlink="">
      <xdr:nvSpPr>
        <xdr:cNvPr id="210" name="【福祉施設】&#10;有形固定資産減価償却率該当値テキスト"/>
        <xdr:cNvSpPr txBox="1"/>
      </xdr:nvSpPr>
      <xdr:spPr>
        <a:xfrm>
          <a:off x="46736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xdr:rowOff>
    </xdr:from>
    <xdr:to>
      <xdr:col>20</xdr:col>
      <xdr:colOff>38100</xdr:colOff>
      <xdr:row>81</xdr:row>
      <xdr:rowOff>110127</xdr:rowOff>
    </xdr:to>
    <xdr:sp macro="" textlink="">
      <xdr:nvSpPr>
        <xdr:cNvPr id="211" name="楕円 210"/>
        <xdr:cNvSpPr/>
      </xdr:nvSpPr>
      <xdr:spPr>
        <a:xfrm>
          <a:off x="3746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59327</xdr:rowOff>
    </xdr:from>
    <xdr:to>
      <xdr:col>24</xdr:col>
      <xdr:colOff>63500</xdr:colOff>
      <xdr:row>81</xdr:row>
      <xdr:rowOff>154032</xdr:rowOff>
    </xdr:to>
    <xdr:cxnSp macro="">
      <xdr:nvCxnSpPr>
        <xdr:cNvPr id="212" name="直線コネクタ 211"/>
        <xdr:cNvCxnSpPr/>
      </xdr:nvCxnSpPr>
      <xdr:spPr>
        <a:xfrm>
          <a:off x="3797300" y="13946777"/>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213" name="楕円 212"/>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168729</xdr:rowOff>
    </xdr:from>
    <xdr:to>
      <xdr:col>19</xdr:col>
      <xdr:colOff>177800</xdr:colOff>
      <xdr:row>81</xdr:row>
      <xdr:rowOff>59327</xdr:rowOff>
    </xdr:to>
    <xdr:cxnSp macro="">
      <xdr:nvCxnSpPr>
        <xdr:cNvPr id="214" name="直線コネクタ 213"/>
        <xdr:cNvCxnSpPr/>
      </xdr:nvCxnSpPr>
      <xdr:spPr>
        <a:xfrm>
          <a:off x="2908300" y="138847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65677</xdr:rowOff>
    </xdr:from>
    <xdr:to>
      <xdr:col>10</xdr:col>
      <xdr:colOff>165100</xdr:colOff>
      <xdr:row>80</xdr:row>
      <xdr:rowOff>167277</xdr:rowOff>
    </xdr:to>
    <xdr:sp macro="" textlink="">
      <xdr:nvSpPr>
        <xdr:cNvPr id="215" name="楕円 214"/>
        <xdr:cNvSpPr/>
      </xdr:nvSpPr>
      <xdr:spPr>
        <a:xfrm>
          <a:off x="1968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116477</xdr:rowOff>
    </xdr:from>
    <xdr:to>
      <xdr:col>15</xdr:col>
      <xdr:colOff>50800</xdr:colOff>
      <xdr:row>80</xdr:row>
      <xdr:rowOff>168729</xdr:rowOff>
    </xdr:to>
    <xdr:cxnSp macro="">
      <xdr:nvCxnSpPr>
        <xdr:cNvPr id="216" name="直線コネクタ 215"/>
        <xdr:cNvCxnSpPr/>
      </xdr:nvCxnSpPr>
      <xdr:spPr>
        <a:xfrm>
          <a:off x="2019300" y="138324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19957</xdr:rowOff>
    </xdr:from>
    <xdr:to>
      <xdr:col>6</xdr:col>
      <xdr:colOff>38100</xdr:colOff>
      <xdr:row>80</xdr:row>
      <xdr:rowOff>121557</xdr:rowOff>
    </xdr:to>
    <xdr:sp macro="" textlink="">
      <xdr:nvSpPr>
        <xdr:cNvPr id="217" name="楕円 216"/>
        <xdr:cNvSpPr/>
      </xdr:nvSpPr>
      <xdr:spPr>
        <a:xfrm>
          <a:off x="1079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70757</xdr:rowOff>
    </xdr:from>
    <xdr:to>
      <xdr:col>10</xdr:col>
      <xdr:colOff>114300</xdr:colOff>
      <xdr:row>80</xdr:row>
      <xdr:rowOff>116477</xdr:rowOff>
    </xdr:to>
    <xdr:cxnSp macro="">
      <xdr:nvCxnSpPr>
        <xdr:cNvPr id="218" name="直線コネクタ 217"/>
        <xdr:cNvCxnSpPr/>
      </xdr:nvCxnSpPr>
      <xdr:spPr>
        <a:xfrm>
          <a:off x="1130300" y="137867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15620</xdr:rowOff>
    </xdr:from>
    <xdr:ext cx="405111" cy="259045"/>
    <xdr:sp macro="" textlink="">
      <xdr:nvSpPr>
        <xdr:cNvPr id="219" name="n_1aveValue【福祉施設】&#10;有形固定資産減価償却率"/>
        <xdr:cNvSpPr txBox="1"/>
      </xdr:nvSpPr>
      <xdr:spPr>
        <a:xfrm>
          <a:off x="3582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118490</xdr:rowOff>
    </xdr:from>
    <xdr:ext cx="405111" cy="259045"/>
    <xdr:sp macro="" textlink="">
      <xdr:nvSpPr>
        <xdr:cNvPr id="220" name="n_2aveValue【福祉施設】&#10;有形固定資産減価償却率"/>
        <xdr:cNvSpPr txBox="1"/>
      </xdr:nvSpPr>
      <xdr:spPr>
        <a:xfrm>
          <a:off x="2705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118490</xdr:rowOff>
    </xdr:from>
    <xdr:ext cx="405111" cy="259045"/>
    <xdr:sp macro="" textlink="">
      <xdr:nvSpPr>
        <xdr:cNvPr id="221" name="n_3aveValue【福祉施設】&#10;有形固定資産減価償却率"/>
        <xdr:cNvSpPr txBox="1"/>
      </xdr:nvSpPr>
      <xdr:spPr>
        <a:xfrm>
          <a:off x="1816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98896</xdr:rowOff>
    </xdr:from>
    <xdr:ext cx="405111" cy="259045"/>
    <xdr:sp macro="" textlink="">
      <xdr:nvSpPr>
        <xdr:cNvPr id="222" name="n_4aveValue【福祉施設】&#10;有形固定資産減価償却率"/>
        <xdr:cNvSpPr txBox="1"/>
      </xdr:nvSpPr>
      <xdr:spPr>
        <a:xfrm>
          <a:off x="927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101254</xdr:rowOff>
    </xdr:from>
    <xdr:ext cx="405111" cy="259045"/>
    <xdr:sp macro="" textlink="">
      <xdr:nvSpPr>
        <xdr:cNvPr id="223" name="n_1mainValue【福祉施設】&#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224" name="n_2mainValue【福祉施設】&#10;有形固定資産減価償却率"/>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158404</xdr:rowOff>
    </xdr:from>
    <xdr:ext cx="405111" cy="259045"/>
    <xdr:sp macro="" textlink="">
      <xdr:nvSpPr>
        <xdr:cNvPr id="225" name="n_3mainValue【福祉施設】&#10;有形固定資産減価償却率"/>
        <xdr:cNvSpPr txBox="1"/>
      </xdr:nvSpPr>
      <xdr:spPr>
        <a:xfrm>
          <a:off x="1816744" y="1387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112684</xdr:rowOff>
    </xdr:from>
    <xdr:ext cx="405111" cy="259045"/>
    <xdr:sp macro="" textlink="">
      <xdr:nvSpPr>
        <xdr:cNvPr id="226" name="n_4mainValue【福祉施設】&#10;有形固定資産減価償却率"/>
        <xdr:cNvSpPr txBox="1"/>
      </xdr:nvSpPr>
      <xdr:spPr>
        <a:xfrm>
          <a:off x="927744" y="1382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139337</xdr:rowOff>
    </xdr:to>
    <xdr:cxnSp macro="">
      <xdr:nvCxnSpPr>
        <xdr:cNvPr id="252" name="直線コネクタ 251"/>
        <xdr:cNvCxnSpPr/>
      </xdr:nvCxnSpPr>
      <xdr:spPr>
        <a:xfrm flipV="1">
          <a:off x="10476865" y="1344712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53"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54" name="直線コネクタ 253"/>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255"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256" name="直線コネクタ 255"/>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27776</xdr:rowOff>
    </xdr:from>
    <xdr:ext cx="469744" cy="259045"/>
    <xdr:sp macro="" textlink="">
      <xdr:nvSpPr>
        <xdr:cNvPr id="257" name="【福祉施設】&#10;一人当たり面積平均値テキスト"/>
        <xdr:cNvSpPr txBox="1"/>
      </xdr:nvSpPr>
      <xdr:spPr>
        <a:xfrm>
          <a:off x="10515600" y="1442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49349</xdr:rowOff>
    </xdr:from>
    <xdr:to>
      <xdr:col>55</xdr:col>
      <xdr:colOff>50800</xdr:colOff>
      <xdr:row>84</xdr:row>
      <xdr:rowOff>150949</xdr:rowOff>
    </xdr:to>
    <xdr:sp macro="" textlink="">
      <xdr:nvSpPr>
        <xdr:cNvPr id="258" name="フローチャート: 判断 257"/>
        <xdr:cNvSpPr/>
      </xdr:nvSpPr>
      <xdr:spPr>
        <a:xfrm>
          <a:off x="104267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59" name="フローチャート: 判断 258"/>
        <xdr:cNvSpPr/>
      </xdr:nvSpPr>
      <xdr:spPr>
        <a:xfrm>
          <a:off x="9588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119562</xdr:rowOff>
    </xdr:from>
    <xdr:to>
      <xdr:col>46</xdr:col>
      <xdr:colOff>38100</xdr:colOff>
      <xdr:row>84</xdr:row>
      <xdr:rowOff>49712</xdr:rowOff>
    </xdr:to>
    <xdr:sp macro="" textlink="">
      <xdr:nvSpPr>
        <xdr:cNvPr id="260" name="フローチャート: 判断 259"/>
        <xdr:cNvSpPr/>
      </xdr:nvSpPr>
      <xdr:spPr>
        <a:xfrm>
          <a:off x="869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261" name="フローチャート: 判断 260"/>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52614</xdr:rowOff>
    </xdr:from>
    <xdr:to>
      <xdr:col>36</xdr:col>
      <xdr:colOff>165100</xdr:colOff>
      <xdr:row>84</xdr:row>
      <xdr:rowOff>154214</xdr:rowOff>
    </xdr:to>
    <xdr:sp macro="" textlink="">
      <xdr:nvSpPr>
        <xdr:cNvPr id="262" name="フローチャート: 判断 261"/>
        <xdr:cNvSpPr/>
      </xdr:nvSpPr>
      <xdr:spPr>
        <a:xfrm>
          <a:off x="6921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23223</xdr:rowOff>
    </xdr:from>
    <xdr:to>
      <xdr:col>55</xdr:col>
      <xdr:colOff>50800</xdr:colOff>
      <xdr:row>78</xdr:row>
      <xdr:rowOff>124823</xdr:rowOff>
    </xdr:to>
    <xdr:sp macro="" textlink="">
      <xdr:nvSpPr>
        <xdr:cNvPr id="268" name="楕円 267"/>
        <xdr:cNvSpPr/>
      </xdr:nvSpPr>
      <xdr:spPr>
        <a:xfrm>
          <a:off x="104267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147700</xdr:rowOff>
    </xdr:from>
    <xdr:ext cx="469744" cy="259045"/>
    <xdr:sp macro="" textlink="">
      <xdr:nvSpPr>
        <xdr:cNvPr id="269" name="【福祉施設】&#10;一人当たり面積該当値テキスト"/>
        <xdr:cNvSpPr txBox="1"/>
      </xdr:nvSpPr>
      <xdr:spPr>
        <a:xfrm>
          <a:off x="10515600" y="133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65677</xdr:rowOff>
    </xdr:from>
    <xdr:to>
      <xdr:col>50</xdr:col>
      <xdr:colOff>165100</xdr:colOff>
      <xdr:row>78</xdr:row>
      <xdr:rowOff>167277</xdr:rowOff>
    </xdr:to>
    <xdr:sp macro="" textlink="">
      <xdr:nvSpPr>
        <xdr:cNvPr id="270" name="楕円 269"/>
        <xdr:cNvSpPr/>
      </xdr:nvSpPr>
      <xdr:spPr>
        <a:xfrm>
          <a:off x="9588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74023</xdr:rowOff>
    </xdr:from>
    <xdr:to>
      <xdr:col>55</xdr:col>
      <xdr:colOff>0</xdr:colOff>
      <xdr:row>78</xdr:row>
      <xdr:rowOff>116477</xdr:rowOff>
    </xdr:to>
    <xdr:cxnSp macro="">
      <xdr:nvCxnSpPr>
        <xdr:cNvPr id="271" name="直線コネクタ 270"/>
        <xdr:cNvCxnSpPr/>
      </xdr:nvCxnSpPr>
      <xdr:spPr>
        <a:xfrm flipV="1">
          <a:off x="9639300" y="134471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95069</xdr:rowOff>
    </xdr:from>
    <xdr:to>
      <xdr:col>46</xdr:col>
      <xdr:colOff>38100</xdr:colOff>
      <xdr:row>79</xdr:row>
      <xdr:rowOff>25219</xdr:rowOff>
    </xdr:to>
    <xdr:sp macro="" textlink="">
      <xdr:nvSpPr>
        <xdr:cNvPr id="272" name="楕円 271"/>
        <xdr:cNvSpPr/>
      </xdr:nvSpPr>
      <xdr:spPr>
        <a:xfrm>
          <a:off x="8699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116477</xdr:rowOff>
    </xdr:from>
    <xdr:to>
      <xdr:col>50</xdr:col>
      <xdr:colOff>114300</xdr:colOff>
      <xdr:row>78</xdr:row>
      <xdr:rowOff>145869</xdr:rowOff>
    </xdr:to>
    <xdr:cxnSp macro="">
      <xdr:nvCxnSpPr>
        <xdr:cNvPr id="273" name="直線コネクタ 272"/>
        <xdr:cNvCxnSpPr/>
      </xdr:nvCxnSpPr>
      <xdr:spPr>
        <a:xfrm flipV="1">
          <a:off x="8750300" y="13489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121194</xdr:rowOff>
    </xdr:from>
    <xdr:to>
      <xdr:col>41</xdr:col>
      <xdr:colOff>101600</xdr:colOff>
      <xdr:row>79</xdr:row>
      <xdr:rowOff>51344</xdr:rowOff>
    </xdr:to>
    <xdr:sp macro="" textlink="">
      <xdr:nvSpPr>
        <xdr:cNvPr id="274" name="楕円 273"/>
        <xdr:cNvSpPr/>
      </xdr:nvSpPr>
      <xdr:spPr>
        <a:xfrm>
          <a:off x="781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145869</xdr:rowOff>
    </xdr:from>
    <xdr:to>
      <xdr:col>45</xdr:col>
      <xdr:colOff>177800</xdr:colOff>
      <xdr:row>79</xdr:row>
      <xdr:rowOff>544</xdr:rowOff>
    </xdr:to>
    <xdr:cxnSp macro="">
      <xdr:nvCxnSpPr>
        <xdr:cNvPr id="275" name="直線コネクタ 274"/>
        <xdr:cNvCxnSpPr/>
      </xdr:nvCxnSpPr>
      <xdr:spPr>
        <a:xfrm flipV="1">
          <a:off x="7861300" y="13518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163649</xdr:rowOff>
    </xdr:from>
    <xdr:to>
      <xdr:col>36</xdr:col>
      <xdr:colOff>165100</xdr:colOff>
      <xdr:row>79</xdr:row>
      <xdr:rowOff>93799</xdr:rowOff>
    </xdr:to>
    <xdr:sp macro="" textlink="">
      <xdr:nvSpPr>
        <xdr:cNvPr id="276" name="楕円 275"/>
        <xdr:cNvSpPr/>
      </xdr:nvSpPr>
      <xdr:spPr>
        <a:xfrm>
          <a:off x="6921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544</xdr:rowOff>
    </xdr:from>
    <xdr:to>
      <xdr:col>41</xdr:col>
      <xdr:colOff>50800</xdr:colOff>
      <xdr:row>79</xdr:row>
      <xdr:rowOff>42999</xdr:rowOff>
    </xdr:to>
    <xdr:cxnSp macro="">
      <xdr:nvCxnSpPr>
        <xdr:cNvPr id="277" name="直線コネクタ 276"/>
        <xdr:cNvCxnSpPr/>
      </xdr:nvCxnSpPr>
      <xdr:spPr>
        <a:xfrm flipV="1">
          <a:off x="6972300" y="135450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129013</xdr:rowOff>
    </xdr:from>
    <xdr:ext cx="469744" cy="259045"/>
    <xdr:sp macro="" textlink="">
      <xdr:nvSpPr>
        <xdr:cNvPr id="278" name="n_1aveValue【福祉施設】&#10;一人当たり面積"/>
        <xdr:cNvSpPr txBox="1"/>
      </xdr:nvSpPr>
      <xdr:spPr>
        <a:xfrm>
          <a:off x="9391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40839</xdr:rowOff>
    </xdr:from>
    <xdr:ext cx="469744" cy="259045"/>
    <xdr:sp macro="" textlink="">
      <xdr:nvSpPr>
        <xdr:cNvPr id="279" name="n_2aveValue【福祉施設】&#10;一人当たり面積"/>
        <xdr:cNvSpPr txBox="1"/>
      </xdr:nvSpPr>
      <xdr:spPr>
        <a:xfrm>
          <a:off x="8515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145341</xdr:rowOff>
    </xdr:from>
    <xdr:ext cx="469744" cy="259045"/>
    <xdr:sp macro="" textlink="">
      <xdr:nvSpPr>
        <xdr:cNvPr id="280" name="n_3aveValue【福祉施設】&#10;一人当たり面積"/>
        <xdr:cNvSpPr txBox="1"/>
      </xdr:nvSpPr>
      <xdr:spPr>
        <a:xfrm>
          <a:off x="7626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145341</xdr:rowOff>
    </xdr:from>
    <xdr:ext cx="469744" cy="259045"/>
    <xdr:sp macro="" textlink="">
      <xdr:nvSpPr>
        <xdr:cNvPr id="281" name="n_4aveValue【福祉施設】&#10;一人当たり面積"/>
        <xdr:cNvSpPr txBox="1"/>
      </xdr:nvSpPr>
      <xdr:spPr>
        <a:xfrm>
          <a:off x="6737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12354</xdr:rowOff>
    </xdr:from>
    <xdr:ext cx="469744" cy="259045"/>
    <xdr:sp macro="" textlink="">
      <xdr:nvSpPr>
        <xdr:cNvPr id="282" name="n_1mainValue【福祉施設】&#10;一人当たり面積"/>
        <xdr:cNvSpPr txBox="1"/>
      </xdr:nvSpPr>
      <xdr:spPr>
        <a:xfrm>
          <a:off x="93917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41746</xdr:rowOff>
    </xdr:from>
    <xdr:ext cx="469744" cy="259045"/>
    <xdr:sp macro="" textlink="">
      <xdr:nvSpPr>
        <xdr:cNvPr id="283" name="n_2mainValue【福祉施設】&#10;一人当たり面積"/>
        <xdr:cNvSpPr txBox="1"/>
      </xdr:nvSpPr>
      <xdr:spPr>
        <a:xfrm>
          <a:off x="85154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67871</xdr:rowOff>
    </xdr:from>
    <xdr:ext cx="469744" cy="259045"/>
    <xdr:sp macro="" textlink="">
      <xdr:nvSpPr>
        <xdr:cNvPr id="284" name="n_3mainValue【福祉施設】&#10;一人当たり面積"/>
        <xdr:cNvSpPr txBox="1"/>
      </xdr:nvSpPr>
      <xdr:spPr>
        <a:xfrm>
          <a:off x="7626427" y="132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110326</xdr:rowOff>
    </xdr:from>
    <xdr:ext cx="469744" cy="259045"/>
    <xdr:sp macro="" textlink="">
      <xdr:nvSpPr>
        <xdr:cNvPr id="285" name="n_4mainValue【福祉施設】&#10;一人当たり面積"/>
        <xdr:cNvSpPr txBox="1"/>
      </xdr:nvSpPr>
      <xdr:spPr>
        <a:xfrm>
          <a:off x="6737427" y="133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2" name="テキスト ボックス 31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4" name="テキスト ボックス 31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4" name="テキスト ボックス 32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9253</xdr:rowOff>
    </xdr:from>
    <xdr:to>
      <xdr:col>85</xdr:col>
      <xdr:colOff>126364</xdr:colOff>
      <xdr:row>42</xdr:row>
      <xdr:rowOff>38644</xdr:rowOff>
    </xdr:to>
    <xdr:cxnSp macro="">
      <xdr:nvCxnSpPr>
        <xdr:cNvPr id="327" name="直線コネクタ 326"/>
        <xdr:cNvCxnSpPr/>
      </xdr:nvCxnSpPr>
      <xdr:spPr>
        <a:xfrm flipV="1">
          <a:off x="16318864" y="583855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42471</xdr:rowOff>
    </xdr:from>
    <xdr:ext cx="405111" cy="259045"/>
    <xdr:sp macro="" textlink="">
      <xdr:nvSpPr>
        <xdr:cNvPr id="328" name="【一般廃棄物処理施設】&#10;有形固定資産減価償却率最小値テキスト"/>
        <xdr:cNvSpPr txBox="1"/>
      </xdr:nvSpPr>
      <xdr:spPr>
        <a:xfrm>
          <a:off x="16357600" y="724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38644</xdr:rowOff>
    </xdr:from>
    <xdr:to>
      <xdr:col>86</xdr:col>
      <xdr:colOff>25400</xdr:colOff>
      <xdr:row>42</xdr:row>
      <xdr:rowOff>38644</xdr:rowOff>
    </xdr:to>
    <xdr:cxnSp macro="">
      <xdr:nvCxnSpPr>
        <xdr:cNvPr id="329" name="直線コネクタ 328"/>
        <xdr:cNvCxnSpPr/>
      </xdr:nvCxnSpPr>
      <xdr:spPr>
        <a:xfrm>
          <a:off x="16230600" y="723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127380</xdr:rowOff>
    </xdr:from>
    <xdr:ext cx="405111" cy="259045"/>
    <xdr:sp macro="" textlink="">
      <xdr:nvSpPr>
        <xdr:cNvPr id="330" name="【一般廃棄物処理施設】&#10;有形固定資産減価償却率最大値テキスト"/>
        <xdr:cNvSpPr txBox="1"/>
      </xdr:nvSpPr>
      <xdr:spPr>
        <a:xfrm>
          <a:off x="16357600" y="561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9253</xdr:rowOff>
    </xdr:from>
    <xdr:to>
      <xdr:col>86</xdr:col>
      <xdr:colOff>25400</xdr:colOff>
      <xdr:row>34</xdr:row>
      <xdr:rowOff>9253</xdr:rowOff>
    </xdr:to>
    <xdr:cxnSp macro="">
      <xdr:nvCxnSpPr>
        <xdr:cNvPr id="331" name="直線コネクタ 330"/>
        <xdr:cNvCxnSpPr/>
      </xdr:nvCxnSpPr>
      <xdr:spPr>
        <a:xfrm>
          <a:off x="16230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332"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33" name="フローチャート: 判断 332"/>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62956</xdr:rowOff>
    </xdr:from>
    <xdr:to>
      <xdr:col>81</xdr:col>
      <xdr:colOff>101600</xdr:colOff>
      <xdr:row>38</xdr:row>
      <xdr:rowOff>164556</xdr:rowOff>
    </xdr:to>
    <xdr:sp macro="" textlink="">
      <xdr:nvSpPr>
        <xdr:cNvPr id="334" name="フローチャート: 判断 333"/>
        <xdr:cNvSpPr/>
      </xdr:nvSpPr>
      <xdr:spPr>
        <a:xfrm>
          <a:off x="15430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5" name="フローチャート: 判断 334"/>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36" name="フローチャート: 判断 335"/>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136434</xdr:rowOff>
    </xdr:from>
    <xdr:to>
      <xdr:col>67</xdr:col>
      <xdr:colOff>101600</xdr:colOff>
      <xdr:row>39</xdr:row>
      <xdr:rowOff>66584</xdr:rowOff>
    </xdr:to>
    <xdr:sp macro="" textlink="">
      <xdr:nvSpPr>
        <xdr:cNvPr id="337" name="フローチャート: 判断 336"/>
        <xdr:cNvSpPr/>
      </xdr:nvSpPr>
      <xdr:spPr>
        <a:xfrm>
          <a:off x="1276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8" name="テキスト ボックス 3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9" name="テキスト ボックス 3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0" name="テキスト ボックス 3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1" name="テキスト ボックス 3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2" name="テキスト ボックス 3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43" name="楕円 342"/>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44"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45" name="楕円 344"/>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76200</xdr:rowOff>
    </xdr:to>
    <xdr:cxnSp macro="">
      <xdr:nvCxnSpPr>
        <xdr:cNvPr id="346" name="直線コネクタ 345"/>
        <xdr:cNvCxnSpPr/>
      </xdr:nvCxnSpPr>
      <xdr:spPr>
        <a:xfrm>
          <a:off x="15481300" y="63920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134801</xdr:rowOff>
    </xdr:from>
    <xdr:to>
      <xdr:col>76</xdr:col>
      <xdr:colOff>165100</xdr:colOff>
      <xdr:row>37</xdr:row>
      <xdr:rowOff>64951</xdr:rowOff>
    </xdr:to>
    <xdr:sp macro="" textlink="">
      <xdr:nvSpPr>
        <xdr:cNvPr id="347" name="楕円 346"/>
        <xdr:cNvSpPr/>
      </xdr:nvSpPr>
      <xdr:spPr>
        <a:xfrm>
          <a:off x="14541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xdr:rowOff>
    </xdr:from>
    <xdr:to>
      <xdr:col>81</xdr:col>
      <xdr:colOff>50800</xdr:colOff>
      <xdr:row>37</xdr:row>
      <xdr:rowOff>48442</xdr:rowOff>
    </xdr:to>
    <xdr:cxnSp macro="">
      <xdr:nvCxnSpPr>
        <xdr:cNvPr id="348" name="直線コネクタ 347"/>
        <xdr:cNvCxnSpPr/>
      </xdr:nvCxnSpPr>
      <xdr:spPr>
        <a:xfrm>
          <a:off x="14592300" y="635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349" name="楕円 348"/>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xdr:rowOff>
    </xdr:from>
    <xdr:to>
      <xdr:col>76</xdr:col>
      <xdr:colOff>114300</xdr:colOff>
      <xdr:row>37</xdr:row>
      <xdr:rowOff>58239</xdr:rowOff>
    </xdr:to>
    <xdr:cxnSp macro="">
      <xdr:nvCxnSpPr>
        <xdr:cNvPr id="350" name="直線コネクタ 349"/>
        <xdr:cNvCxnSpPr/>
      </xdr:nvCxnSpPr>
      <xdr:spPr>
        <a:xfrm flipV="1">
          <a:off x="13703300" y="63578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351" name="楕円 350"/>
        <xdr:cNvSpPr/>
      </xdr:nvSpPr>
      <xdr:spPr>
        <a:xfrm>
          <a:off x="1276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58239</xdr:rowOff>
    </xdr:from>
    <xdr:to>
      <xdr:col>71</xdr:col>
      <xdr:colOff>177800</xdr:colOff>
      <xdr:row>38</xdr:row>
      <xdr:rowOff>148046</xdr:rowOff>
    </xdr:to>
    <xdr:cxnSp macro="">
      <xdr:nvCxnSpPr>
        <xdr:cNvPr id="352" name="直線コネクタ 351"/>
        <xdr:cNvCxnSpPr/>
      </xdr:nvCxnSpPr>
      <xdr:spPr>
        <a:xfrm flipV="1">
          <a:off x="12814300" y="640188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155683</xdr:rowOff>
    </xdr:from>
    <xdr:ext cx="405111" cy="259045"/>
    <xdr:sp macro="" textlink="">
      <xdr:nvSpPr>
        <xdr:cNvPr id="353" name="n_1aveValue【一般廃棄物処理施設】&#10;有形固定資産減価償却率"/>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354" name="n_2aveValue【一般廃棄物処理施設】&#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355" name="n_3aveValue【一般廃棄物処理施設】&#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356" name="n_4aveValue【一般廃棄物処理施設】&#10;有形固定資産減価償却率"/>
        <xdr:cNvSpPr txBox="1"/>
      </xdr:nvSpPr>
      <xdr:spPr>
        <a:xfrm>
          <a:off x="12611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357" name="n_1mainValue【一般廃棄物処理施設】&#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358" name="n_2mainValue【一般廃棄物処理施設】&#10;有形固定資産減価償却率"/>
        <xdr:cNvSpPr txBox="1"/>
      </xdr:nvSpPr>
      <xdr:spPr>
        <a:xfrm>
          <a:off x="14389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359" name="n_3mainValue【一般廃棄物処理施設】&#10;有形固定資産減価償却率"/>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43923</xdr:rowOff>
    </xdr:from>
    <xdr:ext cx="405111" cy="259045"/>
    <xdr:sp macro="" textlink="">
      <xdr:nvSpPr>
        <xdr:cNvPr id="360" name="n_4mainValue【一般廃棄物処理施設】&#10;有形固定資産減価償却率"/>
        <xdr:cNvSpPr txBox="1"/>
      </xdr:nvSpPr>
      <xdr:spPr>
        <a:xfrm>
          <a:off x="12611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2" name="テキスト ボックス 3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4" name="テキスト ボックス 3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6" name="テキスト ボックス 3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8" name="テキスト ボックス 3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0" name="テキスト ボックス 3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282</xdr:rowOff>
    </xdr:from>
    <xdr:to>
      <xdr:col>116</xdr:col>
      <xdr:colOff>62864</xdr:colOff>
      <xdr:row>41</xdr:row>
      <xdr:rowOff>115488</xdr:rowOff>
    </xdr:to>
    <xdr:cxnSp macro="">
      <xdr:nvCxnSpPr>
        <xdr:cNvPr id="382" name="直線コネクタ 381"/>
        <xdr:cNvCxnSpPr/>
      </xdr:nvCxnSpPr>
      <xdr:spPr>
        <a:xfrm flipV="1">
          <a:off x="22160864" y="5829582"/>
          <a:ext cx="0" cy="131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119315</xdr:rowOff>
    </xdr:from>
    <xdr:ext cx="469744" cy="259045"/>
    <xdr:sp macro="" textlink="">
      <xdr:nvSpPr>
        <xdr:cNvPr id="383" name="【一般廃棄物処理施設】&#10;一人当たり有形固定資産（償却資産）額最小値テキスト"/>
        <xdr:cNvSpPr txBox="1"/>
      </xdr:nvSpPr>
      <xdr:spPr>
        <a:xfrm>
          <a:off x="22199600" y="71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115488</xdr:rowOff>
    </xdr:from>
    <xdr:to>
      <xdr:col>116</xdr:col>
      <xdr:colOff>152400</xdr:colOff>
      <xdr:row>41</xdr:row>
      <xdr:rowOff>115488</xdr:rowOff>
    </xdr:to>
    <xdr:cxnSp macro="">
      <xdr:nvCxnSpPr>
        <xdr:cNvPr id="384" name="直線コネクタ 383"/>
        <xdr:cNvCxnSpPr/>
      </xdr:nvCxnSpPr>
      <xdr:spPr>
        <a:xfrm>
          <a:off x="22072600" y="714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118409</xdr:rowOff>
    </xdr:from>
    <xdr:ext cx="599010" cy="259045"/>
    <xdr:sp macro="" textlink="">
      <xdr:nvSpPr>
        <xdr:cNvPr id="385" name="【一般廃棄物処理施設】&#10;一人当たり有形固定資産（償却資産）額最大値テキスト"/>
        <xdr:cNvSpPr txBox="1"/>
      </xdr:nvSpPr>
      <xdr:spPr>
        <a:xfrm>
          <a:off x="22199600" y="56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282</xdr:rowOff>
    </xdr:from>
    <xdr:to>
      <xdr:col>116</xdr:col>
      <xdr:colOff>152400</xdr:colOff>
      <xdr:row>34</xdr:row>
      <xdr:rowOff>282</xdr:rowOff>
    </xdr:to>
    <xdr:cxnSp macro="">
      <xdr:nvCxnSpPr>
        <xdr:cNvPr id="386" name="直線コネクタ 385"/>
        <xdr:cNvCxnSpPr/>
      </xdr:nvCxnSpPr>
      <xdr:spPr>
        <a:xfrm>
          <a:off x="22072600" y="58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82246</xdr:rowOff>
    </xdr:from>
    <xdr:ext cx="599010" cy="259045"/>
    <xdr:sp macro="" textlink="">
      <xdr:nvSpPr>
        <xdr:cNvPr id="387" name="【一般廃棄物処理施設】&#10;一人当たり有形固定資産（償却資産）額平均値テキスト"/>
        <xdr:cNvSpPr txBox="1"/>
      </xdr:nvSpPr>
      <xdr:spPr>
        <a:xfrm>
          <a:off x="22199600" y="6597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103819</xdr:rowOff>
    </xdr:from>
    <xdr:to>
      <xdr:col>116</xdr:col>
      <xdr:colOff>114300</xdr:colOff>
      <xdr:row>39</xdr:row>
      <xdr:rowOff>33969</xdr:rowOff>
    </xdr:to>
    <xdr:sp macro="" textlink="">
      <xdr:nvSpPr>
        <xdr:cNvPr id="388" name="フローチャート: 判断 387"/>
        <xdr:cNvSpPr/>
      </xdr:nvSpPr>
      <xdr:spPr>
        <a:xfrm>
          <a:off x="22110700" y="661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102863</xdr:rowOff>
    </xdr:from>
    <xdr:to>
      <xdr:col>112</xdr:col>
      <xdr:colOff>38100</xdr:colOff>
      <xdr:row>39</xdr:row>
      <xdr:rowOff>33013</xdr:rowOff>
    </xdr:to>
    <xdr:sp macro="" textlink="">
      <xdr:nvSpPr>
        <xdr:cNvPr id="389" name="フローチャート: 判断 388"/>
        <xdr:cNvSpPr/>
      </xdr:nvSpPr>
      <xdr:spPr>
        <a:xfrm>
          <a:off x="21272500" y="66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101748</xdr:rowOff>
    </xdr:from>
    <xdr:to>
      <xdr:col>107</xdr:col>
      <xdr:colOff>101600</xdr:colOff>
      <xdr:row>39</xdr:row>
      <xdr:rowOff>31898</xdr:rowOff>
    </xdr:to>
    <xdr:sp macro="" textlink="">
      <xdr:nvSpPr>
        <xdr:cNvPr id="390" name="フローチャート: 判断 389"/>
        <xdr:cNvSpPr/>
      </xdr:nvSpPr>
      <xdr:spPr>
        <a:xfrm>
          <a:off x="20383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140752</xdr:rowOff>
    </xdr:from>
    <xdr:to>
      <xdr:col>102</xdr:col>
      <xdr:colOff>165100</xdr:colOff>
      <xdr:row>39</xdr:row>
      <xdr:rowOff>70902</xdr:rowOff>
    </xdr:to>
    <xdr:sp macro="" textlink="">
      <xdr:nvSpPr>
        <xdr:cNvPr id="391" name="フローチャート: 判断 390"/>
        <xdr:cNvSpPr/>
      </xdr:nvSpPr>
      <xdr:spPr>
        <a:xfrm>
          <a:off x="19494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121696</xdr:rowOff>
    </xdr:from>
    <xdr:to>
      <xdr:col>98</xdr:col>
      <xdr:colOff>38100</xdr:colOff>
      <xdr:row>39</xdr:row>
      <xdr:rowOff>51846</xdr:rowOff>
    </xdr:to>
    <xdr:sp macro="" textlink="">
      <xdr:nvSpPr>
        <xdr:cNvPr id="392" name="フローチャート: 判断 391"/>
        <xdr:cNvSpPr/>
      </xdr:nvSpPr>
      <xdr:spPr>
        <a:xfrm>
          <a:off x="18605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26100</xdr:rowOff>
    </xdr:from>
    <xdr:to>
      <xdr:col>116</xdr:col>
      <xdr:colOff>114300</xdr:colOff>
      <xdr:row>36</xdr:row>
      <xdr:rowOff>127700</xdr:rowOff>
    </xdr:to>
    <xdr:sp macro="" textlink="">
      <xdr:nvSpPr>
        <xdr:cNvPr id="398" name="楕円 397"/>
        <xdr:cNvSpPr/>
      </xdr:nvSpPr>
      <xdr:spPr>
        <a:xfrm>
          <a:off x="22110700" y="61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48977</xdr:rowOff>
    </xdr:from>
    <xdr:ext cx="599010" cy="259045"/>
    <xdr:sp macro="" textlink="">
      <xdr:nvSpPr>
        <xdr:cNvPr id="399" name="【一般廃棄物処理施設】&#10;一人当たり有形固定資産（償却資産）額該当値テキスト"/>
        <xdr:cNvSpPr txBox="1"/>
      </xdr:nvSpPr>
      <xdr:spPr>
        <a:xfrm>
          <a:off x="22199600" y="60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20156</xdr:rowOff>
    </xdr:from>
    <xdr:to>
      <xdr:col>112</xdr:col>
      <xdr:colOff>38100</xdr:colOff>
      <xdr:row>36</xdr:row>
      <xdr:rowOff>121756</xdr:rowOff>
    </xdr:to>
    <xdr:sp macro="" textlink="">
      <xdr:nvSpPr>
        <xdr:cNvPr id="400" name="楕円 399"/>
        <xdr:cNvSpPr/>
      </xdr:nvSpPr>
      <xdr:spPr>
        <a:xfrm>
          <a:off x="21272500" y="61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70956</xdr:rowOff>
    </xdr:from>
    <xdr:to>
      <xdr:col>116</xdr:col>
      <xdr:colOff>63500</xdr:colOff>
      <xdr:row>36</xdr:row>
      <xdr:rowOff>76900</xdr:rowOff>
    </xdr:to>
    <xdr:cxnSp macro="">
      <xdr:nvCxnSpPr>
        <xdr:cNvPr id="401" name="直線コネクタ 400"/>
        <xdr:cNvCxnSpPr/>
      </xdr:nvCxnSpPr>
      <xdr:spPr>
        <a:xfrm>
          <a:off x="21323300" y="624315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39743</xdr:rowOff>
    </xdr:from>
    <xdr:to>
      <xdr:col>107</xdr:col>
      <xdr:colOff>101600</xdr:colOff>
      <xdr:row>36</xdr:row>
      <xdr:rowOff>141343</xdr:rowOff>
    </xdr:to>
    <xdr:sp macro="" textlink="">
      <xdr:nvSpPr>
        <xdr:cNvPr id="402" name="楕円 401"/>
        <xdr:cNvSpPr/>
      </xdr:nvSpPr>
      <xdr:spPr>
        <a:xfrm>
          <a:off x="20383500" y="62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70956</xdr:rowOff>
    </xdr:from>
    <xdr:to>
      <xdr:col>111</xdr:col>
      <xdr:colOff>177800</xdr:colOff>
      <xdr:row>36</xdr:row>
      <xdr:rowOff>90543</xdr:rowOff>
    </xdr:to>
    <xdr:cxnSp macro="">
      <xdr:nvCxnSpPr>
        <xdr:cNvPr id="403" name="直線コネクタ 402"/>
        <xdr:cNvCxnSpPr/>
      </xdr:nvCxnSpPr>
      <xdr:spPr>
        <a:xfrm flipV="1">
          <a:off x="20434300" y="6243156"/>
          <a:ext cx="8890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129696</xdr:rowOff>
    </xdr:from>
    <xdr:to>
      <xdr:col>102</xdr:col>
      <xdr:colOff>165100</xdr:colOff>
      <xdr:row>36</xdr:row>
      <xdr:rowOff>59846</xdr:rowOff>
    </xdr:to>
    <xdr:sp macro="" textlink="">
      <xdr:nvSpPr>
        <xdr:cNvPr id="404" name="楕円 403"/>
        <xdr:cNvSpPr/>
      </xdr:nvSpPr>
      <xdr:spPr>
        <a:xfrm>
          <a:off x="19494500" y="61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9046</xdr:rowOff>
    </xdr:from>
    <xdr:to>
      <xdr:col>107</xdr:col>
      <xdr:colOff>50800</xdr:colOff>
      <xdr:row>36</xdr:row>
      <xdr:rowOff>90543</xdr:rowOff>
    </xdr:to>
    <xdr:cxnSp macro="">
      <xdr:nvCxnSpPr>
        <xdr:cNvPr id="405" name="直線コネクタ 404"/>
        <xdr:cNvCxnSpPr/>
      </xdr:nvCxnSpPr>
      <xdr:spPr>
        <a:xfrm>
          <a:off x="19545300" y="6181246"/>
          <a:ext cx="8890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108153</xdr:rowOff>
    </xdr:from>
    <xdr:to>
      <xdr:col>98</xdr:col>
      <xdr:colOff>38100</xdr:colOff>
      <xdr:row>38</xdr:row>
      <xdr:rowOff>38303</xdr:rowOff>
    </xdr:to>
    <xdr:sp macro="" textlink="">
      <xdr:nvSpPr>
        <xdr:cNvPr id="406" name="楕円 405"/>
        <xdr:cNvSpPr/>
      </xdr:nvSpPr>
      <xdr:spPr>
        <a:xfrm>
          <a:off x="186055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9046</xdr:rowOff>
    </xdr:from>
    <xdr:to>
      <xdr:col>102</xdr:col>
      <xdr:colOff>114300</xdr:colOff>
      <xdr:row>37</xdr:row>
      <xdr:rowOff>158953</xdr:rowOff>
    </xdr:to>
    <xdr:cxnSp macro="">
      <xdr:nvCxnSpPr>
        <xdr:cNvPr id="407" name="直線コネクタ 406"/>
        <xdr:cNvCxnSpPr/>
      </xdr:nvCxnSpPr>
      <xdr:spPr>
        <a:xfrm flipV="1">
          <a:off x="18656300" y="6181246"/>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24140</xdr:rowOff>
    </xdr:from>
    <xdr:ext cx="599010" cy="259045"/>
    <xdr:sp macro="" textlink="">
      <xdr:nvSpPr>
        <xdr:cNvPr id="408" name="n_1aveValue【一般廃棄物処理施設】&#10;一人当たり有形固定資産（償却資産）額"/>
        <xdr:cNvSpPr txBox="1"/>
      </xdr:nvSpPr>
      <xdr:spPr>
        <a:xfrm>
          <a:off x="21011095" y="67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23025</xdr:rowOff>
    </xdr:from>
    <xdr:ext cx="599010" cy="259045"/>
    <xdr:sp macro="" textlink="">
      <xdr:nvSpPr>
        <xdr:cNvPr id="409" name="n_2aveValue【一般廃棄物処理施設】&#10;一人当たり有形固定資産（償却資産）額"/>
        <xdr:cNvSpPr txBox="1"/>
      </xdr:nvSpPr>
      <xdr:spPr>
        <a:xfrm>
          <a:off x="201347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62029</xdr:rowOff>
    </xdr:from>
    <xdr:ext cx="534377" cy="259045"/>
    <xdr:sp macro="" textlink="">
      <xdr:nvSpPr>
        <xdr:cNvPr id="410" name="n_3aveValue【一般廃棄物処理施設】&#10;一人当たり有形固定資産（償却資産）額"/>
        <xdr:cNvSpPr txBox="1"/>
      </xdr:nvSpPr>
      <xdr:spPr>
        <a:xfrm>
          <a:off x="192781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42973</xdr:rowOff>
    </xdr:from>
    <xdr:ext cx="599010" cy="259045"/>
    <xdr:sp macro="" textlink="">
      <xdr:nvSpPr>
        <xdr:cNvPr id="411" name="n_4aveValue【一般廃棄物処理施設】&#10;一人当たり有形固定資産（償却資産）額"/>
        <xdr:cNvSpPr txBox="1"/>
      </xdr:nvSpPr>
      <xdr:spPr>
        <a:xfrm>
          <a:off x="18356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138283</xdr:rowOff>
    </xdr:from>
    <xdr:ext cx="599010" cy="259045"/>
    <xdr:sp macro="" textlink="">
      <xdr:nvSpPr>
        <xdr:cNvPr id="412" name="n_1mainValue【一般廃棄物処理施設】&#10;一人当たり有形固定資産（償却資産）額"/>
        <xdr:cNvSpPr txBox="1"/>
      </xdr:nvSpPr>
      <xdr:spPr>
        <a:xfrm>
          <a:off x="21011095" y="596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157870</xdr:rowOff>
    </xdr:from>
    <xdr:ext cx="599010" cy="259045"/>
    <xdr:sp macro="" textlink="">
      <xdr:nvSpPr>
        <xdr:cNvPr id="413" name="n_2mainValue【一般廃棄物処理施設】&#10;一人当たり有形固定資産（償却資産）額"/>
        <xdr:cNvSpPr txBox="1"/>
      </xdr:nvSpPr>
      <xdr:spPr>
        <a:xfrm>
          <a:off x="20134795" y="598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76373</xdr:rowOff>
    </xdr:from>
    <xdr:ext cx="599010" cy="259045"/>
    <xdr:sp macro="" textlink="">
      <xdr:nvSpPr>
        <xdr:cNvPr id="414" name="n_3mainValue【一般廃棄物処理施設】&#10;一人当たり有形固定資産（償却資産）額"/>
        <xdr:cNvSpPr txBox="1"/>
      </xdr:nvSpPr>
      <xdr:spPr>
        <a:xfrm>
          <a:off x="19245795" y="590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54830</xdr:rowOff>
    </xdr:from>
    <xdr:ext cx="599010" cy="259045"/>
    <xdr:sp macro="" textlink="">
      <xdr:nvSpPr>
        <xdr:cNvPr id="415" name="n_4mainValue【一般廃棄物処理施設】&#10;一人当たり有形固定資産（償却資産）額"/>
        <xdr:cNvSpPr txBox="1"/>
      </xdr:nvSpPr>
      <xdr:spPr>
        <a:xfrm>
          <a:off x="18356795" y="62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14168</xdr:rowOff>
    </xdr:from>
    <xdr:ext cx="405111" cy="259045"/>
    <xdr:sp macro="" textlink="">
      <xdr:nvSpPr>
        <xdr:cNvPr id="446" name="【保健センター・保健所】&#10;有形固定資産減価償却率平均値テキスト"/>
        <xdr:cNvSpPr txBox="1"/>
      </xdr:nvSpPr>
      <xdr:spPr>
        <a:xfrm>
          <a:off x="16357600" y="1030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35741</xdr:rowOff>
    </xdr:from>
    <xdr:to>
      <xdr:col>85</xdr:col>
      <xdr:colOff>177800</xdr:colOff>
      <xdr:row>60</xdr:row>
      <xdr:rowOff>137341</xdr:rowOff>
    </xdr:to>
    <xdr:sp macro="" textlink="">
      <xdr:nvSpPr>
        <xdr:cNvPr id="447" name="フローチャート: 判断 446"/>
        <xdr:cNvSpPr/>
      </xdr:nvSpPr>
      <xdr:spPr>
        <a:xfrm>
          <a:off x="162687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xdr:rowOff>
    </xdr:from>
    <xdr:to>
      <xdr:col>81</xdr:col>
      <xdr:colOff>101600</xdr:colOff>
      <xdr:row>60</xdr:row>
      <xdr:rowOff>114481</xdr:rowOff>
    </xdr:to>
    <xdr:sp macro="" textlink="">
      <xdr:nvSpPr>
        <xdr:cNvPr id="448" name="フローチャート: 判断 447"/>
        <xdr:cNvSpPr/>
      </xdr:nvSpPr>
      <xdr:spPr>
        <a:xfrm>
          <a:off x="15430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49" name="フローチャート: 判断 44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89626</xdr:rowOff>
    </xdr:from>
    <xdr:to>
      <xdr:col>72</xdr:col>
      <xdr:colOff>38100</xdr:colOff>
      <xdr:row>60</xdr:row>
      <xdr:rowOff>19776</xdr:rowOff>
    </xdr:to>
    <xdr:sp macro="" textlink="">
      <xdr:nvSpPr>
        <xdr:cNvPr id="450" name="フローチャート: 判断 449"/>
        <xdr:cNvSpPr/>
      </xdr:nvSpPr>
      <xdr:spPr>
        <a:xfrm>
          <a:off x="13652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60234</xdr:rowOff>
    </xdr:from>
    <xdr:to>
      <xdr:col>67</xdr:col>
      <xdr:colOff>101600</xdr:colOff>
      <xdr:row>59</xdr:row>
      <xdr:rowOff>161834</xdr:rowOff>
    </xdr:to>
    <xdr:sp macro="" textlink="">
      <xdr:nvSpPr>
        <xdr:cNvPr id="451" name="フローチャート: 判断 450"/>
        <xdr:cNvSpPr/>
      </xdr:nvSpPr>
      <xdr:spPr>
        <a:xfrm>
          <a:off x="12763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107587</xdr:rowOff>
    </xdr:from>
    <xdr:to>
      <xdr:col>85</xdr:col>
      <xdr:colOff>177800</xdr:colOff>
      <xdr:row>59</xdr:row>
      <xdr:rowOff>37737</xdr:rowOff>
    </xdr:to>
    <xdr:sp macro="" textlink="">
      <xdr:nvSpPr>
        <xdr:cNvPr id="457" name="楕円 456"/>
        <xdr:cNvSpPr/>
      </xdr:nvSpPr>
      <xdr:spPr>
        <a:xfrm>
          <a:off x="16268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130464</xdr:rowOff>
    </xdr:from>
    <xdr:ext cx="405111" cy="259045"/>
    <xdr:sp macro="" textlink="">
      <xdr:nvSpPr>
        <xdr:cNvPr id="458" name="【保健センター・保健所】&#10;有形固定資産減価償却率該当値テキスト"/>
        <xdr:cNvSpPr txBox="1"/>
      </xdr:nvSpPr>
      <xdr:spPr>
        <a:xfrm>
          <a:off x="16357600"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459" name="楕円 458"/>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158387</xdr:rowOff>
    </xdr:to>
    <xdr:cxnSp macro="">
      <xdr:nvCxnSpPr>
        <xdr:cNvPr id="460" name="直線コネクタ 459"/>
        <xdr:cNvCxnSpPr/>
      </xdr:nvCxnSpPr>
      <xdr:spPr>
        <a:xfrm>
          <a:off x="15481300" y="1005023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461" name="楕円 460"/>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106135</xdr:rowOff>
    </xdr:to>
    <xdr:cxnSp macro="">
      <xdr:nvCxnSpPr>
        <xdr:cNvPr id="462" name="直線コネクタ 461"/>
        <xdr:cNvCxnSpPr/>
      </xdr:nvCxnSpPr>
      <xdr:spPr>
        <a:xfrm>
          <a:off x="14592300" y="999961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125549</xdr:rowOff>
    </xdr:from>
    <xdr:to>
      <xdr:col>72</xdr:col>
      <xdr:colOff>38100</xdr:colOff>
      <xdr:row>58</xdr:row>
      <xdr:rowOff>55699</xdr:rowOff>
    </xdr:to>
    <xdr:sp macro="" textlink="">
      <xdr:nvSpPr>
        <xdr:cNvPr id="463" name="楕円 462"/>
        <xdr:cNvSpPr/>
      </xdr:nvSpPr>
      <xdr:spPr>
        <a:xfrm>
          <a:off x="13652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4899</xdr:rowOff>
    </xdr:from>
    <xdr:to>
      <xdr:col>76</xdr:col>
      <xdr:colOff>114300</xdr:colOff>
      <xdr:row>58</xdr:row>
      <xdr:rowOff>55517</xdr:rowOff>
    </xdr:to>
    <xdr:cxnSp macro="">
      <xdr:nvCxnSpPr>
        <xdr:cNvPr id="464" name="直線コネクタ 463"/>
        <xdr:cNvCxnSpPr/>
      </xdr:nvCxnSpPr>
      <xdr:spPr>
        <a:xfrm>
          <a:off x="13703300" y="99489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465" name="楕円 464"/>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4899</xdr:rowOff>
    </xdr:to>
    <xdr:cxnSp macro="">
      <xdr:nvCxnSpPr>
        <xdr:cNvPr id="466" name="直線コネクタ 465"/>
        <xdr:cNvCxnSpPr/>
      </xdr:nvCxnSpPr>
      <xdr:spPr>
        <a:xfrm>
          <a:off x="12814300" y="98983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105608</xdr:rowOff>
    </xdr:from>
    <xdr:ext cx="405111" cy="259045"/>
    <xdr:sp macro="" textlink="">
      <xdr:nvSpPr>
        <xdr:cNvPr id="467" name="n_1aveValue【保健センター・保健所】&#10;有形固定資産減価償却率"/>
        <xdr:cNvSpPr txBox="1"/>
      </xdr:nvSpPr>
      <xdr:spPr>
        <a:xfrm>
          <a:off x="152660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68" name="n_2aveValue【保健センター・保健所】&#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10903</xdr:rowOff>
    </xdr:from>
    <xdr:ext cx="405111" cy="259045"/>
    <xdr:sp macro="" textlink="">
      <xdr:nvSpPr>
        <xdr:cNvPr id="469" name="n_3aveValue【保健センター・保健所】&#10;有形固定資産減価償却率"/>
        <xdr:cNvSpPr txBox="1"/>
      </xdr:nvSpPr>
      <xdr:spPr>
        <a:xfrm>
          <a:off x="13500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152961</xdr:rowOff>
    </xdr:from>
    <xdr:ext cx="405111" cy="259045"/>
    <xdr:sp macro="" textlink="">
      <xdr:nvSpPr>
        <xdr:cNvPr id="470" name="n_4aveValue【保健センター・保健所】&#10;有形固定資産減価償却率"/>
        <xdr:cNvSpPr txBox="1"/>
      </xdr:nvSpPr>
      <xdr:spPr>
        <a:xfrm>
          <a:off x="12611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471" name="n_1mainValue【保健センター・保健所】&#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472" name="n_2mainValue【保健センター・保健所】&#10;有形固定資産減価償却率"/>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72226</xdr:rowOff>
    </xdr:from>
    <xdr:ext cx="405111" cy="259045"/>
    <xdr:sp macro="" textlink="">
      <xdr:nvSpPr>
        <xdr:cNvPr id="473" name="n_3mainValue【保健センター・保健所】&#10;有形固定資産減価償却率"/>
        <xdr:cNvSpPr txBox="1"/>
      </xdr:nvSpPr>
      <xdr:spPr>
        <a:xfrm>
          <a:off x="13500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474" name="n_4main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162306</xdr:rowOff>
    </xdr:to>
    <xdr:cxnSp macro="">
      <xdr:nvCxnSpPr>
        <xdr:cNvPr id="496" name="直線コネクタ 495"/>
        <xdr:cNvCxnSpPr/>
      </xdr:nvCxnSpPr>
      <xdr:spPr>
        <a:xfrm flipV="1">
          <a:off x="22160864" y="959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497"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498" name="直線コネクタ 497"/>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00" name="直線コネクタ 49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501"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02" name="フローチャート: 判断 501"/>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106934</xdr:rowOff>
    </xdr:from>
    <xdr:to>
      <xdr:col>112</xdr:col>
      <xdr:colOff>38100</xdr:colOff>
      <xdr:row>62</xdr:row>
      <xdr:rowOff>37084</xdr:rowOff>
    </xdr:to>
    <xdr:sp macro="" textlink="">
      <xdr:nvSpPr>
        <xdr:cNvPr id="503" name="フローチャート: 判断 502"/>
        <xdr:cNvSpPr/>
      </xdr:nvSpPr>
      <xdr:spPr>
        <a:xfrm>
          <a:off x="21272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504" name="フローチャート: 判断 503"/>
        <xdr:cNvSpPr/>
      </xdr:nvSpPr>
      <xdr:spPr>
        <a:xfrm>
          <a:off x="20383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05" name="フローチャート: 判断 504"/>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506" name="フローチャート: 判断 505"/>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116078</xdr:rowOff>
    </xdr:from>
    <xdr:to>
      <xdr:col>116</xdr:col>
      <xdr:colOff>114300</xdr:colOff>
      <xdr:row>56</xdr:row>
      <xdr:rowOff>46228</xdr:rowOff>
    </xdr:to>
    <xdr:sp macro="" textlink="">
      <xdr:nvSpPr>
        <xdr:cNvPr id="512" name="楕円 511"/>
        <xdr:cNvSpPr/>
      </xdr:nvSpPr>
      <xdr:spPr>
        <a:xfrm>
          <a:off x="221107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69105</xdr:rowOff>
    </xdr:from>
    <xdr:ext cx="469744" cy="259045"/>
    <xdr:sp macro="" textlink="">
      <xdr:nvSpPr>
        <xdr:cNvPr id="513" name="【保健センター・保健所】&#10;一人当たり面積該当値テキスト"/>
        <xdr:cNvSpPr txBox="1"/>
      </xdr:nvSpPr>
      <xdr:spPr>
        <a:xfrm>
          <a:off x="22199600" y="949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148082</xdr:rowOff>
    </xdr:from>
    <xdr:to>
      <xdr:col>112</xdr:col>
      <xdr:colOff>38100</xdr:colOff>
      <xdr:row>56</xdr:row>
      <xdr:rowOff>78232</xdr:rowOff>
    </xdr:to>
    <xdr:sp macro="" textlink="">
      <xdr:nvSpPr>
        <xdr:cNvPr id="514" name="楕円 513"/>
        <xdr:cNvSpPr/>
      </xdr:nvSpPr>
      <xdr:spPr>
        <a:xfrm>
          <a:off x="21272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166878</xdr:rowOff>
    </xdr:from>
    <xdr:to>
      <xdr:col>116</xdr:col>
      <xdr:colOff>63500</xdr:colOff>
      <xdr:row>56</xdr:row>
      <xdr:rowOff>27432</xdr:rowOff>
    </xdr:to>
    <xdr:cxnSp macro="">
      <xdr:nvCxnSpPr>
        <xdr:cNvPr id="515" name="直線コネクタ 514"/>
        <xdr:cNvCxnSpPr/>
      </xdr:nvCxnSpPr>
      <xdr:spPr>
        <a:xfrm flipV="1">
          <a:off x="21323300" y="9596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4064</xdr:rowOff>
    </xdr:from>
    <xdr:to>
      <xdr:col>107</xdr:col>
      <xdr:colOff>101600</xdr:colOff>
      <xdr:row>56</xdr:row>
      <xdr:rowOff>105664</xdr:rowOff>
    </xdr:to>
    <xdr:sp macro="" textlink="">
      <xdr:nvSpPr>
        <xdr:cNvPr id="516" name="楕円 515"/>
        <xdr:cNvSpPr/>
      </xdr:nvSpPr>
      <xdr:spPr>
        <a:xfrm>
          <a:off x="20383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27432</xdr:rowOff>
    </xdr:from>
    <xdr:to>
      <xdr:col>111</xdr:col>
      <xdr:colOff>177800</xdr:colOff>
      <xdr:row>56</xdr:row>
      <xdr:rowOff>54864</xdr:rowOff>
    </xdr:to>
    <xdr:cxnSp macro="">
      <xdr:nvCxnSpPr>
        <xdr:cNvPr id="517" name="直線コネクタ 516"/>
        <xdr:cNvCxnSpPr/>
      </xdr:nvCxnSpPr>
      <xdr:spPr>
        <a:xfrm flipV="1">
          <a:off x="20434300" y="9628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31496</xdr:rowOff>
    </xdr:from>
    <xdr:to>
      <xdr:col>102</xdr:col>
      <xdr:colOff>165100</xdr:colOff>
      <xdr:row>56</xdr:row>
      <xdr:rowOff>133096</xdr:rowOff>
    </xdr:to>
    <xdr:sp macro="" textlink="">
      <xdr:nvSpPr>
        <xdr:cNvPr id="518" name="楕円 517"/>
        <xdr:cNvSpPr/>
      </xdr:nvSpPr>
      <xdr:spPr>
        <a:xfrm>
          <a:off x="19494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54864</xdr:rowOff>
    </xdr:from>
    <xdr:to>
      <xdr:col>107</xdr:col>
      <xdr:colOff>50800</xdr:colOff>
      <xdr:row>56</xdr:row>
      <xdr:rowOff>82296</xdr:rowOff>
    </xdr:to>
    <xdr:cxnSp macro="">
      <xdr:nvCxnSpPr>
        <xdr:cNvPr id="519" name="直線コネクタ 518"/>
        <xdr:cNvCxnSpPr/>
      </xdr:nvCxnSpPr>
      <xdr:spPr>
        <a:xfrm flipV="1">
          <a:off x="19545300" y="9656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54356</xdr:rowOff>
    </xdr:from>
    <xdr:to>
      <xdr:col>98</xdr:col>
      <xdr:colOff>38100</xdr:colOff>
      <xdr:row>56</xdr:row>
      <xdr:rowOff>155956</xdr:rowOff>
    </xdr:to>
    <xdr:sp macro="" textlink="">
      <xdr:nvSpPr>
        <xdr:cNvPr id="520" name="楕円 519"/>
        <xdr:cNvSpPr/>
      </xdr:nvSpPr>
      <xdr:spPr>
        <a:xfrm>
          <a:off x="18605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82296</xdr:rowOff>
    </xdr:from>
    <xdr:to>
      <xdr:col>102</xdr:col>
      <xdr:colOff>114300</xdr:colOff>
      <xdr:row>56</xdr:row>
      <xdr:rowOff>105156</xdr:rowOff>
    </xdr:to>
    <xdr:cxnSp macro="">
      <xdr:nvCxnSpPr>
        <xdr:cNvPr id="521" name="直線コネクタ 520"/>
        <xdr:cNvCxnSpPr/>
      </xdr:nvCxnSpPr>
      <xdr:spPr>
        <a:xfrm flipV="1">
          <a:off x="18656300" y="9683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28211</xdr:rowOff>
    </xdr:from>
    <xdr:ext cx="469744" cy="259045"/>
    <xdr:sp macro="" textlink="">
      <xdr:nvSpPr>
        <xdr:cNvPr id="522" name="n_1aveValue【保健センター・保健所】&#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23639</xdr:rowOff>
    </xdr:from>
    <xdr:ext cx="469744" cy="259045"/>
    <xdr:sp macro="" textlink="">
      <xdr:nvSpPr>
        <xdr:cNvPr id="523" name="n_2aveValue【保健センター・保健所】&#10;一人当たり面積"/>
        <xdr:cNvSpPr txBox="1"/>
      </xdr:nvSpPr>
      <xdr:spPr>
        <a:xfrm>
          <a:off x="20199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524" name="n_3aveValue【保健センター・保健所】&#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14495</xdr:rowOff>
    </xdr:from>
    <xdr:ext cx="469744" cy="259045"/>
    <xdr:sp macro="" textlink="">
      <xdr:nvSpPr>
        <xdr:cNvPr id="525" name="n_4aveValue【保健センター・保健所】&#10;一人当たり面積"/>
        <xdr:cNvSpPr txBox="1"/>
      </xdr:nvSpPr>
      <xdr:spPr>
        <a:xfrm>
          <a:off x="18421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94759</xdr:rowOff>
    </xdr:from>
    <xdr:ext cx="469744" cy="259045"/>
    <xdr:sp macro="" textlink="">
      <xdr:nvSpPr>
        <xdr:cNvPr id="526" name="n_1mainValue【保健センター・保健所】&#10;一人当たり面積"/>
        <xdr:cNvSpPr txBox="1"/>
      </xdr:nvSpPr>
      <xdr:spPr>
        <a:xfrm>
          <a:off x="21075727" y="93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122191</xdr:rowOff>
    </xdr:from>
    <xdr:ext cx="469744" cy="259045"/>
    <xdr:sp macro="" textlink="">
      <xdr:nvSpPr>
        <xdr:cNvPr id="527" name="n_2mainValue【保健センター・保健所】&#10;一人当たり面積"/>
        <xdr:cNvSpPr txBox="1"/>
      </xdr:nvSpPr>
      <xdr:spPr>
        <a:xfrm>
          <a:off x="20199427" y="938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149623</xdr:rowOff>
    </xdr:from>
    <xdr:ext cx="469744" cy="259045"/>
    <xdr:sp macro="" textlink="">
      <xdr:nvSpPr>
        <xdr:cNvPr id="528" name="n_3mainValue【保健センター・保健所】&#10;一人当たり面積"/>
        <xdr:cNvSpPr txBox="1"/>
      </xdr:nvSpPr>
      <xdr:spPr>
        <a:xfrm>
          <a:off x="193104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1033</xdr:rowOff>
    </xdr:from>
    <xdr:ext cx="469744" cy="259045"/>
    <xdr:sp macro="" textlink="">
      <xdr:nvSpPr>
        <xdr:cNvPr id="529" name="n_4mainValue【保健センター・保健所】&#10;一人当たり面積"/>
        <xdr:cNvSpPr txBox="1"/>
      </xdr:nvSpPr>
      <xdr:spPr>
        <a:xfrm>
          <a:off x="18421427" y="94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1" name="直線コネクタ 5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42" name="テキスト ボックス 54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3" name="直線コネクタ 5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4" name="テキスト ボックス 5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5" name="直線コネクタ 5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6" name="テキスト ボックス 5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7" name="直線コネクタ 5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8" name="テキスト ボックス 5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0" name="テキスト ボックス 5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127254</xdr:rowOff>
    </xdr:from>
    <xdr:to>
      <xdr:col>85</xdr:col>
      <xdr:colOff>126364</xdr:colOff>
      <xdr:row>85</xdr:row>
      <xdr:rowOff>26670</xdr:rowOff>
    </xdr:to>
    <xdr:cxnSp macro="">
      <xdr:nvCxnSpPr>
        <xdr:cNvPr id="552" name="直線コネクタ 551"/>
        <xdr:cNvCxnSpPr/>
      </xdr:nvCxnSpPr>
      <xdr:spPr>
        <a:xfrm flipV="1">
          <a:off x="16318864" y="13328904"/>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30497</xdr:rowOff>
    </xdr:from>
    <xdr:ext cx="405111" cy="259045"/>
    <xdr:sp macro="" textlink="">
      <xdr:nvSpPr>
        <xdr:cNvPr id="553" name="【消防施設】&#10;有形固定資産減価償却率最小値テキスト"/>
        <xdr:cNvSpPr txBox="1"/>
      </xdr:nvSpPr>
      <xdr:spPr>
        <a:xfrm>
          <a:off x="16357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26670</xdr:rowOff>
    </xdr:from>
    <xdr:to>
      <xdr:col>86</xdr:col>
      <xdr:colOff>25400</xdr:colOff>
      <xdr:row>85</xdr:row>
      <xdr:rowOff>26670</xdr:rowOff>
    </xdr:to>
    <xdr:cxnSp macro="">
      <xdr:nvCxnSpPr>
        <xdr:cNvPr id="554" name="直線コネクタ 553"/>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73931</xdr:rowOff>
    </xdr:from>
    <xdr:ext cx="405111" cy="259045"/>
    <xdr:sp macro="" textlink="">
      <xdr:nvSpPr>
        <xdr:cNvPr id="555" name="【消防施設】&#10;有形固定資産減価償却率最大値テキスト"/>
        <xdr:cNvSpPr txBox="1"/>
      </xdr:nvSpPr>
      <xdr:spPr>
        <a:xfrm>
          <a:off x="16357600" y="1310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127254</xdr:rowOff>
    </xdr:from>
    <xdr:to>
      <xdr:col>86</xdr:col>
      <xdr:colOff>25400</xdr:colOff>
      <xdr:row>77</xdr:row>
      <xdr:rowOff>127254</xdr:rowOff>
    </xdr:to>
    <xdr:cxnSp macro="">
      <xdr:nvCxnSpPr>
        <xdr:cNvPr id="556" name="直線コネクタ 555"/>
        <xdr:cNvCxnSpPr/>
      </xdr:nvCxnSpPr>
      <xdr:spPr>
        <a:xfrm>
          <a:off x="16230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50309</xdr:rowOff>
    </xdr:from>
    <xdr:ext cx="405111" cy="259045"/>
    <xdr:sp macro="" textlink="">
      <xdr:nvSpPr>
        <xdr:cNvPr id="557" name="【消防施設】&#10;有形固定資産減価償却率平均値テキスト"/>
        <xdr:cNvSpPr txBox="1"/>
      </xdr:nvSpPr>
      <xdr:spPr>
        <a:xfrm>
          <a:off x="16357600" y="1393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71882</xdr:rowOff>
    </xdr:from>
    <xdr:to>
      <xdr:col>85</xdr:col>
      <xdr:colOff>177800</xdr:colOff>
      <xdr:row>82</xdr:row>
      <xdr:rowOff>2032</xdr:rowOff>
    </xdr:to>
    <xdr:sp macro="" textlink="">
      <xdr:nvSpPr>
        <xdr:cNvPr id="558" name="フローチャート: 判断 557"/>
        <xdr:cNvSpPr/>
      </xdr:nvSpPr>
      <xdr:spPr>
        <a:xfrm>
          <a:off x="162687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9" name="フローチャート: 判断 558"/>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xdr:rowOff>
    </xdr:from>
    <xdr:to>
      <xdr:col>76</xdr:col>
      <xdr:colOff>165100</xdr:colOff>
      <xdr:row>81</xdr:row>
      <xdr:rowOff>114046</xdr:rowOff>
    </xdr:to>
    <xdr:sp macro="" textlink="">
      <xdr:nvSpPr>
        <xdr:cNvPr id="560" name="フローチャート: 判断 559"/>
        <xdr:cNvSpPr/>
      </xdr:nvSpPr>
      <xdr:spPr>
        <a:xfrm>
          <a:off x="14541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113030</xdr:rowOff>
    </xdr:from>
    <xdr:to>
      <xdr:col>72</xdr:col>
      <xdr:colOff>38100</xdr:colOff>
      <xdr:row>81</xdr:row>
      <xdr:rowOff>43180</xdr:rowOff>
    </xdr:to>
    <xdr:sp macro="" textlink="">
      <xdr:nvSpPr>
        <xdr:cNvPr id="561" name="フローチャート: 判断 560"/>
        <xdr:cNvSpPr/>
      </xdr:nvSpPr>
      <xdr:spPr>
        <a:xfrm>
          <a:off x="13652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108458</xdr:rowOff>
    </xdr:from>
    <xdr:to>
      <xdr:col>67</xdr:col>
      <xdr:colOff>101600</xdr:colOff>
      <xdr:row>81</xdr:row>
      <xdr:rowOff>38608</xdr:rowOff>
    </xdr:to>
    <xdr:sp macro="" textlink="">
      <xdr:nvSpPr>
        <xdr:cNvPr id="562" name="フローチャート: 判断 561"/>
        <xdr:cNvSpPr/>
      </xdr:nvSpPr>
      <xdr:spPr>
        <a:xfrm>
          <a:off x="12763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568" name="楕円 567"/>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569" name="【消防施設】&#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7874</xdr:rowOff>
    </xdr:from>
    <xdr:to>
      <xdr:col>81</xdr:col>
      <xdr:colOff>101600</xdr:colOff>
      <xdr:row>81</xdr:row>
      <xdr:rowOff>109474</xdr:rowOff>
    </xdr:to>
    <xdr:sp macro="" textlink="">
      <xdr:nvSpPr>
        <xdr:cNvPr id="570" name="楕円 569"/>
        <xdr:cNvSpPr/>
      </xdr:nvSpPr>
      <xdr:spPr>
        <a:xfrm>
          <a:off x="15430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58674</xdr:rowOff>
    </xdr:from>
    <xdr:to>
      <xdr:col>85</xdr:col>
      <xdr:colOff>127000</xdr:colOff>
      <xdr:row>81</xdr:row>
      <xdr:rowOff>106680</xdr:rowOff>
    </xdr:to>
    <xdr:cxnSp macro="">
      <xdr:nvCxnSpPr>
        <xdr:cNvPr id="571" name="直線コネクタ 570"/>
        <xdr:cNvCxnSpPr/>
      </xdr:nvCxnSpPr>
      <xdr:spPr>
        <a:xfrm>
          <a:off x="15481300" y="139461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28448</xdr:rowOff>
    </xdr:from>
    <xdr:to>
      <xdr:col>76</xdr:col>
      <xdr:colOff>165100</xdr:colOff>
      <xdr:row>81</xdr:row>
      <xdr:rowOff>130048</xdr:rowOff>
    </xdr:to>
    <xdr:sp macro="" textlink="">
      <xdr:nvSpPr>
        <xdr:cNvPr id="572" name="楕円 571"/>
        <xdr:cNvSpPr/>
      </xdr:nvSpPr>
      <xdr:spPr>
        <a:xfrm>
          <a:off x="14541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58674</xdr:rowOff>
    </xdr:from>
    <xdr:to>
      <xdr:col>81</xdr:col>
      <xdr:colOff>50800</xdr:colOff>
      <xdr:row>81</xdr:row>
      <xdr:rowOff>79248</xdr:rowOff>
    </xdr:to>
    <xdr:cxnSp macro="">
      <xdr:nvCxnSpPr>
        <xdr:cNvPr id="573" name="直線コネクタ 572"/>
        <xdr:cNvCxnSpPr/>
      </xdr:nvCxnSpPr>
      <xdr:spPr>
        <a:xfrm flipV="1">
          <a:off x="14592300" y="13946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53594</xdr:rowOff>
    </xdr:from>
    <xdr:to>
      <xdr:col>72</xdr:col>
      <xdr:colOff>38100</xdr:colOff>
      <xdr:row>81</xdr:row>
      <xdr:rowOff>155194</xdr:rowOff>
    </xdr:to>
    <xdr:sp macro="" textlink="">
      <xdr:nvSpPr>
        <xdr:cNvPr id="574" name="楕円 573"/>
        <xdr:cNvSpPr/>
      </xdr:nvSpPr>
      <xdr:spPr>
        <a:xfrm>
          <a:off x="13652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79248</xdr:rowOff>
    </xdr:from>
    <xdr:to>
      <xdr:col>76</xdr:col>
      <xdr:colOff>114300</xdr:colOff>
      <xdr:row>81</xdr:row>
      <xdr:rowOff>104394</xdr:rowOff>
    </xdr:to>
    <xdr:cxnSp macro="">
      <xdr:nvCxnSpPr>
        <xdr:cNvPr id="575" name="直線コネクタ 574"/>
        <xdr:cNvCxnSpPr/>
      </xdr:nvCxnSpPr>
      <xdr:spPr>
        <a:xfrm flipV="1">
          <a:off x="13703300" y="139666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161037</xdr:rowOff>
    </xdr:from>
    <xdr:to>
      <xdr:col>67</xdr:col>
      <xdr:colOff>101600</xdr:colOff>
      <xdr:row>83</xdr:row>
      <xdr:rowOff>91187</xdr:rowOff>
    </xdr:to>
    <xdr:sp macro="" textlink="">
      <xdr:nvSpPr>
        <xdr:cNvPr id="576" name="楕円 575"/>
        <xdr:cNvSpPr/>
      </xdr:nvSpPr>
      <xdr:spPr>
        <a:xfrm>
          <a:off x="1276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104394</xdr:rowOff>
    </xdr:from>
    <xdr:to>
      <xdr:col>71</xdr:col>
      <xdr:colOff>177800</xdr:colOff>
      <xdr:row>83</xdr:row>
      <xdr:rowOff>40387</xdr:rowOff>
    </xdr:to>
    <xdr:cxnSp macro="">
      <xdr:nvCxnSpPr>
        <xdr:cNvPr id="577" name="直線コネクタ 576"/>
        <xdr:cNvCxnSpPr/>
      </xdr:nvCxnSpPr>
      <xdr:spPr>
        <a:xfrm flipV="1">
          <a:off x="12814300" y="13991844"/>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578"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130573</xdr:rowOff>
    </xdr:from>
    <xdr:ext cx="405111" cy="259045"/>
    <xdr:sp macro="" textlink="">
      <xdr:nvSpPr>
        <xdr:cNvPr id="579" name="n_2aveValue【消防施設】&#10;有形固定資産減価償却率"/>
        <xdr:cNvSpPr txBox="1"/>
      </xdr:nvSpPr>
      <xdr:spPr>
        <a:xfrm>
          <a:off x="14389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580" name="n_3aveValue【消防施設】&#10;有形固定資産減価償却率"/>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55135</xdr:rowOff>
    </xdr:from>
    <xdr:ext cx="405111" cy="259045"/>
    <xdr:sp macro="" textlink="">
      <xdr:nvSpPr>
        <xdr:cNvPr id="581" name="n_4aveValue【消防施設】&#10;有形固定資産減価償却率"/>
        <xdr:cNvSpPr txBox="1"/>
      </xdr:nvSpPr>
      <xdr:spPr>
        <a:xfrm>
          <a:off x="12611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126001</xdr:rowOff>
    </xdr:from>
    <xdr:ext cx="405111" cy="259045"/>
    <xdr:sp macro="" textlink="">
      <xdr:nvSpPr>
        <xdr:cNvPr id="582" name="n_1mainValue【消防施設】&#10;有形固定資産減価償却率"/>
        <xdr:cNvSpPr txBox="1"/>
      </xdr:nvSpPr>
      <xdr:spPr>
        <a:xfrm>
          <a:off x="152660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121175</xdr:rowOff>
    </xdr:from>
    <xdr:ext cx="405111" cy="259045"/>
    <xdr:sp macro="" textlink="">
      <xdr:nvSpPr>
        <xdr:cNvPr id="583" name="n_2mainValue【消防施設】&#10;有形固定資産減価償却率"/>
        <xdr:cNvSpPr txBox="1"/>
      </xdr:nvSpPr>
      <xdr:spPr>
        <a:xfrm>
          <a:off x="14389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146321</xdr:rowOff>
    </xdr:from>
    <xdr:ext cx="405111" cy="259045"/>
    <xdr:sp macro="" textlink="">
      <xdr:nvSpPr>
        <xdr:cNvPr id="584" name="n_3mainValue【消防施設】&#10;有形固定資産減価償却率"/>
        <xdr:cNvSpPr txBox="1"/>
      </xdr:nvSpPr>
      <xdr:spPr>
        <a:xfrm>
          <a:off x="13500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82314</xdr:rowOff>
    </xdr:from>
    <xdr:ext cx="405111" cy="259045"/>
    <xdr:sp macro="" textlink="">
      <xdr:nvSpPr>
        <xdr:cNvPr id="585" name="n_4mainValue【消防施設】&#10;有形固定資産減価償却率"/>
        <xdr:cNvSpPr txBox="1"/>
      </xdr:nvSpPr>
      <xdr:spPr>
        <a:xfrm>
          <a:off x="12611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596" name="直線コネクタ 595"/>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597" name="テキスト ボックス 596"/>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598" name="直線コネクタ 5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9" name="テキスト ボックス 5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600" name="直線コネクタ 599"/>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601" name="テキスト ボックス 600"/>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604" name="直線コネクタ 603"/>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605" name="テキスト ボックス 604"/>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6" name="直線コネクタ 60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7" name="テキスト ボックス 60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608" name="直線コネクタ 607"/>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609" name="テキスト ボックス 608"/>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43814</xdr:rowOff>
    </xdr:from>
    <xdr:to>
      <xdr:col>116</xdr:col>
      <xdr:colOff>62864</xdr:colOff>
      <xdr:row>86</xdr:row>
      <xdr:rowOff>98107</xdr:rowOff>
    </xdr:to>
    <xdr:cxnSp macro="">
      <xdr:nvCxnSpPr>
        <xdr:cNvPr id="613" name="直線コネクタ 612"/>
        <xdr:cNvCxnSpPr/>
      </xdr:nvCxnSpPr>
      <xdr:spPr>
        <a:xfrm flipV="1">
          <a:off x="22160864" y="13416914"/>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101934</xdr:rowOff>
    </xdr:from>
    <xdr:ext cx="469744" cy="259045"/>
    <xdr:sp macro="" textlink="">
      <xdr:nvSpPr>
        <xdr:cNvPr id="614" name="【消防施設】&#10;一人当たり面積最小値テキスト"/>
        <xdr:cNvSpPr txBox="1"/>
      </xdr:nvSpPr>
      <xdr:spPr>
        <a:xfrm>
          <a:off x="22199600" y="148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98107</xdr:rowOff>
    </xdr:from>
    <xdr:to>
      <xdr:col>116</xdr:col>
      <xdr:colOff>152400</xdr:colOff>
      <xdr:row>86</xdr:row>
      <xdr:rowOff>98107</xdr:rowOff>
    </xdr:to>
    <xdr:cxnSp macro="">
      <xdr:nvCxnSpPr>
        <xdr:cNvPr id="615" name="直線コネクタ 614"/>
        <xdr:cNvCxnSpPr/>
      </xdr:nvCxnSpPr>
      <xdr:spPr>
        <a:xfrm>
          <a:off x="22072600" y="1484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161941</xdr:rowOff>
    </xdr:from>
    <xdr:ext cx="469744" cy="259045"/>
    <xdr:sp macro="" textlink="">
      <xdr:nvSpPr>
        <xdr:cNvPr id="616" name="【消防施設】&#10;一人当たり面積最大値テキスト"/>
        <xdr:cNvSpPr txBox="1"/>
      </xdr:nvSpPr>
      <xdr:spPr>
        <a:xfrm>
          <a:off x="22199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43814</xdr:rowOff>
    </xdr:from>
    <xdr:to>
      <xdr:col>116</xdr:col>
      <xdr:colOff>152400</xdr:colOff>
      <xdr:row>78</xdr:row>
      <xdr:rowOff>43814</xdr:rowOff>
    </xdr:to>
    <xdr:cxnSp macro="">
      <xdr:nvCxnSpPr>
        <xdr:cNvPr id="617" name="直線コネクタ 616"/>
        <xdr:cNvCxnSpPr/>
      </xdr:nvCxnSpPr>
      <xdr:spPr>
        <a:xfrm>
          <a:off x="22072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82884</xdr:rowOff>
    </xdr:from>
    <xdr:ext cx="469744" cy="259045"/>
    <xdr:sp macro="" textlink="">
      <xdr:nvSpPr>
        <xdr:cNvPr id="618" name="【消防施設】&#10;一人当たり面積平均値テキスト"/>
        <xdr:cNvSpPr txBox="1"/>
      </xdr:nvSpPr>
      <xdr:spPr>
        <a:xfrm>
          <a:off x="22199600" y="1431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104457</xdr:rowOff>
    </xdr:from>
    <xdr:to>
      <xdr:col>116</xdr:col>
      <xdr:colOff>114300</xdr:colOff>
      <xdr:row>84</xdr:row>
      <xdr:rowOff>34607</xdr:rowOff>
    </xdr:to>
    <xdr:sp macro="" textlink="">
      <xdr:nvSpPr>
        <xdr:cNvPr id="619" name="フローチャート: 判断 618"/>
        <xdr:cNvSpPr/>
      </xdr:nvSpPr>
      <xdr:spPr>
        <a:xfrm>
          <a:off x="22110700" y="14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87313</xdr:rowOff>
    </xdr:from>
    <xdr:to>
      <xdr:col>112</xdr:col>
      <xdr:colOff>38100</xdr:colOff>
      <xdr:row>84</xdr:row>
      <xdr:rowOff>17463</xdr:rowOff>
    </xdr:to>
    <xdr:sp macro="" textlink="">
      <xdr:nvSpPr>
        <xdr:cNvPr id="620" name="フローチャート: 判断 619"/>
        <xdr:cNvSpPr/>
      </xdr:nvSpPr>
      <xdr:spPr>
        <a:xfrm>
          <a:off x="21272500" y="1431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107314</xdr:rowOff>
    </xdr:from>
    <xdr:to>
      <xdr:col>107</xdr:col>
      <xdr:colOff>101600</xdr:colOff>
      <xdr:row>84</xdr:row>
      <xdr:rowOff>37464</xdr:rowOff>
    </xdr:to>
    <xdr:sp macro="" textlink="">
      <xdr:nvSpPr>
        <xdr:cNvPr id="621" name="フローチャート: 判断 620"/>
        <xdr:cNvSpPr/>
      </xdr:nvSpPr>
      <xdr:spPr>
        <a:xfrm>
          <a:off x="20383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130175</xdr:rowOff>
    </xdr:from>
    <xdr:to>
      <xdr:col>102</xdr:col>
      <xdr:colOff>165100</xdr:colOff>
      <xdr:row>84</xdr:row>
      <xdr:rowOff>60325</xdr:rowOff>
    </xdr:to>
    <xdr:sp macro="" textlink="">
      <xdr:nvSpPr>
        <xdr:cNvPr id="622" name="フローチャート: 判断 621"/>
        <xdr:cNvSpPr/>
      </xdr:nvSpPr>
      <xdr:spPr>
        <a:xfrm>
          <a:off x="19494500" y="1436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164464</xdr:rowOff>
    </xdr:from>
    <xdr:to>
      <xdr:col>98</xdr:col>
      <xdr:colOff>38100</xdr:colOff>
      <xdr:row>84</xdr:row>
      <xdr:rowOff>94614</xdr:rowOff>
    </xdr:to>
    <xdr:sp macro="" textlink="">
      <xdr:nvSpPr>
        <xdr:cNvPr id="623" name="フローチャート: 判断 622"/>
        <xdr:cNvSpPr/>
      </xdr:nvSpPr>
      <xdr:spPr>
        <a:xfrm>
          <a:off x="18605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141605</xdr:rowOff>
    </xdr:from>
    <xdr:to>
      <xdr:col>116</xdr:col>
      <xdr:colOff>114300</xdr:colOff>
      <xdr:row>82</xdr:row>
      <xdr:rowOff>71755</xdr:rowOff>
    </xdr:to>
    <xdr:sp macro="" textlink="">
      <xdr:nvSpPr>
        <xdr:cNvPr id="629" name="楕円 628"/>
        <xdr:cNvSpPr/>
      </xdr:nvSpPr>
      <xdr:spPr>
        <a:xfrm>
          <a:off x="22110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164482</xdr:rowOff>
    </xdr:from>
    <xdr:ext cx="469744" cy="259045"/>
    <xdr:sp macro="" textlink="">
      <xdr:nvSpPr>
        <xdr:cNvPr id="630" name="【消防施設】&#10;一人当たり面積該当値テキスト"/>
        <xdr:cNvSpPr txBox="1"/>
      </xdr:nvSpPr>
      <xdr:spPr>
        <a:xfrm>
          <a:off x="22199600"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155893</xdr:rowOff>
    </xdr:from>
    <xdr:to>
      <xdr:col>112</xdr:col>
      <xdr:colOff>38100</xdr:colOff>
      <xdr:row>82</xdr:row>
      <xdr:rowOff>86043</xdr:rowOff>
    </xdr:to>
    <xdr:sp macro="" textlink="">
      <xdr:nvSpPr>
        <xdr:cNvPr id="631" name="楕円 630"/>
        <xdr:cNvSpPr/>
      </xdr:nvSpPr>
      <xdr:spPr>
        <a:xfrm>
          <a:off x="21272500" y="140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20955</xdr:rowOff>
    </xdr:from>
    <xdr:to>
      <xdr:col>116</xdr:col>
      <xdr:colOff>63500</xdr:colOff>
      <xdr:row>82</xdr:row>
      <xdr:rowOff>35243</xdr:rowOff>
    </xdr:to>
    <xdr:cxnSp macro="">
      <xdr:nvCxnSpPr>
        <xdr:cNvPr id="632" name="直線コネクタ 631"/>
        <xdr:cNvCxnSpPr/>
      </xdr:nvCxnSpPr>
      <xdr:spPr>
        <a:xfrm flipV="1">
          <a:off x="21323300" y="1407985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1588</xdr:rowOff>
    </xdr:from>
    <xdr:to>
      <xdr:col>107</xdr:col>
      <xdr:colOff>101600</xdr:colOff>
      <xdr:row>82</xdr:row>
      <xdr:rowOff>103188</xdr:rowOff>
    </xdr:to>
    <xdr:sp macro="" textlink="">
      <xdr:nvSpPr>
        <xdr:cNvPr id="633" name="楕円 632"/>
        <xdr:cNvSpPr/>
      </xdr:nvSpPr>
      <xdr:spPr>
        <a:xfrm>
          <a:off x="20383500" y="14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35243</xdr:rowOff>
    </xdr:from>
    <xdr:to>
      <xdr:col>111</xdr:col>
      <xdr:colOff>177800</xdr:colOff>
      <xdr:row>82</xdr:row>
      <xdr:rowOff>52388</xdr:rowOff>
    </xdr:to>
    <xdr:cxnSp macro="">
      <xdr:nvCxnSpPr>
        <xdr:cNvPr id="634" name="直線コネクタ 633"/>
        <xdr:cNvCxnSpPr/>
      </xdr:nvCxnSpPr>
      <xdr:spPr>
        <a:xfrm flipV="1">
          <a:off x="20434300" y="140941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18732</xdr:rowOff>
    </xdr:from>
    <xdr:to>
      <xdr:col>102</xdr:col>
      <xdr:colOff>165100</xdr:colOff>
      <xdr:row>82</xdr:row>
      <xdr:rowOff>120332</xdr:rowOff>
    </xdr:to>
    <xdr:sp macro="" textlink="">
      <xdr:nvSpPr>
        <xdr:cNvPr id="635" name="楕円 634"/>
        <xdr:cNvSpPr/>
      </xdr:nvSpPr>
      <xdr:spPr>
        <a:xfrm>
          <a:off x="19494500" y="14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52388</xdr:rowOff>
    </xdr:from>
    <xdr:to>
      <xdr:col>107</xdr:col>
      <xdr:colOff>50800</xdr:colOff>
      <xdr:row>82</xdr:row>
      <xdr:rowOff>69532</xdr:rowOff>
    </xdr:to>
    <xdr:cxnSp macro="">
      <xdr:nvCxnSpPr>
        <xdr:cNvPr id="636" name="直線コネクタ 635"/>
        <xdr:cNvCxnSpPr/>
      </xdr:nvCxnSpPr>
      <xdr:spPr>
        <a:xfrm flipV="1">
          <a:off x="19545300" y="1411128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37" name="楕円 636"/>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69532</xdr:rowOff>
    </xdr:from>
    <xdr:to>
      <xdr:col>102</xdr:col>
      <xdr:colOff>114300</xdr:colOff>
      <xdr:row>83</xdr:row>
      <xdr:rowOff>95250</xdr:rowOff>
    </xdr:to>
    <xdr:cxnSp macro="">
      <xdr:nvCxnSpPr>
        <xdr:cNvPr id="638" name="直線コネクタ 637"/>
        <xdr:cNvCxnSpPr/>
      </xdr:nvCxnSpPr>
      <xdr:spPr>
        <a:xfrm flipV="1">
          <a:off x="18656300" y="14128432"/>
          <a:ext cx="889000" cy="1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8590</xdr:rowOff>
    </xdr:from>
    <xdr:ext cx="469744" cy="259045"/>
    <xdr:sp macro="" textlink="">
      <xdr:nvSpPr>
        <xdr:cNvPr id="639" name="n_1aveValue【消防施設】&#10;一人当たり面積"/>
        <xdr:cNvSpPr txBox="1"/>
      </xdr:nvSpPr>
      <xdr:spPr>
        <a:xfrm>
          <a:off x="21075727" y="1441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28591</xdr:rowOff>
    </xdr:from>
    <xdr:ext cx="469744" cy="259045"/>
    <xdr:sp macro="" textlink="">
      <xdr:nvSpPr>
        <xdr:cNvPr id="640" name="n_2aveValue【消防施設】&#10;一人当たり面積"/>
        <xdr:cNvSpPr txBox="1"/>
      </xdr:nvSpPr>
      <xdr:spPr>
        <a:xfrm>
          <a:off x="20199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51452</xdr:rowOff>
    </xdr:from>
    <xdr:ext cx="469744" cy="259045"/>
    <xdr:sp macro="" textlink="">
      <xdr:nvSpPr>
        <xdr:cNvPr id="641" name="n_3aveValue【消防施設】&#10;一人当たり面積"/>
        <xdr:cNvSpPr txBox="1"/>
      </xdr:nvSpPr>
      <xdr:spPr>
        <a:xfrm>
          <a:off x="19310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85741</xdr:rowOff>
    </xdr:from>
    <xdr:ext cx="469744" cy="259045"/>
    <xdr:sp macro="" textlink="">
      <xdr:nvSpPr>
        <xdr:cNvPr id="642" name="n_4aveValue【消防施設】&#10;一人当たり面積"/>
        <xdr:cNvSpPr txBox="1"/>
      </xdr:nvSpPr>
      <xdr:spPr>
        <a:xfrm>
          <a:off x="184214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102570</xdr:rowOff>
    </xdr:from>
    <xdr:ext cx="469744" cy="259045"/>
    <xdr:sp macro="" textlink="">
      <xdr:nvSpPr>
        <xdr:cNvPr id="643" name="n_1mainValue【消防施設】&#10;一人当たり面積"/>
        <xdr:cNvSpPr txBox="1"/>
      </xdr:nvSpPr>
      <xdr:spPr>
        <a:xfrm>
          <a:off x="21075727" y="138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119715</xdr:rowOff>
    </xdr:from>
    <xdr:ext cx="469744" cy="259045"/>
    <xdr:sp macro="" textlink="">
      <xdr:nvSpPr>
        <xdr:cNvPr id="644" name="n_2mainValue【消防施設】&#10;一人当たり面積"/>
        <xdr:cNvSpPr txBox="1"/>
      </xdr:nvSpPr>
      <xdr:spPr>
        <a:xfrm>
          <a:off x="20199427" y="138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136859</xdr:rowOff>
    </xdr:from>
    <xdr:ext cx="469744" cy="259045"/>
    <xdr:sp macro="" textlink="">
      <xdr:nvSpPr>
        <xdr:cNvPr id="645" name="n_3mainValue【消防施設】&#10;一人当たり面積"/>
        <xdr:cNvSpPr txBox="1"/>
      </xdr:nvSpPr>
      <xdr:spPr>
        <a:xfrm>
          <a:off x="19310427" y="1385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46" name="n_4main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108</xdr:row>
      <xdr:rowOff>4355</xdr:rowOff>
    </xdr:to>
    <xdr:cxnSp macro="">
      <xdr:nvCxnSpPr>
        <xdr:cNvPr id="672" name="直線コネクタ 671"/>
        <xdr:cNvCxnSpPr/>
      </xdr:nvCxnSpPr>
      <xdr:spPr>
        <a:xfrm flipV="1">
          <a:off x="16318864" y="17253857"/>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8182</xdr:rowOff>
    </xdr:from>
    <xdr:ext cx="405111" cy="259045"/>
    <xdr:sp macro="" textlink="">
      <xdr:nvSpPr>
        <xdr:cNvPr id="673" name="【庁舎】&#10;有形固定資産減価償却率最小値テキスト"/>
        <xdr:cNvSpPr txBox="1"/>
      </xdr:nvSpPr>
      <xdr:spPr>
        <a:xfrm>
          <a:off x="16357600" y="185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4355</xdr:rowOff>
    </xdr:from>
    <xdr:to>
      <xdr:col>86</xdr:col>
      <xdr:colOff>25400</xdr:colOff>
      <xdr:row>108</xdr:row>
      <xdr:rowOff>4355</xdr:rowOff>
    </xdr:to>
    <xdr:cxnSp macro="">
      <xdr:nvCxnSpPr>
        <xdr:cNvPr id="674" name="直線コネクタ 673"/>
        <xdr:cNvCxnSpPr/>
      </xdr:nvCxnSpPr>
      <xdr:spPr>
        <a:xfrm>
          <a:off x="16230600" y="185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75" name="【庁舎】&#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6" name="直線コネクタ 67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925</xdr:rowOff>
    </xdr:from>
    <xdr:ext cx="405111" cy="259045"/>
    <xdr:sp macro="" textlink="">
      <xdr:nvSpPr>
        <xdr:cNvPr id="677" name="【庁舎】&#10;有形固定資産減価償却率平均値テキスト"/>
        <xdr:cNvSpPr txBox="1"/>
      </xdr:nvSpPr>
      <xdr:spPr>
        <a:xfrm>
          <a:off x="16357600" y="17660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678" name="フローチャート: 判断 677"/>
        <xdr:cNvSpPr/>
      </xdr:nvSpPr>
      <xdr:spPr>
        <a:xfrm>
          <a:off x="162687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138068</xdr:rowOff>
    </xdr:from>
    <xdr:to>
      <xdr:col>81</xdr:col>
      <xdr:colOff>101600</xdr:colOff>
      <xdr:row>104</xdr:row>
      <xdr:rowOff>68218</xdr:rowOff>
    </xdr:to>
    <xdr:sp macro="" textlink="">
      <xdr:nvSpPr>
        <xdr:cNvPr id="679" name="フローチャート: 判断 678"/>
        <xdr:cNvSpPr/>
      </xdr:nvSpPr>
      <xdr:spPr>
        <a:xfrm>
          <a:off x="15430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80" name="フローチャート: 判断 679"/>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681" name="フローチャート: 判断 680"/>
        <xdr:cNvSpPr/>
      </xdr:nvSpPr>
      <xdr:spPr>
        <a:xfrm>
          <a:off x="13652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682" name="フローチャート: 判断 681"/>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688" name="楕円 687"/>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689" name="【庁舎】&#10;有形固定資産減価償却率該当値テキスト"/>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690" name="楕円 689"/>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71301</xdr:rowOff>
    </xdr:to>
    <xdr:cxnSp macro="">
      <xdr:nvCxnSpPr>
        <xdr:cNvPr id="691" name="直線コネクタ 690"/>
        <xdr:cNvCxnSpPr/>
      </xdr:nvCxnSpPr>
      <xdr:spPr>
        <a:xfrm>
          <a:off x="15481300" y="1821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92" name="楕円 691"/>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38644</xdr:rowOff>
    </xdr:to>
    <xdr:cxnSp macro="">
      <xdr:nvCxnSpPr>
        <xdr:cNvPr id="693" name="直線コネクタ 692"/>
        <xdr:cNvCxnSpPr/>
      </xdr:nvCxnSpPr>
      <xdr:spPr>
        <a:xfrm>
          <a:off x="14592300" y="181780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94" name="楕円 693"/>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4355</xdr:rowOff>
    </xdr:to>
    <xdr:cxnSp macro="">
      <xdr:nvCxnSpPr>
        <xdr:cNvPr id="695" name="直線コネクタ 694"/>
        <xdr:cNvCxnSpPr/>
      </xdr:nvCxnSpPr>
      <xdr:spPr>
        <a:xfrm>
          <a:off x="13703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696" name="楕円 695"/>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141514</xdr:rowOff>
    </xdr:to>
    <xdr:cxnSp macro="">
      <xdr:nvCxnSpPr>
        <xdr:cNvPr id="697" name="直線コネクタ 696"/>
        <xdr:cNvCxnSpPr/>
      </xdr:nvCxnSpPr>
      <xdr:spPr>
        <a:xfrm>
          <a:off x="12814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84745</xdr:rowOff>
    </xdr:from>
    <xdr:ext cx="405111" cy="259045"/>
    <xdr:sp macro="" textlink="">
      <xdr:nvSpPr>
        <xdr:cNvPr id="698" name="n_1aveValue【庁舎】&#10;有形固定資産減価償却率"/>
        <xdr:cNvSpPr txBox="1"/>
      </xdr:nvSpPr>
      <xdr:spPr>
        <a:xfrm>
          <a:off x="15266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699" name="n_2aveValue【庁舎】&#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700" name="n_3aveValue【庁舎】&#10;有形固定資産減価償却率"/>
        <xdr:cNvSpPr txBox="1"/>
      </xdr:nvSpPr>
      <xdr:spPr>
        <a:xfrm>
          <a:off x="13500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01"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02" name="n_1mainValue【庁舎】&#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03" name="n_2mainValue【庁舎】&#10;有形固定資産減価償却率"/>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04" name="n_3mainValue【庁舎】&#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05" name="n_4mainValue【庁舎】&#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96013</xdr:rowOff>
    </xdr:from>
    <xdr:to>
      <xdr:col>116</xdr:col>
      <xdr:colOff>62864</xdr:colOff>
      <xdr:row>108</xdr:row>
      <xdr:rowOff>32004</xdr:rowOff>
    </xdr:to>
    <xdr:cxnSp macro="">
      <xdr:nvCxnSpPr>
        <xdr:cNvPr id="729" name="直線コネクタ 728"/>
        <xdr:cNvCxnSpPr/>
      </xdr:nvCxnSpPr>
      <xdr:spPr>
        <a:xfrm flipV="1">
          <a:off x="22160864" y="17241013"/>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35831</xdr:rowOff>
    </xdr:from>
    <xdr:ext cx="469744" cy="259045"/>
    <xdr:sp macro="" textlink="">
      <xdr:nvSpPr>
        <xdr:cNvPr id="730" name="【庁舎】&#10;一人当たり面積最小値テキスト"/>
        <xdr:cNvSpPr txBox="1"/>
      </xdr:nvSpPr>
      <xdr:spPr>
        <a:xfrm>
          <a:off x="22199600"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32004</xdr:rowOff>
    </xdr:from>
    <xdr:to>
      <xdr:col>116</xdr:col>
      <xdr:colOff>152400</xdr:colOff>
      <xdr:row>108</xdr:row>
      <xdr:rowOff>32004</xdr:rowOff>
    </xdr:to>
    <xdr:cxnSp macro="">
      <xdr:nvCxnSpPr>
        <xdr:cNvPr id="731" name="直線コネクタ 730"/>
        <xdr:cNvCxnSpPr/>
      </xdr:nvCxnSpPr>
      <xdr:spPr>
        <a:xfrm>
          <a:off x="22072600" y="1854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42690</xdr:rowOff>
    </xdr:from>
    <xdr:ext cx="469744" cy="259045"/>
    <xdr:sp macro="" textlink="">
      <xdr:nvSpPr>
        <xdr:cNvPr id="732" name="【庁舎】&#10;一人当たり面積最大値テキスト"/>
        <xdr:cNvSpPr txBox="1"/>
      </xdr:nvSpPr>
      <xdr:spPr>
        <a:xfrm>
          <a:off x="22199600" y="170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96013</xdr:rowOff>
    </xdr:from>
    <xdr:to>
      <xdr:col>116</xdr:col>
      <xdr:colOff>152400</xdr:colOff>
      <xdr:row>100</xdr:row>
      <xdr:rowOff>96013</xdr:rowOff>
    </xdr:to>
    <xdr:cxnSp macro="">
      <xdr:nvCxnSpPr>
        <xdr:cNvPr id="733" name="直線コネクタ 732"/>
        <xdr:cNvCxnSpPr/>
      </xdr:nvCxnSpPr>
      <xdr:spPr>
        <a:xfrm>
          <a:off x="22072600" y="1724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34"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35" name="フローチャート: 判断 734"/>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6" name="フローチャート: 判断 73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135128</xdr:rowOff>
    </xdr:from>
    <xdr:to>
      <xdr:col>107</xdr:col>
      <xdr:colOff>101600</xdr:colOff>
      <xdr:row>107</xdr:row>
      <xdr:rowOff>65278</xdr:rowOff>
    </xdr:to>
    <xdr:sp macro="" textlink="">
      <xdr:nvSpPr>
        <xdr:cNvPr id="737" name="フローチャート: 判断 736"/>
        <xdr:cNvSpPr/>
      </xdr:nvSpPr>
      <xdr:spPr>
        <a:xfrm>
          <a:off x="203835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140463</xdr:rowOff>
    </xdr:from>
    <xdr:to>
      <xdr:col>102</xdr:col>
      <xdr:colOff>165100</xdr:colOff>
      <xdr:row>107</xdr:row>
      <xdr:rowOff>70613</xdr:rowOff>
    </xdr:to>
    <xdr:sp macro="" textlink="">
      <xdr:nvSpPr>
        <xdr:cNvPr id="738" name="フローチャート: 判断 737"/>
        <xdr:cNvSpPr/>
      </xdr:nvSpPr>
      <xdr:spPr>
        <a:xfrm>
          <a:off x="194945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150368</xdr:rowOff>
    </xdr:from>
    <xdr:to>
      <xdr:col>98</xdr:col>
      <xdr:colOff>38100</xdr:colOff>
      <xdr:row>107</xdr:row>
      <xdr:rowOff>80518</xdr:rowOff>
    </xdr:to>
    <xdr:sp macro="" textlink="">
      <xdr:nvSpPr>
        <xdr:cNvPr id="739" name="フローチャート: 判断 738"/>
        <xdr:cNvSpPr/>
      </xdr:nvSpPr>
      <xdr:spPr>
        <a:xfrm>
          <a:off x="18605500" y="1832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20065</xdr:rowOff>
    </xdr:from>
    <xdr:to>
      <xdr:col>116</xdr:col>
      <xdr:colOff>114300</xdr:colOff>
      <xdr:row>107</xdr:row>
      <xdr:rowOff>121665</xdr:rowOff>
    </xdr:to>
    <xdr:sp macro="" textlink="">
      <xdr:nvSpPr>
        <xdr:cNvPr id="745" name="楕円 744"/>
        <xdr:cNvSpPr/>
      </xdr:nvSpPr>
      <xdr:spPr>
        <a:xfrm>
          <a:off x="22110700" y="18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169942</xdr:rowOff>
    </xdr:from>
    <xdr:ext cx="469744" cy="259045"/>
    <xdr:sp macro="" textlink="">
      <xdr:nvSpPr>
        <xdr:cNvPr id="746" name="【庁舎】&#10;一人当たり面積該当値テキスト"/>
        <xdr:cNvSpPr txBox="1"/>
      </xdr:nvSpPr>
      <xdr:spPr>
        <a:xfrm>
          <a:off x="22199600"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26163</xdr:rowOff>
    </xdr:from>
    <xdr:to>
      <xdr:col>112</xdr:col>
      <xdr:colOff>38100</xdr:colOff>
      <xdr:row>107</xdr:row>
      <xdr:rowOff>127763</xdr:rowOff>
    </xdr:to>
    <xdr:sp macro="" textlink="">
      <xdr:nvSpPr>
        <xdr:cNvPr id="747" name="楕円 746"/>
        <xdr:cNvSpPr/>
      </xdr:nvSpPr>
      <xdr:spPr>
        <a:xfrm>
          <a:off x="21272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70865</xdr:rowOff>
    </xdr:from>
    <xdr:to>
      <xdr:col>116</xdr:col>
      <xdr:colOff>63500</xdr:colOff>
      <xdr:row>107</xdr:row>
      <xdr:rowOff>76963</xdr:rowOff>
    </xdr:to>
    <xdr:cxnSp macro="">
      <xdr:nvCxnSpPr>
        <xdr:cNvPr id="748" name="直線コネクタ 747"/>
        <xdr:cNvCxnSpPr/>
      </xdr:nvCxnSpPr>
      <xdr:spPr>
        <a:xfrm flipV="1">
          <a:off x="21323300" y="18416015"/>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31496</xdr:rowOff>
    </xdr:from>
    <xdr:to>
      <xdr:col>107</xdr:col>
      <xdr:colOff>101600</xdr:colOff>
      <xdr:row>107</xdr:row>
      <xdr:rowOff>133096</xdr:rowOff>
    </xdr:to>
    <xdr:sp macro="" textlink="">
      <xdr:nvSpPr>
        <xdr:cNvPr id="749" name="楕円 748"/>
        <xdr:cNvSpPr/>
      </xdr:nvSpPr>
      <xdr:spPr>
        <a:xfrm>
          <a:off x="20383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76963</xdr:rowOff>
    </xdr:from>
    <xdr:to>
      <xdr:col>111</xdr:col>
      <xdr:colOff>177800</xdr:colOff>
      <xdr:row>107</xdr:row>
      <xdr:rowOff>82296</xdr:rowOff>
    </xdr:to>
    <xdr:cxnSp macro="">
      <xdr:nvCxnSpPr>
        <xdr:cNvPr id="750" name="直線コネクタ 749"/>
        <xdr:cNvCxnSpPr/>
      </xdr:nvCxnSpPr>
      <xdr:spPr>
        <a:xfrm flipV="1">
          <a:off x="20434300" y="1842211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36068</xdr:rowOff>
    </xdr:from>
    <xdr:to>
      <xdr:col>102</xdr:col>
      <xdr:colOff>165100</xdr:colOff>
      <xdr:row>107</xdr:row>
      <xdr:rowOff>137668</xdr:rowOff>
    </xdr:to>
    <xdr:sp macro="" textlink="">
      <xdr:nvSpPr>
        <xdr:cNvPr id="751" name="楕円 750"/>
        <xdr:cNvSpPr/>
      </xdr:nvSpPr>
      <xdr:spPr>
        <a:xfrm>
          <a:off x="19494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82296</xdr:rowOff>
    </xdr:from>
    <xdr:to>
      <xdr:col>107</xdr:col>
      <xdr:colOff>50800</xdr:colOff>
      <xdr:row>107</xdr:row>
      <xdr:rowOff>86868</xdr:rowOff>
    </xdr:to>
    <xdr:cxnSp macro="">
      <xdr:nvCxnSpPr>
        <xdr:cNvPr id="752" name="直線コネクタ 751"/>
        <xdr:cNvCxnSpPr/>
      </xdr:nvCxnSpPr>
      <xdr:spPr>
        <a:xfrm flipV="1">
          <a:off x="19545300" y="18427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100076</xdr:rowOff>
    </xdr:from>
    <xdr:to>
      <xdr:col>98</xdr:col>
      <xdr:colOff>38100</xdr:colOff>
      <xdr:row>108</xdr:row>
      <xdr:rowOff>30226</xdr:rowOff>
    </xdr:to>
    <xdr:sp macro="" textlink="">
      <xdr:nvSpPr>
        <xdr:cNvPr id="753" name="楕円 752"/>
        <xdr:cNvSpPr/>
      </xdr:nvSpPr>
      <xdr:spPr>
        <a:xfrm>
          <a:off x="18605500" y="184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86868</xdr:rowOff>
    </xdr:from>
    <xdr:to>
      <xdr:col>102</xdr:col>
      <xdr:colOff>114300</xdr:colOff>
      <xdr:row>107</xdr:row>
      <xdr:rowOff>150876</xdr:rowOff>
    </xdr:to>
    <xdr:cxnSp macro="">
      <xdr:nvCxnSpPr>
        <xdr:cNvPr id="754" name="直線コネクタ 753"/>
        <xdr:cNvCxnSpPr/>
      </xdr:nvCxnSpPr>
      <xdr:spPr>
        <a:xfrm flipV="1">
          <a:off x="18656300" y="184320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5"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81805</xdr:rowOff>
    </xdr:from>
    <xdr:ext cx="469744" cy="259045"/>
    <xdr:sp macro="" textlink="">
      <xdr:nvSpPr>
        <xdr:cNvPr id="756" name="n_2aveValue【庁舎】&#10;一人当たり面積"/>
        <xdr:cNvSpPr txBox="1"/>
      </xdr:nvSpPr>
      <xdr:spPr>
        <a:xfrm>
          <a:off x="20199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87140</xdr:rowOff>
    </xdr:from>
    <xdr:ext cx="469744" cy="259045"/>
    <xdr:sp macro="" textlink="">
      <xdr:nvSpPr>
        <xdr:cNvPr id="757" name="n_3aveValue【庁舎】&#10;一人当たり面積"/>
        <xdr:cNvSpPr txBox="1"/>
      </xdr:nvSpPr>
      <xdr:spPr>
        <a:xfrm>
          <a:off x="19310427" y="18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97045</xdr:rowOff>
    </xdr:from>
    <xdr:ext cx="469744" cy="259045"/>
    <xdr:sp macro="" textlink="">
      <xdr:nvSpPr>
        <xdr:cNvPr id="758" name="n_4aveValue【庁舎】&#10;一人当たり面積"/>
        <xdr:cNvSpPr txBox="1"/>
      </xdr:nvSpPr>
      <xdr:spPr>
        <a:xfrm>
          <a:off x="18421427" y="180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118890</xdr:rowOff>
    </xdr:from>
    <xdr:ext cx="469744" cy="259045"/>
    <xdr:sp macro="" textlink="">
      <xdr:nvSpPr>
        <xdr:cNvPr id="759" name="n_1mainValue【庁舎】&#10;一人当たり面積"/>
        <xdr:cNvSpPr txBox="1"/>
      </xdr:nvSpPr>
      <xdr:spPr>
        <a:xfrm>
          <a:off x="210757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124223</xdr:rowOff>
    </xdr:from>
    <xdr:ext cx="469744" cy="259045"/>
    <xdr:sp macro="" textlink="">
      <xdr:nvSpPr>
        <xdr:cNvPr id="760" name="n_2mainValue【庁舎】&#10;一人当たり面積"/>
        <xdr:cNvSpPr txBox="1"/>
      </xdr:nvSpPr>
      <xdr:spPr>
        <a:xfrm>
          <a:off x="20199427" y="184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128795</xdr:rowOff>
    </xdr:from>
    <xdr:ext cx="469744" cy="259045"/>
    <xdr:sp macro="" textlink="">
      <xdr:nvSpPr>
        <xdr:cNvPr id="761" name="n_3mainValue【庁舎】&#10;一人当たり面積"/>
        <xdr:cNvSpPr txBox="1"/>
      </xdr:nvSpPr>
      <xdr:spPr>
        <a:xfrm>
          <a:off x="19310427" y="1847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21353</xdr:rowOff>
    </xdr:from>
    <xdr:ext cx="469744" cy="259045"/>
    <xdr:sp macro="" textlink="">
      <xdr:nvSpPr>
        <xdr:cNvPr id="762" name="n_4mainValue【庁舎】&#10;一人当たり面積"/>
        <xdr:cNvSpPr txBox="1"/>
      </xdr:nvSpPr>
      <xdr:spPr>
        <a:xfrm>
          <a:off x="18421427"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総合体育館の建設のため減価償却率が大幅に低下したものの、今後老朽化施設の対策を検討する必要がある。福祉施設については減価償却率が高く、市民一人当たりの面積も大きいことから、施設の統廃合や集約化を検討する必要がある。庁舎については類似団体と比較すると減価償却率が高い傾向にあるものの、今後は旧施設の解体が予定されており、減価償却率の改善が見込まれる。消防施設については、有形固定資産減価償却率は少々上昇したものの、今後施設の統廃合による新規建設や老朽化施設の解体により比率の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Q25" sqref="Q25:V2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23714967</v>
      </c>
      <c r="BO4" s="485"/>
      <c r="BP4" s="485"/>
      <c r="BQ4" s="485"/>
      <c r="BR4" s="485"/>
      <c r="BS4" s="485"/>
      <c r="BT4" s="485"/>
      <c r="BU4" s="486"/>
      <c r="BV4" s="484">
        <v>28417524</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5.3</v>
      </c>
      <c r="CU4" s="625"/>
      <c r="CV4" s="625"/>
      <c r="CW4" s="625"/>
      <c r="CX4" s="625"/>
      <c r="CY4" s="625"/>
      <c r="CZ4" s="625"/>
      <c r="DA4" s="626"/>
      <c r="DB4" s="624">
        <v>4.2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22997305</v>
      </c>
      <c r="BO5" s="456"/>
      <c r="BP5" s="456"/>
      <c r="BQ5" s="456"/>
      <c r="BR5" s="456"/>
      <c r="BS5" s="456"/>
      <c r="BT5" s="456"/>
      <c r="BU5" s="457"/>
      <c r="BV5" s="455">
        <v>27845478</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92.7</v>
      </c>
      <c r="CU5" s="453"/>
      <c r="CV5" s="453"/>
      <c r="CW5" s="453"/>
      <c r="CX5" s="453"/>
      <c r="CY5" s="453"/>
      <c r="CZ5" s="453"/>
      <c r="DA5" s="454"/>
      <c r="DB5" s="452">
        <v>92.7</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717662</v>
      </c>
      <c r="BO6" s="456"/>
      <c r="BP6" s="456"/>
      <c r="BQ6" s="456"/>
      <c r="BR6" s="456"/>
      <c r="BS6" s="456"/>
      <c r="BT6" s="456"/>
      <c r="BU6" s="457"/>
      <c r="BV6" s="455">
        <v>572046</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93.1</v>
      </c>
      <c r="CU6" s="599"/>
      <c r="CV6" s="599"/>
      <c r="CW6" s="599"/>
      <c r="CX6" s="599"/>
      <c r="CY6" s="599"/>
      <c r="CZ6" s="599"/>
      <c r="DA6" s="600"/>
      <c r="DB6" s="598">
        <v>93.5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25943</v>
      </c>
      <c r="BO7" s="456"/>
      <c r="BP7" s="456"/>
      <c r="BQ7" s="456"/>
      <c r="BR7" s="456"/>
      <c r="BS7" s="456"/>
      <c r="BT7" s="456"/>
      <c r="BU7" s="457"/>
      <c r="BV7" s="455">
        <v>28706</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13130469</v>
      </c>
      <c r="CU7" s="456"/>
      <c r="CV7" s="456"/>
      <c r="CW7" s="456"/>
      <c r="CX7" s="456"/>
      <c r="CY7" s="456"/>
      <c r="CZ7" s="456"/>
      <c r="DA7" s="457"/>
      <c r="DB7" s="455">
        <v>13019001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691719</v>
      </c>
      <c r="BO8" s="456"/>
      <c r="BP8" s="456"/>
      <c r="BQ8" s="456"/>
      <c r="BR8" s="456"/>
      <c r="BS8" s="456"/>
      <c r="BT8" s="456"/>
      <c r="BU8" s="457"/>
      <c r="BV8" s="455">
        <v>543340</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0.25</v>
      </c>
      <c r="CU8" s="559"/>
      <c r="CV8" s="559"/>
      <c r="CW8" s="559"/>
      <c r="CX8" s="559"/>
      <c r="CY8" s="559"/>
      <c r="CZ8" s="559"/>
      <c r="DA8" s="560"/>
      <c r="DB8" s="558">
        <v>0.25</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30934</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148379</v>
      </c>
      <c r="BO9" s="456"/>
      <c r="BP9" s="456"/>
      <c r="BQ9" s="456"/>
      <c r="BR9" s="456"/>
      <c r="BS9" s="456"/>
      <c r="BT9" s="456"/>
      <c r="BU9" s="457"/>
      <c r="BV9" s="455">
        <v>-80804</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21.3</v>
      </c>
      <c r="CU9" s="453"/>
      <c r="CV9" s="453"/>
      <c r="CW9" s="453"/>
      <c r="CX9" s="453"/>
      <c r="CY9" s="453"/>
      <c r="CZ9" s="453"/>
      <c r="DA9" s="454"/>
      <c r="DB9" s="452">
        <v>21.2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33316</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153419</v>
      </c>
      <c r="BO10" s="456"/>
      <c r="BP10" s="456"/>
      <c r="BQ10" s="456"/>
      <c r="BR10" s="456"/>
      <c r="BS10" s="456"/>
      <c r="BT10" s="456"/>
      <c r="BU10" s="457"/>
      <c r="BV10" s="455">
        <v>603</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29472</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181145</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29376</v>
      </c>
      <c r="S13" s="543"/>
      <c r="T13" s="543"/>
      <c r="U13" s="543"/>
      <c r="V13" s="544"/>
      <c r="W13" s="545" t="s">
        <v>131</v>
      </c>
      <c r="X13" s="441"/>
      <c r="Y13" s="441"/>
      <c r="Z13" s="441"/>
      <c r="AA13" s="441"/>
      <c r="AB13" s="442"/>
      <c r="AC13" s="408">
        <v>4559</v>
      </c>
      <c r="AD13" s="409"/>
      <c r="AE13" s="409"/>
      <c r="AF13" s="409"/>
      <c r="AG13" s="410"/>
      <c r="AH13" s="408">
        <v>4681</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301798</v>
      </c>
      <c r="BO13" s="456"/>
      <c r="BP13" s="456"/>
      <c r="BQ13" s="456"/>
      <c r="BR13" s="456"/>
      <c r="BS13" s="456"/>
      <c r="BT13" s="456"/>
      <c r="BU13" s="457"/>
      <c r="BV13" s="455">
        <v>-261346</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11.8</v>
      </c>
      <c r="CU13" s="453"/>
      <c r="CV13" s="453"/>
      <c r="CW13" s="453"/>
      <c r="CX13" s="453"/>
      <c r="CY13" s="453"/>
      <c r="CZ13" s="453"/>
      <c r="DA13" s="454"/>
      <c r="DB13" s="452">
        <v>12.1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30185</v>
      </c>
      <c r="S14" s="543"/>
      <c r="T14" s="543"/>
      <c r="U14" s="543"/>
      <c r="V14" s="544"/>
      <c r="W14" s="546"/>
      <c r="X14" s="444"/>
      <c r="Y14" s="444"/>
      <c r="Z14" s="444"/>
      <c r="AA14" s="444"/>
      <c r="AB14" s="445"/>
      <c r="AC14" s="535">
        <v>29.9</v>
      </c>
      <c r="AD14" s="536"/>
      <c r="AE14" s="536"/>
      <c r="AF14" s="536"/>
      <c r="AG14" s="537"/>
      <c r="AH14" s="535">
        <v>30.3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106.8</v>
      </c>
      <c r="CU14" s="553"/>
      <c r="CV14" s="553"/>
      <c r="CW14" s="553"/>
      <c r="CX14" s="553"/>
      <c r="CY14" s="553"/>
      <c r="CZ14" s="553"/>
      <c r="DA14" s="554"/>
      <c r="DB14" s="552">
        <v>125.7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30096</v>
      </c>
      <c r="S15" s="543"/>
      <c r="T15" s="543"/>
      <c r="U15" s="543"/>
      <c r="V15" s="544"/>
      <c r="W15" s="545" t="s">
        <v>137</v>
      </c>
      <c r="X15" s="441"/>
      <c r="Y15" s="441"/>
      <c r="Z15" s="441"/>
      <c r="AA15" s="441"/>
      <c r="AB15" s="442"/>
      <c r="AC15" s="408">
        <v>2676</v>
      </c>
      <c r="AD15" s="409"/>
      <c r="AE15" s="409"/>
      <c r="AF15" s="409"/>
      <c r="AG15" s="410"/>
      <c r="AH15" s="408">
        <v>2872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3165582</v>
      </c>
      <c r="BO15" s="485"/>
      <c r="BP15" s="485"/>
      <c r="BQ15" s="485"/>
      <c r="BR15" s="485"/>
      <c r="BS15" s="485"/>
      <c r="BT15" s="485"/>
      <c r="BU15" s="486"/>
      <c r="BV15" s="484">
        <v>3065152</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17.5</v>
      </c>
      <c r="AD16" s="536"/>
      <c r="AE16" s="536"/>
      <c r="AF16" s="536"/>
      <c r="AG16" s="537"/>
      <c r="AH16" s="535">
        <v>18.600000000000001</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12307747</v>
      </c>
      <c r="BO16" s="456"/>
      <c r="BP16" s="456"/>
      <c r="BQ16" s="456"/>
      <c r="BR16" s="456"/>
      <c r="BS16" s="456"/>
      <c r="BT16" s="456"/>
      <c r="BU16" s="457"/>
      <c r="BV16" s="455">
        <v>12150692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141</v>
      </c>
      <c r="S17" s="533"/>
      <c r="T17" s="533"/>
      <c r="U17" s="533"/>
      <c r="V17" s="534"/>
      <c r="W17" s="545" t="s">
        <v>144</v>
      </c>
      <c r="X17" s="441"/>
      <c r="Y17" s="441"/>
      <c r="Z17" s="441"/>
      <c r="AA17" s="441"/>
      <c r="AB17" s="442"/>
      <c r="AC17" s="408">
        <v>8034</v>
      </c>
      <c r="AD17" s="409"/>
      <c r="AE17" s="409"/>
      <c r="AF17" s="409"/>
      <c r="AG17" s="410"/>
      <c r="AH17" s="408">
        <v>7911</v>
      </c>
      <c r="AI17" s="409"/>
      <c r="AJ17" s="409"/>
      <c r="AK17" s="409"/>
      <c r="AL17" s="468"/>
      <c r="AM17" s="512"/>
      <c r="AN17" s="412"/>
      <c r="AO17" s="412"/>
      <c r="AP17" s="412"/>
      <c r="AQ17" s="412"/>
      <c r="AR17" s="412"/>
      <c r="AS17" s="412"/>
      <c r="AT17" s="413"/>
      <c r="AU17" s="513"/>
      <c r="AV17" s="514"/>
      <c r="AW17" s="514"/>
      <c r="AX17" s="514"/>
      <c r="AY17" s="469" t="s">
        <v>145</v>
      </c>
      <c r="AZ17" s="470"/>
      <c r="BA17" s="470"/>
      <c r="BB17" s="470"/>
      <c r="BC17" s="470"/>
      <c r="BD17" s="470"/>
      <c r="BE17" s="470"/>
      <c r="BF17" s="470"/>
      <c r="BG17" s="470"/>
      <c r="BH17" s="470"/>
      <c r="BI17" s="470"/>
      <c r="BJ17" s="470"/>
      <c r="BK17" s="470"/>
      <c r="BL17" s="470"/>
      <c r="BM17" s="471"/>
      <c r="BN17" s="455">
        <v>3934194</v>
      </c>
      <c r="BO17" s="456"/>
      <c r="BP17" s="456"/>
      <c r="BQ17" s="456"/>
      <c r="BR17" s="456"/>
      <c r="BS17" s="456"/>
      <c r="BT17" s="456"/>
      <c r="BU17" s="457"/>
      <c r="BV17" s="455">
        <v>3814998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146</v>
      </c>
      <c r="C18" s="506"/>
      <c r="D18" s="506"/>
      <c r="E18" s="507"/>
      <c r="F18" s="507"/>
      <c r="G18" s="507"/>
      <c r="H18" s="507"/>
      <c r="I18" s="507"/>
      <c r="J18" s="507"/>
      <c r="K18" s="507"/>
      <c r="L18" s="508">
        <v>253.55</v>
      </c>
      <c r="M18" s="508"/>
      <c r="N18" s="508"/>
      <c r="O18" s="508"/>
      <c r="P18" s="508"/>
      <c r="Q18" s="508"/>
      <c r="R18" s="509"/>
      <c r="S18" s="509"/>
      <c r="T18" s="509"/>
      <c r="U18" s="509"/>
      <c r="V18" s="510"/>
      <c r="W18" s="526"/>
      <c r="X18" s="527"/>
      <c r="Y18" s="527"/>
      <c r="Z18" s="527"/>
      <c r="AA18" s="527"/>
      <c r="AB18" s="551"/>
      <c r="AC18" s="425">
        <v>52.6</v>
      </c>
      <c r="AD18" s="426"/>
      <c r="AE18" s="426"/>
      <c r="AF18" s="426"/>
      <c r="AG18" s="511"/>
      <c r="AH18" s="425">
        <v>51.2</v>
      </c>
      <c r="AI18" s="426"/>
      <c r="AJ18" s="426"/>
      <c r="AK18" s="426"/>
      <c r="AL18" s="427"/>
      <c r="AM18" s="512"/>
      <c r="AN18" s="412"/>
      <c r="AO18" s="412"/>
      <c r="AP18" s="412"/>
      <c r="AQ18" s="412"/>
      <c r="AR18" s="412"/>
      <c r="AS18" s="412"/>
      <c r="AT18" s="413"/>
      <c r="AU18" s="513"/>
      <c r="AV18" s="514"/>
      <c r="AW18" s="514"/>
      <c r="AX18" s="514"/>
      <c r="AY18" s="469" t="s">
        <v>147</v>
      </c>
      <c r="AZ18" s="470"/>
      <c r="BA18" s="470"/>
      <c r="BB18" s="470"/>
      <c r="BC18" s="470"/>
      <c r="BD18" s="470"/>
      <c r="BE18" s="470"/>
      <c r="BF18" s="470"/>
      <c r="BG18" s="470"/>
      <c r="BH18" s="470"/>
      <c r="BI18" s="470"/>
      <c r="BJ18" s="470"/>
      <c r="BK18" s="470"/>
      <c r="BL18" s="470"/>
      <c r="BM18" s="471"/>
      <c r="BN18" s="455">
        <v>12269216</v>
      </c>
      <c r="BO18" s="456"/>
      <c r="BP18" s="456"/>
      <c r="BQ18" s="456"/>
      <c r="BR18" s="456"/>
      <c r="BS18" s="456"/>
      <c r="BT18" s="456"/>
      <c r="BU18" s="457"/>
      <c r="BV18" s="455">
        <v>12156036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148</v>
      </c>
      <c r="C19" s="506"/>
      <c r="D19" s="506"/>
      <c r="E19" s="507"/>
      <c r="F19" s="507"/>
      <c r="G19" s="507"/>
      <c r="H19" s="507"/>
      <c r="I19" s="507"/>
      <c r="J19" s="507"/>
      <c r="K19" s="507"/>
      <c r="L19" s="515">
        <v>122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149</v>
      </c>
      <c r="AZ19" s="470"/>
      <c r="BA19" s="470"/>
      <c r="BB19" s="470"/>
      <c r="BC19" s="470"/>
      <c r="BD19" s="470"/>
      <c r="BE19" s="470"/>
      <c r="BF19" s="470"/>
      <c r="BG19" s="470"/>
      <c r="BH19" s="470"/>
      <c r="BI19" s="470"/>
      <c r="BJ19" s="470"/>
      <c r="BK19" s="470"/>
      <c r="BL19" s="470"/>
      <c r="BM19" s="471"/>
      <c r="BN19" s="455">
        <v>16247019</v>
      </c>
      <c r="BO19" s="456"/>
      <c r="BP19" s="456"/>
      <c r="BQ19" s="456"/>
      <c r="BR19" s="456"/>
      <c r="BS19" s="456"/>
      <c r="BT19" s="456"/>
      <c r="BU19" s="457"/>
      <c r="BV19" s="455">
        <v>15651422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150</v>
      </c>
      <c r="C20" s="506"/>
      <c r="D20" s="506"/>
      <c r="E20" s="507"/>
      <c r="F20" s="507"/>
      <c r="G20" s="507"/>
      <c r="H20" s="507"/>
      <c r="I20" s="507"/>
      <c r="J20" s="507"/>
      <c r="K20" s="507"/>
      <c r="L20" s="515">
        <v>10823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152</v>
      </c>
      <c r="C22" s="432"/>
      <c r="D22" s="433"/>
      <c r="E22" s="440" t="s">
        <v>1</v>
      </c>
      <c r="F22" s="441"/>
      <c r="G22" s="441"/>
      <c r="H22" s="441"/>
      <c r="I22" s="441"/>
      <c r="J22" s="441"/>
      <c r="K22" s="442"/>
      <c r="L22" s="440" t="s">
        <v>153</v>
      </c>
      <c r="M22" s="441"/>
      <c r="N22" s="441"/>
      <c r="O22" s="441"/>
      <c r="P22" s="442"/>
      <c r="Q22" s="446" t="s">
        <v>154</v>
      </c>
      <c r="R22" s="447"/>
      <c r="S22" s="447"/>
      <c r="T22" s="447"/>
      <c r="U22" s="447"/>
      <c r="V22" s="448"/>
      <c r="W22" s="497" t="s">
        <v>155</v>
      </c>
      <c r="X22" s="432"/>
      <c r="Y22" s="433"/>
      <c r="Z22" s="440" t="s">
        <v>1</v>
      </c>
      <c r="AA22" s="441"/>
      <c r="AB22" s="441"/>
      <c r="AC22" s="441"/>
      <c r="AD22" s="441"/>
      <c r="AE22" s="441"/>
      <c r="AF22" s="441"/>
      <c r="AG22" s="442"/>
      <c r="AH22" s="458" t="s">
        <v>156</v>
      </c>
      <c r="AI22" s="441"/>
      <c r="AJ22" s="441"/>
      <c r="AK22" s="441"/>
      <c r="AL22" s="442"/>
      <c r="AM22" s="458" t="s">
        <v>157</v>
      </c>
      <c r="AN22" s="459"/>
      <c r="AO22" s="459"/>
      <c r="AP22" s="459"/>
      <c r="AQ22" s="459"/>
      <c r="AR22" s="460"/>
      <c r="AS22" s="446" t="s">
        <v>154</v>
      </c>
      <c r="AT22" s="447"/>
      <c r="AU22" s="447"/>
      <c r="AV22" s="447"/>
      <c r="AW22" s="447"/>
      <c r="AX22" s="464"/>
      <c r="AY22" s="481" t="s">
        <v>158</v>
      </c>
      <c r="AZ22" s="482"/>
      <c r="BA22" s="482"/>
      <c r="BB22" s="482"/>
      <c r="BC22" s="482"/>
      <c r="BD22" s="482"/>
      <c r="BE22" s="482"/>
      <c r="BF22" s="482"/>
      <c r="BG22" s="482"/>
      <c r="BH22" s="482"/>
      <c r="BI22" s="482"/>
      <c r="BJ22" s="482"/>
      <c r="BK22" s="482"/>
      <c r="BL22" s="482"/>
      <c r="BM22" s="483"/>
      <c r="BN22" s="484">
        <v>40405055</v>
      </c>
      <c r="BO22" s="485"/>
      <c r="BP22" s="485"/>
      <c r="BQ22" s="485"/>
      <c r="BR22" s="485"/>
      <c r="BS22" s="485"/>
      <c r="BT22" s="485"/>
      <c r="BU22" s="486"/>
      <c r="BV22" s="484">
        <v>42178342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159</v>
      </c>
      <c r="AZ23" s="470"/>
      <c r="BA23" s="470"/>
      <c r="BB23" s="470"/>
      <c r="BC23" s="470"/>
      <c r="BD23" s="470"/>
      <c r="BE23" s="470"/>
      <c r="BF23" s="470"/>
      <c r="BG23" s="470"/>
      <c r="BH23" s="470"/>
      <c r="BI23" s="470"/>
      <c r="BJ23" s="470"/>
      <c r="BK23" s="470"/>
      <c r="BL23" s="470"/>
      <c r="BM23" s="471"/>
      <c r="BN23" s="455">
        <v>25586534</v>
      </c>
      <c r="BO23" s="456"/>
      <c r="BP23" s="456"/>
      <c r="BQ23" s="456"/>
      <c r="BR23" s="456"/>
      <c r="BS23" s="456"/>
      <c r="BT23" s="456"/>
      <c r="BU23" s="457"/>
      <c r="BV23" s="455">
        <v>27057624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160</v>
      </c>
      <c r="F24" s="412"/>
      <c r="G24" s="412"/>
      <c r="H24" s="412"/>
      <c r="I24" s="412"/>
      <c r="J24" s="412"/>
      <c r="K24" s="413"/>
      <c r="L24" s="408">
        <v>1</v>
      </c>
      <c r="M24" s="409"/>
      <c r="N24" s="409"/>
      <c r="O24" s="409"/>
      <c r="P24" s="410"/>
      <c r="Q24" s="408">
        <v>8200</v>
      </c>
      <c r="R24" s="409"/>
      <c r="S24" s="409"/>
      <c r="T24" s="409"/>
      <c r="U24" s="409"/>
      <c r="V24" s="410"/>
      <c r="W24" s="498"/>
      <c r="X24" s="435"/>
      <c r="Y24" s="436"/>
      <c r="Z24" s="411" t="s">
        <v>161</v>
      </c>
      <c r="AA24" s="412"/>
      <c r="AB24" s="412"/>
      <c r="AC24" s="412"/>
      <c r="AD24" s="412"/>
      <c r="AE24" s="412"/>
      <c r="AF24" s="412"/>
      <c r="AG24" s="413"/>
      <c r="AH24" s="408">
        <v>340</v>
      </c>
      <c r="AI24" s="409"/>
      <c r="AJ24" s="409"/>
      <c r="AK24" s="409"/>
      <c r="AL24" s="410"/>
      <c r="AM24" s="408">
        <v>1029180</v>
      </c>
      <c r="AN24" s="409"/>
      <c r="AO24" s="409"/>
      <c r="AP24" s="409"/>
      <c r="AQ24" s="409"/>
      <c r="AR24" s="410"/>
      <c r="AS24" s="408">
        <v>3027</v>
      </c>
      <c r="AT24" s="409"/>
      <c r="AU24" s="409"/>
      <c r="AV24" s="409"/>
      <c r="AW24" s="409"/>
      <c r="AX24" s="468"/>
      <c r="AY24" s="428" t="s">
        <v>162</v>
      </c>
      <c r="AZ24" s="429"/>
      <c r="BA24" s="429"/>
      <c r="BB24" s="429"/>
      <c r="BC24" s="429"/>
      <c r="BD24" s="429"/>
      <c r="BE24" s="429"/>
      <c r="BF24" s="429"/>
      <c r="BG24" s="429"/>
      <c r="BH24" s="429"/>
      <c r="BI24" s="429"/>
      <c r="BJ24" s="429"/>
      <c r="BK24" s="429"/>
      <c r="BL24" s="429"/>
      <c r="BM24" s="430"/>
      <c r="BN24" s="455">
        <v>34525824</v>
      </c>
      <c r="BO24" s="456"/>
      <c r="BP24" s="456"/>
      <c r="BQ24" s="456"/>
      <c r="BR24" s="456"/>
      <c r="BS24" s="456"/>
      <c r="BT24" s="456"/>
      <c r="BU24" s="457"/>
      <c r="BV24" s="455">
        <v>35717946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163</v>
      </c>
      <c r="F25" s="412"/>
      <c r="G25" s="412"/>
      <c r="H25" s="412"/>
      <c r="I25" s="412"/>
      <c r="J25" s="412"/>
      <c r="K25" s="413"/>
      <c r="L25" s="408">
        <v>1</v>
      </c>
      <c r="M25" s="409"/>
      <c r="N25" s="409"/>
      <c r="O25" s="409"/>
      <c r="P25" s="410"/>
      <c r="Q25" s="408">
        <v>6500</v>
      </c>
      <c r="R25" s="409"/>
      <c r="S25" s="409"/>
      <c r="T25" s="409"/>
      <c r="U25" s="409"/>
      <c r="V25" s="410"/>
      <c r="W25" s="498"/>
      <c r="X25" s="435"/>
      <c r="Y25" s="436"/>
      <c r="Z25" s="411" t="s">
        <v>164</v>
      </c>
      <c r="AA25" s="412"/>
      <c r="AB25" s="412"/>
      <c r="AC25" s="412"/>
      <c r="AD25" s="412"/>
      <c r="AE25" s="412"/>
      <c r="AF25" s="412"/>
      <c r="AG25" s="413"/>
      <c r="AH25" s="408">
        <v>99</v>
      </c>
      <c r="AI25" s="409"/>
      <c r="AJ25" s="409"/>
      <c r="AK25" s="409"/>
      <c r="AL25" s="410"/>
      <c r="AM25" s="408">
        <v>300366</v>
      </c>
      <c r="AN25" s="409"/>
      <c r="AO25" s="409"/>
      <c r="AP25" s="409"/>
      <c r="AQ25" s="409"/>
      <c r="AR25" s="410"/>
      <c r="AS25" s="408">
        <v>3034</v>
      </c>
      <c r="AT25" s="409"/>
      <c r="AU25" s="409"/>
      <c r="AV25" s="409"/>
      <c r="AW25" s="409"/>
      <c r="AX25" s="468"/>
      <c r="AY25" s="481" t="s">
        <v>165</v>
      </c>
      <c r="AZ25" s="482"/>
      <c r="BA25" s="482"/>
      <c r="BB25" s="482"/>
      <c r="BC25" s="482"/>
      <c r="BD25" s="482"/>
      <c r="BE25" s="482"/>
      <c r="BF25" s="482"/>
      <c r="BG25" s="482"/>
      <c r="BH25" s="482"/>
      <c r="BI25" s="482"/>
      <c r="BJ25" s="482"/>
      <c r="BK25" s="482"/>
      <c r="BL25" s="482"/>
      <c r="BM25" s="483"/>
      <c r="BN25" s="484">
        <v>1697945</v>
      </c>
      <c r="BO25" s="485"/>
      <c r="BP25" s="485"/>
      <c r="BQ25" s="485"/>
      <c r="BR25" s="485"/>
      <c r="BS25" s="485"/>
      <c r="BT25" s="485"/>
      <c r="BU25" s="486"/>
      <c r="BV25" s="484">
        <v>1356268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166</v>
      </c>
      <c r="F26" s="412"/>
      <c r="G26" s="412"/>
      <c r="H26" s="412"/>
      <c r="I26" s="412"/>
      <c r="J26" s="412"/>
      <c r="K26" s="413"/>
      <c r="L26" s="408">
        <v>1</v>
      </c>
      <c r="M26" s="409"/>
      <c r="N26" s="409"/>
      <c r="O26" s="409"/>
      <c r="P26" s="410"/>
      <c r="Q26" s="408">
        <v>6000</v>
      </c>
      <c r="R26" s="409"/>
      <c r="S26" s="409"/>
      <c r="T26" s="409"/>
      <c r="U26" s="409"/>
      <c r="V26" s="410"/>
      <c r="W26" s="498"/>
      <c r="X26" s="435"/>
      <c r="Y26" s="436"/>
      <c r="Z26" s="411" t="s">
        <v>167</v>
      </c>
      <c r="AA26" s="466"/>
      <c r="AB26" s="466"/>
      <c r="AC26" s="466"/>
      <c r="AD26" s="466"/>
      <c r="AE26" s="466"/>
      <c r="AF26" s="466"/>
      <c r="AG26" s="467"/>
      <c r="AH26" s="408">
        <v>8</v>
      </c>
      <c r="AI26" s="409"/>
      <c r="AJ26" s="409"/>
      <c r="AK26" s="409"/>
      <c r="AL26" s="410"/>
      <c r="AM26" s="408">
        <v>28032</v>
      </c>
      <c r="AN26" s="409"/>
      <c r="AO26" s="409"/>
      <c r="AP26" s="409"/>
      <c r="AQ26" s="409"/>
      <c r="AR26" s="410"/>
      <c r="AS26" s="408">
        <v>3504</v>
      </c>
      <c r="AT26" s="409"/>
      <c r="AU26" s="409"/>
      <c r="AV26" s="409"/>
      <c r="AW26" s="409"/>
      <c r="AX26" s="468"/>
      <c r="AY26" s="495" t="s">
        <v>168</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169</v>
      </c>
      <c r="F27" s="412"/>
      <c r="G27" s="412"/>
      <c r="H27" s="412"/>
      <c r="I27" s="412"/>
      <c r="J27" s="412"/>
      <c r="K27" s="413"/>
      <c r="L27" s="408">
        <v>1</v>
      </c>
      <c r="M27" s="409"/>
      <c r="N27" s="409"/>
      <c r="O27" s="409"/>
      <c r="P27" s="410"/>
      <c r="Q27" s="408">
        <v>4200</v>
      </c>
      <c r="R27" s="409"/>
      <c r="S27" s="409"/>
      <c r="T27" s="409"/>
      <c r="U27" s="409"/>
      <c r="V27" s="410"/>
      <c r="W27" s="498"/>
      <c r="X27" s="435"/>
      <c r="Y27" s="436"/>
      <c r="Z27" s="411" t="s">
        <v>170</v>
      </c>
      <c r="AA27" s="412"/>
      <c r="AB27" s="412"/>
      <c r="AC27" s="412"/>
      <c r="AD27" s="412"/>
      <c r="AE27" s="412"/>
      <c r="AF27" s="412"/>
      <c r="AG27" s="413"/>
      <c r="AH27" s="408">
        <v>6</v>
      </c>
      <c r="AI27" s="409"/>
      <c r="AJ27" s="409"/>
      <c r="AK27" s="409"/>
      <c r="AL27" s="410"/>
      <c r="AM27" s="408">
        <v>23850</v>
      </c>
      <c r="AN27" s="409"/>
      <c r="AO27" s="409"/>
      <c r="AP27" s="409"/>
      <c r="AQ27" s="409"/>
      <c r="AR27" s="410"/>
      <c r="AS27" s="408">
        <v>3975</v>
      </c>
      <c r="AT27" s="409"/>
      <c r="AU27" s="409"/>
      <c r="AV27" s="409"/>
      <c r="AW27" s="409"/>
      <c r="AX27" s="468"/>
      <c r="AY27" s="492" t="s">
        <v>171</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172</v>
      </c>
      <c r="F28" s="412"/>
      <c r="G28" s="412"/>
      <c r="H28" s="412"/>
      <c r="I28" s="412"/>
      <c r="J28" s="412"/>
      <c r="K28" s="413"/>
      <c r="L28" s="408">
        <v>1</v>
      </c>
      <c r="M28" s="409"/>
      <c r="N28" s="409"/>
      <c r="O28" s="409"/>
      <c r="P28" s="410"/>
      <c r="Q28" s="408">
        <v>3800</v>
      </c>
      <c r="R28" s="409"/>
      <c r="S28" s="409"/>
      <c r="T28" s="409"/>
      <c r="U28" s="409"/>
      <c r="V28" s="410"/>
      <c r="W28" s="498"/>
      <c r="X28" s="435"/>
      <c r="Y28" s="436"/>
      <c r="Z28" s="411" t="s">
        <v>173</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174</v>
      </c>
      <c r="AZ28" s="473"/>
      <c r="BA28" s="473"/>
      <c r="BB28" s="474"/>
      <c r="BC28" s="481" t="s">
        <v>46</v>
      </c>
      <c r="BD28" s="482"/>
      <c r="BE28" s="482"/>
      <c r="BF28" s="482"/>
      <c r="BG28" s="482"/>
      <c r="BH28" s="482"/>
      <c r="BI28" s="482"/>
      <c r="BJ28" s="482"/>
      <c r="BK28" s="482"/>
      <c r="BL28" s="482"/>
      <c r="BM28" s="483"/>
      <c r="BN28" s="484">
        <v>2684601</v>
      </c>
      <c r="BO28" s="485"/>
      <c r="BP28" s="485"/>
      <c r="BQ28" s="485"/>
      <c r="BR28" s="485"/>
      <c r="BS28" s="485"/>
      <c r="BT28" s="485"/>
      <c r="BU28" s="486"/>
      <c r="BV28" s="484">
        <v>2531182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175</v>
      </c>
      <c r="F29" s="412"/>
      <c r="G29" s="412"/>
      <c r="H29" s="412"/>
      <c r="I29" s="412"/>
      <c r="J29" s="412"/>
      <c r="K29" s="413"/>
      <c r="L29" s="408">
        <v>16</v>
      </c>
      <c r="M29" s="409"/>
      <c r="N29" s="409"/>
      <c r="O29" s="409"/>
      <c r="P29" s="410"/>
      <c r="Q29" s="408">
        <v>3500</v>
      </c>
      <c r="R29" s="409"/>
      <c r="S29" s="409"/>
      <c r="T29" s="409"/>
      <c r="U29" s="409"/>
      <c r="V29" s="410"/>
      <c r="W29" s="499"/>
      <c r="X29" s="500"/>
      <c r="Y29" s="501"/>
      <c r="Z29" s="411" t="s">
        <v>176</v>
      </c>
      <c r="AA29" s="412"/>
      <c r="AB29" s="412"/>
      <c r="AC29" s="412"/>
      <c r="AD29" s="412"/>
      <c r="AE29" s="412"/>
      <c r="AF29" s="412"/>
      <c r="AG29" s="413"/>
      <c r="AH29" s="408">
        <v>346</v>
      </c>
      <c r="AI29" s="409"/>
      <c r="AJ29" s="409"/>
      <c r="AK29" s="409"/>
      <c r="AL29" s="410"/>
      <c r="AM29" s="408">
        <v>1053030</v>
      </c>
      <c r="AN29" s="409"/>
      <c r="AO29" s="409"/>
      <c r="AP29" s="409"/>
      <c r="AQ29" s="409"/>
      <c r="AR29" s="410"/>
      <c r="AS29" s="408">
        <v>3043</v>
      </c>
      <c r="AT29" s="409"/>
      <c r="AU29" s="409"/>
      <c r="AV29" s="409"/>
      <c r="AW29" s="409"/>
      <c r="AX29" s="468"/>
      <c r="AY29" s="475"/>
      <c r="AZ29" s="476"/>
      <c r="BA29" s="476"/>
      <c r="BB29" s="477"/>
      <c r="BC29" s="469" t="s">
        <v>177</v>
      </c>
      <c r="BD29" s="470"/>
      <c r="BE29" s="470"/>
      <c r="BF29" s="470"/>
      <c r="BG29" s="470"/>
      <c r="BH29" s="470"/>
      <c r="BI29" s="470"/>
      <c r="BJ29" s="470"/>
      <c r="BK29" s="470"/>
      <c r="BL29" s="470"/>
      <c r="BM29" s="471"/>
      <c r="BN29" s="455">
        <v>3105802</v>
      </c>
      <c r="BO29" s="456"/>
      <c r="BP29" s="456"/>
      <c r="BQ29" s="456"/>
      <c r="BR29" s="456"/>
      <c r="BS29" s="456"/>
      <c r="BT29" s="456"/>
      <c r="BU29" s="457"/>
      <c r="BV29" s="455">
        <v>3347169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178</v>
      </c>
      <c r="X30" s="423"/>
      <c r="Y30" s="423"/>
      <c r="Z30" s="423"/>
      <c r="AA30" s="423"/>
      <c r="AB30" s="423"/>
      <c r="AC30" s="423"/>
      <c r="AD30" s="423"/>
      <c r="AE30" s="423"/>
      <c r="AF30" s="423"/>
      <c r="AG30" s="424"/>
      <c r="AH30" s="425">
        <v>95.7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3200663</v>
      </c>
      <c r="BO30" s="490"/>
      <c r="BP30" s="490"/>
      <c r="BQ30" s="490"/>
      <c r="BR30" s="490"/>
      <c r="BS30" s="490"/>
      <c r="BT30" s="490"/>
      <c r="BU30" s="491"/>
      <c r="BV30" s="489">
        <v>3357495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179</v>
      </c>
      <c r="D32" s="414"/>
      <c r="E32" s="414"/>
      <c r="F32" s="414"/>
      <c r="G32" s="414"/>
      <c r="H32" s="414"/>
      <c r="I32" s="414"/>
      <c r="J32" s="414"/>
      <c r="K32" s="414"/>
      <c r="L32" s="414"/>
      <c r="M32" s="414"/>
      <c r="N32" s="414"/>
      <c r="O32" s="414"/>
      <c r="P32" s="414"/>
      <c r="Q32" s="414"/>
      <c r="R32" s="414"/>
      <c r="S32" s="414"/>
      <c r="U32" s="415" t="s">
        <v>180</v>
      </c>
      <c r="V32" s="415"/>
      <c r="W32" s="415"/>
      <c r="X32" s="415"/>
      <c r="Y32" s="415"/>
      <c r="Z32" s="415"/>
      <c r="AA32" s="415"/>
      <c r="AB32" s="415"/>
      <c r="AC32" s="415"/>
      <c r="AD32" s="415"/>
      <c r="AE32" s="415"/>
      <c r="AF32" s="415"/>
      <c r="AG32" s="415"/>
      <c r="AH32" s="415"/>
      <c r="AI32" s="415"/>
      <c r="AJ32" s="415"/>
      <c r="AK32" s="415"/>
      <c r="AM32" s="415" t="s">
        <v>181</v>
      </c>
      <c r="AN32" s="415"/>
      <c r="AO32" s="415"/>
      <c r="AP32" s="415"/>
      <c r="AQ32" s="415"/>
      <c r="AR32" s="415"/>
      <c r="AS32" s="415"/>
      <c r="AT32" s="415"/>
      <c r="AU32" s="415"/>
      <c r="AV32" s="415"/>
      <c r="AW32" s="415"/>
      <c r="AX32" s="415"/>
      <c r="AY32" s="415"/>
      <c r="AZ32" s="415"/>
      <c r="BA32" s="415"/>
      <c r="BB32" s="415"/>
      <c r="BC32" s="415"/>
      <c r="BE32" s="415" t="s">
        <v>182</v>
      </c>
      <c r="BF32" s="415"/>
      <c r="BG32" s="415"/>
      <c r="BH32" s="415"/>
      <c r="BI32" s="415"/>
      <c r="BJ32" s="415"/>
      <c r="BK32" s="415"/>
      <c r="BL32" s="415"/>
      <c r="BM32" s="415"/>
      <c r="BN32" s="415"/>
      <c r="BO32" s="415"/>
      <c r="BP32" s="415"/>
      <c r="BQ32" s="415"/>
      <c r="BR32" s="415"/>
      <c r="BS32" s="415"/>
      <c r="BT32" s="415"/>
      <c r="BU32" s="415"/>
      <c r="BW32" s="415" t="s">
        <v>183</v>
      </c>
      <c r="BX32" s="415"/>
      <c r="BY32" s="415"/>
      <c r="BZ32" s="415"/>
      <c r="CA32" s="415"/>
      <c r="CB32" s="415"/>
      <c r="CC32" s="415"/>
      <c r="CD32" s="415"/>
      <c r="CE32" s="415"/>
      <c r="CF32" s="415"/>
      <c r="CG32" s="415"/>
      <c r="CH32" s="415"/>
      <c r="CI32" s="415"/>
      <c r="CJ32" s="415"/>
      <c r="CK32" s="415"/>
      <c r="CL32" s="415"/>
      <c r="CM32" s="415"/>
      <c r="CO32" s="415" t="s">
        <v>184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185</v>
      </c>
      <c r="D33" s="407"/>
      <c r="E33" s="406" t="s">
        <v>186</v>
      </c>
      <c r="F33" s="406"/>
      <c r="G33" s="406"/>
      <c r="H33" s="406"/>
      <c r="I33" s="406"/>
      <c r="J33" s="406"/>
      <c r="K33" s="406"/>
      <c r="L33" s="406"/>
      <c r="M33" s="406"/>
      <c r="N33" s="406"/>
      <c r="O33" s="406"/>
      <c r="P33" s="406"/>
      <c r="Q33" s="406"/>
      <c r="R33" s="406"/>
      <c r="S33" s="406"/>
      <c r="T33" s="206"/>
      <c r="U33" s="407" t="s">
        <v>185</v>
      </c>
      <c r="V33" s="407"/>
      <c r="W33" s="406" t="s">
        <v>186</v>
      </c>
      <c r="X33" s="406"/>
      <c r="Y33" s="406"/>
      <c r="Z33" s="406"/>
      <c r="AA33" s="406"/>
      <c r="AB33" s="406"/>
      <c r="AC33" s="406"/>
      <c r="AD33" s="406"/>
      <c r="AE33" s="406"/>
      <c r="AF33" s="406"/>
      <c r="AG33" s="406"/>
      <c r="AH33" s="406"/>
      <c r="AI33" s="406"/>
      <c r="AJ33" s="406"/>
      <c r="AK33" s="406"/>
      <c r="AL33" s="206"/>
      <c r="AM33" s="407" t="s">
        <v>185</v>
      </c>
      <c r="AN33" s="407"/>
      <c r="AO33" s="406" t="s">
        <v>186</v>
      </c>
      <c r="AP33" s="406"/>
      <c r="AQ33" s="406"/>
      <c r="AR33" s="406"/>
      <c r="AS33" s="406"/>
      <c r="AT33" s="406"/>
      <c r="AU33" s="406"/>
      <c r="AV33" s="406"/>
      <c r="AW33" s="406"/>
      <c r="AX33" s="406"/>
      <c r="AY33" s="406"/>
      <c r="AZ33" s="406"/>
      <c r="BA33" s="406"/>
      <c r="BB33" s="406"/>
      <c r="BC33" s="406"/>
      <c r="BD33" s="207"/>
      <c r="BE33" s="406" t="s">
        <v>187</v>
      </c>
      <c r="BF33" s="406"/>
      <c r="BG33" s="406" t="s">
        <v>188</v>
      </c>
      <c r="BH33" s="406"/>
      <c r="BI33" s="406"/>
      <c r="BJ33" s="406"/>
      <c r="BK33" s="406"/>
      <c r="BL33" s="406"/>
      <c r="BM33" s="406"/>
      <c r="BN33" s="406"/>
      <c r="BO33" s="406"/>
      <c r="BP33" s="406"/>
      <c r="BQ33" s="406"/>
      <c r="BR33" s="406"/>
      <c r="BS33" s="406"/>
      <c r="BT33" s="406"/>
      <c r="BU33" s="406"/>
      <c r="BV33" s="207"/>
      <c r="BW33" s="407" t="s">
        <v>187</v>
      </c>
      <c r="BX33" s="407"/>
      <c r="BY33" s="406" t="s">
        <v>189</v>
      </c>
      <c r="BZ33" s="406"/>
      <c r="CA33" s="406"/>
      <c r="CB33" s="406"/>
      <c r="CC33" s="406"/>
      <c r="CD33" s="406"/>
      <c r="CE33" s="406"/>
      <c r="CF33" s="406"/>
      <c r="CG33" s="406"/>
      <c r="CH33" s="406"/>
      <c r="CI33" s="406"/>
      <c r="CJ33" s="406"/>
      <c r="CK33" s="406"/>
      <c r="CL33" s="406"/>
      <c r="CM33" s="406"/>
      <c r="CN33" s="206"/>
      <c r="CO33" s="407" t="s">
        <v>185</v>
      </c>
      <c r="CP33" s="407"/>
      <c r="CQ33" s="406" t="s">
        <v>190</v>
      </c>
      <c r="CR33" s="406"/>
      <c r="CS33" s="406"/>
      <c r="CT33" s="406"/>
      <c r="CU33" s="406"/>
      <c r="CV33" s="406"/>
      <c r="CW33" s="406"/>
      <c r="CX33" s="406"/>
      <c r="CY33" s="406"/>
      <c r="CZ33" s="406"/>
      <c r="DA33" s="406"/>
      <c r="DB33" s="406"/>
      <c r="DC33" s="406"/>
      <c r="DD33" s="406"/>
      <c r="DE33" s="406"/>
      <c r="DF33" s="206"/>
      <c r="DG33" s="405" t="s">
        <v>191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つがる西北五広域連合一般会計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屏風山野菜振興会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つがる西北五広域連合病院事業会計</v>
      </c>
      <c r="BZ35" s="404"/>
      <c r="CA35" s="404"/>
      <c r="CB35" s="404"/>
      <c r="CC35" s="404"/>
      <c r="CD35" s="404"/>
      <c r="CE35" s="404"/>
      <c r="CF35" s="404"/>
      <c r="CG35" s="404"/>
      <c r="CH35" s="404"/>
      <c r="CI35" s="404"/>
      <c r="CJ35" s="404"/>
      <c r="CK35" s="404"/>
      <c r="CL35" s="404"/>
      <c r="CM35" s="404"/>
      <c r="CN35" s="181"/>
      <c r="CO35" s="403">
        <f t="shared" ref="CO35:CO43" si="3">IF(CQ35="","",CO34+1)</f>
        <v>17</v>
      </c>
      <c r="CP35" s="403"/>
      <c r="CQ35" s="404" t="str">
        <f>IF('各会計、関係団体の財政状況及び健全化判断比率'!BS8="","",'各会計、関係団体の財政状況及び健全化判断比率'!BS8)</f>
        <v>つがる市土地開発公社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西北五環境整備事務組合一般会計</v>
      </c>
      <c r="BZ36" s="404"/>
      <c r="CA36" s="404"/>
      <c r="CB36" s="404"/>
      <c r="CC36" s="404"/>
      <c r="CD36" s="404"/>
      <c r="CE36" s="404"/>
      <c r="CF36" s="404"/>
      <c r="CG36" s="404"/>
      <c r="CH36" s="404"/>
      <c r="CI36" s="404"/>
      <c r="CJ36" s="404"/>
      <c r="CK36" s="404"/>
      <c r="CL36" s="404"/>
      <c r="CM36" s="404"/>
      <c r="CN36" s="181"/>
      <c r="CO36" s="403">
        <f t="shared" si="3"/>
        <v>18</v>
      </c>
      <c r="CP36" s="403"/>
      <c r="CQ36" s="404" t="str">
        <f>IF('各会計、関係団体の財政状況及び健全化判断比率'!BS9="","",'各会計、関係団体の財政状況及び健全化判断比率'!BS9)</f>
        <v>つがる地球村</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西北五広域福祉事務組合一般会計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津軽広域水道企業団西北事業部水道事業会計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青森県市長会館管理組合一般会計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青森県交通災害共済組合交通災害共済事業会計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青森県後期高齢者医療広域連合一般会計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青森県後期高齢者医療広域連合後期高齢者医療特別会計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15</v>
      </c>
      <c r="BX43" s="403"/>
      <c r="BY43" s="404" t="str">
        <f>IF('各会計、関係団体の財政状況及び健全化判断比率'!B77="","",'各会計、関係団体の財政状況及び健全化判断比率'!B77)</f>
        <v>青森県市町村総合事務組合一般会計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400" t="s">
        <v>193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199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M1UACqt8LBQBfYkdkX5a2RtjIfW1xS13ohDz0aZfQgn42z9FIzCXLWiHCi+V1qtKBKNJaxVmGtNF1HsQQSwtBg==" saltValue="nqvIQt96Cn3XL6+0osz6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201</v>
      </c>
      <c r="DI1" s="754"/>
      <c r="DJ1" s="754"/>
      <c r="DK1" s="754"/>
      <c r="DL1" s="754"/>
      <c r="DM1" s="754"/>
      <c r="DN1" s="755"/>
      <c r="DO1" s="214"/>
      <c r="DP1" s="753" t="s">
        <v>202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207</v>
      </c>
      <c r="S4" s="710"/>
      <c r="T4" s="710"/>
      <c r="U4" s="710"/>
      <c r="V4" s="710"/>
      <c r="W4" s="710"/>
      <c r="X4" s="710"/>
      <c r="Y4" s="711"/>
      <c r="Z4" s="709" t="s">
        <v>208</v>
      </c>
      <c r="AA4" s="710"/>
      <c r="AB4" s="710"/>
      <c r="AC4" s="711"/>
      <c r="AD4" s="709" t="s">
        <v>209</v>
      </c>
      <c r="AE4" s="710"/>
      <c r="AF4" s="710"/>
      <c r="AG4" s="710"/>
      <c r="AH4" s="710"/>
      <c r="AI4" s="710"/>
      <c r="AJ4" s="710"/>
      <c r="AK4" s="711"/>
      <c r="AL4" s="709" t="s">
        <v>208</v>
      </c>
      <c r="AM4" s="710"/>
      <c r="AN4" s="710"/>
      <c r="AO4" s="711"/>
      <c r="AP4" s="756" t="s">
        <v>210</v>
      </c>
      <c r="AQ4" s="756"/>
      <c r="AR4" s="756"/>
      <c r="AS4" s="756"/>
      <c r="AT4" s="756"/>
      <c r="AU4" s="756"/>
      <c r="AV4" s="756"/>
      <c r="AW4" s="756"/>
      <c r="AX4" s="756"/>
      <c r="AY4" s="756"/>
      <c r="AZ4" s="756"/>
      <c r="BA4" s="756"/>
      <c r="BB4" s="756"/>
      <c r="BC4" s="756"/>
      <c r="BD4" s="756"/>
      <c r="BE4" s="756"/>
      <c r="BF4" s="756"/>
      <c r="BG4" s="756" t="s">
        <v>211</v>
      </c>
      <c r="BH4" s="756"/>
      <c r="BI4" s="756"/>
      <c r="BJ4" s="756"/>
      <c r="BK4" s="756"/>
      <c r="BL4" s="756"/>
      <c r="BM4" s="756"/>
      <c r="BN4" s="756"/>
      <c r="BO4" s="756" t="s">
        <v>208</v>
      </c>
      <c r="BP4" s="756"/>
      <c r="BQ4" s="756"/>
      <c r="BR4" s="756"/>
      <c r="BS4" s="756" t="s">
        <v>212</v>
      </c>
      <c r="BT4" s="756"/>
      <c r="BU4" s="756"/>
      <c r="BV4" s="756"/>
      <c r="BW4" s="756"/>
      <c r="BX4" s="756"/>
      <c r="BY4" s="756"/>
      <c r="BZ4" s="756"/>
      <c r="CA4" s="756"/>
      <c r="CB4" s="756"/>
      <c r="CD4" s="709" t="s">
        <v>213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214</v>
      </c>
      <c r="C5" s="716"/>
      <c r="D5" s="716"/>
      <c r="E5" s="716"/>
      <c r="F5" s="716"/>
      <c r="G5" s="716"/>
      <c r="H5" s="716"/>
      <c r="I5" s="716"/>
      <c r="J5" s="716"/>
      <c r="K5" s="716"/>
      <c r="L5" s="716"/>
      <c r="M5" s="716"/>
      <c r="N5" s="716"/>
      <c r="O5" s="716"/>
      <c r="P5" s="716"/>
      <c r="Q5" s="717"/>
      <c r="R5" s="712">
        <v>2960371</v>
      </c>
      <c r="S5" s="713"/>
      <c r="T5" s="713"/>
      <c r="U5" s="713"/>
      <c r="V5" s="713"/>
      <c r="W5" s="713"/>
      <c r="X5" s="713"/>
      <c r="Y5" s="738"/>
      <c r="Z5" s="751">
        <v>12.5</v>
      </c>
      <c r="AA5" s="751"/>
      <c r="AB5" s="751"/>
      <c r="AC5" s="751"/>
      <c r="AD5" s="752">
        <v>2944436</v>
      </c>
      <c r="AE5" s="752"/>
      <c r="AF5" s="752"/>
      <c r="AG5" s="752"/>
      <c r="AH5" s="752"/>
      <c r="AI5" s="752"/>
      <c r="AJ5" s="752"/>
      <c r="AK5" s="752"/>
      <c r="AL5" s="739">
        <v>22.3</v>
      </c>
      <c r="AM5" s="721"/>
      <c r="AN5" s="721"/>
      <c r="AO5" s="740"/>
      <c r="AP5" s="715" t="s">
        <v>215</v>
      </c>
      <c r="AQ5" s="716"/>
      <c r="AR5" s="716"/>
      <c r="AS5" s="716"/>
      <c r="AT5" s="716"/>
      <c r="AU5" s="716"/>
      <c r="AV5" s="716"/>
      <c r="AW5" s="716"/>
      <c r="AX5" s="716"/>
      <c r="AY5" s="716"/>
      <c r="AZ5" s="716"/>
      <c r="BA5" s="716"/>
      <c r="BB5" s="716"/>
      <c r="BC5" s="716"/>
      <c r="BD5" s="716"/>
      <c r="BE5" s="716"/>
      <c r="BF5" s="717"/>
      <c r="BG5" s="657">
        <v>2957236</v>
      </c>
      <c r="BH5" s="658"/>
      <c r="BI5" s="658"/>
      <c r="BJ5" s="658"/>
      <c r="BK5" s="658"/>
      <c r="BL5" s="658"/>
      <c r="BM5" s="658"/>
      <c r="BN5" s="659"/>
      <c r="BO5" s="695">
        <v>99.9</v>
      </c>
      <c r="BP5" s="695"/>
      <c r="BQ5" s="695"/>
      <c r="BR5" s="695"/>
      <c r="BS5" s="696">
        <v>15935</v>
      </c>
      <c r="BT5" s="696"/>
      <c r="BU5" s="696"/>
      <c r="BV5" s="696"/>
      <c r="BW5" s="696"/>
      <c r="BX5" s="696"/>
      <c r="BY5" s="696"/>
      <c r="BZ5" s="696"/>
      <c r="CA5" s="696"/>
      <c r="CB5" s="736"/>
      <c r="CD5" s="709" t="s">
        <v>210</v>
      </c>
      <c r="CE5" s="710"/>
      <c r="CF5" s="710"/>
      <c r="CG5" s="710"/>
      <c r="CH5" s="710"/>
      <c r="CI5" s="710"/>
      <c r="CJ5" s="710"/>
      <c r="CK5" s="710"/>
      <c r="CL5" s="710"/>
      <c r="CM5" s="710"/>
      <c r="CN5" s="710"/>
      <c r="CO5" s="710"/>
      <c r="CP5" s="710"/>
      <c r="CQ5" s="711"/>
      <c r="CR5" s="709" t="s">
        <v>216</v>
      </c>
      <c r="CS5" s="710"/>
      <c r="CT5" s="710"/>
      <c r="CU5" s="710"/>
      <c r="CV5" s="710"/>
      <c r="CW5" s="710"/>
      <c r="CX5" s="710"/>
      <c r="CY5" s="711"/>
      <c r="CZ5" s="709" t="s">
        <v>208</v>
      </c>
      <c r="DA5" s="710"/>
      <c r="DB5" s="710"/>
      <c r="DC5" s="711"/>
      <c r="DD5" s="709" t="s">
        <v>217</v>
      </c>
      <c r="DE5" s="710"/>
      <c r="DF5" s="710"/>
      <c r="DG5" s="710"/>
      <c r="DH5" s="710"/>
      <c r="DI5" s="710"/>
      <c r="DJ5" s="710"/>
      <c r="DK5" s="710"/>
      <c r="DL5" s="710"/>
      <c r="DM5" s="710"/>
      <c r="DN5" s="710"/>
      <c r="DO5" s="710"/>
      <c r="DP5" s="711"/>
      <c r="DQ5" s="709" t="s">
        <v>218</v>
      </c>
      <c r="DR5" s="710"/>
      <c r="DS5" s="710"/>
      <c r="DT5" s="710"/>
      <c r="DU5" s="710"/>
      <c r="DV5" s="710"/>
      <c r="DW5" s="710"/>
      <c r="DX5" s="710"/>
      <c r="DY5" s="710"/>
      <c r="DZ5" s="710"/>
      <c r="EA5" s="710"/>
      <c r="EB5" s="710"/>
      <c r="EC5" s="711"/>
    </row>
    <row r="6" spans="2:143" ht="11.25" customHeight="1" x14ac:dyDescent="0.15">
      <c r="B6" s="654" t="s">
        <v>219</v>
      </c>
      <c r="C6" s="655"/>
      <c r="D6" s="655"/>
      <c r="E6" s="655"/>
      <c r="F6" s="655"/>
      <c r="G6" s="655"/>
      <c r="H6" s="655"/>
      <c r="I6" s="655"/>
      <c r="J6" s="655"/>
      <c r="K6" s="655"/>
      <c r="L6" s="655"/>
      <c r="M6" s="655"/>
      <c r="N6" s="655"/>
      <c r="O6" s="655"/>
      <c r="P6" s="655"/>
      <c r="Q6" s="656"/>
      <c r="R6" s="657">
        <v>181017</v>
      </c>
      <c r="S6" s="658"/>
      <c r="T6" s="658"/>
      <c r="U6" s="658"/>
      <c r="V6" s="658"/>
      <c r="W6" s="658"/>
      <c r="X6" s="658"/>
      <c r="Y6" s="659"/>
      <c r="Z6" s="695">
        <v>0.8</v>
      </c>
      <c r="AA6" s="695"/>
      <c r="AB6" s="695"/>
      <c r="AC6" s="695"/>
      <c r="AD6" s="696">
        <v>181017</v>
      </c>
      <c r="AE6" s="696"/>
      <c r="AF6" s="696"/>
      <c r="AG6" s="696"/>
      <c r="AH6" s="696"/>
      <c r="AI6" s="696"/>
      <c r="AJ6" s="696"/>
      <c r="AK6" s="696"/>
      <c r="AL6" s="660">
        <v>1.4</v>
      </c>
      <c r="AM6" s="661"/>
      <c r="AN6" s="661"/>
      <c r="AO6" s="697"/>
      <c r="AP6" s="654" t="s">
        <v>220</v>
      </c>
      <c r="AQ6" s="655"/>
      <c r="AR6" s="655"/>
      <c r="AS6" s="655"/>
      <c r="AT6" s="655"/>
      <c r="AU6" s="655"/>
      <c r="AV6" s="655"/>
      <c r="AW6" s="655"/>
      <c r="AX6" s="655"/>
      <c r="AY6" s="655"/>
      <c r="AZ6" s="655"/>
      <c r="BA6" s="655"/>
      <c r="BB6" s="655"/>
      <c r="BC6" s="655"/>
      <c r="BD6" s="655"/>
      <c r="BE6" s="655"/>
      <c r="BF6" s="656"/>
      <c r="BG6" s="657">
        <v>2957236</v>
      </c>
      <c r="BH6" s="658"/>
      <c r="BI6" s="658"/>
      <c r="BJ6" s="658"/>
      <c r="BK6" s="658"/>
      <c r="BL6" s="658"/>
      <c r="BM6" s="658"/>
      <c r="BN6" s="659"/>
      <c r="BO6" s="695">
        <v>99.9</v>
      </c>
      <c r="BP6" s="695"/>
      <c r="BQ6" s="695"/>
      <c r="BR6" s="695"/>
      <c r="BS6" s="696">
        <v>15935</v>
      </c>
      <c r="BT6" s="696"/>
      <c r="BU6" s="696"/>
      <c r="BV6" s="696"/>
      <c r="BW6" s="696"/>
      <c r="BX6" s="696"/>
      <c r="BY6" s="696"/>
      <c r="BZ6" s="696"/>
      <c r="CA6" s="696"/>
      <c r="CB6" s="736"/>
      <c r="CD6" s="715" t="s">
        <v>221</v>
      </c>
      <c r="CE6" s="716"/>
      <c r="CF6" s="716"/>
      <c r="CG6" s="716"/>
      <c r="CH6" s="716"/>
      <c r="CI6" s="716"/>
      <c r="CJ6" s="716"/>
      <c r="CK6" s="716"/>
      <c r="CL6" s="716"/>
      <c r="CM6" s="716"/>
      <c r="CN6" s="716"/>
      <c r="CO6" s="716"/>
      <c r="CP6" s="716"/>
      <c r="CQ6" s="717"/>
      <c r="CR6" s="657">
        <v>185295</v>
      </c>
      <c r="CS6" s="658"/>
      <c r="CT6" s="658"/>
      <c r="CU6" s="658"/>
      <c r="CV6" s="658"/>
      <c r="CW6" s="658"/>
      <c r="CX6" s="658"/>
      <c r="CY6" s="659"/>
      <c r="CZ6" s="739">
        <v>0.8</v>
      </c>
      <c r="DA6" s="721"/>
      <c r="DB6" s="721"/>
      <c r="DC6" s="741"/>
      <c r="DD6" s="663" t="s">
        <v>122</v>
      </c>
      <c r="DE6" s="658"/>
      <c r="DF6" s="658"/>
      <c r="DG6" s="658"/>
      <c r="DH6" s="658"/>
      <c r="DI6" s="658"/>
      <c r="DJ6" s="658"/>
      <c r="DK6" s="658"/>
      <c r="DL6" s="658"/>
      <c r="DM6" s="658"/>
      <c r="DN6" s="658"/>
      <c r="DO6" s="658"/>
      <c r="DP6" s="659"/>
      <c r="DQ6" s="663">
        <v>185295</v>
      </c>
      <c r="DR6" s="658"/>
      <c r="DS6" s="658"/>
      <c r="DT6" s="658"/>
      <c r="DU6" s="658"/>
      <c r="DV6" s="658"/>
      <c r="DW6" s="658"/>
      <c r="DX6" s="658"/>
      <c r="DY6" s="658"/>
      <c r="DZ6" s="658"/>
      <c r="EA6" s="658"/>
      <c r="EB6" s="658"/>
      <c r="EC6" s="694"/>
    </row>
    <row r="7" spans="2:143" ht="11.25" customHeight="1" x14ac:dyDescent="0.15">
      <c r="B7" s="654" t="s">
        <v>222</v>
      </c>
      <c r="C7" s="655"/>
      <c r="D7" s="655"/>
      <c r="E7" s="655"/>
      <c r="F7" s="655"/>
      <c r="G7" s="655"/>
      <c r="H7" s="655"/>
      <c r="I7" s="655"/>
      <c r="J7" s="655"/>
      <c r="K7" s="655"/>
      <c r="L7" s="655"/>
      <c r="M7" s="655"/>
      <c r="N7" s="655"/>
      <c r="O7" s="655"/>
      <c r="P7" s="655"/>
      <c r="Q7" s="656"/>
      <c r="R7" s="657">
        <v>860</v>
      </c>
      <c r="S7" s="658"/>
      <c r="T7" s="658"/>
      <c r="U7" s="658"/>
      <c r="V7" s="658"/>
      <c r="W7" s="658"/>
      <c r="X7" s="658"/>
      <c r="Y7" s="659"/>
      <c r="Z7" s="695">
        <v>0</v>
      </c>
      <c r="AA7" s="695"/>
      <c r="AB7" s="695"/>
      <c r="AC7" s="695"/>
      <c r="AD7" s="696">
        <v>860</v>
      </c>
      <c r="AE7" s="696"/>
      <c r="AF7" s="696"/>
      <c r="AG7" s="696"/>
      <c r="AH7" s="696"/>
      <c r="AI7" s="696"/>
      <c r="AJ7" s="696"/>
      <c r="AK7" s="696"/>
      <c r="AL7" s="660">
        <v>0</v>
      </c>
      <c r="AM7" s="661"/>
      <c r="AN7" s="661"/>
      <c r="AO7" s="697"/>
      <c r="AP7" s="654" t="s">
        <v>223</v>
      </c>
      <c r="AQ7" s="655"/>
      <c r="AR7" s="655"/>
      <c r="AS7" s="655"/>
      <c r="AT7" s="655"/>
      <c r="AU7" s="655"/>
      <c r="AV7" s="655"/>
      <c r="AW7" s="655"/>
      <c r="AX7" s="655"/>
      <c r="AY7" s="655"/>
      <c r="AZ7" s="655"/>
      <c r="BA7" s="655"/>
      <c r="BB7" s="655"/>
      <c r="BC7" s="655"/>
      <c r="BD7" s="655"/>
      <c r="BE7" s="655"/>
      <c r="BF7" s="656"/>
      <c r="BG7" s="657">
        <v>973715</v>
      </c>
      <c r="BH7" s="658"/>
      <c r="BI7" s="658"/>
      <c r="BJ7" s="658"/>
      <c r="BK7" s="658"/>
      <c r="BL7" s="658"/>
      <c r="BM7" s="658"/>
      <c r="BN7" s="659"/>
      <c r="BO7" s="695">
        <v>32.9</v>
      </c>
      <c r="BP7" s="695"/>
      <c r="BQ7" s="695"/>
      <c r="BR7" s="695"/>
      <c r="BS7" s="696">
        <v>15935</v>
      </c>
      <c r="BT7" s="696"/>
      <c r="BU7" s="696"/>
      <c r="BV7" s="696"/>
      <c r="BW7" s="696"/>
      <c r="BX7" s="696"/>
      <c r="BY7" s="696"/>
      <c r="BZ7" s="696"/>
      <c r="CA7" s="696"/>
      <c r="CB7" s="736"/>
      <c r="CD7" s="654" t="s">
        <v>224</v>
      </c>
      <c r="CE7" s="655"/>
      <c r="CF7" s="655"/>
      <c r="CG7" s="655"/>
      <c r="CH7" s="655"/>
      <c r="CI7" s="655"/>
      <c r="CJ7" s="655"/>
      <c r="CK7" s="655"/>
      <c r="CL7" s="655"/>
      <c r="CM7" s="655"/>
      <c r="CN7" s="655"/>
      <c r="CO7" s="655"/>
      <c r="CP7" s="655"/>
      <c r="CQ7" s="656"/>
      <c r="CR7" s="657">
        <v>2050259</v>
      </c>
      <c r="CS7" s="658"/>
      <c r="CT7" s="658"/>
      <c r="CU7" s="658"/>
      <c r="CV7" s="658"/>
      <c r="CW7" s="658"/>
      <c r="CX7" s="658"/>
      <c r="CY7" s="659"/>
      <c r="CZ7" s="695">
        <v>8.9</v>
      </c>
      <c r="DA7" s="695"/>
      <c r="DB7" s="695"/>
      <c r="DC7" s="695"/>
      <c r="DD7" s="663">
        <v>10001</v>
      </c>
      <c r="DE7" s="658"/>
      <c r="DF7" s="658"/>
      <c r="DG7" s="658"/>
      <c r="DH7" s="658"/>
      <c r="DI7" s="658"/>
      <c r="DJ7" s="658"/>
      <c r="DK7" s="658"/>
      <c r="DL7" s="658"/>
      <c r="DM7" s="658"/>
      <c r="DN7" s="658"/>
      <c r="DO7" s="658"/>
      <c r="DP7" s="659"/>
      <c r="DQ7" s="663">
        <v>1839486</v>
      </c>
      <c r="DR7" s="658"/>
      <c r="DS7" s="658"/>
      <c r="DT7" s="658"/>
      <c r="DU7" s="658"/>
      <c r="DV7" s="658"/>
      <c r="DW7" s="658"/>
      <c r="DX7" s="658"/>
      <c r="DY7" s="658"/>
      <c r="DZ7" s="658"/>
      <c r="EA7" s="658"/>
      <c r="EB7" s="658"/>
      <c r="EC7" s="694"/>
    </row>
    <row r="8" spans="2:143" ht="11.25" customHeight="1" x14ac:dyDescent="0.15">
      <c r="B8" s="654" t="s">
        <v>225</v>
      </c>
      <c r="C8" s="655"/>
      <c r="D8" s="655"/>
      <c r="E8" s="655"/>
      <c r="F8" s="655"/>
      <c r="G8" s="655"/>
      <c r="H8" s="655"/>
      <c r="I8" s="655"/>
      <c r="J8" s="655"/>
      <c r="K8" s="655"/>
      <c r="L8" s="655"/>
      <c r="M8" s="655"/>
      <c r="N8" s="655"/>
      <c r="O8" s="655"/>
      <c r="P8" s="655"/>
      <c r="Q8" s="656"/>
      <c r="R8" s="657">
        <v>6353</v>
      </c>
      <c r="S8" s="658"/>
      <c r="T8" s="658"/>
      <c r="U8" s="658"/>
      <c r="V8" s="658"/>
      <c r="W8" s="658"/>
      <c r="X8" s="658"/>
      <c r="Y8" s="659"/>
      <c r="Z8" s="695">
        <v>0</v>
      </c>
      <c r="AA8" s="695"/>
      <c r="AB8" s="695"/>
      <c r="AC8" s="695"/>
      <c r="AD8" s="696">
        <v>6353</v>
      </c>
      <c r="AE8" s="696"/>
      <c r="AF8" s="696"/>
      <c r="AG8" s="696"/>
      <c r="AH8" s="696"/>
      <c r="AI8" s="696"/>
      <c r="AJ8" s="696"/>
      <c r="AK8" s="696"/>
      <c r="AL8" s="660">
        <v>0</v>
      </c>
      <c r="AM8" s="661"/>
      <c r="AN8" s="661"/>
      <c r="AO8" s="697"/>
      <c r="AP8" s="654" t="s">
        <v>226</v>
      </c>
      <c r="AQ8" s="655"/>
      <c r="AR8" s="655"/>
      <c r="AS8" s="655"/>
      <c r="AT8" s="655"/>
      <c r="AU8" s="655"/>
      <c r="AV8" s="655"/>
      <c r="AW8" s="655"/>
      <c r="AX8" s="655"/>
      <c r="AY8" s="655"/>
      <c r="AZ8" s="655"/>
      <c r="BA8" s="655"/>
      <c r="BB8" s="655"/>
      <c r="BC8" s="655"/>
      <c r="BD8" s="655"/>
      <c r="BE8" s="655"/>
      <c r="BF8" s="656"/>
      <c r="BG8" s="657">
        <v>46074</v>
      </c>
      <c r="BH8" s="658"/>
      <c r="BI8" s="658"/>
      <c r="BJ8" s="658"/>
      <c r="BK8" s="658"/>
      <c r="BL8" s="658"/>
      <c r="BM8" s="658"/>
      <c r="BN8" s="659"/>
      <c r="BO8" s="695">
        <v>1.6</v>
      </c>
      <c r="BP8" s="695"/>
      <c r="BQ8" s="695"/>
      <c r="BR8" s="695"/>
      <c r="BS8" s="696" t="s">
        <v>122</v>
      </c>
      <c r="BT8" s="696"/>
      <c r="BU8" s="696"/>
      <c r="BV8" s="696"/>
      <c r="BW8" s="696"/>
      <c r="BX8" s="696"/>
      <c r="BY8" s="696"/>
      <c r="BZ8" s="696"/>
      <c r="CA8" s="696"/>
      <c r="CB8" s="736"/>
      <c r="CD8" s="654" t="s">
        <v>227</v>
      </c>
      <c r="CE8" s="655"/>
      <c r="CF8" s="655"/>
      <c r="CG8" s="655"/>
      <c r="CH8" s="655"/>
      <c r="CI8" s="655"/>
      <c r="CJ8" s="655"/>
      <c r="CK8" s="655"/>
      <c r="CL8" s="655"/>
      <c r="CM8" s="655"/>
      <c r="CN8" s="655"/>
      <c r="CO8" s="655"/>
      <c r="CP8" s="655"/>
      <c r="CQ8" s="656"/>
      <c r="CR8" s="657">
        <v>7410788</v>
      </c>
      <c r="CS8" s="658"/>
      <c r="CT8" s="658"/>
      <c r="CU8" s="658"/>
      <c r="CV8" s="658"/>
      <c r="CW8" s="658"/>
      <c r="CX8" s="658"/>
      <c r="CY8" s="659"/>
      <c r="CZ8" s="695">
        <v>32.200000000000003</v>
      </c>
      <c r="DA8" s="695"/>
      <c r="DB8" s="695"/>
      <c r="DC8" s="695"/>
      <c r="DD8" s="663">
        <v>162665</v>
      </c>
      <c r="DE8" s="658"/>
      <c r="DF8" s="658"/>
      <c r="DG8" s="658"/>
      <c r="DH8" s="658"/>
      <c r="DI8" s="658"/>
      <c r="DJ8" s="658"/>
      <c r="DK8" s="658"/>
      <c r="DL8" s="658"/>
      <c r="DM8" s="658"/>
      <c r="DN8" s="658"/>
      <c r="DO8" s="658"/>
      <c r="DP8" s="659"/>
      <c r="DQ8" s="663">
        <v>3779729</v>
      </c>
      <c r="DR8" s="658"/>
      <c r="DS8" s="658"/>
      <c r="DT8" s="658"/>
      <c r="DU8" s="658"/>
      <c r="DV8" s="658"/>
      <c r="DW8" s="658"/>
      <c r="DX8" s="658"/>
      <c r="DY8" s="658"/>
      <c r="DZ8" s="658"/>
      <c r="EA8" s="658"/>
      <c r="EB8" s="658"/>
      <c r="EC8" s="694"/>
    </row>
    <row r="9" spans="2:143" ht="11.25" customHeight="1" x14ac:dyDescent="0.15">
      <c r="B9" s="654" t="s">
        <v>228</v>
      </c>
      <c r="C9" s="655"/>
      <c r="D9" s="655"/>
      <c r="E9" s="655"/>
      <c r="F9" s="655"/>
      <c r="G9" s="655"/>
      <c r="H9" s="655"/>
      <c r="I9" s="655"/>
      <c r="J9" s="655"/>
      <c r="K9" s="655"/>
      <c r="L9" s="655"/>
      <c r="M9" s="655"/>
      <c r="N9" s="655"/>
      <c r="O9" s="655"/>
      <c r="P9" s="655"/>
      <c r="Q9" s="656"/>
      <c r="R9" s="657">
        <v>6775</v>
      </c>
      <c r="S9" s="658"/>
      <c r="T9" s="658"/>
      <c r="U9" s="658"/>
      <c r="V9" s="658"/>
      <c r="W9" s="658"/>
      <c r="X9" s="658"/>
      <c r="Y9" s="659"/>
      <c r="Z9" s="695">
        <v>0</v>
      </c>
      <c r="AA9" s="695"/>
      <c r="AB9" s="695"/>
      <c r="AC9" s="695"/>
      <c r="AD9" s="696">
        <v>6775</v>
      </c>
      <c r="AE9" s="696"/>
      <c r="AF9" s="696"/>
      <c r="AG9" s="696"/>
      <c r="AH9" s="696"/>
      <c r="AI9" s="696"/>
      <c r="AJ9" s="696"/>
      <c r="AK9" s="696"/>
      <c r="AL9" s="660">
        <v>0.1</v>
      </c>
      <c r="AM9" s="661"/>
      <c r="AN9" s="661"/>
      <c r="AO9" s="697"/>
      <c r="AP9" s="654" t="s">
        <v>229</v>
      </c>
      <c r="AQ9" s="655"/>
      <c r="AR9" s="655"/>
      <c r="AS9" s="655"/>
      <c r="AT9" s="655"/>
      <c r="AU9" s="655"/>
      <c r="AV9" s="655"/>
      <c r="AW9" s="655"/>
      <c r="AX9" s="655"/>
      <c r="AY9" s="655"/>
      <c r="AZ9" s="655"/>
      <c r="BA9" s="655"/>
      <c r="BB9" s="655"/>
      <c r="BC9" s="655"/>
      <c r="BD9" s="655"/>
      <c r="BE9" s="655"/>
      <c r="BF9" s="656"/>
      <c r="BG9" s="657">
        <v>807766</v>
      </c>
      <c r="BH9" s="658"/>
      <c r="BI9" s="658"/>
      <c r="BJ9" s="658"/>
      <c r="BK9" s="658"/>
      <c r="BL9" s="658"/>
      <c r="BM9" s="658"/>
      <c r="BN9" s="659"/>
      <c r="BO9" s="695">
        <v>27.3</v>
      </c>
      <c r="BP9" s="695"/>
      <c r="BQ9" s="695"/>
      <c r="BR9" s="695"/>
      <c r="BS9" s="696" t="s">
        <v>122</v>
      </c>
      <c r="BT9" s="696"/>
      <c r="BU9" s="696"/>
      <c r="BV9" s="696"/>
      <c r="BW9" s="696"/>
      <c r="BX9" s="696"/>
      <c r="BY9" s="696"/>
      <c r="BZ9" s="696"/>
      <c r="CA9" s="696"/>
      <c r="CB9" s="736"/>
      <c r="CD9" s="654" t="s">
        <v>230</v>
      </c>
      <c r="CE9" s="655"/>
      <c r="CF9" s="655"/>
      <c r="CG9" s="655"/>
      <c r="CH9" s="655"/>
      <c r="CI9" s="655"/>
      <c r="CJ9" s="655"/>
      <c r="CK9" s="655"/>
      <c r="CL9" s="655"/>
      <c r="CM9" s="655"/>
      <c r="CN9" s="655"/>
      <c r="CO9" s="655"/>
      <c r="CP9" s="655"/>
      <c r="CQ9" s="656"/>
      <c r="CR9" s="657">
        <v>1677696</v>
      </c>
      <c r="CS9" s="658"/>
      <c r="CT9" s="658"/>
      <c r="CU9" s="658"/>
      <c r="CV9" s="658"/>
      <c r="CW9" s="658"/>
      <c r="CX9" s="658"/>
      <c r="CY9" s="659"/>
      <c r="CZ9" s="695">
        <v>7.3</v>
      </c>
      <c r="DA9" s="695"/>
      <c r="DB9" s="695"/>
      <c r="DC9" s="695"/>
      <c r="DD9" s="663">
        <v>126554</v>
      </c>
      <c r="DE9" s="658"/>
      <c r="DF9" s="658"/>
      <c r="DG9" s="658"/>
      <c r="DH9" s="658"/>
      <c r="DI9" s="658"/>
      <c r="DJ9" s="658"/>
      <c r="DK9" s="658"/>
      <c r="DL9" s="658"/>
      <c r="DM9" s="658"/>
      <c r="DN9" s="658"/>
      <c r="DO9" s="658"/>
      <c r="DP9" s="659"/>
      <c r="DQ9" s="663">
        <v>1268487</v>
      </c>
      <c r="DR9" s="658"/>
      <c r="DS9" s="658"/>
      <c r="DT9" s="658"/>
      <c r="DU9" s="658"/>
      <c r="DV9" s="658"/>
      <c r="DW9" s="658"/>
      <c r="DX9" s="658"/>
      <c r="DY9" s="658"/>
      <c r="DZ9" s="658"/>
      <c r="EA9" s="658"/>
      <c r="EB9" s="658"/>
      <c r="EC9" s="694"/>
    </row>
    <row r="10" spans="2:143" ht="11.25" customHeight="1" x14ac:dyDescent="0.15">
      <c r="B10" s="654" t="s">
        <v>231</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232</v>
      </c>
      <c r="AQ10" s="655"/>
      <c r="AR10" s="655"/>
      <c r="AS10" s="655"/>
      <c r="AT10" s="655"/>
      <c r="AU10" s="655"/>
      <c r="AV10" s="655"/>
      <c r="AW10" s="655"/>
      <c r="AX10" s="655"/>
      <c r="AY10" s="655"/>
      <c r="AZ10" s="655"/>
      <c r="BA10" s="655"/>
      <c r="BB10" s="655"/>
      <c r="BC10" s="655"/>
      <c r="BD10" s="655"/>
      <c r="BE10" s="655"/>
      <c r="BF10" s="656"/>
      <c r="BG10" s="657">
        <v>64040</v>
      </c>
      <c r="BH10" s="658"/>
      <c r="BI10" s="658"/>
      <c r="BJ10" s="658"/>
      <c r="BK10" s="658"/>
      <c r="BL10" s="658"/>
      <c r="BM10" s="658"/>
      <c r="BN10" s="659"/>
      <c r="BO10" s="695">
        <v>2.2000000000000002</v>
      </c>
      <c r="BP10" s="695"/>
      <c r="BQ10" s="695"/>
      <c r="BR10" s="695"/>
      <c r="BS10" s="696" t="s">
        <v>122</v>
      </c>
      <c r="BT10" s="696"/>
      <c r="BU10" s="696"/>
      <c r="BV10" s="696"/>
      <c r="BW10" s="696"/>
      <c r="BX10" s="696"/>
      <c r="BY10" s="696"/>
      <c r="BZ10" s="696"/>
      <c r="CA10" s="696"/>
      <c r="CB10" s="736"/>
      <c r="CD10" s="654" t="s">
        <v>233</v>
      </c>
      <c r="CE10" s="655"/>
      <c r="CF10" s="655"/>
      <c r="CG10" s="655"/>
      <c r="CH10" s="655"/>
      <c r="CI10" s="655"/>
      <c r="CJ10" s="655"/>
      <c r="CK10" s="655"/>
      <c r="CL10" s="655"/>
      <c r="CM10" s="655"/>
      <c r="CN10" s="655"/>
      <c r="CO10" s="655"/>
      <c r="CP10" s="655"/>
      <c r="CQ10" s="656"/>
      <c r="CR10" s="657">
        <v>13792</v>
      </c>
      <c r="CS10" s="658"/>
      <c r="CT10" s="658"/>
      <c r="CU10" s="658"/>
      <c r="CV10" s="658"/>
      <c r="CW10" s="658"/>
      <c r="CX10" s="658"/>
      <c r="CY10" s="659"/>
      <c r="CZ10" s="695">
        <v>0.1</v>
      </c>
      <c r="DA10" s="695"/>
      <c r="DB10" s="695"/>
      <c r="DC10" s="695"/>
      <c r="DD10" s="663" t="s">
        <v>122</v>
      </c>
      <c r="DE10" s="658"/>
      <c r="DF10" s="658"/>
      <c r="DG10" s="658"/>
      <c r="DH10" s="658"/>
      <c r="DI10" s="658"/>
      <c r="DJ10" s="658"/>
      <c r="DK10" s="658"/>
      <c r="DL10" s="658"/>
      <c r="DM10" s="658"/>
      <c r="DN10" s="658"/>
      <c r="DO10" s="658"/>
      <c r="DP10" s="659"/>
      <c r="DQ10" s="663">
        <v>13792</v>
      </c>
      <c r="DR10" s="658"/>
      <c r="DS10" s="658"/>
      <c r="DT10" s="658"/>
      <c r="DU10" s="658"/>
      <c r="DV10" s="658"/>
      <c r="DW10" s="658"/>
      <c r="DX10" s="658"/>
      <c r="DY10" s="658"/>
      <c r="DZ10" s="658"/>
      <c r="EA10" s="658"/>
      <c r="EB10" s="658"/>
      <c r="EC10" s="694"/>
    </row>
    <row r="11" spans="2:143" ht="11.25" customHeight="1" x14ac:dyDescent="0.15">
      <c r="B11" s="654" t="s">
        <v>234</v>
      </c>
      <c r="C11" s="655"/>
      <c r="D11" s="655"/>
      <c r="E11" s="655"/>
      <c r="F11" s="655"/>
      <c r="G11" s="655"/>
      <c r="H11" s="655"/>
      <c r="I11" s="655"/>
      <c r="J11" s="655"/>
      <c r="K11" s="655"/>
      <c r="L11" s="655"/>
      <c r="M11" s="655"/>
      <c r="N11" s="655"/>
      <c r="O11" s="655"/>
      <c r="P11" s="655"/>
      <c r="Q11" s="656"/>
      <c r="R11" s="657">
        <v>731160</v>
      </c>
      <c r="S11" s="658"/>
      <c r="T11" s="658"/>
      <c r="U11" s="658"/>
      <c r="V11" s="658"/>
      <c r="W11" s="658"/>
      <c r="X11" s="658"/>
      <c r="Y11" s="659"/>
      <c r="Z11" s="660">
        <v>3.1</v>
      </c>
      <c r="AA11" s="661"/>
      <c r="AB11" s="661"/>
      <c r="AC11" s="662"/>
      <c r="AD11" s="663">
        <v>731160</v>
      </c>
      <c r="AE11" s="658"/>
      <c r="AF11" s="658"/>
      <c r="AG11" s="658"/>
      <c r="AH11" s="658"/>
      <c r="AI11" s="658"/>
      <c r="AJ11" s="658"/>
      <c r="AK11" s="659"/>
      <c r="AL11" s="660">
        <v>5.5</v>
      </c>
      <c r="AM11" s="661"/>
      <c r="AN11" s="661"/>
      <c r="AO11" s="697"/>
      <c r="AP11" s="654" t="s">
        <v>235</v>
      </c>
      <c r="AQ11" s="655"/>
      <c r="AR11" s="655"/>
      <c r="AS11" s="655"/>
      <c r="AT11" s="655"/>
      <c r="AU11" s="655"/>
      <c r="AV11" s="655"/>
      <c r="AW11" s="655"/>
      <c r="AX11" s="655"/>
      <c r="AY11" s="655"/>
      <c r="AZ11" s="655"/>
      <c r="BA11" s="655"/>
      <c r="BB11" s="655"/>
      <c r="BC11" s="655"/>
      <c r="BD11" s="655"/>
      <c r="BE11" s="655"/>
      <c r="BF11" s="656"/>
      <c r="BG11" s="657">
        <v>55835</v>
      </c>
      <c r="BH11" s="658"/>
      <c r="BI11" s="658"/>
      <c r="BJ11" s="658"/>
      <c r="BK11" s="658"/>
      <c r="BL11" s="658"/>
      <c r="BM11" s="658"/>
      <c r="BN11" s="659"/>
      <c r="BO11" s="695">
        <v>1.9</v>
      </c>
      <c r="BP11" s="695"/>
      <c r="BQ11" s="695"/>
      <c r="BR11" s="695"/>
      <c r="BS11" s="696">
        <v>15935</v>
      </c>
      <c r="BT11" s="696"/>
      <c r="BU11" s="696"/>
      <c r="BV11" s="696"/>
      <c r="BW11" s="696"/>
      <c r="BX11" s="696"/>
      <c r="BY11" s="696"/>
      <c r="BZ11" s="696"/>
      <c r="CA11" s="696"/>
      <c r="CB11" s="736"/>
      <c r="CD11" s="654" t="s">
        <v>236</v>
      </c>
      <c r="CE11" s="655"/>
      <c r="CF11" s="655"/>
      <c r="CG11" s="655"/>
      <c r="CH11" s="655"/>
      <c r="CI11" s="655"/>
      <c r="CJ11" s="655"/>
      <c r="CK11" s="655"/>
      <c r="CL11" s="655"/>
      <c r="CM11" s="655"/>
      <c r="CN11" s="655"/>
      <c r="CO11" s="655"/>
      <c r="CP11" s="655"/>
      <c r="CQ11" s="656"/>
      <c r="CR11" s="657">
        <v>1394377</v>
      </c>
      <c r="CS11" s="658"/>
      <c r="CT11" s="658"/>
      <c r="CU11" s="658"/>
      <c r="CV11" s="658"/>
      <c r="CW11" s="658"/>
      <c r="CX11" s="658"/>
      <c r="CY11" s="659"/>
      <c r="CZ11" s="695">
        <v>6.1</v>
      </c>
      <c r="DA11" s="695"/>
      <c r="DB11" s="695"/>
      <c r="DC11" s="695"/>
      <c r="DD11" s="663">
        <v>307681</v>
      </c>
      <c r="DE11" s="658"/>
      <c r="DF11" s="658"/>
      <c r="DG11" s="658"/>
      <c r="DH11" s="658"/>
      <c r="DI11" s="658"/>
      <c r="DJ11" s="658"/>
      <c r="DK11" s="658"/>
      <c r="DL11" s="658"/>
      <c r="DM11" s="658"/>
      <c r="DN11" s="658"/>
      <c r="DO11" s="658"/>
      <c r="DP11" s="659"/>
      <c r="DQ11" s="663">
        <v>627026</v>
      </c>
      <c r="DR11" s="658"/>
      <c r="DS11" s="658"/>
      <c r="DT11" s="658"/>
      <c r="DU11" s="658"/>
      <c r="DV11" s="658"/>
      <c r="DW11" s="658"/>
      <c r="DX11" s="658"/>
      <c r="DY11" s="658"/>
      <c r="DZ11" s="658"/>
      <c r="EA11" s="658"/>
      <c r="EB11" s="658"/>
      <c r="EC11" s="694"/>
    </row>
    <row r="12" spans="2:143" ht="11.25" customHeight="1" x14ac:dyDescent="0.15">
      <c r="B12" s="654" t="s">
        <v>237</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238</v>
      </c>
      <c r="AQ12" s="655"/>
      <c r="AR12" s="655"/>
      <c r="AS12" s="655"/>
      <c r="AT12" s="655"/>
      <c r="AU12" s="655"/>
      <c r="AV12" s="655"/>
      <c r="AW12" s="655"/>
      <c r="AX12" s="655"/>
      <c r="AY12" s="655"/>
      <c r="AZ12" s="655"/>
      <c r="BA12" s="655"/>
      <c r="BB12" s="655"/>
      <c r="BC12" s="655"/>
      <c r="BD12" s="655"/>
      <c r="BE12" s="655"/>
      <c r="BF12" s="656"/>
      <c r="BG12" s="657">
        <v>1540484</v>
      </c>
      <c r="BH12" s="658"/>
      <c r="BI12" s="658"/>
      <c r="BJ12" s="658"/>
      <c r="BK12" s="658"/>
      <c r="BL12" s="658"/>
      <c r="BM12" s="658"/>
      <c r="BN12" s="659"/>
      <c r="BO12" s="695">
        <v>52</v>
      </c>
      <c r="BP12" s="695"/>
      <c r="BQ12" s="695"/>
      <c r="BR12" s="695"/>
      <c r="BS12" s="696" t="s">
        <v>122</v>
      </c>
      <c r="BT12" s="696"/>
      <c r="BU12" s="696"/>
      <c r="BV12" s="696"/>
      <c r="BW12" s="696"/>
      <c r="BX12" s="696"/>
      <c r="BY12" s="696"/>
      <c r="BZ12" s="696"/>
      <c r="CA12" s="696"/>
      <c r="CB12" s="736"/>
      <c r="CD12" s="654" t="s">
        <v>239</v>
      </c>
      <c r="CE12" s="655"/>
      <c r="CF12" s="655"/>
      <c r="CG12" s="655"/>
      <c r="CH12" s="655"/>
      <c r="CI12" s="655"/>
      <c r="CJ12" s="655"/>
      <c r="CK12" s="655"/>
      <c r="CL12" s="655"/>
      <c r="CM12" s="655"/>
      <c r="CN12" s="655"/>
      <c r="CO12" s="655"/>
      <c r="CP12" s="655"/>
      <c r="CQ12" s="656"/>
      <c r="CR12" s="657">
        <v>600914</v>
      </c>
      <c r="CS12" s="658"/>
      <c r="CT12" s="658"/>
      <c r="CU12" s="658"/>
      <c r="CV12" s="658"/>
      <c r="CW12" s="658"/>
      <c r="CX12" s="658"/>
      <c r="CY12" s="659"/>
      <c r="CZ12" s="695">
        <v>2.6</v>
      </c>
      <c r="DA12" s="695"/>
      <c r="DB12" s="695"/>
      <c r="DC12" s="695"/>
      <c r="DD12" s="663">
        <v>120796</v>
      </c>
      <c r="DE12" s="658"/>
      <c r="DF12" s="658"/>
      <c r="DG12" s="658"/>
      <c r="DH12" s="658"/>
      <c r="DI12" s="658"/>
      <c r="DJ12" s="658"/>
      <c r="DK12" s="658"/>
      <c r="DL12" s="658"/>
      <c r="DM12" s="658"/>
      <c r="DN12" s="658"/>
      <c r="DO12" s="658"/>
      <c r="DP12" s="659"/>
      <c r="DQ12" s="663">
        <v>384446</v>
      </c>
      <c r="DR12" s="658"/>
      <c r="DS12" s="658"/>
      <c r="DT12" s="658"/>
      <c r="DU12" s="658"/>
      <c r="DV12" s="658"/>
      <c r="DW12" s="658"/>
      <c r="DX12" s="658"/>
      <c r="DY12" s="658"/>
      <c r="DZ12" s="658"/>
      <c r="EA12" s="658"/>
      <c r="EB12" s="658"/>
      <c r="EC12" s="694"/>
    </row>
    <row r="13" spans="2:143" ht="11.25" customHeight="1" x14ac:dyDescent="0.15">
      <c r="B13" s="654" t="s">
        <v>240</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241</v>
      </c>
      <c r="AQ13" s="655"/>
      <c r="AR13" s="655"/>
      <c r="AS13" s="655"/>
      <c r="AT13" s="655"/>
      <c r="AU13" s="655"/>
      <c r="AV13" s="655"/>
      <c r="AW13" s="655"/>
      <c r="AX13" s="655"/>
      <c r="AY13" s="655"/>
      <c r="AZ13" s="655"/>
      <c r="BA13" s="655"/>
      <c r="BB13" s="655"/>
      <c r="BC13" s="655"/>
      <c r="BD13" s="655"/>
      <c r="BE13" s="655"/>
      <c r="BF13" s="656"/>
      <c r="BG13" s="657">
        <v>1537345</v>
      </c>
      <c r="BH13" s="658"/>
      <c r="BI13" s="658"/>
      <c r="BJ13" s="658"/>
      <c r="BK13" s="658"/>
      <c r="BL13" s="658"/>
      <c r="BM13" s="658"/>
      <c r="BN13" s="659"/>
      <c r="BO13" s="695">
        <v>51.9</v>
      </c>
      <c r="BP13" s="695"/>
      <c r="BQ13" s="695"/>
      <c r="BR13" s="695"/>
      <c r="BS13" s="696" t="s">
        <v>122</v>
      </c>
      <c r="BT13" s="696"/>
      <c r="BU13" s="696"/>
      <c r="BV13" s="696"/>
      <c r="BW13" s="696"/>
      <c r="BX13" s="696"/>
      <c r="BY13" s="696"/>
      <c r="BZ13" s="696"/>
      <c r="CA13" s="696"/>
      <c r="CB13" s="736"/>
      <c r="CD13" s="654" t="s">
        <v>242</v>
      </c>
      <c r="CE13" s="655"/>
      <c r="CF13" s="655"/>
      <c r="CG13" s="655"/>
      <c r="CH13" s="655"/>
      <c r="CI13" s="655"/>
      <c r="CJ13" s="655"/>
      <c r="CK13" s="655"/>
      <c r="CL13" s="655"/>
      <c r="CM13" s="655"/>
      <c r="CN13" s="655"/>
      <c r="CO13" s="655"/>
      <c r="CP13" s="655"/>
      <c r="CQ13" s="656"/>
      <c r="CR13" s="657">
        <v>2137326</v>
      </c>
      <c r="CS13" s="658"/>
      <c r="CT13" s="658"/>
      <c r="CU13" s="658"/>
      <c r="CV13" s="658"/>
      <c r="CW13" s="658"/>
      <c r="CX13" s="658"/>
      <c r="CY13" s="659"/>
      <c r="CZ13" s="695">
        <v>9.3000000000000007</v>
      </c>
      <c r="DA13" s="695"/>
      <c r="DB13" s="695"/>
      <c r="DC13" s="695"/>
      <c r="DD13" s="663">
        <v>709858</v>
      </c>
      <c r="DE13" s="658"/>
      <c r="DF13" s="658"/>
      <c r="DG13" s="658"/>
      <c r="DH13" s="658"/>
      <c r="DI13" s="658"/>
      <c r="DJ13" s="658"/>
      <c r="DK13" s="658"/>
      <c r="DL13" s="658"/>
      <c r="DM13" s="658"/>
      <c r="DN13" s="658"/>
      <c r="DO13" s="658"/>
      <c r="DP13" s="659"/>
      <c r="DQ13" s="663">
        <v>1420521</v>
      </c>
      <c r="DR13" s="658"/>
      <c r="DS13" s="658"/>
      <c r="DT13" s="658"/>
      <c r="DU13" s="658"/>
      <c r="DV13" s="658"/>
      <c r="DW13" s="658"/>
      <c r="DX13" s="658"/>
      <c r="DY13" s="658"/>
      <c r="DZ13" s="658"/>
      <c r="EA13" s="658"/>
      <c r="EB13" s="658"/>
      <c r="EC13" s="694"/>
    </row>
    <row r="14" spans="2:143" ht="11.25" customHeight="1" x14ac:dyDescent="0.15">
      <c r="B14" s="654" t="s">
        <v>243</v>
      </c>
      <c r="C14" s="655"/>
      <c r="D14" s="655"/>
      <c r="E14" s="655"/>
      <c r="F14" s="655"/>
      <c r="G14" s="655"/>
      <c r="H14" s="655"/>
      <c r="I14" s="655"/>
      <c r="J14" s="655"/>
      <c r="K14" s="655"/>
      <c r="L14" s="655"/>
      <c r="M14" s="655"/>
      <c r="N14" s="655"/>
      <c r="O14" s="655"/>
      <c r="P14" s="655"/>
      <c r="Q14" s="656"/>
      <c r="R14" s="657">
        <v>1005</v>
      </c>
      <c r="S14" s="658"/>
      <c r="T14" s="658"/>
      <c r="U14" s="658"/>
      <c r="V14" s="658"/>
      <c r="W14" s="658"/>
      <c r="X14" s="658"/>
      <c r="Y14" s="659"/>
      <c r="Z14" s="695">
        <v>0</v>
      </c>
      <c r="AA14" s="695"/>
      <c r="AB14" s="695"/>
      <c r="AC14" s="695"/>
      <c r="AD14" s="696">
        <v>1005</v>
      </c>
      <c r="AE14" s="696"/>
      <c r="AF14" s="696"/>
      <c r="AG14" s="696"/>
      <c r="AH14" s="696"/>
      <c r="AI14" s="696"/>
      <c r="AJ14" s="696"/>
      <c r="AK14" s="696"/>
      <c r="AL14" s="660">
        <v>0</v>
      </c>
      <c r="AM14" s="661"/>
      <c r="AN14" s="661"/>
      <c r="AO14" s="697"/>
      <c r="AP14" s="654" t="s">
        <v>244</v>
      </c>
      <c r="AQ14" s="655"/>
      <c r="AR14" s="655"/>
      <c r="AS14" s="655"/>
      <c r="AT14" s="655"/>
      <c r="AU14" s="655"/>
      <c r="AV14" s="655"/>
      <c r="AW14" s="655"/>
      <c r="AX14" s="655"/>
      <c r="AY14" s="655"/>
      <c r="AZ14" s="655"/>
      <c r="BA14" s="655"/>
      <c r="BB14" s="655"/>
      <c r="BC14" s="655"/>
      <c r="BD14" s="655"/>
      <c r="BE14" s="655"/>
      <c r="BF14" s="656"/>
      <c r="BG14" s="657">
        <v>150714</v>
      </c>
      <c r="BH14" s="658"/>
      <c r="BI14" s="658"/>
      <c r="BJ14" s="658"/>
      <c r="BK14" s="658"/>
      <c r="BL14" s="658"/>
      <c r="BM14" s="658"/>
      <c r="BN14" s="659"/>
      <c r="BO14" s="695">
        <v>5.0999999999999996</v>
      </c>
      <c r="BP14" s="695"/>
      <c r="BQ14" s="695"/>
      <c r="BR14" s="695"/>
      <c r="BS14" s="696" t="s">
        <v>122</v>
      </c>
      <c r="BT14" s="696"/>
      <c r="BU14" s="696"/>
      <c r="BV14" s="696"/>
      <c r="BW14" s="696"/>
      <c r="BX14" s="696"/>
      <c r="BY14" s="696"/>
      <c r="BZ14" s="696"/>
      <c r="CA14" s="696"/>
      <c r="CB14" s="736"/>
      <c r="CD14" s="654" t="s">
        <v>245</v>
      </c>
      <c r="CE14" s="655"/>
      <c r="CF14" s="655"/>
      <c r="CG14" s="655"/>
      <c r="CH14" s="655"/>
      <c r="CI14" s="655"/>
      <c r="CJ14" s="655"/>
      <c r="CK14" s="655"/>
      <c r="CL14" s="655"/>
      <c r="CM14" s="655"/>
      <c r="CN14" s="655"/>
      <c r="CO14" s="655"/>
      <c r="CP14" s="655"/>
      <c r="CQ14" s="656"/>
      <c r="CR14" s="657">
        <v>1414978</v>
      </c>
      <c r="CS14" s="658"/>
      <c r="CT14" s="658"/>
      <c r="CU14" s="658"/>
      <c r="CV14" s="658"/>
      <c r="CW14" s="658"/>
      <c r="CX14" s="658"/>
      <c r="CY14" s="659"/>
      <c r="CZ14" s="695">
        <v>6.2</v>
      </c>
      <c r="DA14" s="695"/>
      <c r="DB14" s="695"/>
      <c r="DC14" s="695"/>
      <c r="DD14" s="663">
        <v>395493</v>
      </c>
      <c r="DE14" s="658"/>
      <c r="DF14" s="658"/>
      <c r="DG14" s="658"/>
      <c r="DH14" s="658"/>
      <c r="DI14" s="658"/>
      <c r="DJ14" s="658"/>
      <c r="DK14" s="658"/>
      <c r="DL14" s="658"/>
      <c r="DM14" s="658"/>
      <c r="DN14" s="658"/>
      <c r="DO14" s="658"/>
      <c r="DP14" s="659"/>
      <c r="DQ14" s="663">
        <v>1017443</v>
      </c>
      <c r="DR14" s="658"/>
      <c r="DS14" s="658"/>
      <c r="DT14" s="658"/>
      <c r="DU14" s="658"/>
      <c r="DV14" s="658"/>
      <c r="DW14" s="658"/>
      <c r="DX14" s="658"/>
      <c r="DY14" s="658"/>
      <c r="DZ14" s="658"/>
      <c r="EA14" s="658"/>
      <c r="EB14" s="658"/>
      <c r="EC14" s="694"/>
    </row>
    <row r="15" spans="2:143" ht="11.25" customHeight="1" x14ac:dyDescent="0.15">
      <c r="B15" s="654" t="s">
        <v>246</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247</v>
      </c>
      <c r="AQ15" s="655"/>
      <c r="AR15" s="655"/>
      <c r="AS15" s="655"/>
      <c r="AT15" s="655"/>
      <c r="AU15" s="655"/>
      <c r="AV15" s="655"/>
      <c r="AW15" s="655"/>
      <c r="AX15" s="655"/>
      <c r="AY15" s="655"/>
      <c r="AZ15" s="655"/>
      <c r="BA15" s="655"/>
      <c r="BB15" s="655"/>
      <c r="BC15" s="655"/>
      <c r="BD15" s="655"/>
      <c r="BE15" s="655"/>
      <c r="BF15" s="656"/>
      <c r="BG15" s="657">
        <v>292323</v>
      </c>
      <c r="BH15" s="658"/>
      <c r="BI15" s="658"/>
      <c r="BJ15" s="658"/>
      <c r="BK15" s="658"/>
      <c r="BL15" s="658"/>
      <c r="BM15" s="658"/>
      <c r="BN15" s="659"/>
      <c r="BO15" s="695">
        <v>9.9</v>
      </c>
      <c r="BP15" s="695"/>
      <c r="BQ15" s="695"/>
      <c r="BR15" s="695"/>
      <c r="BS15" s="696" t="s">
        <v>122</v>
      </c>
      <c r="BT15" s="696"/>
      <c r="BU15" s="696"/>
      <c r="BV15" s="696"/>
      <c r="BW15" s="696"/>
      <c r="BX15" s="696"/>
      <c r="BY15" s="696"/>
      <c r="BZ15" s="696"/>
      <c r="CA15" s="696"/>
      <c r="CB15" s="736"/>
      <c r="CD15" s="654" t="s">
        <v>248</v>
      </c>
      <c r="CE15" s="655"/>
      <c r="CF15" s="655"/>
      <c r="CG15" s="655"/>
      <c r="CH15" s="655"/>
      <c r="CI15" s="655"/>
      <c r="CJ15" s="655"/>
      <c r="CK15" s="655"/>
      <c r="CL15" s="655"/>
      <c r="CM15" s="655"/>
      <c r="CN15" s="655"/>
      <c r="CO15" s="655"/>
      <c r="CP15" s="655"/>
      <c r="CQ15" s="656"/>
      <c r="CR15" s="657">
        <v>2301146</v>
      </c>
      <c r="CS15" s="658"/>
      <c r="CT15" s="658"/>
      <c r="CU15" s="658"/>
      <c r="CV15" s="658"/>
      <c r="CW15" s="658"/>
      <c r="CX15" s="658"/>
      <c r="CY15" s="659"/>
      <c r="CZ15" s="695">
        <v>10</v>
      </c>
      <c r="DA15" s="695"/>
      <c r="DB15" s="695"/>
      <c r="DC15" s="695"/>
      <c r="DD15" s="663">
        <v>428868</v>
      </c>
      <c r="DE15" s="658"/>
      <c r="DF15" s="658"/>
      <c r="DG15" s="658"/>
      <c r="DH15" s="658"/>
      <c r="DI15" s="658"/>
      <c r="DJ15" s="658"/>
      <c r="DK15" s="658"/>
      <c r="DL15" s="658"/>
      <c r="DM15" s="658"/>
      <c r="DN15" s="658"/>
      <c r="DO15" s="658"/>
      <c r="DP15" s="659"/>
      <c r="DQ15" s="663">
        <v>1526073</v>
      </c>
      <c r="DR15" s="658"/>
      <c r="DS15" s="658"/>
      <c r="DT15" s="658"/>
      <c r="DU15" s="658"/>
      <c r="DV15" s="658"/>
      <c r="DW15" s="658"/>
      <c r="DX15" s="658"/>
      <c r="DY15" s="658"/>
      <c r="DZ15" s="658"/>
      <c r="EA15" s="658"/>
      <c r="EB15" s="658"/>
      <c r="EC15" s="694"/>
    </row>
    <row r="16" spans="2:143" ht="11.25" customHeight="1" x14ac:dyDescent="0.15">
      <c r="B16" s="654" t="s">
        <v>249</v>
      </c>
      <c r="C16" s="655"/>
      <c r="D16" s="655"/>
      <c r="E16" s="655"/>
      <c r="F16" s="655"/>
      <c r="G16" s="655"/>
      <c r="H16" s="655"/>
      <c r="I16" s="655"/>
      <c r="J16" s="655"/>
      <c r="K16" s="655"/>
      <c r="L16" s="655"/>
      <c r="M16" s="655"/>
      <c r="N16" s="655"/>
      <c r="O16" s="655"/>
      <c r="P16" s="655"/>
      <c r="Q16" s="656"/>
      <c r="R16" s="657">
        <v>17355</v>
      </c>
      <c r="S16" s="658"/>
      <c r="T16" s="658"/>
      <c r="U16" s="658"/>
      <c r="V16" s="658"/>
      <c r="W16" s="658"/>
      <c r="X16" s="658"/>
      <c r="Y16" s="659"/>
      <c r="Z16" s="695">
        <v>0.1</v>
      </c>
      <c r="AA16" s="695"/>
      <c r="AB16" s="695"/>
      <c r="AC16" s="695"/>
      <c r="AD16" s="696">
        <v>17355</v>
      </c>
      <c r="AE16" s="696"/>
      <c r="AF16" s="696"/>
      <c r="AG16" s="696"/>
      <c r="AH16" s="696"/>
      <c r="AI16" s="696"/>
      <c r="AJ16" s="696"/>
      <c r="AK16" s="696"/>
      <c r="AL16" s="660">
        <v>0.1</v>
      </c>
      <c r="AM16" s="661"/>
      <c r="AN16" s="661"/>
      <c r="AO16" s="697"/>
      <c r="AP16" s="654" t="s">
        <v>250</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251</v>
      </c>
      <c r="CE16" s="655"/>
      <c r="CF16" s="655"/>
      <c r="CG16" s="655"/>
      <c r="CH16" s="655"/>
      <c r="CI16" s="655"/>
      <c r="CJ16" s="655"/>
      <c r="CK16" s="655"/>
      <c r="CL16" s="655"/>
      <c r="CM16" s="655"/>
      <c r="CN16" s="655"/>
      <c r="CO16" s="655"/>
      <c r="CP16" s="655"/>
      <c r="CQ16" s="656"/>
      <c r="CR16" s="657">
        <v>86890</v>
      </c>
      <c r="CS16" s="658"/>
      <c r="CT16" s="658"/>
      <c r="CU16" s="658"/>
      <c r="CV16" s="658"/>
      <c r="CW16" s="658"/>
      <c r="CX16" s="658"/>
      <c r="CY16" s="659"/>
      <c r="CZ16" s="695">
        <v>0.4</v>
      </c>
      <c r="DA16" s="695"/>
      <c r="DB16" s="695"/>
      <c r="DC16" s="695"/>
      <c r="DD16" s="663" t="s">
        <v>122</v>
      </c>
      <c r="DE16" s="658"/>
      <c r="DF16" s="658"/>
      <c r="DG16" s="658"/>
      <c r="DH16" s="658"/>
      <c r="DI16" s="658"/>
      <c r="DJ16" s="658"/>
      <c r="DK16" s="658"/>
      <c r="DL16" s="658"/>
      <c r="DM16" s="658"/>
      <c r="DN16" s="658"/>
      <c r="DO16" s="658"/>
      <c r="DP16" s="659"/>
      <c r="DQ16" s="663">
        <v>7855</v>
      </c>
      <c r="DR16" s="658"/>
      <c r="DS16" s="658"/>
      <c r="DT16" s="658"/>
      <c r="DU16" s="658"/>
      <c r="DV16" s="658"/>
      <c r="DW16" s="658"/>
      <c r="DX16" s="658"/>
      <c r="DY16" s="658"/>
      <c r="DZ16" s="658"/>
      <c r="EA16" s="658"/>
      <c r="EB16" s="658"/>
      <c r="EC16" s="694"/>
    </row>
    <row r="17" spans="2:133" ht="11.25" customHeight="1" x14ac:dyDescent="0.15">
      <c r="B17" s="654" t="s">
        <v>252</v>
      </c>
      <c r="C17" s="655"/>
      <c r="D17" s="655"/>
      <c r="E17" s="655"/>
      <c r="F17" s="655"/>
      <c r="G17" s="655"/>
      <c r="H17" s="655"/>
      <c r="I17" s="655"/>
      <c r="J17" s="655"/>
      <c r="K17" s="655"/>
      <c r="L17" s="655"/>
      <c r="M17" s="655"/>
      <c r="N17" s="655"/>
      <c r="O17" s="655"/>
      <c r="P17" s="655"/>
      <c r="Q17" s="656"/>
      <c r="R17" s="657">
        <v>37257</v>
      </c>
      <c r="S17" s="658"/>
      <c r="T17" s="658"/>
      <c r="U17" s="658"/>
      <c r="V17" s="658"/>
      <c r="W17" s="658"/>
      <c r="X17" s="658"/>
      <c r="Y17" s="659"/>
      <c r="Z17" s="695">
        <v>0.2</v>
      </c>
      <c r="AA17" s="695"/>
      <c r="AB17" s="695"/>
      <c r="AC17" s="695"/>
      <c r="AD17" s="696">
        <v>37257</v>
      </c>
      <c r="AE17" s="696"/>
      <c r="AF17" s="696"/>
      <c r="AG17" s="696"/>
      <c r="AH17" s="696"/>
      <c r="AI17" s="696"/>
      <c r="AJ17" s="696"/>
      <c r="AK17" s="696"/>
      <c r="AL17" s="660">
        <v>0.3</v>
      </c>
      <c r="AM17" s="661"/>
      <c r="AN17" s="661"/>
      <c r="AO17" s="697"/>
      <c r="AP17" s="654" t="s">
        <v>253</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254</v>
      </c>
      <c r="CE17" s="655"/>
      <c r="CF17" s="655"/>
      <c r="CG17" s="655"/>
      <c r="CH17" s="655"/>
      <c r="CI17" s="655"/>
      <c r="CJ17" s="655"/>
      <c r="CK17" s="655"/>
      <c r="CL17" s="655"/>
      <c r="CM17" s="655"/>
      <c r="CN17" s="655"/>
      <c r="CO17" s="655"/>
      <c r="CP17" s="655"/>
      <c r="CQ17" s="656"/>
      <c r="CR17" s="657">
        <v>3723844</v>
      </c>
      <c r="CS17" s="658"/>
      <c r="CT17" s="658"/>
      <c r="CU17" s="658"/>
      <c r="CV17" s="658"/>
      <c r="CW17" s="658"/>
      <c r="CX17" s="658"/>
      <c r="CY17" s="659"/>
      <c r="CZ17" s="695">
        <v>16.2</v>
      </c>
      <c r="DA17" s="695"/>
      <c r="DB17" s="695"/>
      <c r="DC17" s="695"/>
      <c r="DD17" s="663" t="s">
        <v>122</v>
      </c>
      <c r="DE17" s="658"/>
      <c r="DF17" s="658"/>
      <c r="DG17" s="658"/>
      <c r="DH17" s="658"/>
      <c r="DI17" s="658"/>
      <c r="DJ17" s="658"/>
      <c r="DK17" s="658"/>
      <c r="DL17" s="658"/>
      <c r="DM17" s="658"/>
      <c r="DN17" s="658"/>
      <c r="DO17" s="658"/>
      <c r="DP17" s="659"/>
      <c r="DQ17" s="663">
        <v>3459204</v>
      </c>
      <c r="DR17" s="658"/>
      <c r="DS17" s="658"/>
      <c r="DT17" s="658"/>
      <c r="DU17" s="658"/>
      <c r="DV17" s="658"/>
      <c r="DW17" s="658"/>
      <c r="DX17" s="658"/>
      <c r="DY17" s="658"/>
      <c r="DZ17" s="658"/>
      <c r="EA17" s="658"/>
      <c r="EB17" s="658"/>
      <c r="EC17" s="694"/>
    </row>
    <row r="18" spans="2:133" ht="11.25" customHeight="1" x14ac:dyDescent="0.15">
      <c r="B18" s="654" t="s">
        <v>255</v>
      </c>
      <c r="C18" s="655"/>
      <c r="D18" s="655"/>
      <c r="E18" s="655"/>
      <c r="F18" s="655"/>
      <c r="G18" s="655"/>
      <c r="H18" s="655"/>
      <c r="I18" s="655"/>
      <c r="J18" s="655"/>
      <c r="K18" s="655"/>
      <c r="L18" s="655"/>
      <c r="M18" s="655"/>
      <c r="N18" s="655"/>
      <c r="O18" s="655"/>
      <c r="P18" s="655"/>
      <c r="Q18" s="656"/>
      <c r="R18" s="657">
        <v>17210</v>
      </c>
      <c r="S18" s="658"/>
      <c r="T18" s="658"/>
      <c r="U18" s="658"/>
      <c r="V18" s="658"/>
      <c r="W18" s="658"/>
      <c r="X18" s="658"/>
      <c r="Y18" s="659"/>
      <c r="Z18" s="695">
        <v>0.1</v>
      </c>
      <c r="AA18" s="695"/>
      <c r="AB18" s="695"/>
      <c r="AC18" s="695"/>
      <c r="AD18" s="696">
        <v>17210</v>
      </c>
      <c r="AE18" s="696"/>
      <c r="AF18" s="696"/>
      <c r="AG18" s="696"/>
      <c r="AH18" s="696"/>
      <c r="AI18" s="696"/>
      <c r="AJ18" s="696"/>
      <c r="AK18" s="696"/>
      <c r="AL18" s="660">
        <v>0.1</v>
      </c>
      <c r="AM18" s="661"/>
      <c r="AN18" s="661"/>
      <c r="AO18" s="697"/>
      <c r="AP18" s="654" t="s">
        <v>256</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257</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258</v>
      </c>
      <c r="C19" s="655"/>
      <c r="D19" s="655"/>
      <c r="E19" s="655"/>
      <c r="F19" s="655"/>
      <c r="G19" s="655"/>
      <c r="H19" s="655"/>
      <c r="I19" s="655"/>
      <c r="J19" s="655"/>
      <c r="K19" s="655"/>
      <c r="L19" s="655"/>
      <c r="M19" s="655"/>
      <c r="N19" s="655"/>
      <c r="O19" s="655"/>
      <c r="P19" s="655"/>
      <c r="Q19" s="656"/>
      <c r="R19" s="657">
        <v>17210</v>
      </c>
      <c r="S19" s="658"/>
      <c r="T19" s="658"/>
      <c r="U19" s="658"/>
      <c r="V19" s="658"/>
      <c r="W19" s="658"/>
      <c r="X19" s="658"/>
      <c r="Y19" s="659"/>
      <c r="Z19" s="695">
        <v>0.1</v>
      </c>
      <c r="AA19" s="695"/>
      <c r="AB19" s="695"/>
      <c r="AC19" s="695"/>
      <c r="AD19" s="696">
        <v>17210</v>
      </c>
      <c r="AE19" s="696"/>
      <c r="AF19" s="696"/>
      <c r="AG19" s="696"/>
      <c r="AH19" s="696"/>
      <c r="AI19" s="696"/>
      <c r="AJ19" s="696"/>
      <c r="AK19" s="696"/>
      <c r="AL19" s="660">
        <v>0.1</v>
      </c>
      <c r="AM19" s="661"/>
      <c r="AN19" s="661"/>
      <c r="AO19" s="697"/>
      <c r="AP19" s="654" t="s">
        <v>259</v>
      </c>
      <c r="AQ19" s="655"/>
      <c r="AR19" s="655"/>
      <c r="AS19" s="655"/>
      <c r="AT19" s="655"/>
      <c r="AU19" s="655"/>
      <c r="AV19" s="655"/>
      <c r="AW19" s="655"/>
      <c r="AX19" s="655"/>
      <c r="AY19" s="655"/>
      <c r="AZ19" s="655"/>
      <c r="BA19" s="655"/>
      <c r="BB19" s="655"/>
      <c r="BC19" s="655"/>
      <c r="BD19" s="655"/>
      <c r="BE19" s="655"/>
      <c r="BF19" s="656"/>
      <c r="BG19" s="657">
        <v>3135</v>
      </c>
      <c r="BH19" s="658"/>
      <c r="BI19" s="658"/>
      <c r="BJ19" s="658"/>
      <c r="BK19" s="658"/>
      <c r="BL19" s="658"/>
      <c r="BM19" s="658"/>
      <c r="BN19" s="659"/>
      <c r="BO19" s="695">
        <v>0.1</v>
      </c>
      <c r="BP19" s="695"/>
      <c r="BQ19" s="695"/>
      <c r="BR19" s="695"/>
      <c r="BS19" s="696" t="s">
        <v>122</v>
      </c>
      <c r="BT19" s="696"/>
      <c r="BU19" s="696"/>
      <c r="BV19" s="696"/>
      <c r="BW19" s="696"/>
      <c r="BX19" s="696"/>
      <c r="BY19" s="696"/>
      <c r="BZ19" s="696"/>
      <c r="CA19" s="696"/>
      <c r="CB19" s="736"/>
      <c r="CD19" s="654" t="s">
        <v>260</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261</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262</v>
      </c>
      <c r="AQ20" s="655"/>
      <c r="AR20" s="655"/>
      <c r="AS20" s="655"/>
      <c r="AT20" s="655"/>
      <c r="AU20" s="655"/>
      <c r="AV20" s="655"/>
      <c r="AW20" s="655"/>
      <c r="AX20" s="655"/>
      <c r="AY20" s="655"/>
      <c r="AZ20" s="655"/>
      <c r="BA20" s="655"/>
      <c r="BB20" s="655"/>
      <c r="BC20" s="655"/>
      <c r="BD20" s="655"/>
      <c r="BE20" s="655"/>
      <c r="BF20" s="656"/>
      <c r="BG20" s="657">
        <v>3135</v>
      </c>
      <c r="BH20" s="658"/>
      <c r="BI20" s="658"/>
      <c r="BJ20" s="658"/>
      <c r="BK20" s="658"/>
      <c r="BL20" s="658"/>
      <c r="BM20" s="658"/>
      <c r="BN20" s="659"/>
      <c r="BO20" s="695">
        <v>0.1</v>
      </c>
      <c r="BP20" s="695"/>
      <c r="BQ20" s="695"/>
      <c r="BR20" s="695"/>
      <c r="BS20" s="696" t="s">
        <v>122</v>
      </c>
      <c r="BT20" s="696"/>
      <c r="BU20" s="696"/>
      <c r="BV20" s="696"/>
      <c r="BW20" s="696"/>
      <c r="BX20" s="696"/>
      <c r="BY20" s="696"/>
      <c r="BZ20" s="696"/>
      <c r="CA20" s="696"/>
      <c r="CB20" s="736"/>
      <c r="CD20" s="654" t="s">
        <v>263</v>
      </c>
      <c r="CE20" s="655"/>
      <c r="CF20" s="655"/>
      <c r="CG20" s="655"/>
      <c r="CH20" s="655"/>
      <c r="CI20" s="655"/>
      <c r="CJ20" s="655"/>
      <c r="CK20" s="655"/>
      <c r="CL20" s="655"/>
      <c r="CM20" s="655"/>
      <c r="CN20" s="655"/>
      <c r="CO20" s="655"/>
      <c r="CP20" s="655"/>
      <c r="CQ20" s="656"/>
      <c r="CR20" s="657">
        <v>22997305</v>
      </c>
      <c r="CS20" s="658"/>
      <c r="CT20" s="658"/>
      <c r="CU20" s="658"/>
      <c r="CV20" s="658"/>
      <c r="CW20" s="658"/>
      <c r="CX20" s="658"/>
      <c r="CY20" s="659"/>
      <c r="CZ20" s="695">
        <v>100</v>
      </c>
      <c r="DA20" s="695"/>
      <c r="DB20" s="695"/>
      <c r="DC20" s="695"/>
      <c r="DD20" s="663">
        <v>2261916</v>
      </c>
      <c r="DE20" s="658"/>
      <c r="DF20" s="658"/>
      <c r="DG20" s="658"/>
      <c r="DH20" s="658"/>
      <c r="DI20" s="658"/>
      <c r="DJ20" s="658"/>
      <c r="DK20" s="658"/>
      <c r="DL20" s="658"/>
      <c r="DM20" s="658"/>
      <c r="DN20" s="658"/>
      <c r="DO20" s="658"/>
      <c r="DP20" s="659"/>
      <c r="DQ20" s="663">
        <v>15529357</v>
      </c>
      <c r="DR20" s="658"/>
      <c r="DS20" s="658"/>
      <c r="DT20" s="658"/>
      <c r="DU20" s="658"/>
      <c r="DV20" s="658"/>
      <c r="DW20" s="658"/>
      <c r="DX20" s="658"/>
      <c r="DY20" s="658"/>
      <c r="DZ20" s="658"/>
      <c r="EA20" s="658"/>
      <c r="EB20" s="658"/>
      <c r="EC20" s="694"/>
    </row>
    <row r="21" spans="2:133" ht="11.25" customHeight="1" x14ac:dyDescent="0.15">
      <c r="B21" s="654" t="s">
        <v>264</v>
      </c>
      <c r="C21" s="655"/>
      <c r="D21" s="655"/>
      <c r="E21" s="655"/>
      <c r="F21" s="655"/>
      <c r="G21" s="655"/>
      <c r="H21" s="655"/>
      <c r="I21" s="655"/>
      <c r="J21" s="655"/>
      <c r="K21" s="655"/>
      <c r="L21" s="655"/>
      <c r="M21" s="655"/>
      <c r="N21" s="655"/>
      <c r="O21" s="655"/>
      <c r="P21" s="655"/>
      <c r="Q21" s="656"/>
      <c r="R21" s="657">
        <v>10043241</v>
      </c>
      <c r="S21" s="658"/>
      <c r="T21" s="658"/>
      <c r="U21" s="658"/>
      <c r="V21" s="658"/>
      <c r="W21" s="658"/>
      <c r="X21" s="658"/>
      <c r="Y21" s="659"/>
      <c r="Z21" s="695">
        <v>42.3</v>
      </c>
      <c r="AA21" s="695"/>
      <c r="AB21" s="695"/>
      <c r="AC21" s="695"/>
      <c r="AD21" s="696">
        <v>9142165</v>
      </c>
      <c r="AE21" s="696"/>
      <c r="AF21" s="696"/>
      <c r="AG21" s="696"/>
      <c r="AH21" s="696"/>
      <c r="AI21" s="696"/>
      <c r="AJ21" s="696"/>
      <c r="AK21" s="696"/>
      <c r="AL21" s="660">
        <v>69.400000000000006</v>
      </c>
      <c r="AM21" s="661"/>
      <c r="AN21" s="661"/>
      <c r="AO21" s="697"/>
      <c r="AP21" s="654" t="s">
        <v>265</v>
      </c>
      <c r="AQ21" s="734"/>
      <c r="AR21" s="734"/>
      <c r="AS21" s="734"/>
      <c r="AT21" s="734"/>
      <c r="AU21" s="734"/>
      <c r="AV21" s="734"/>
      <c r="AW21" s="734"/>
      <c r="AX21" s="734"/>
      <c r="AY21" s="734"/>
      <c r="AZ21" s="734"/>
      <c r="BA21" s="734"/>
      <c r="BB21" s="734"/>
      <c r="BC21" s="734"/>
      <c r="BD21" s="734"/>
      <c r="BE21" s="734"/>
      <c r="BF21" s="735"/>
      <c r="BG21" s="657">
        <v>3135</v>
      </c>
      <c r="BH21" s="658"/>
      <c r="BI21" s="658"/>
      <c r="BJ21" s="658"/>
      <c r="BK21" s="658"/>
      <c r="BL21" s="658"/>
      <c r="BM21" s="658"/>
      <c r="BN21" s="659"/>
      <c r="BO21" s="695">
        <v>0.1</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266</v>
      </c>
      <c r="C22" s="655"/>
      <c r="D22" s="655"/>
      <c r="E22" s="655"/>
      <c r="F22" s="655"/>
      <c r="G22" s="655"/>
      <c r="H22" s="655"/>
      <c r="I22" s="655"/>
      <c r="J22" s="655"/>
      <c r="K22" s="655"/>
      <c r="L22" s="655"/>
      <c r="M22" s="655"/>
      <c r="N22" s="655"/>
      <c r="O22" s="655"/>
      <c r="P22" s="655"/>
      <c r="Q22" s="656"/>
      <c r="R22" s="657">
        <v>9142165</v>
      </c>
      <c r="S22" s="658"/>
      <c r="T22" s="658"/>
      <c r="U22" s="658"/>
      <c r="V22" s="658"/>
      <c r="W22" s="658"/>
      <c r="X22" s="658"/>
      <c r="Y22" s="659"/>
      <c r="Z22" s="695">
        <v>38.6</v>
      </c>
      <c r="AA22" s="695"/>
      <c r="AB22" s="695"/>
      <c r="AC22" s="695"/>
      <c r="AD22" s="696">
        <v>9142165</v>
      </c>
      <c r="AE22" s="696"/>
      <c r="AF22" s="696"/>
      <c r="AG22" s="696"/>
      <c r="AH22" s="696"/>
      <c r="AI22" s="696"/>
      <c r="AJ22" s="696"/>
      <c r="AK22" s="696"/>
      <c r="AL22" s="660">
        <v>69.400000000000006</v>
      </c>
      <c r="AM22" s="661"/>
      <c r="AN22" s="661"/>
      <c r="AO22" s="697"/>
      <c r="AP22" s="654" t="s">
        <v>267</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269</v>
      </c>
      <c r="C23" s="655"/>
      <c r="D23" s="655"/>
      <c r="E23" s="655"/>
      <c r="F23" s="655"/>
      <c r="G23" s="655"/>
      <c r="H23" s="655"/>
      <c r="I23" s="655"/>
      <c r="J23" s="655"/>
      <c r="K23" s="655"/>
      <c r="L23" s="655"/>
      <c r="M23" s="655"/>
      <c r="N23" s="655"/>
      <c r="O23" s="655"/>
      <c r="P23" s="655"/>
      <c r="Q23" s="656"/>
      <c r="R23" s="657">
        <v>901061</v>
      </c>
      <c r="S23" s="658"/>
      <c r="T23" s="658"/>
      <c r="U23" s="658"/>
      <c r="V23" s="658"/>
      <c r="W23" s="658"/>
      <c r="X23" s="658"/>
      <c r="Y23" s="659"/>
      <c r="Z23" s="695">
        <v>3.8</v>
      </c>
      <c r="AA23" s="695"/>
      <c r="AB23" s="695"/>
      <c r="AC23" s="695"/>
      <c r="AD23" s="696" t="s">
        <v>122</v>
      </c>
      <c r="AE23" s="696"/>
      <c r="AF23" s="696"/>
      <c r="AG23" s="696"/>
      <c r="AH23" s="696"/>
      <c r="AI23" s="696"/>
      <c r="AJ23" s="696"/>
      <c r="AK23" s="696"/>
      <c r="AL23" s="660" t="s">
        <v>122</v>
      </c>
      <c r="AM23" s="661"/>
      <c r="AN23" s="661"/>
      <c r="AO23" s="697"/>
      <c r="AP23" s="654" t="s">
        <v>270</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210</v>
      </c>
      <c r="CE23" s="710"/>
      <c r="CF23" s="710"/>
      <c r="CG23" s="710"/>
      <c r="CH23" s="710"/>
      <c r="CI23" s="710"/>
      <c r="CJ23" s="710"/>
      <c r="CK23" s="710"/>
      <c r="CL23" s="710"/>
      <c r="CM23" s="710"/>
      <c r="CN23" s="710"/>
      <c r="CO23" s="710"/>
      <c r="CP23" s="710"/>
      <c r="CQ23" s="711"/>
      <c r="CR23" s="709" t="s">
        <v>271</v>
      </c>
      <c r="CS23" s="710"/>
      <c r="CT23" s="710"/>
      <c r="CU23" s="710"/>
      <c r="CV23" s="710"/>
      <c r="CW23" s="710"/>
      <c r="CX23" s="710"/>
      <c r="CY23" s="711"/>
      <c r="CZ23" s="709" t="s">
        <v>272</v>
      </c>
      <c r="DA23" s="710"/>
      <c r="DB23" s="710"/>
      <c r="DC23" s="711"/>
      <c r="DD23" s="709" t="s">
        <v>273</v>
      </c>
      <c r="DE23" s="710"/>
      <c r="DF23" s="710"/>
      <c r="DG23" s="710"/>
      <c r="DH23" s="710"/>
      <c r="DI23" s="710"/>
      <c r="DJ23" s="710"/>
      <c r="DK23" s="711"/>
      <c r="DL23" s="747" t="s">
        <v>274</v>
      </c>
      <c r="DM23" s="748"/>
      <c r="DN23" s="748"/>
      <c r="DO23" s="748"/>
      <c r="DP23" s="748"/>
      <c r="DQ23" s="748"/>
      <c r="DR23" s="748"/>
      <c r="DS23" s="748"/>
      <c r="DT23" s="748"/>
      <c r="DU23" s="748"/>
      <c r="DV23" s="749"/>
      <c r="DW23" s="709" t="s">
        <v>275</v>
      </c>
      <c r="DX23" s="710"/>
      <c r="DY23" s="710"/>
      <c r="DZ23" s="710"/>
      <c r="EA23" s="710"/>
      <c r="EB23" s="710"/>
      <c r="EC23" s="711"/>
    </row>
    <row r="24" spans="2:133" ht="11.25" customHeight="1" x14ac:dyDescent="0.15">
      <c r="B24" s="654" t="s">
        <v>276</v>
      </c>
      <c r="C24" s="655"/>
      <c r="D24" s="655"/>
      <c r="E24" s="655"/>
      <c r="F24" s="655"/>
      <c r="G24" s="655"/>
      <c r="H24" s="655"/>
      <c r="I24" s="655"/>
      <c r="J24" s="655"/>
      <c r="K24" s="655"/>
      <c r="L24" s="655"/>
      <c r="M24" s="655"/>
      <c r="N24" s="655"/>
      <c r="O24" s="655"/>
      <c r="P24" s="655"/>
      <c r="Q24" s="656"/>
      <c r="R24" s="657">
        <v>15</v>
      </c>
      <c r="S24" s="658"/>
      <c r="T24" s="658"/>
      <c r="U24" s="658"/>
      <c r="V24" s="658"/>
      <c r="W24" s="658"/>
      <c r="X24" s="658"/>
      <c r="Y24" s="659"/>
      <c r="Z24" s="695">
        <v>0</v>
      </c>
      <c r="AA24" s="695"/>
      <c r="AB24" s="695"/>
      <c r="AC24" s="695"/>
      <c r="AD24" s="696" t="s">
        <v>122</v>
      </c>
      <c r="AE24" s="696"/>
      <c r="AF24" s="696"/>
      <c r="AG24" s="696"/>
      <c r="AH24" s="696"/>
      <c r="AI24" s="696"/>
      <c r="AJ24" s="696"/>
      <c r="AK24" s="696"/>
      <c r="AL24" s="660" t="s">
        <v>122</v>
      </c>
      <c r="AM24" s="661"/>
      <c r="AN24" s="661"/>
      <c r="AO24" s="697"/>
      <c r="AP24" s="654" t="s">
        <v>277</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278</v>
      </c>
      <c r="CE24" s="716"/>
      <c r="CF24" s="716"/>
      <c r="CG24" s="716"/>
      <c r="CH24" s="716"/>
      <c r="CI24" s="716"/>
      <c r="CJ24" s="716"/>
      <c r="CK24" s="716"/>
      <c r="CL24" s="716"/>
      <c r="CM24" s="716"/>
      <c r="CN24" s="716"/>
      <c r="CO24" s="716"/>
      <c r="CP24" s="716"/>
      <c r="CQ24" s="717"/>
      <c r="CR24" s="712">
        <v>12074393</v>
      </c>
      <c r="CS24" s="713"/>
      <c r="CT24" s="713"/>
      <c r="CU24" s="713"/>
      <c r="CV24" s="713"/>
      <c r="CW24" s="713"/>
      <c r="CX24" s="713"/>
      <c r="CY24" s="738"/>
      <c r="CZ24" s="739">
        <v>52.5</v>
      </c>
      <c r="DA24" s="721"/>
      <c r="DB24" s="721"/>
      <c r="DC24" s="741"/>
      <c r="DD24" s="737">
        <v>8386071</v>
      </c>
      <c r="DE24" s="713"/>
      <c r="DF24" s="713"/>
      <c r="DG24" s="713"/>
      <c r="DH24" s="713"/>
      <c r="DI24" s="713"/>
      <c r="DJ24" s="713"/>
      <c r="DK24" s="738"/>
      <c r="DL24" s="737">
        <v>7696864</v>
      </c>
      <c r="DM24" s="713"/>
      <c r="DN24" s="713"/>
      <c r="DO24" s="713"/>
      <c r="DP24" s="713"/>
      <c r="DQ24" s="713"/>
      <c r="DR24" s="713"/>
      <c r="DS24" s="713"/>
      <c r="DT24" s="713"/>
      <c r="DU24" s="713"/>
      <c r="DV24" s="738"/>
      <c r="DW24" s="739">
        <v>58.2</v>
      </c>
      <c r="DX24" s="721"/>
      <c r="DY24" s="721"/>
      <c r="DZ24" s="721"/>
      <c r="EA24" s="721"/>
      <c r="EB24" s="721"/>
      <c r="EC24" s="740"/>
    </row>
    <row r="25" spans="2:133" ht="11.25" customHeight="1" x14ac:dyDescent="0.15">
      <c r="B25" s="654" t="s">
        <v>279</v>
      </c>
      <c r="C25" s="655"/>
      <c r="D25" s="655"/>
      <c r="E25" s="655"/>
      <c r="F25" s="655"/>
      <c r="G25" s="655"/>
      <c r="H25" s="655"/>
      <c r="I25" s="655"/>
      <c r="J25" s="655"/>
      <c r="K25" s="655"/>
      <c r="L25" s="655"/>
      <c r="M25" s="655"/>
      <c r="N25" s="655"/>
      <c r="O25" s="655"/>
      <c r="P25" s="655"/>
      <c r="Q25" s="656"/>
      <c r="R25" s="657">
        <v>14002604</v>
      </c>
      <c r="S25" s="658"/>
      <c r="T25" s="658"/>
      <c r="U25" s="658"/>
      <c r="V25" s="658"/>
      <c r="W25" s="658"/>
      <c r="X25" s="658"/>
      <c r="Y25" s="659"/>
      <c r="Z25" s="695">
        <v>59</v>
      </c>
      <c r="AA25" s="695"/>
      <c r="AB25" s="695"/>
      <c r="AC25" s="695"/>
      <c r="AD25" s="696">
        <v>13085593</v>
      </c>
      <c r="AE25" s="696"/>
      <c r="AF25" s="696"/>
      <c r="AG25" s="696"/>
      <c r="AH25" s="696"/>
      <c r="AI25" s="696"/>
      <c r="AJ25" s="696"/>
      <c r="AK25" s="696"/>
      <c r="AL25" s="660">
        <v>99.3</v>
      </c>
      <c r="AM25" s="661"/>
      <c r="AN25" s="661"/>
      <c r="AO25" s="697"/>
      <c r="AP25" s="654" t="s">
        <v>280</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281</v>
      </c>
      <c r="CE25" s="655"/>
      <c r="CF25" s="655"/>
      <c r="CG25" s="655"/>
      <c r="CH25" s="655"/>
      <c r="CI25" s="655"/>
      <c r="CJ25" s="655"/>
      <c r="CK25" s="655"/>
      <c r="CL25" s="655"/>
      <c r="CM25" s="655"/>
      <c r="CN25" s="655"/>
      <c r="CO25" s="655"/>
      <c r="CP25" s="655"/>
      <c r="CQ25" s="656"/>
      <c r="CR25" s="657">
        <v>3260432</v>
      </c>
      <c r="CS25" s="670"/>
      <c r="CT25" s="670"/>
      <c r="CU25" s="670"/>
      <c r="CV25" s="670"/>
      <c r="CW25" s="670"/>
      <c r="CX25" s="670"/>
      <c r="CY25" s="671"/>
      <c r="CZ25" s="660">
        <v>14.2</v>
      </c>
      <c r="DA25" s="672"/>
      <c r="DB25" s="672"/>
      <c r="DC25" s="673"/>
      <c r="DD25" s="663">
        <v>3091374</v>
      </c>
      <c r="DE25" s="670"/>
      <c r="DF25" s="670"/>
      <c r="DG25" s="670"/>
      <c r="DH25" s="670"/>
      <c r="DI25" s="670"/>
      <c r="DJ25" s="670"/>
      <c r="DK25" s="671"/>
      <c r="DL25" s="663">
        <v>3072907</v>
      </c>
      <c r="DM25" s="670"/>
      <c r="DN25" s="670"/>
      <c r="DO25" s="670"/>
      <c r="DP25" s="670"/>
      <c r="DQ25" s="670"/>
      <c r="DR25" s="670"/>
      <c r="DS25" s="670"/>
      <c r="DT25" s="670"/>
      <c r="DU25" s="670"/>
      <c r="DV25" s="671"/>
      <c r="DW25" s="660">
        <v>23.2</v>
      </c>
      <c r="DX25" s="672"/>
      <c r="DY25" s="672"/>
      <c r="DZ25" s="672"/>
      <c r="EA25" s="672"/>
      <c r="EB25" s="672"/>
      <c r="EC25" s="684"/>
    </row>
    <row r="26" spans="2:133" ht="11.25" customHeight="1" x14ac:dyDescent="0.15">
      <c r="B26" s="654" t="s">
        <v>282</v>
      </c>
      <c r="C26" s="655"/>
      <c r="D26" s="655"/>
      <c r="E26" s="655"/>
      <c r="F26" s="655"/>
      <c r="G26" s="655"/>
      <c r="H26" s="655"/>
      <c r="I26" s="655"/>
      <c r="J26" s="655"/>
      <c r="K26" s="655"/>
      <c r="L26" s="655"/>
      <c r="M26" s="655"/>
      <c r="N26" s="655"/>
      <c r="O26" s="655"/>
      <c r="P26" s="655"/>
      <c r="Q26" s="656"/>
      <c r="R26" s="657">
        <v>2914</v>
      </c>
      <c r="S26" s="658"/>
      <c r="T26" s="658"/>
      <c r="U26" s="658"/>
      <c r="V26" s="658"/>
      <c r="W26" s="658"/>
      <c r="X26" s="658"/>
      <c r="Y26" s="659"/>
      <c r="Z26" s="695">
        <v>0</v>
      </c>
      <c r="AA26" s="695"/>
      <c r="AB26" s="695"/>
      <c r="AC26" s="695"/>
      <c r="AD26" s="696">
        <v>2914</v>
      </c>
      <c r="AE26" s="696"/>
      <c r="AF26" s="696"/>
      <c r="AG26" s="696"/>
      <c r="AH26" s="696"/>
      <c r="AI26" s="696"/>
      <c r="AJ26" s="696"/>
      <c r="AK26" s="696"/>
      <c r="AL26" s="660">
        <v>0</v>
      </c>
      <c r="AM26" s="661"/>
      <c r="AN26" s="661"/>
      <c r="AO26" s="697"/>
      <c r="AP26" s="654" t="s">
        <v>283</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284</v>
      </c>
      <c r="CE26" s="655"/>
      <c r="CF26" s="655"/>
      <c r="CG26" s="655"/>
      <c r="CH26" s="655"/>
      <c r="CI26" s="655"/>
      <c r="CJ26" s="655"/>
      <c r="CK26" s="655"/>
      <c r="CL26" s="655"/>
      <c r="CM26" s="655"/>
      <c r="CN26" s="655"/>
      <c r="CO26" s="655"/>
      <c r="CP26" s="655"/>
      <c r="CQ26" s="656"/>
      <c r="CR26" s="657">
        <v>2117074</v>
      </c>
      <c r="CS26" s="658"/>
      <c r="CT26" s="658"/>
      <c r="CU26" s="658"/>
      <c r="CV26" s="658"/>
      <c r="CW26" s="658"/>
      <c r="CX26" s="658"/>
      <c r="CY26" s="659"/>
      <c r="CZ26" s="660">
        <v>9.1999999999999993</v>
      </c>
      <c r="DA26" s="672"/>
      <c r="DB26" s="672"/>
      <c r="DC26" s="673"/>
      <c r="DD26" s="663">
        <v>2040481</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285</v>
      </c>
      <c r="C27" s="655"/>
      <c r="D27" s="655"/>
      <c r="E27" s="655"/>
      <c r="F27" s="655"/>
      <c r="G27" s="655"/>
      <c r="H27" s="655"/>
      <c r="I27" s="655"/>
      <c r="J27" s="655"/>
      <c r="K27" s="655"/>
      <c r="L27" s="655"/>
      <c r="M27" s="655"/>
      <c r="N27" s="655"/>
      <c r="O27" s="655"/>
      <c r="P27" s="655"/>
      <c r="Q27" s="656"/>
      <c r="R27" s="657">
        <v>7222</v>
      </c>
      <c r="S27" s="658"/>
      <c r="T27" s="658"/>
      <c r="U27" s="658"/>
      <c r="V27" s="658"/>
      <c r="W27" s="658"/>
      <c r="X27" s="658"/>
      <c r="Y27" s="659"/>
      <c r="Z27" s="695">
        <v>0</v>
      </c>
      <c r="AA27" s="695"/>
      <c r="AB27" s="695"/>
      <c r="AC27" s="695"/>
      <c r="AD27" s="696" t="s">
        <v>122</v>
      </c>
      <c r="AE27" s="696"/>
      <c r="AF27" s="696"/>
      <c r="AG27" s="696"/>
      <c r="AH27" s="696"/>
      <c r="AI27" s="696"/>
      <c r="AJ27" s="696"/>
      <c r="AK27" s="696"/>
      <c r="AL27" s="660" t="s">
        <v>122</v>
      </c>
      <c r="AM27" s="661"/>
      <c r="AN27" s="661"/>
      <c r="AO27" s="697"/>
      <c r="AP27" s="654" t="s">
        <v>286</v>
      </c>
      <c r="AQ27" s="655"/>
      <c r="AR27" s="655"/>
      <c r="AS27" s="655"/>
      <c r="AT27" s="655"/>
      <c r="AU27" s="655"/>
      <c r="AV27" s="655"/>
      <c r="AW27" s="655"/>
      <c r="AX27" s="655"/>
      <c r="AY27" s="655"/>
      <c r="AZ27" s="655"/>
      <c r="BA27" s="655"/>
      <c r="BB27" s="655"/>
      <c r="BC27" s="655"/>
      <c r="BD27" s="655"/>
      <c r="BE27" s="655"/>
      <c r="BF27" s="656"/>
      <c r="BG27" s="657">
        <v>2960371</v>
      </c>
      <c r="BH27" s="658"/>
      <c r="BI27" s="658"/>
      <c r="BJ27" s="658"/>
      <c r="BK27" s="658"/>
      <c r="BL27" s="658"/>
      <c r="BM27" s="658"/>
      <c r="BN27" s="659"/>
      <c r="BO27" s="695">
        <v>100</v>
      </c>
      <c r="BP27" s="695"/>
      <c r="BQ27" s="695"/>
      <c r="BR27" s="695"/>
      <c r="BS27" s="696">
        <v>15935</v>
      </c>
      <c r="BT27" s="696"/>
      <c r="BU27" s="696"/>
      <c r="BV27" s="696"/>
      <c r="BW27" s="696"/>
      <c r="BX27" s="696"/>
      <c r="BY27" s="696"/>
      <c r="BZ27" s="696"/>
      <c r="CA27" s="696"/>
      <c r="CB27" s="736"/>
      <c r="CD27" s="654" t="s">
        <v>287</v>
      </c>
      <c r="CE27" s="655"/>
      <c r="CF27" s="655"/>
      <c r="CG27" s="655"/>
      <c r="CH27" s="655"/>
      <c r="CI27" s="655"/>
      <c r="CJ27" s="655"/>
      <c r="CK27" s="655"/>
      <c r="CL27" s="655"/>
      <c r="CM27" s="655"/>
      <c r="CN27" s="655"/>
      <c r="CO27" s="655"/>
      <c r="CP27" s="655"/>
      <c r="CQ27" s="656"/>
      <c r="CR27" s="657">
        <v>5090117</v>
      </c>
      <c r="CS27" s="670"/>
      <c r="CT27" s="670"/>
      <c r="CU27" s="670"/>
      <c r="CV27" s="670"/>
      <c r="CW27" s="670"/>
      <c r="CX27" s="670"/>
      <c r="CY27" s="671"/>
      <c r="CZ27" s="660">
        <v>22.1</v>
      </c>
      <c r="DA27" s="672"/>
      <c r="DB27" s="672"/>
      <c r="DC27" s="673"/>
      <c r="DD27" s="663">
        <v>1835493</v>
      </c>
      <c r="DE27" s="670"/>
      <c r="DF27" s="670"/>
      <c r="DG27" s="670"/>
      <c r="DH27" s="670"/>
      <c r="DI27" s="670"/>
      <c r="DJ27" s="670"/>
      <c r="DK27" s="671"/>
      <c r="DL27" s="663">
        <v>1164753</v>
      </c>
      <c r="DM27" s="670"/>
      <c r="DN27" s="670"/>
      <c r="DO27" s="670"/>
      <c r="DP27" s="670"/>
      <c r="DQ27" s="670"/>
      <c r="DR27" s="670"/>
      <c r="DS27" s="670"/>
      <c r="DT27" s="670"/>
      <c r="DU27" s="670"/>
      <c r="DV27" s="671"/>
      <c r="DW27" s="660">
        <v>8.8000000000000007</v>
      </c>
      <c r="DX27" s="672"/>
      <c r="DY27" s="672"/>
      <c r="DZ27" s="672"/>
      <c r="EA27" s="672"/>
      <c r="EB27" s="672"/>
      <c r="EC27" s="684"/>
    </row>
    <row r="28" spans="2:133" ht="11.25" customHeight="1" x14ac:dyDescent="0.15">
      <c r="B28" s="654" t="s">
        <v>288</v>
      </c>
      <c r="C28" s="655"/>
      <c r="D28" s="655"/>
      <c r="E28" s="655"/>
      <c r="F28" s="655"/>
      <c r="G28" s="655"/>
      <c r="H28" s="655"/>
      <c r="I28" s="655"/>
      <c r="J28" s="655"/>
      <c r="K28" s="655"/>
      <c r="L28" s="655"/>
      <c r="M28" s="655"/>
      <c r="N28" s="655"/>
      <c r="O28" s="655"/>
      <c r="P28" s="655"/>
      <c r="Q28" s="656"/>
      <c r="R28" s="657">
        <v>301223</v>
      </c>
      <c r="S28" s="658"/>
      <c r="T28" s="658"/>
      <c r="U28" s="658"/>
      <c r="V28" s="658"/>
      <c r="W28" s="658"/>
      <c r="X28" s="658"/>
      <c r="Y28" s="659"/>
      <c r="Z28" s="695">
        <v>1.3</v>
      </c>
      <c r="AA28" s="695"/>
      <c r="AB28" s="695"/>
      <c r="AC28" s="695"/>
      <c r="AD28" s="696">
        <v>27220</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289</v>
      </c>
      <c r="CE28" s="655"/>
      <c r="CF28" s="655"/>
      <c r="CG28" s="655"/>
      <c r="CH28" s="655"/>
      <c r="CI28" s="655"/>
      <c r="CJ28" s="655"/>
      <c r="CK28" s="655"/>
      <c r="CL28" s="655"/>
      <c r="CM28" s="655"/>
      <c r="CN28" s="655"/>
      <c r="CO28" s="655"/>
      <c r="CP28" s="655"/>
      <c r="CQ28" s="656"/>
      <c r="CR28" s="657">
        <v>3723844</v>
      </c>
      <c r="CS28" s="658"/>
      <c r="CT28" s="658"/>
      <c r="CU28" s="658"/>
      <c r="CV28" s="658"/>
      <c r="CW28" s="658"/>
      <c r="CX28" s="658"/>
      <c r="CY28" s="659"/>
      <c r="CZ28" s="660">
        <v>16.2</v>
      </c>
      <c r="DA28" s="672"/>
      <c r="DB28" s="672"/>
      <c r="DC28" s="673"/>
      <c r="DD28" s="663">
        <v>3459204</v>
      </c>
      <c r="DE28" s="658"/>
      <c r="DF28" s="658"/>
      <c r="DG28" s="658"/>
      <c r="DH28" s="658"/>
      <c r="DI28" s="658"/>
      <c r="DJ28" s="658"/>
      <c r="DK28" s="659"/>
      <c r="DL28" s="663">
        <v>3459204</v>
      </c>
      <c r="DM28" s="658"/>
      <c r="DN28" s="658"/>
      <c r="DO28" s="658"/>
      <c r="DP28" s="658"/>
      <c r="DQ28" s="658"/>
      <c r="DR28" s="658"/>
      <c r="DS28" s="658"/>
      <c r="DT28" s="658"/>
      <c r="DU28" s="658"/>
      <c r="DV28" s="659"/>
      <c r="DW28" s="660">
        <v>26.1</v>
      </c>
      <c r="DX28" s="672"/>
      <c r="DY28" s="672"/>
      <c r="DZ28" s="672"/>
      <c r="EA28" s="672"/>
      <c r="EB28" s="672"/>
      <c r="EC28" s="684"/>
    </row>
    <row r="29" spans="2:133" ht="11.25" customHeight="1" x14ac:dyDescent="0.15">
      <c r="B29" s="654" t="s">
        <v>290</v>
      </c>
      <c r="C29" s="655"/>
      <c r="D29" s="655"/>
      <c r="E29" s="655"/>
      <c r="F29" s="655"/>
      <c r="G29" s="655"/>
      <c r="H29" s="655"/>
      <c r="I29" s="655"/>
      <c r="J29" s="655"/>
      <c r="K29" s="655"/>
      <c r="L29" s="655"/>
      <c r="M29" s="655"/>
      <c r="N29" s="655"/>
      <c r="O29" s="655"/>
      <c r="P29" s="655"/>
      <c r="Q29" s="656"/>
      <c r="R29" s="657">
        <v>19712</v>
      </c>
      <c r="S29" s="658"/>
      <c r="T29" s="658"/>
      <c r="U29" s="658"/>
      <c r="V29" s="658"/>
      <c r="W29" s="658"/>
      <c r="X29" s="658"/>
      <c r="Y29" s="659"/>
      <c r="Z29" s="695">
        <v>0.1</v>
      </c>
      <c r="AA29" s="695"/>
      <c r="AB29" s="695"/>
      <c r="AC29" s="695"/>
      <c r="AD29" s="696">
        <v>607</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291</v>
      </c>
      <c r="CE29" s="677"/>
      <c r="CF29" s="654" t="s">
        <v>66</v>
      </c>
      <c r="CG29" s="655"/>
      <c r="CH29" s="655"/>
      <c r="CI29" s="655"/>
      <c r="CJ29" s="655"/>
      <c r="CK29" s="655"/>
      <c r="CL29" s="655"/>
      <c r="CM29" s="655"/>
      <c r="CN29" s="655"/>
      <c r="CO29" s="655"/>
      <c r="CP29" s="655"/>
      <c r="CQ29" s="656"/>
      <c r="CR29" s="657">
        <v>3723789</v>
      </c>
      <c r="CS29" s="670"/>
      <c r="CT29" s="670"/>
      <c r="CU29" s="670"/>
      <c r="CV29" s="670"/>
      <c r="CW29" s="670"/>
      <c r="CX29" s="670"/>
      <c r="CY29" s="671"/>
      <c r="CZ29" s="660">
        <v>16.2</v>
      </c>
      <c r="DA29" s="672"/>
      <c r="DB29" s="672"/>
      <c r="DC29" s="673"/>
      <c r="DD29" s="663">
        <v>3459149</v>
      </c>
      <c r="DE29" s="670"/>
      <c r="DF29" s="670"/>
      <c r="DG29" s="670"/>
      <c r="DH29" s="670"/>
      <c r="DI29" s="670"/>
      <c r="DJ29" s="670"/>
      <c r="DK29" s="671"/>
      <c r="DL29" s="663">
        <v>3459149</v>
      </c>
      <c r="DM29" s="670"/>
      <c r="DN29" s="670"/>
      <c r="DO29" s="670"/>
      <c r="DP29" s="670"/>
      <c r="DQ29" s="670"/>
      <c r="DR29" s="670"/>
      <c r="DS29" s="670"/>
      <c r="DT29" s="670"/>
      <c r="DU29" s="670"/>
      <c r="DV29" s="671"/>
      <c r="DW29" s="660">
        <v>26.1</v>
      </c>
      <c r="DX29" s="672"/>
      <c r="DY29" s="672"/>
      <c r="DZ29" s="672"/>
      <c r="EA29" s="672"/>
      <c r="EB29" s="672"/>
      <c r="EC29" s="684"/>
    </row>
    <row r="30" spans="2:133" ht="11.25" customHeight="1" x14ac:dyDescent="0.15">
      <c r="B30" s="654" t="s">
        <v>292</v>
      </c>
      <c r="C30" s="655"/>
      <c r="D30" s="655"/>
      <c r="E30" s="655"/>
      <c r="F30" s="655"/>
      <c r="G30" s="655"/>
      <c r="H30" s="655"/>
      <c r="I30" s="655"/>
      <c r="J30" s="655"/>
      <c r="K30" s="655"/>
      <c r="L30" s="655"/>
      <c r="M30" s="655"/>
      <c r="N30" s="655"/>
      <c r="O30" s="655"/>
      <c r="P30" s="655"/>
      <c r="Q30" s="656"/>
      <c r="R30" s="657">
        <v>4044370</v>
      </c>
      <c r="S30" s="658"/>
      <c r="T30" s="658"/>
      <c r="U30" s="658"/>
      <c r="V30" s="658"/>
      <c r="W30" s="658"/>
      <c r="X30" s="658"/>
      <c r="Y30" s="659"/>
      <c r="Z30" s="695">
        <v>17.100000000000001</v>
      </c>
      <c r="AA30" s="695"/>
      <c r="AB30" s="695"/>
      <c r="AC30" s="695"/>
      <c r="AD30" s="696" t="s">
        <v>122</v>
      </c>
      <c r="AE30" s="696"/>
      <c r="AF30" s="696"/>
      <c r="AG30" s="696"/>
      <c r="AH30" s="696"/>
      <c r="AI30" s="696"/>
      <c r="AJ30" s="696"/>
      <c r="AK30" s="696"/>
      <c r="AL30" s="660" t="s">
        <v>122</v>
      </c>
      <c r="AM30" s="661"/>
      <c r="AN30" s="661"/>
      <c r="AO30" s="697"/>
      <c r="AP30" s="709" t="s">
        <v>210</v>
      </c>
      <c r="AQ30" s="710"/>
      <c r="AR30" s="710"/>
      <c r="AS30" s="710"/>
      <c r="AT30" s="710"/>
      <c r="AU30" s="710"/>
      <c r="AV30" s="710"/>
      <c r="AW30" s="710"/>
      <c r="AX30" s="710"/>
      <c r="AY30" s="710"/>
      <c r="AZ30" s="710"/>
      <c r="BA30" s="710"/>
      <c r="BB30" s="710"/>
      <c r="BC30" s="710"/>
      <c r="BD30" s="710"/>
      <c r="BE30" s="710"/>
      <c r="BF30" s="711"/>
      <c r="BG30" s="709" t="s">
        <v>293</v>
      </c>
      <c r="BH30" s="732"/>
      <c r="BI30" s="732"/>
      <c r="BJ30" s="732"/>
      <c r="BK30" s="732"/>
      <c r="BL30" s="732"/>
      <c r="BM30" s="732"/>
      <c r="BN30" s="732"/>
      <c r="BO30" s="732"/>
      <c r="BP30" s="732"/>
      <c r="BQ30" s="733"/>
      <c r="BR30" s="709" t="s">
        <v>294</v>
      </c>
      <c r="BS30" s="732"/>
      <c r="BT30" s="732"/>
      <c r="BU30" s="732"/>
      <c r="BV30" s="732"/>
      <c r="BW30" s="732"/>
      <c r="BX30" s="732"/>
      <c r="BY30" s="732"/>
      <c r="BZ30" s="732"/>
      <c r="CA30" s="732"/>
      <c r="CB30" s="733"/>
      <c r="CD30" s="678"/>
      <c r="CE30" s="679"/>
      <c r="CF30" s="654" t="s">
        <v>295</v>
      </c>
      <c r="CG30" s="655"/>
      <c r="CH30" s="655"/>
      <c r="CI30" s="655"/>
      <c r="CJ30" s="655"/>
      <c r="CK30" s="655"/>
      <c r="CL30" s="655"/>
      <c r="CM30" s="655"/>
      <c r="CN30" s="655"/>
      <c r="CO30" s="655"/>
      <c r="CP30" s="655"/>
      <c r="CQ30" s="656"/>
      <c r="CR30" s="657">
        <v>3596387</v>
      </c>
      <c r="CS30" s="658"/>
      <c r="CT30" s="658"/>
      <c r="CU30" s="658"/>
      <c r="CV30" s="658"/>
      <c r="CW30" s="658"/>
      <c r="CX30" s="658"/>
      <c r="CY30" s="659"/>
      <c r="CZ30" s="660">
        <v>15.6</v>
      </c>
      <c r="DA30" s="672"/>
      <c r="DB30" s="672"/>
      <c r="DC30" s="673"/>
      <c r="DD30" s="663">
        <v>3331875</v>
      </c>
      <c r="DE30" s="658"/>
      <c r="DF30" s="658"/>
      <c r="DG30" s="658"/>
      <c r="DH30" s="658"/>
      <c r="DI30" s="658"/>
      <c r="DJ30" s="658"/>
      <c r="DK30" s="659"/>
      <c r="DL30" s="663">
        <v>3331875</v>
      </c>
      <c r="DM30" s="658"/>
      <c r="DN30" s="658"/>
      <c r="DO30" s="658"/>
      <c r="DP30" s="658"/>
      <c r="DQ30" s="658"/>
      <c r="DR30" s="658"/>
      <c r="DS30" s="658"/>
      <c r="DT30" s="658"/>
      <c r="DU30" s="658"/>
      <c r="DV30" s="659"/>
      <c r="DW30" s="660">
        <v>25.2</v>
      </c>
      <c r="DX30" s="672"/>
      <c r="DY30" s="672"/>
      <c r="DZ30" s="672"/>
      <c r="EA30" s="672"/>
      <c r="EB30" s="672"/>
      <c r="EC30" s="684"/>
    </row>
    <row r="31" spans="2:133" ht="11.25" customHeight="1" x14ac:dyDescent="0.15">
      <c r="B31" s="724" t="s">
        <v>296</v>
      </c>
      <c r="C31" s="725"/>
      <c r="D31" s="725"/>
      <c r="E31" s="725"/>
      <c r="F31" s="725"/>
      <c r="G31" s="725"/>
      <c r="H31" s="725"/>
      <c r="I31" s="725"/>
      <c r="J31" s="725"/>
      <c r="K31" s="725"/>
      <c r="L31" s="725"/>
      <c r="M31" s="725"/>
      <c r="N31" s="725"/>
      <c r="O31" s="725"/>
      <c r="P31" s="725"/>
      <c r="Q31" s="726"/>
      <c r="R31" s="657">
        <v>48630</v>
      </c>
      <c r="S31" s="658"/>
      <c r="T31" s="658"/>
      <c r="U31" s="658"/>
      <c r="V31" s="658"/>
      <c r="W31" s="658"/>
      <c r="X31" s="658"/>
      <c r="Y31" s="659"/>
      <c r="Z31" s="695">
        <v>0.2</v>
      </c>
      <c r="AA31" s="695"/>
      <c r="AB31" s="695"/>
      <c r="AC31" s="695"/>
      <c r="AD31" s="696">
        <v>48630</v>
      </c>
      <c r="AE31" s="696"/>
      <c r="AF31" s="696"/>
      <c r="AG31" s="696"/>
      <c r="AH31" s="696"/>
      <c r="AI31" s="696"/>
      <c r="AJ31" s="696"/>
      <c r="AK31" s="696"/>
      <c r="AL31" s="660">
        <v>0.4</v>
      </c>
      <c r="AM31" s="661"/>
      <c r="AN31" s="661"/>
      <c r="AO31" s="697"/>
      <c r="AP31" s="727" t="s">
        <v>297</v>
      </c>
      <c r="AQ31" s="728"/>
      <c r="AR31" s="728"/>
      <c r="AS31" s="728"/>
      <c r="AT31" s="729" t="s">
        <v>298</v>
      </c>
      <c r="AU31" s="218"/>
      <c r="AV31" s="218"/>
      <c r="AW31" s="218"/>
      <c r="AX31" s="715" t="s">
        <v>176</v>
      </c>
      <c r="AY31" s="716"/>
      <c r="AZ31" s="716"/>
      <c r="BA31" s="716"/>
      <c r="BB31" s="716"/>
      <c r="BC31" s="716"/>
      <c r="BD31" s="716"/>
      <c r="BE31" s="716"/>
      <c r="BF31" s="717"/>
      <c r="BG31" s="719">
        <v>99.6</v>
      </c>
      <c r="BH31" s="720"/>
      <c r="BI31" s="720"/>
      <c r="BJ31" s="720"/>
      <c r="BK31" s="720"/>
      <c r="BL31" s="720"/>
      <c r="BM31" s="721">
        <v>98.2</v>
      </c>
      <c r="BN31" s="720"/>
      <c r="BO31" s="720"/>
      <c r="BP31" s="720"/>
      <c r="BQ31" s="722"/>
      <c r="BR31" s="719">
        <v>99.6</v>
      </c>
      <c r="BS31" s="720"/>
      <c r="BT31" s="720"/>
      <c r="BU31" s="720"/>
      <c r="BV31" s="720"/>
      <c r="BW31" s="720"/>
      <c r="BX31" s="721">
        <v>97.8</v>
      </c>
      <c r="BY31" s="720"/>
      <c r="BZ31" s="720"/>
      <c r="CA31" s="720"/>
      <c r="CB31" s="722"/>
      <c r="CD31" s="678"/>
      <c r="CE31" s="679"/>
      <c r="CF31" s="654" t="s">
        <v>299</v>
      </c>
      <c r="CG31" s="655"/>
      <c r="CH31" s="655"/>
      <c r="CI31" s="655"/>
      <c r="CJ31" s="655"/>
      <c r="CK31" s="655"/>
      <c r="CL31" s="655"/>
      <c r="CM31" s="655"/>
      <c r="CN31" s="655"/>
      <c r="CO31" s="655"/>
      <c r="CP31" s="655"/>
      <c r="CQ31" s="656"/>
      <c r="CR31" s="657">
        <v>127402</v>
      </c>
      <c r="CS31" s="670"/>
      <c r="CT31" s="670"/>
      <c r="CU31" s="670"/>
      <c r="CV31" s="670"/>
      <c r="CW31" s="670"/>
      <c r="CX31" s="670"/>
      <c r="CY31" s="671"/>
      <c r="CZ31" s="660">
        <v>0.6</v>
      </c>
      <c r="DA31" s="672"/>
      <c r="DB31" s="672"/>
      <c r="DC31" s="673"/>
      <c r="DD31" s="663">
        <v>127274</v>
      </c>
      <c r="DE31" s="670"/>
      <c r="DF31" s="670"/>
      <c r="DG31" s="670"/>
      <c r="DH31" s="670"/>
      <c r="DI31" s="670"/>
      <c r="DJ31" s="670"/>
      <c r="DK31" s="671"/>
      <c r="DL31" s="663">
        <v>127274</v>
      </c>
      <c r="DM31" s="670"/>
      <c r="DN31" s="670"/>
      <c r="DO31" s="670"/>
      <c r="DP31" s="670"/>
      <c r="DQ31" s="670"/>
      <c r="DR31" s="670"/>
      <c r="DS31" s="670"/>
      <c r="DT31" s="670"/>
      <c r="DU31" s="670"/>
      <c r="DV31" s="671"/>
      <c r="DW31" s="660">
        <v>1</v>
      </c>
      <c r="DX31" s="672"/>
      <c r="DY31" s="672"/>
      <c r="DZ31" s="672"/>
      <c r="EA31" s="672"/>
      <c r="EB31" s="672"/>
      <c r="EC31" s="684"/>
    </row>
    <row r="32" spans="2:133" ht="11.25" customHeight="1" x14ac:dyDescent="0.15">
      <c r="B32" s="654" t="s">
        <v>300</v>
      </c>
      <c r="C32" s="655"/>
      <c r="D32" s="655"/>
      <c r="E32" s="655"/>
      <c r="F32" s="655"/>
      <c r="G32" s="655"/>
      <c r="H32" s="655"/>
      <c r="I32" s="655"/>
      <c r="J32" s="655"/>
      <c r="K32" s="655"/>
      <c r="L32" s="655"/>
      <c r="M32" s="655"/>
      <c r="N32" s="655"/>
      <c r="O32" s="655"/>
      <c r="P32" s="655"/>
      <c r="Q32" s="656"/>
      <c r="R32" s="657">
        <v>1722489</v>
      </c>
      <c r="S32" s="658"/>
      <c r="T32" s="658"/>
      <c r="U32" s="658"/>
      <c r="V32" s="658"/>
      <c r="W32" s="658"/>
      <c r="X32" s="658"/>
      <c r="Y32" s="659"/>
      <c r="Z32" s="695">
        <v>7.3</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301</v>
      </c>
      <c r="AX32" s="654" t="s">
        <v>302</v>
      </c>
      <c r="AY32" s="655"/>
      <c r="AZ32" s="655"/>
      <c r="BA32" s="655"/>
      <c r="BB32" s="655"/>
      <c r="BC32" s="655"/>
      <c r="BD32" s="655"/>
      <c r="BE32" s="655"/>
      <c r="BF32" s="656"/>
      <c r="BG32" s="723">
        <v>99.8</v>
      </c>
      <c r="BH32" s="670"/>
      <c r="BI32" s="670"/>
      <c r="BJ32" s="670"/>
      <c r="BK32" s="670"/>
      <c r="BL32" s="670"/>
      <c r="BM32" s="661">
        <v>99.1</v>
      </c>
      <c r="BN32" s="670"/>
      <c r="BO32" s="670"/>
      <c r="BP32" s="670"/>
      <c r="BQ32" s="693"/>
      <c r="BR32" s="723">
        <v>99.7</v>
      </c>
      <c r="BS32" s="670"/>
      <c r="BT32" s="670"/>
      <c r="BU32" s="670"/>
      <c r="BV32" s="670"/>
      <c r="BW32" s="670"/>
      <c r="BX32" s="661">
        <v>98.7</v>
      </c>
      <c r="BY32" s="670"/>
      <c r="BZ32" s="670"/>
      <c r="CA32" s="670"/>
      <c r="CB32" s="693"/>
      <c r="CD32" s="680"/>
      <c r="CE32" s="681"/>
      <c r="CF32" s="654" t="s">
        <v>303</v>
      </c>
      <c r="CG32" s="655"/>
      <c r="CH32" s="655"/>
      <c r="CI32" s="655"/>
      <c r="CJ32" s="655"/>
      <c r="CK32" s="655"/>
      <c r="CL32" s="655"/>
      <c r="CM32" s="655"/>
      <c r="CN32" s="655"/>
      <c r="CO32" s="655"/>
      <c r="CP32" s="655"/>
      <c r="CQ32" s="656"/>
      <c r="CR32" s="657">
        <v>55</v>
      </c>
      <c r="CS32" s="658"/>
      <c r="CT32" s="658"/>
      <c r="CU32" s="658"/>
      <c r="CV32" s="658"/>
      <c r="CW32" s="658"/>
      <c r="CX32" s="658"/>
      <c r="CY32" s="659"/>
      <c r="CZ32" s="660">
        <v>0</v>
      </c>
      <c r="DA32" s="672"/>
      <c r="DB32" s="672"/>
      <c r="DC32" s="673"/>
      <c r="DD32" s="663">
        <v>55</v>
      </c>
      <c r="DE32" s="658"/>
      <c r="DF32" s="658"/>
      <c r="DG32" s="658"/>
      <c r="DH32" s="658"/>
      <c r="DI32" s="658"/>
      <c r="DJ32" s="658"/>
      <c r="DK32" s="659"/>
      <c r="DL32" s="663">
        <v>55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304</v>
      </c>
      <c r="C33" s="655"/>
      <c r="D33" s="655"/>
      <c r="E33" s="655"/>
      <c r="F33" s="655"/>
      <c r="G33" s="655"/>
      <c r="H33" s="655"/>
      <c r="I33" s="655"/>
      <c r="J33" s="655"/>
      <c r="K33" s="655"/>
      <c r="L33" s="655"/>
      <c r="M33" s="655"/>
      <c r="N33" s="655"/>
      <c r="O33" s="655"/>
      <c r="P33" s="655"/>
      <c r="Q33" s="656"/>
      <c r="R33" s="657">
        <v>54919</v>
      </c>
      <c r="S33" s="658"/>
      <c r="T33" s="658"/>
      <c r="U33" s="658"/>
      <c r="V33" s="658"/>
      <c r="W33" s="658"/>
      <c r="X33" s="658"/>
      <c r="Y33" s="659"/>
      <c r="Z33" s="695">
        <v>0.2</v>
      </c>
      <c r="AA33" s="695"/>
      <c r="AB33" s="695"/>
      <c r="AC33" s="695"/>
      <c r="AD33" s="696">
        <v>9620</v>
      </c>
      <c r="AE33" s="696"/>
      <c r="AF33" s="696"/>
      <c r="AG33" s="696"/>
      <c r="AH33" s="696"/>
      <c r="AI33" s="696"/>
      <c r="AJ33" s="696"/>
      <c r="AK33" s="696"/>
      <c r="AL33" s="660">
        <v>0.1</v>
      </c>
      <c r="AM33" s="661"/>
      <c r="AN33" s="661"/>
      <c r="AO33" s="697"/>
      <c r="AP33" s="700"/>
      <c r="AQ33" s="701"/>
      <c r="AR33" s="701"/>
      <c r="AS33" s="701"/>
      <c r="AT33" s="731"/>
      <c r="AU33" s="219"/>
      <c r="AV33" s="219"/>
      <c r="AW33" s="219"/>
      <c r="AX33" s="638" t="s">
        <v>305</v>
      </c>
      <c r="AY33" s="639"/>
      <c r="AZ33" s="639"/>
      <c r="BA33" s="639"/>
      <c r="BB33" s="639"/>
      <c r="BC33" s="639"/>
      <c r="BD33" s="639"/>
      <c r="BE33" s="639"/>
      <c r="BF33" s="640"/>
      <c r="BG33" s="718">
        <v>99.4</v>
      </c>
      <c r="BH33" s="642"/>
      <c r="BI33" s="642"/>
      <c r="BJ33" s="642"/>
      <c r="BK33" s="642"/>
      <c r="BL33" s="642"/>
      <c r="BM33" s="688">
        <v>97.3</v>
      </c>
      <c r="BN33" s="642"/>
      <c r="BO33" s="642"/>
      <c r="BP33" s="642"/>
      <c r="BQ33" s="705"/>
      <c r="BR33" s="718">
        <v>99.4</v>
      </c>
      <c r="BS33" s="642"/>
      <c r="BT33" s="642"/>
      <c r="BU33" s="642"/>
      <c r="BV33" s="642"/>
      <c r="BW33" s="642"/>
      <c r="BX33" s="688">
        <v>96.7</v>
      </c>
      <c r="BY33" s="642"/>
      <c r="BZ33" s="642"/>
      <c r="CA33" s="642"/>
      <c r="CB33" s="705"/>
      <c r="CD33" s="654" t="s">
        <v>306</v>
      </c>
      <c r="CE33" s="655"/>
      <c r="CF33" s="655"/>
      <c r="CG33" s="655"/>
      <c r="CH33" s="655"/>
      <c r="CI33" s="655"/>
      <c r="CJ33" s="655"/>
      <c r="CK33" s="655"/>
      <c r="CL33" s="655"/>
      <c r="CM33" s="655"/>
      <c r="CN33" s="655"/>
      <c r="CO33" s="655"/>
      <c r="CP33" s="655"/>
      <c r="CQ33" s="656"/>
      <c r="CR33" s="657">
        <v>8574106</v>
      </c>
      <c r="CS33" s="670"/>
      <c r="CT33" s="670"/>
      <c r="CU33" s="670"/>
      <c r="CV33" s="670"/>
      <c r="CW33" s="670"/>
      <c r="CX33" s="670"/>
      <c r="CY33" s="671"/>
      <c r="CZ33" s="660">
        <v>37.299999999999997</v>
      </c>
      <c r="DA33" s="672"/>
      <c r="DB33" s="672"/>
      <c r="DC33" s="673"/>
      <c r="DD33" s="663">
        <v>6791728</v>
      </c>
      <c r="DE33" s="670"/>
      <c r="DF33" s="670"/>
      <c r="DG33" s="670"/>
      <c r="DH33" s="670"/>
      <c r="DI33" s="670"/>
      <c r="DJ33" s="670"/>
      <c r="DK33" s="671"/>
      <c r="DL33" s="663">
        <v>4572352</v>
      </c>
      <c r="DM33" s="670"/>
      <c r="DN33" s="670"/>
      <c r="DO33" s="670"/>
      <c r="DP33" s="670"/>
      <c r="DQ33" s="670"/>
      <c r="DR33" s="670"/>
      <c r="DS33" s="670"/>
      <c r="DT33" s="670"/>
      <c r="DU33" s="670"/>
      <c r="DV33" s="671"/>
      <c r="DW33" s="660">
        <v>34.6</v>
      </c>
      <c r="DX33" s="672"/>
      <c r="DY33" s="672"/>
      <c r="DZ33" s="672"/>
      <c r="EA33" s="672"/>
      <c r="EB33" s="672"/>
      <c r="EC33" s="684"/>
    </row>
    <row r="34" spans="2:133" ht="11.25" customHeight="1" x14ac:dyDescent="0.15">
      <c r="B34" s="654" t="s">
        <v>307</v>
      </c>
      <c r="C34" s="655"/>
      <c r="D34" s="655"/>
      <c r="E34" s="655"/>
      <c r="F34" s="655"/>
      <c r="G34" s="655"/>
      <c r="H34" s="655"/>
      <c r="I34" s="655"/>
      <c r="J34" s="655"/>
      <c r="K34" s="655"/>
      <c r="L34" s="655"/>
      <c r="M34" s="655"/>
      <c r="N34" s="655"/>
      <c r="O34" s="655"/>
      <c r="P34" s="655"/>
      <c r="Q34" s="656"/>
      <c r="R34" s="657">
        <v>324695</v>
      </c>
      <c r="S34" s="658"/>
      <c r="T34" s="658"/>
      <c r="U34" s="658"/>
      <c r="V34" s="658"/>
      <c r="W34" s="658"/>
      <c r="X34" s="658"/>
      <c r="Y34" s="659"/>
      <c r="Z34" s="695">
        <v>1.4</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308</v>
      </c>
      <c r="CE34" s="655"/>
      <c r="CF34" s="655"/>
      <c r="CG34" s="655"/>
      <c r="CH34" s="655"/>
      <c r="CI34" s="655"/>
      <c r="CJ34" s="655"/>
      <c r="CK34" s="655"/>
      <c r="CL34" s="655"/>
      <c r="CM34" s="655"/>
      <c r="CN34" s="655"/>
      <c r="CO34" s="655"/>
      <c r="CP34" s="655"/>
      <c r="CQ34" s="656"/>
      <c r="CR34" s="657">
        <v>2948169</v>
      </c>
      <c r="CS34" s="658"/>
      <c r="CT34" s="658"/>
      <c r="CU34" s="658"/>
      <c r="CV34" s="658"/>
      <c r="CW34" s="658"/>
      <c r="CX34" s="658"/>
      <c r="CY34" s="659"/>
      <c r="CZ34" s="660">
        <v>12.8</v>
      </c>
      <c r="DA34" s="672"/>
      <c r="DB34" s="672"/>
      <c r="DC34" s="673"/>
      <c r="DD34" s="663">
        <v>2325014</v>
      </c>
      <c r="DE34" s="658"/>
      <c r="DF34" s="658"/>
      <c r="DG34" s="658"/>
      <c r="DH34" s="658"/>
      <c r="DI34" s="658"/>
      <c r="DJ34" s="658"/>
      <c r="DK34" s="659"/>
      <c r="DL34" s="663">
        <v>1490683</v>
      </c>
      <c r="DM34" s="658"/>
      <c r="DN34" s="658"/>
      <c r="DO34" s="658"/>
      <c r="DP34" s="658"/>
      <c r="DQ34" s="658"/>
      <c r="DR34" s="658"/>
      <c r="DS34" s="658"/>
      <c r="DT34" s="658"/>
      <c r="DU34" s="658"/>
      <c r="DV34" s="659"/>
      <c r="DW34" s="660">
        <v>11.3</v>
      </c>
      <c r="DX34" s="672"/>
      <c r="DY34" s="672"/>
      <c r="DZ34" s="672"/>
      <c r="EA34" s="672"/>
      <c r="EB34" s="672"/>
      <c r="EC34" s="684"/>
    </row>
    <row r="35" spans="2:133" ht="11.25" customHeight="1" x14ac:dyDescent="0.15">
      <c r="B35" s="654" t="s">
        <v>309</v>
      </c>
      <c r="C35" s="655"/>
      <c r="D35" s="655"/>
      <c r="E35" s="655"/>
      <c r="F35" s="655"/>
      <c r="G35" s="655"/>
      <c r="H35" s="655"/>
      <c r="I35" s="655"/>
      <c r="J35" s="655"/>
      <c r="K35" s="655"/>
      <c r="L35" s="655"/>
      <c r="M35" s="655"/>
      <c r="N35" s="655"/>
      <c r="O35" s="655"/>
      <c r="P35" s="655"/>
      <c r="Q35" s="656"/>
      <c r="R35" s="657">
        <v>501967</v>
      </c>
      <c r="S35" s="658"/>
      <c r="T35" s="658"/>
      <c r="U35" s="658"/>
      <c r="V35" s="658"/>
      <c r="W35" s="658"/>
      <c r="X35" s="658"/>
      <c r="Y35" s="659"/>
      <c r="Z35" s="695">
        <v>2.1</v>
      </c>
      <c r="AA35" s="695"/>
      <c r="AB35" s="695"/>
      <c r="AC35" s="695"/>
      <c r="AD35" s="696" t="s">
        <v>122</v>
      </c>
      <c r="AE35" s="696"/>
      <c r="AF35" s="696"/>
      <c r="AG35" s="696"/>
      <c r="AH35" s="696"/>
      <c r="AI35" s="696"/>
      <c r="AJ35" s="696"/>
      <c r="AK35" s="696"/>
      <c r="AL35" s="660" t="s">
        <v>122</v>
      </c>
      <c r="AM35" s="661"/>
      <c r="AN35" s="661"/>
      <c r="AO35" s="697"/>
      <c r="AP35" s="222"/>
      <c r="AQ35" s="709" t="s">
        <v>310</v>
      </c>
      <c r="AR35" s="710"/>
      <c r="AS35" s="710"/>
      <c r="AT35" s="710"/>
      <c r="AU35" s="710"/>
      <c r="AV35" s="710"/>
      <c r="AW35" s="710"/>
      <c r="AX35" s="710"/>
      <c r="AY35" s="710"/>
      <c r="AZ35" s="710"/>
      <c r="BA35" s="710"/>
      <c r="BB35" s="710"/>
      <c r="BC35" s="710"/>
      <c r="BD35" s="710"/>
      <c r="BE35" s="710"/>
      <c r="BF35" s="711"/>
      <c r="BG35" s="709" t="s">
        <v>311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312</v>
      </c>
      <c r="CE35" s="655"/>
      <c r="CF35" s="655"/>
      <c r="CG35" s="655"/>
      <c r="CH35" s="655"/>
      <c r="CI35" s="655"/>
      <c r="CJ35" s="655"/>
      <c r="CK35" s="655"/>
      <c r="CL35" s="655"/>
      <c r="CM35" s="655"/>
      <c r="CN35" s="655"/>
      <c r="CO35" s="655"/>
      <c r="CP35" s="655"/>
      <c r="CQ35" s="656"/>
      <c r="CR35" s="657">
        <v>552842</v>
      </c>
      <c r="CS35" s="670"/>
      <c r="CT35" s="670"/>
      <c r="CU35" s="670"/>
      <c r="CV35" s="670"/>
      <c r="CW35" s="670"/>
      <c r="CX35" s="670"/>
      <c r="CY35" s="671"/>
      <c r="CZ35" s="660">
        <v>2.4</v>
      </c>
      <c r="DA35" s="672"/>
      <c r="DB35" s="672"/>
      <c r="DC35" s="673"/>
      <c r="DD35" s="663">
        <v>495860</v>
      </c>
      <c r="DE35" s="670"/>
      <c r="DF35" s="670"/>
      <c r="DG35" s="670"/>
      <c r="DH35" s="670"/>
      <c r="DI35" s="670"/>
      <c r="DJ35" s="670"/>
      <c r="DK35" s="671"/>
      <c r="DL35" s="663">
        <v>267187</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15">
      <c r="B36" s="654" t="s">
        <v>313</v>
      </c>
      <c r="C36" s="655"/>
      <c r="D36" s="655"/>
      <c r="E36" s="655"/>
      <c r="F36" s="655"/>
      <c r="G36" s="655"/>
      <c r="H36" s="655"/>
      <c r="I36" s="655"/>
      <c r="J36" s="655"/>
      <c r="K36" s="655"/>
      <c r="L36" s="655"/>
      <c r="M36" s="655"/>
      <c r="N36" s="655"/>
      <c r="O36" s="655"/>
      <c r="P36" s="655"/>
      <c r="Q36" s="656"/>
      <c r="R36" s="657">
        <v>572046</v>
      </c>
      <c r="S36" s="658"/>
      <c r="T36" s="658"/>
      <c r="U36" s="658"/>
      <c r="V36" s="658"/>
      <c r="W36" s="658"/>
      <c r="X36" s="658"/>
      <c r="Y36" s="659"/>
      <c r="Z36" s="695">
        <v>2.4</v>
      </c>
      <c r="AA36" s="695"/>
      <c r="AB36" s="695"/>
      <c r="AC36" s="695"/>
      <c r="AD36" s="696" t="s">
        <v>122</v>
      </c>
      <c r="AE36" s="696"/>
      <c r="AF36" s="696"/>
      <c r="AG36" s="696"/>
      <c r="AH36" s="696"/>
      <c r="AI36" s="696"/>
      <c r="AJ36" s="696"/>
      <c r="AK36" s="696"/>
      <c r="AL36" s="660" t="s">
        <v>122</v>
      </c>
      <c r="AM36" s="661"/>
      <c r="AN36" s="661"/>
      <c r="AO36" s="697"/>
      <c r="AP36" s="222"/>
      <c r="AQ36" s="706" t="s">
        <v>314</v>
      </c>
      <c r="AR36" s="707"/>
      <c r="AS36" s="707"/>
      <c r="AT36" s="707"/>
      <c r="AU36" s="707"/>
      <c r="AV36" s="707"/>
      <c r="AW36" s="707"/>
      <c r="AX36" s="707"/>
      <c r="AY36" s="708"/>
      <c r="AZ36" s="712">
        <v>2985573</v>
      </c>
      <c r="BA36" s="713"/>
      <c r="BB36" s="713"/>
      <c r="BC36" s="713"/>
      <c r="BD36" s="713"/>
      <c r="BE36" s="713"/>
      <c r="BF36" s="714"/>
      <c r="BG36" s="715" t="s">
        <v>315</v>
      </c>
      <c r="BH36" s="716"/>
      <c r="BI36" s="716"/>
      <c r="BJ36" s="716"/>
      <c r="BK36" s="716"/>
      <c r="BL36" s="716"/>
      <c r="BM36" s="716"/>
      <c r="BN36" s="716"/>
      <c r="BO36" s="716"/>
      <c r="BP36" s="716"/>
      <c r="BQ36" s="716"/>
      <c r="BR36" s="716"/>
      <c r="BS36" s="716"/>
      <c r="BT36" s="716"/>
      <c r="BU36" s="717"/>
      <c r="BV36" s="712">
        <v>79311</v>
      </c>
      <c r="BW36" s="713"/>
      <c r="BX36" s="713"/>
      <c r="BY36" s="713"/>
      <c r="BZ36" s="713"/>
      <c r="CA36" s="713"/>
      <c r="CB36" s="714"/>
      <c r="CD36" s="654" t="s">
        <v>316</v>
      </c>
      <c r="CE36" s="655"/>
      <c r="CF36" s="655"/>
      <c r="CG36" s="655"/>
      <c r="CH36" s="655"/>
      <c r="CI36" s="655"/>
      <c r="CJ36" s="655"/>
      <c r="CK36" s="655"/>
      <c r="CL36" s="655"/>
      <c r="CM36" s="655"/>
      <c r="CN36" s="655"/>
      <c r="CO36" s="655"/>
      <c r="CP36" s="655"/>
      <c r="CQ36" s="656"/>
      <c r="CR36" s="657">
        <v>2919522</v>
      </c>
      <c r="CS36" s="658"/>
      <c r="CT36" s="658"/>
      <c r="CU36" s="658"/>
      <c r="CV36" s="658"/>
      <c r="CW36" s="658"/>
      <c r="CX36" s="658"/>
      <c r="CY36" s="659"/>
      <c r="CZ36" s="660">
        <v>12.7</v>
      </c>
      <c r="DA36" s="672"/>
      <c r="DB36" s="672"/>
      <c r="DC36" s="673"/>
      <c r="DD36" s="663">
        <v>2233505</v>
      </c>
      <c r="DE36" s="658"/>
      <c r="DF36" s="658"/>
      <c r="DG36" s="658"/>
      <c r="DH36" s="658"/>
      <c r="DI36" s="658"/>
      <c r="DJ36" s="658"/>
      <c r="DK36" s="659"/>
      <c r="DL36" s="663">
        <v>1485815</v>
      </c>
      <c r="DM36" s="658"/>
      <c r="DN36" s="658"/>
      <c r="DO36" s="658"/>
      <c r="DP36" s="658"/>
      <c r="DQ36" s="658"/>
      <c r="DR36" s="658"/>
      <c r="DS36" s="658"/>
      <c r="DT36" s="658"/>
      <c r="DU36" s="658"/>
      <c r="DV36" s="659"/>
      <c r="DW36" s="660">
        <v>11.2</v>
      </c>
      <c r="DX36" s="672"/>
      <c r="DY36" s="672"/>
      <c r="DZ36" s="672"/>
      <c r="EA36" s="672"/>
      <c r="EB36" s="672"/>
      <c r="EC36" s="684"/>
    </row>
    <row r="37" spans="2:133" ht="11.25" customHeight="1" x14ac:dyDescent="0.15">
      <c r="B37" s="654" t="s">
        <v>317</v>
      </c>
      <c r="C37" s="655"/>
      <c r="D37" s="655"/>
      <c r="E37" s="655"/>
      <c r="F37" s="655"/>
      <c r="G37" s="655"/>
      <c r="H37" s="655"/>
      <c r="I37" s="655"/>
      <c r="J37" s="655"/>
      <c r="K37" s="655"/>
      <c r="L37" s="655"/>
      <c r="M37" s="655"/>
      <c r="N37" s="655"/>
      <c r="O37" s="655"/>
      <c r="P37" s="655"/>
      <c r="Q37" s="656"/>
      <c r="R37" s="657">
        <v>289076</v>
      </c>
      <c r="S37" s="658"/>
      <c r="T37" s="658"/>
      <c r="U37" s="658"/>
      <c r="V37" s="658"/>
      <c r="W37" s="658"/>
      <c r="X37" s="658"/>
      <c r="Y37" s="659"/>
      <c r="Z37" s="695">
        <v>1.2</v>
      </c>
      <c r="AA37" s="695"/>
      <c r="AB37" s="695"/>
      <c r="AC37" s="695"/>
      <c r="AD37" s="696">
        <v>3020</v>
      </c>
      <c r="AE37" s="696"/>
      <c r="AF37" s="696"/>
      <c r="AG37" s="696"/>
      <c r="AH37" s="696"/>
      <c r="AI37" s="696"/>
      <c r="AJ37" s="696"/>
      <c r="AK37" s="696"/>
      <c r="AL37" s="660">
        <v>0</v>
      </c>
      <c r="AM37" s="661"/>
      <c r="AN37" s="661"/>
      <c r="AO37" s="697"/>
      <c r="AQ37" s="690" t="s">
        <v>318</v>
      </c>
      <c r="AR37" s="691"/>
      <c r="AS37" s="691"/>
      <c r="AT37" s="691"/>
      <c r="AU37" s="691"/>
      <c r="AV37" s="691"/>
      <c r="AW37" s="691"/>
      <c r="AX37" s="691"/>
      <c r="AY37" s="692"/>
      <c r="AZ37" s="657">
        <v>714996</v>
      </c>
      <c r="BA37" s="658"/>
      <c r="BB37" s="658"/>
      <c r="BC37" s="658"/>
      <c r="BD37" s="670"/>
      <c r="BE37" s="670"/>
      <c r="BF37" s="693"/>
      <c r="BG37" s="654" t="s">
        <v>319</v>
      </c>
      <c r="BH37" s="655"/>
      <c r="BI37" s="655"/>
      <c r="BJ37" s="655"/>
      <c r="BK37" s="655"/>
      <c r="BL37" s="655"/>
      <c r="BM37" s="655"/>
      <c r="BN37" s="655"/>
      <c r="BO37" s="655"/>
      <c r="BP37" s="655"/>
      <c r="BQ37" s="655"/>
      <c r="BR37" s="655"/>
      <c r="BS37" s="655"/>
      <c r="BT37" s="655"/>
      <c r="BU37" s="656"/>
      <c r="BV37" s="657">
        <v>8871</v>
      </c>
      <c r="BW37" s="658"/>
      <c r="BX37" s="658"/>
      <c r="BY37" s="658"/>
      <c r="BZ37" s="658"/>
      <c r="CA37" s="658"/>
      <c r="CB37" s="694"/>
      <c r="CD37" s="654" t="s">
        <v>320</v>
      </c>
      <c r="CE37" s="655"/>
      <c r="CF37" s="655"/>
      <c r="CG37" s="655"/>
      <c r="CH37" s="655"/>
      <c r="CI37" s="655"/>
      <c r="CJ37" s="655"/>
      <c r="CK37" s="655"/>
      <c r="CL37" s="655"/>
      <c r="CM37" s="655"/>
      <c r="CN37" s="655"/>
      <c r="CO37" s="655"/>
      <c r="CP37" s="655"/>
      <c r="CQ37" s="656"/>
      <c r="CR37" s="657">
        <v>293217</v>
      </c>
      <c r="CS37" s="670"/>
      <c r="CT37" s="670"/>
      <c r="CU37" s="670"/>
      <c r="CV37" s="670"/>
      <c r="CW37" s="670"/>
      <c r="CX37" s="670"/>
      <c r="CY37" s="671"/>
      <c r="CZ37" s="660">
        <v>1.3</v>
      </c>
      <c r="DA37" s="672"/>
      <c r="DB37" s="672"/>
      <c r="DC37" s="673"/>
      <c r="DD37" s="663">
        <v>293217</v>
      </c>
      <c r="DE37" s="670"/>
      <c r="DF37" s="670"/>
      <c r="DG37" s="670"/>
      <c r="DH37" s="670"/>
      <c r="DI37" s="670"/>
      <c r="DJ37" s="670"/>
      <c r="DK37" s="671"/>
      <c r="DL37" s="663">
        <v>293217</v>
      </c>
      <c r="DM37" s="670"/>
      <c r="DN37" s="670"/>
      <c r="DO37" s="670"/>
      <c r="DP37" s="670"/>
      <c r="DQ37" s="670"/>
      <c r="DR37" s="670"/>
      <c r="DS37" s="670"/>
      <c r="DT37" s="670"/>
      <c r="DU37" s="670"/>
      <c r="DV37" s="671"/>
      <c r="DW37" s="660">
        <v>2.2000000000000002</v>
      </c>
      <c r="DX37" s="672"/>
      <c r="DY37" s="672"/>
      <c r="DZ37" s="672"/>
      <c r="EA37" s="672"/>
      <c r="EB37" s="672"/>
      <c r="EC37" s="684"/>
    </row>
    <row r="38" spans="2:133" ht="11.25" customHeight="1" x14ac:dyDescent="0.15">
      <c r="B38" s="654" t="s">
        <v>321</v>
      </c>
      <c r="C38" s="655"/>
      <c r="D38" s="655"/>
      <c r="E38" s="655"/>
      <c r="F38" s="655"/>
      <c r="G38" s="655"/>
      <c r="H38" s="655"/>
      <c r="I38" s="655"/>
      <c r="J38" s="655"/>
      <c r="K38" s="655"/>
      <c r="L38" s="655"/>
      <c r="M38" s="655"/>
      <c r="N38" s="655"/>
      <c r="O38" s="655"/>
      <c r="P38" s="655"/>
      <c r="Q38" s="656"/>
      <c r="R38" s="657">
        <v>1823100</v>
      </c>
      <c r="S38" s="658"/>
      <c r="T38" s="658"/>
      <c r="U38" s="658"/>
      <c r="V38" s="658"/>
      <c r="W38" s="658"/>
      <c r="X38" s="658"/>
      <c r="Y38" s="659"/>
      <c r="Z38" s="695">
        <v>7.7</v>
      </c>
      <c r="AA38" s="695"/>
      <c r="AB38" s="695"/>
      <c r="AC38" s="695"/>
      <c r="AD38" s="696" t="s">
        <v>122</v>
      </c>
      <c r="AE38" s="696"/>
      <c r="AF38" s="696"/>
      <c r="AG38" s="696"/>
      <c r="AH38" s="696"/>
      <c r="AI38" s="696"/>
      <c r="AJ38" s="696"/>
      <c r="AK38" s="696"/>
      <c r="AL38" s="660" t="s">
        <v>122</v>
      </c>
      <c r="AM38" s="661"/>
      <c r="AN38" s="661"/>
      <c r="AO38" s="697"/>
      <c r="AQ38" s="690" t="s">
        <v>322</v>
      </c>
      <c r="AR38" s="691"/>
      <c r="AS38" s="691"/>
      <c r="AT38" s="691"/>
      <c r="AU38" s="691"/>
      <c r="AV38" s="691"/>
      <c r="AW38" s="691"/>
      <c r="AX38" s="691"/>
      <c r="AY38" s="692"/>
      <c r="AZ38" s="657">
        <v>415345</v>
      </c>
      <c r="BA38" s="658"/>
      <c r="BB38" s="658"/>
      <c r="BC38" s="658"/>
      <c r="BD38" s="670"/>
      <c r="BE38" s="670"/>
      <c r="BF38" s="693"/>
      <c r="BG38" s="654" t="s">
        <v>323</v>
      </c>
      <c r="BH38" s="655"/>
      <c r="BI38" s="655"/>
      <c r="BJ38" s="655"/>
      <c r="BK38" s="655"/>
      <c r="BL38" s="655"/>
      <c r="BM38" s="655"/>
      <c r="BN38" s="655"/>
      <c r="BO38" s="655"/>
      <c r="BP38" s="655"/>
      <c r="BQ38" s="655"/>
      <c r="BR38" s="655"/>
      <c r="BS38" s="655"/>
      <c r="BT38" s="655"/>
      <c r="BU38" s="656"/>
      <c r="BV38" s="657">
        <v>5021</v>
      </c>
      <c r="BW38" s="658"/>
      <c r="BX38" s="658"/>
      <c r="BY38" s="658"/>
      <c r="BZ38" s="658"/>
      <c r="CA38" s="658"/>
      <c r="CB38" s="694"/>
      <c r="CD38" s="654" t="s">
        <v>324</v>
      </c>
      <c r="CE38" s="655"/>
      <c r="CF38" s="655"/>
      <c r="CG38" s="655"/>
      <c r="CH38" s="655"/>
      <c r="CI38" s="655"/>
      <c r="CJ38" s="655"/>
      <c r="CK38" s="655"/>
      <c r="CL38" s="655"/>
      <c r="CM38" s="655"/>
      <c r="CN38" s="655"/>
      <c r="CO38" s="655"/>
      <c r="CP38" s="655"/>
      <c r="CQ38" s="656"/>
      <c r="CR38" s="657">
        <v>1761040</v>
      </c>
      <c r="CS38" s="658"/>
      <c r="CT38" s="658"/>
      <c r="CU38" s="658"/>
      <c r="CV38" s="658"/>
      <c r="CW38" s="658"/>
      <c r="CX38" s="658"/>
      <c r="CY38" s="659"/>
      <c r="CZ38" s="660">
        <v>7.7</v>
      </c>
      <c r="DA38" s="672"/>
      <c r="DB38" s="672"/>
      <c r="DC38" s="673"/>
      <c r="DD38" s="663">
        <v>1404855</v>
      </c>
      <c r="DE38" s="658"/>
      <c r="DF38" s="658"/>
      <c r="DG38" s="658"/>
      <c r="DH38" s="658"/>
      <c r="DI38" s="658"/>
      <c r="DJ38" s="658"/>
      <c r="DK38" s="659"/>
      <c r="DL38" s="663">
        <v>1328667</v>
      </c>
      <c r="DM38" s="658"/>
      <c r="DN38" s="658"/>
      <c r="DO38" s="658"/>
      <c r="DP38" s="658"/>
      <c r="DQ38" s="658"/>
      <c r="DR38" s="658"/>
      <c r="DS38" s="658"/>
      <c r="DT38" s="658"/>
      <c r="DU38" s="658"/>
      <c r="DV38" s="659"/>
      <c r="DW38" s="660">
        <v>10</v>
      </c>
      <c r="DX38" s="672"/>
      <c r="DY38" s="672"/>
      <c r="DZ38" s="672"/>
      <c r="EA38" s="672"/>
      <c r="EB38" s="672"/>
      <c r="EC38" s="684"/>
    </row>
    <row r="39" spans="2:133" ht="11.25" customHeight="1" x14ac:dyDescent="0.15">
      <c r="B39" s="654" t="s">
        <v>325</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326</v>
      </c>
      <c r="AR39" s="691"/>
      <c r="AS39" s="691"/>
      <c r="AT39" s="691"/>
      <c r="AU39" s="691"/>
      <c r="AV39" s="691"/>
      <c r="AW39" s="691"/>
      <c r="AX39" s="691"/>
      <c r="AY39" s="692"/>
      <c r="AZ39" s="657">
        <v>94192</v>
      </c>
      <c r="BA39" s="658"/>
      <c r="BB39" s="658"/>
      <c r="BC39" s="658"/>
      <c r="BD39" s="670"/>
      <c r="BE39" s="670"/>
      <c r="BF39" s="693"/>
      <c r="BG39" s="654" t="s">
        <v>327</v>
      </c>
      <c r="BH39" s="655"/>
      <c r="BI39" s="655"/>
      <c r="BJ39" s="655"/>
      <c r="BK39" s="655"/>
      <c r="BL39" s="655"/>
      <c r="BM39" s="655"/>
      <c r="BN39" s="655"/>
      <c r="BO39" s="655"/>
      <c r="BP39" s="655"/>
      <c r="BQ39" s="655"/>
      <c r="BR39" s="655"/>
      <c r="BS39" s="655"/>
      <c r="BT39" s="655"/>
      <c r="BU39" s="656"/>
      <c r="BV39" s="657">
        <v>8377</v>
      </c>
      <c r="BW39" s="658"/>
      <c r="BX39" s="658"/>
      <c r="BY39" s="658"/>
      <c r="BZ39" s="658"/>
      <c r="CA39" s="658"/>
      <c r="CB39" s="694"/>
      <c r="CD39" s="654" t="s">
        <v>328</v>
      </c>
      <c r="CE39" s="655"/>
      <c r="CF39" s="655"/>
      <c r="CG39" s="655"/>
      <c r="CH39" s="655"/>
      <c r="CI39" s="655"/>
      <c r="CJ39" s="655"/>
      <c r="CK39" s="655"/>
      <c r="CL39" s="655"/>
      <c r="CM39" s="655"/>
      <c r="CN39" s="655"/>
      <c r="CO39" s="655"/>
      <c r="CP39" s="655"/>
      <c r="CQ39" s="656"/>
      <c r="CR39" s="657">
        <v>203137</v>
      </c>
      <c r="CS39" s="670"/>
      <c r="CT39" s="670"/>
      <c r="CU39" s="670"/>
      <c r="CV39" s="670"/>
      <c r="CW39" s="670"/>
      <c r="CX39" s="670"/>
      <c r="CY39" s="671"/>
      <c r="CZ39" s="660">
        <v>0.9</v>
      </c>
      <c r="DA39" s="672"/>
      <c r="DB39" s="672"/>
      <c r="DC39" s="673"/>
      <c r="DD39" s="663">
        <v>152811</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329</v>
      </c>
      <c r="C40" s="655"/>
      <c r="D40" s="655"/>
      <c r="E40" s="655"/>
      <c r="F40" s="655"/>
      <c r="G40" s="655"/>
      <c r="H40" s="655"/>
      <c r="I40" s="655"/>
      <c r="J40" s="655"/>
      <c r="K40" s="655"/>
      <c r="L40" s="655"/>
      <c r="M40" s="655"/>
      <c r="N40" s="655"/>
      <c r="O40" s="655"/>
      <c r="P40" s="655"/>
      <c r="Q40" s="656"/>
      <c r="R40" s="657">
        <v>54100</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330</v>
      </c>
      <c r="AR40" s="691"/>
      <c r="AS40" s="691"/>
      <c r="AT40" s="691"/>
      <c r="AU40" s="691"/>
      <c r="AV40" s="691"/>
      <c r="AW40" s="691"/>
      <c r="AX40" s="691"/>
      <c r="AY40" s="692"/>
      <c r="AZ40" s="657" t="s">
        <v>122</v>
      </c>
      <c r="BA40" s="658"/>
      <c r="BB40" s="658"/>
      <c r="BC40" s="658"/>
      <c r="BD40" s="670"/>
      <c r="BE40" s="670"/>
      <c r="BF40" s="693"/>
      <c r="BG40" s="698" t="s">
        <v>331</v>
      </c>
      <c r="BH40" s="699"/>
      <c r="BI40" s="699"/>
      <c r="BJ40" s="699"/>
      <c r="BK40" s="699"/>
      <c r="BL40" s="223"/>
      <c r="BM40" s="655" t="s">
        <v>332</v>
      </c>
      <c r="BN40" s="655"/>
      <c r="BO40" s="655"/>
      <c r="BP40" s="655"/>
      <c r="BQ40" s="655"/>
      <c r="BR40" s="655"/>
      <c r="BS40" s="655"/>
      <c r="BT40" s="655"/>
      <c r="BU40" s="656"/>
      <c r="BV40" s="657">
        <v>93</v>
      </c>
      <c r="BW40" s="658"/>
      <c r="BX40" s="658"/>
      <c r="BY40" s="658"/>
      <c r="BZ40" s="658"/>
      <c r="CA40" s="658"/>
      <c r="CB40" s="694"/>
      <c r="CD40" s="654" t="s">
        <v>333</v>
      </c>
      <c r="CE40" s="655"/>
      <c r="CF40" s="655"/>
      <c r="CG40" s="655"/>
      <c r="CH40" s="655"/>
      <c r="CI40" s="655"/>
      <c r="CJ40" s="655"/>
      <c r="CK40" s="655"/>
      <c r="CL40" s="655"/>
      <c r="CM40" s="655"/>
      <c r="CN40" s="655"/>
      <c r="CO40" s="655"/>
      <c r="CP40" s="655"/>
      <c r="CQ40" s="656"/>
      <c r="CR40" s="657">
        <v>189396</v>
      </c>
      <c r="CS40" s="658"/>
      <c r="CT40" s="658"/>
      <c r="CU40" s="658"/>
      <c r="CV40" s="658"/>
      <c r="CW40" s="658"/>
      <c r="CX40" s="658"/>
      <c r="CY40" s="659"/>
      <c r="CZ40" s="660">
        <v>0.8</v>
      </c>
      <c r="DA40" s="672"/>
      <c r="DB40" s="672"/>
      <c r="DC40" s="673"/>
      <c r="DD40" s="663">
        <v>179683</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334</v>
      </c>
      <c r="C41" s="639"/>
      <c r="D41" s="639"/>
      <c r="E41" s="639"/>
      <c r="F41" s="639"/>
      <c r="G41" s="639"/>
      <c r="H41" s="639"/>
      <c r="I41" s="639"/>
      <c r="J41" s="639"/>
      <c r="K41" s="639"/>
      <c r="L41" s="639"/>
      <c r="M41" s="639"/>
      <c r="N41" s="639"/>
      <c r="O41" s="639"/>
      <c r="P41" s="639"/>
      <c r="Q41" s="640"/>
      <c r="R41" s="641">
        <v>23714967</v>
      </c>
      <c r="S41" s="682"/>
      <c r="T41" s="682"/>
      <c r="U41" s="682"/>
      <c r="V41" s="682"/>
      <c r="W41" s="682"/>
      <c r="X41" s="682"/>
      <c r="Y41" s="685"/>
      <c r="Z41" s="686">
        <v>100</v>
      </c>
      <c r="AA41" s="686"/>
      <c r="AB41" s="686"/>
      <c r="AC41" s="686"/>
      <c r="AD41" s="687">
        <v>13177604</v>
      </c>
      <c r="AE41" s="687"/>
      <c r="AF41" s="687"/>
      <c r="AG41" s="687"/>
      <c r="AH41" s="687"/>
      <c r="AI41" s="687"/>
      <c r="AJ41" s="687"/>
      <c r="AK41" s="687"/>
      <c r="AL41" s="644">
        <v>100</v>
      </c>
      <c r="AM41" s="688"/>
      <c r="AN41" s="688"/>
      <c r="AO41" s="689"/>
      <c r="AQ41" s="690" t="s">
        <v>335</v>
      </c>
      <c r="AR41" s="691"/>
      <c r="AS41" s="691"/>
      <c r="AT41" s="691"/>
      <c r="AU41" s="691"/>
      <c r="AV41" s="691"/>
      <c r="AW41" s="691"/>
      <c r="AX41" s="691"/>
      <c r="AY41" s="692"/>
      <c r="AZ41" s="657">
        <v>413304</v>
      </c>
      <c r="BA41" s="658"/>
      <c r="BB41" s="658"/>
      <c r="BC41" s="658"/>
      <c r="BD41" s="670"/>
      <c r="BE41" s="670"/>
      <c r="BF41" s="693"/>
      <c r="BG41" s="698"/>
      <c r="BH41" s="699"/>
      <c r="BI41" s="699"/>
      <c r="BJ41" s="699"/>
      <c r="BK41" s="699"/>
      <c r="BL41" s="223"/>
      <c r="BM41" s="655" t="s">
        <v>336</v>
      </c>
      <c r="BN41" s="655"/>
      <c r="BO41" s="655"/>
      <c r="BP41" s="655"/>
      <c r="BQ41" s="655"/>
      <c r="BR41" s="655"/>
      <c r="BS41" s="655"/>
      <c r="BT41" s="655"/>
      <c r="BU41" s="656"/>
      <c r="BV41" s="657" t="s">
        <v>122</v>
      </c>
      <c r="BW41" s="658"/>
      <c r="BX41" s="658"/>
      <c r="BY41" s="658"/>
      <c r="BZ41" s="658"/>
      <c r="CA41" s="658"/>
      <c r="CB41" s="694"/>
      <c r="CD41" s="654" t="s">
        <v>337</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338</v>
      </c>
      <c r="AR42" s="703"/>
      <c r="AS42" s="703"/>
      <c r="AT42" s="703"/>
      <c r="AU42" s="703"/>
      <c r="AV42" s="703"/>
      <c r="AW42" s="703"/>
      <c r="AX42" s="703"/>
      <c r="AY42" s="704"/>
      <c r="AZ42" s="641">
        <v>1347736</v>
      </c>
      <c r="BA42" s="682"/>
      <c r="BB42" s="682"/>
      <c r="BC42" s="682"/>
      <c r="BD42" s="642"/>
      <c r="BE42" s="642"/>
      <c r="BF42" s="705"/>
      <c r="BG42" s="700"/>
      <c r="BH42" s="701"/>
      <c r="BI42" s="701"/>
      <c r="BJ42" s="701"/>
      <c r="BK42" s="701"/>
      <c r="BL42" s="224"/>
      <c r="BM42" s="639" t="s">
        <v>339</v>
      </c>
      <c r="BN42" s="639"/>
      <c r="BO42" s="639"/>
      <c r="BP42" s="639"/>
      <c r="BQ42" s="639"/>
      <c r="BR42" s="639"/>
      <c r="BS42" s="639"/>
      <c r="BT42" s="639"/>
      <c r="BU42" s="640"/>
      <c r="BV42" s="641">
        <v>324</v>
      </c>
      <c r="BW42" s="682"/>
      <c r="BX42" s="682"/>
      <c r="BY42" s="682"/>
      <c r="BZ42" s="682"/>
      <c r="CA42" s="682"/>
      <c r="CB42" s="683"/>
      <c r="CD42" s="654" t="s">
        <v>340</v>
      </c>
      <c r="CE42" s="655"/>
      <c r="CF42" s="655"/>
      <c r="CG42" s="655"/>
      <c r="CH42" s="655"/>
      <c r="CI42" s="655"/>
      <c r="CJ42" s="655"/>
      <c r="CK42" s="655"/>
      <c r="CL42" s="655"/>
      <c r="CM42" s="655"/>
      <c r="CN42" s="655"/>
      <c r="CO42" s="655"/>
      <c r="CP42" s="655"/>
      <c r="CQ42" s="656"/>
      <c r="CR42" s="657">
        <v>2348806</v>
      </c>
      <c r="CS42" s="670"/>
      <c r="CT42" s="670"/>
      <c r="CU42" s="670"/>
      <c r="CV42" s="670"/>
      <c r="CW42" s="670"/>
      <c r="CX42" s="670"/>
      <c r="CY42" s="671"/>
      <c r="CZ42" s="660">
        <v>10.199999999999999</v>
      </c>
      <c r="DA42" s="672"/>
      <c r="DB42" s="672"/>
      <c r="DC42" s="673"/>
      <c r="DD42" s="663">
        <v>351558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341</v>
      </c>
      <c r="CD43" s="654" t="s">
        <v>342</v>
      </c>
      <c r="CE43" s="655"/>
      <c r="CF43" s="655"/>
      <c r="CG43" s="655"/>
      <c r="CH43" s="655"/>
      <c r="CI43" s="655"/>
      <c r="CJ43" s="655"/>
      <c r="CK43" s="655"/>
      <c r="CL43" s="655"/>
      <c r="CM43" s="655"/>
      <c r="CN43" s="655"/>
      <c r="CO43" s="655"/>
      <c r="CP43" s="655"/>
      <c r="CQ43" s="656"/>
      <c r="CR43" s="657">
        <v>14971</v>
      </c>
      <c r="CS43" s="670"/>
      <c r="CT43" s="670"/>
      <c r="CU43" s="670"/>
      <c r="CV43" s="670"/>
      <c r="CW43" s="670"/>
      <c r="CX43" s="670"/>
      <c r="CY43" s="671"/>
      <c r="CZ43" s="660">
        <v>0.1</v>
      </c>
      <c r="DA43" s="672"/>
      <c r="DB43" s="672"/>
      <c r="DC43" s="673"/>
      <c r="DD43" s="663">
        <v>14971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291</v>
      </c>
      <c r="CE44" s="677"/>
      <c r="CF44" s="654" t="s">
        <v>344</v>
      </c>
      <c r="CG44" s="655"/>
      <c r="CH44" s="655"/>
      <c r="CI44" s="655"/>
      <c r="CJ44" s="655"/>
      <c r="CK44" s="655"/>
      <c r="CL44" s="655"/>
      <c r="CM44" s="655"/>
      <c r="CN44" s="655"/>
      <c r="CO44" s="655"/>
      <c r="CP44" s="655"/>
      <c r="CQ44" s="656"/>
      <c r="CR44" s="657">
        <v>2261916</v>
      </c>
      <c r="CS44" s="658"/>
      <c r="CT44" s="658"/>
      <c r="CU44" s="658"/>
      <c r="CV44" s="658"/>
      <c r="CW44" s="658"/>
      <c r="CX44" s="658"/>
      <c r="CY44" s="659"/>
      <c r="CZ44" s="660">
        <v>9.8000000000000007</v>
      </c>
      <c r="DA44" s="661"/>
      <c r="DB44" s="661"/>
      <c r="DC44" s="662"/>
      <c r="DD44" s="663">
        <v>343703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346</v>
      </c>
      <c r="CG45" s="655"/>
      <c r="CH45" s="655"/>
      <c r="CI45" s="655"/>
      <c r="CJ45" s="655"/>
      <c r="CK45" s="655"/>
      <c r="CL45" s="655"/>
      <c r="CM45" s="655"/>
      <c r="CN45" s="655"/>
      <c r="CO45" s="655"/>
      <c r="CP45" s="655"/>
      <c r="CQ45" s="656"/>
      <c r="CR45" s="657">
        <v>690902</v>
      </c>
      <c r="CS45" s="670"/>
      <c r="CT45" s="670"/>
      <c r="CU45" s="670"/>
      <c r="CV45" s="670"/>
      <c r="CW45" s="670"/>
      <c r="CX45" s="670"/>
      <c r="CY45" s="671"/>
      <c r="CZ45" s="660">
        <v>3</v>
      </c>
      <c r="DA45" s="672"/>
      <c r="DB45" s="672"/>
      <c r="DC45" s="673"/>
      <c r="DD45" s="663">
        <v>11510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347</v>
      </c>
      <c r="CG46" s="655"/>
      <c r="CH46" s="655"/>
      <c r="CI46" s="655"/>
      <c r="CJ46" s="655"/>
      <c r="CK46" s="655"/>
      <c r="CL46" s="655"/>
      <c r="CM46" s="655"/>
      <c r="CN46" s="655"/>
      <c r="CO46" s="655"/>
      <c r="CP46" s="655"/>
      <c r="CQ46" s="656"/>
      <c r="CR46" s="657">
        <v>1387126</v>
      </c>
      <c r="CS46" s="658"/>
      <c r="CT46" s="658"/>
      <c r="CU46" s="658"/>
      <c r="CV46" s="658"/>
      <c r="CW46" s="658"/>
      <c r="CX46" s="658"/>
      <c r="CY46" s="659"/>
      <c r="CZ46" s="660">
        <v>6</v>
      </c>
      <c r="DA46" s="661"/>
      <c r="DB46" s="661"/>
      <c r="DC46" s="662"/>
      <c r="DD46" s="663">
        <v>308905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348</v>
      </c>
      <c r="CG47" s="655"/>
      <c r="CH47" s="655"/>
      <c r="CI47" s="655"/>
      <c r="CJ47" s="655"/>
      <c r="CK47" s="655"/>
      <c r="CL47" s="655"/>
      <c r="CM47" s="655"/>
      <c r="CN47" s="655"/>
      <c r="CO47" s="655"/>
      <c r="CP47" s="655"/>
      <c r="CQ47" s="656"/>
      <c r="CR47" s="657">
        <v>86890</v>
      </c>
      <c r="CS47" s="670"/>
      <c r="CT47" s="670"/>
      <c r="CU47" s="670"/>
      <c r="CV47" s="670"/>
      <c r="CW47" s="670"/>
      <c r="CX47" s="670"/>
      <c r="CY47" s="671"/>
      <c r="CZ47" s="660">
        <v>0.4</v>
      </c>
      <c r="DA47" s="672"/>
      <c r="DB47" s="672"/>
      <c r="DC47" s="673"/>
      <c r="DD47" s="663">
        <v>7855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349</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350</v>
      </c>
      <c r="CE49" s="639"/>
      <c r="CF49" s="639"/>
      <c r="CG49" s="639"/>
      <c r="CH49" s="639"/>
      <c r="CI49" s="639"/>
      <c r="CJ49" s="639"/>
      <c r="CK49" s="639"/>
      <c r="CL49" s="639"/>
      <c r="CM49" s="639"/>
      <c r="CN49" s="639"/>
      <c r="CO49" s="639"/>
      <c r="CP49" s="639"/>
      <c r="CQ49" s="640"/>
      <c r="CR49" s="641">
        <v>22997305</v>
      </c>
      <c r="CS49" s="642"/>
      <c r="CT49" s="642"/>
      <c r="CU49" s="642"/>
      <c r="CV49" s="642"/>
      <c r="CW49" s="642"/>
      <c r="CX49" s="642"/>
      <c r="CY49" s="643"/>
      <c r="CZ49" s="644">
        <v>100</v>
      </c>
      <c r="DA49" s="645"/>
      <c r="DB49" s="645"/>
      <c r="DC49" s="646"/>
      <c r="DD49" s="647">
        <v>15529357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SgIvm1LOZyzT9Jdr835Aj8qPtehU/qYqK1TBU5Y12HF0av772lKbKjn8x9iusN5L0SPbtxeSCeIZg3Cp23vYqg==" saltValue="2DfU+9NeS18SJOkH4UKv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77" sqref="Q77:U7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352</v>
      </c>
      <c r="DK2" s="1128"/>
      <c r="DL2" s="1128"/>
      <c r="DM2" s="1128"/>
      <c r="DN2" s="1128"/>
      <c r="DO2" s="1129"/>
      <c r="DP2" s="228"/>
      <c r="DQ2" s="1127" t="s">
        <v>353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356</v>
      </c>
      <c r="B5" s="1032"/>
      <c r="C5" s="1032"/>
      <c r="D5" s="1032"/>
      <c r="E5" s="1032"/>
      <c r="F5" s="1032"/>
      <c r="G5" s="1032"/>
      <c r="H5" s="1032"/>
      <c r="I5" s="1032"/>
      <c r="J5" s="1032"/>
      <c r="K5" s="1032"/>
      <c r="L5" s="1032"/>
      <c r="M5" s="1032"/>
      <c r="N5" s="1032"/>
      <c r="O5" s="1032"/>
      <c r="P5" s="1033"/>
      <c r="Q5" s="1037" t="s">
        <v>357</v>
      </c>
      <c r="R5" s="1038"/>
      <c r="S5" s="1038"/>
      <c r="T5" s="1038"/>
      <c r="U5" s="1039"/>
      <c r="V5" s="1037" t="s">
        <v>358</v>
      </c>
      <c r="W5" s="1038"/>
      <c r="X5" s="1038"/>
      <c r="Y5" s="1038"/>
      <c r="Z5" s="1039"/>
      <c r="AA5" s="1037" t="s">
        <v>359</v>
      </c>
      <c r="AB5" s="1038"/>
      <c r="AC5" s="1038"/>
      <c r="AD5" s="1038"/>
      <c r="AE5" s="1038"/>
      <c r="AF5" s="1130" t="s">
        <v>360</v>
      </c>
      <c r="AG5" s="1038"/>
      <c r="AH5" s="1038"/>
      <c r="AI5" s="1038"/>
      <c r="AJ5" s="1051"/>
      <c r="AK5" s="1038" t="s">
        <v>361</v>
      </c>
      <c r="AL5" s="1038"/>
      <c r="AM5" s="1038"/>
      <c r="AN5" s="1038"/>
      <c r="AO5" s="1039"/>
      <c r="AP5" s="1037" t="s">
        <v>362</v>
      </c>
      <c r="AQ5" s="1038"/>
      <c r="AR5" s="1038"/>
      <c r="AS5" s="1038"/>
      <c r="AT5" s="1039"/>
      <c r="AU5" s="1037" t="s">
        <v>363</v>
      </c>
      <c r="AV5" s="1038"/>
      <c r="AW5" s="1038"/>
      <c r="AX5" s="1038"/>
      <c r="AY5" s="1051"/>
      <c r="AZ5" s="232"/>
      <c r="BA5" s="232"/>
      <c r="BB5" s="232"/>
      <c r="BC5" s="232"/>
      <c r="BD5" s="232"/>
      <c r="BE5" s="233"/>
      <c r="BF5" s="233"/>
      <c r="BG5" s="233"/>
      <c r="BH5" s="233"/>
      <c r="BI5" s="233"/>
      <c r="BJ5" s="233"/>
      <c r="BK5" s="233"/>
      <c r="BL5" s="233"/>
      <c r="BM5" s="233"/>
      <c r="BN5" s="233"/>
      <c r="BO5" s="233"/>
      <c r="BP5" s="233"/>
      <c r="BQ5" s="1031" t="s">
        <v>364</v>
      </c>
      <c r="BR5" s="1032"/>
      <c r="BS5" s="1032"/>
      <c r="BT5" s="1032"/>
      <c r="BU5" s="1032"/>
      <c r="BV5" s="1032"/>
      <c r="BW5" s="1032"/>
      <c r="BX5" s="1032"/>
      <c r="BY5" s="1032"/>
      <c r="BZ5" s="1032"/>
      <c r="CA5" s="1032"/>
      <c r="CB5" s="1032"/>
      <c r="CC5" s="1032"/>
      <c r="CD5" s="1032"/>
      <c r="CE5" s="1032"/>
      <c r="CF5" s="1032"/>
      <c r="CG5" s="1033"/>
      <c r="CH5" s="1037" t="s">
        <v>365</v>
      </c>
      <c r="CI5" s="1038"/>
      <c r="CJ5" s="1038"/>
      <c r="CK5" s="1038"/>
      <c r="CL5" s="1039"/>
      <c r="CM5" s="1037" t="s">
        <v>366</v>
      </c>
      <c r="CN5" s="1038"/>
      <c r="CO5" s="1038"/>
      <c r="CP5" s="1038"/>
      <c r="CQ5" s="1039"/>
      <c r="CR5" s="1037" t="s">
        <v>367</v>
      </c>
      <c r="CS5" s="1038"/>
      <c r="CT5" s="1038"/>
      <c r="CU5" s="1038"/>
      <c r="CV5" s="1039"/>
      <c r="CW5" s="1037" t="s">
        <v>368</v>
      </c>
      <c r="CX5" s="1038"/>
      <c r="CY5" s="1038"/>
      <c r="CZ5" s="1038"/>
      <c r="DA5" s="1039"/>
      <c r="DB5" s="1037" t="s">
        <v>369</v>
      </c>
      <c r="DC5" s="1038"/>
      <c r="DD5" s="1038"/>
      <c r="DE5" s="1038"/>
      <c r="DF5" s="1039"/>
      <c r="DG5" s="1120" t="s">
        <v>370</v>
      </c>
      <c r="DH5" s="1121"/>
      <c r="DI5" s="1121"/>
      <c r="DJ5" s="1121"/>
      <c r="DK5" s="1122"/>
      <c r="DL5" s="1120" t="s">
        <v>371</v>
      </c>
      <c r="DM5" s="1121"/>
      <c r="DN5" s="1121"/>
      <c r="DO5" s="1121"/>
      <c r="DP5" s="1122"/>
      <c r="DQ5" s="1037" t="s">
        <v>372</v>
      </c>
      <c r="DR5" s="1038"/>
      <c r="DS5" s="1038"/>
      <c r="DT5" s="1038"/>
      <c r="DU5" s="1039"/>
      <c r="DV5" s="1037" t="s">
        <v>363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373</v>
      </c>
      <c r="C7" s="1084"/>
      <c r="D7" s="1084"/>
      <c r="E7" s="1084"/>
      <c r="F7" s="1084"/>
      <c r="G7" s="1084"/>
      <c r="H7" s="1084"/>
      <c r="I7" s="1084"/>
      <c r="J7" s="1084"/>
      <c r="K7" s="1084"/>
      <c r="L7" s="1084"/>
      <c r="M7" s="1084"/>
      <c r="N7" s="1084"/>
      <c r="O7" s="1084"/>
      <c r="P7" s="1085"/>
      <c r="Q7" s="1138">
        <v>24028</v>
      </c>
      <c r="R7" s="1139"/>
      <c r="S7" s="1139"/>
      <c r="T7" s="1139"/>
      <c r="U7" s="1139"/>
      <c r="V7" s="1139">
        <v>23310</v>
      </c>
      <c r="W7" s="1139"/>
      <c r="X7" s="1139"/>
      <c r="Y7" s="1139"/>
      <c r="Z7" s="1139"/>
      <c r="AA7" s="1139">
        <v>718</v>
      </c>
      <c r="AB7" s="1139"/>
      <c r="AC7" s="1139"/>
      <c r="AD7" s="1139"/>
      <c r="AE7" s="1140"/>
      <c r="AF7" s="1141">
        <v>692</v>
      </c>
      <c r="AG7" s="1142"/>
      <c r="AH7" s="1142"/>
      <c r="AI7" s="1142"/>
      <c r="AJ7" s="1143"/>
      <c r="AK7" s="1144">
        <v>502</v>
      </c>
      <c r="AL7" s="1145"/>
      <c r="AM7" s="1145"/>
      <c r="AN7" s="1145"/>
      <c r="AO7" s="1145"/>
      <c r="AP7" s="1145">
        <v>40405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553</v>
      </c>
      <c r="BT7" s="1136"/>
      <c r="BU7" s="1136"/>
      <c r="BV7" s="1136"/>
      <c r="BW7" s="1136"/>
      <c r="BX7" s="1136"/>
      <c r="BY7" s="1136"/>
      <c r="BZ7" s="1136"/>
      <c r="CA7" s="1136"/>
      <c r="CB7" s="1136"/>
      <c r="CC7" s="1136"/>
      <c r="CD7" s="1136"/>
      <c r="CE7" s="1136"/>
      <c r="CF7" s="1136"/>
      <c r="CG7" s="1148"/>
      <c r="CH7" s="1132">
        <v>-1</v>
      </c>
      <c r="CI7" s="1133"/>
      <c r="CJ7" s="1133"/>
      <c r="CK7" s="1133"/>
      <c r="CL7" s="1134"/>
      <c r="CM7" s="1132">
        <v>30</v>
      </c>
      <c r="CN7" s="1133"/>
      <c r="CO7" s="1133"/>
      <c r="CP7" s="1133"/>
      <c r="CQ7" s="1134"/>
      <c r="CR7" s="1132">
        <v>35</v>
      </c>
      <c r="CS7" s="1133"/>
      <c r="CT7" s="1133"/>
      <c r="CU7" s="1133"/>
      <c r="CV7" s="1134"/>
      <c r="CW7" s="1132" t="s">
        <v>484</v>
      </c>
      <c r="CX7" s="1133"/>
      <c r="CY7" s="1133"/>
      <c r="CZ7" s="1133"/>
      <c r="DA7" s="1134"/>
      <c r="DB7" s="1132" t="s">
        <v>484</v>
      </c>
      <c r="DC7" s="1133"/>
      <c r="DD7" s="1133"/>
      <c r="DE7" s="1133"/>
      <c r="DF7" s="1134"/>
      <c r="DG7" s="1132" t="s">
        <v>484</v>
      </c>
      <c r="DH7" s="1133"/>
      <c r="DI7" s="1133"/>
      <c r="DJ7" s="1133"/>
      <c r="DK7" s="1134"/>
      <c r="DL7" s="1132" t="s">
        <v>484</v>
      </c>
      <c r="DM7" s="1133"/>
      <c r="DN7" s="1133"/>
      <c r="DO7" s="1133"/>
      <c r="DP7" s="1134"/>
      <c r="DQ7" s="1132" t="s">
        <v>484</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554</v>
      </c>
      <c r="BT8" s="1029"/>
      <c r="BU8" s="1029"/>
      <c r="BV8" s="1029"/>
      <c r="BW8" s="1029"/>
      <c r="BX8" s="1029"/>
      <c r="BY8" s="1029"/>
      <c r="BZ8" s="1029"/>
      <c r="CA8" s="1029"/>
      <c r="CB8" s="1029"/>
      <c r="CC8" s="1029"/>
      <c r="CD8" s="1029"/>
      <c r="CE8" s="1029"/>
      <c r="CF8" s="1029"/>
      <c r="CG8" s="1050"/>
      <c r="CH8" s="1025">
        <v>0</v>
      </c>
      <c r="CI8" s="1026"/>
      <c r="CJ8" s="1026"/>
      <c r="CK8" s="1026"/>
      <c r="CL8" s="1027"/>
      <c r="CM8" s="1025">
        <v>9</v>
      </c>
      <c r="CN8" s="1026"/>
      <c r="CO8" s="1026"/>
      <c r="CP8" s="1026"/>
      <c r="CQ8" s="1027"/>
      <c r="CR8" s="1025">
        <v>5</v>
      </c>
      <c r="CS8" s="1026"/>
      <c r="CT8" s="1026"/>
      <c r="CU8" s="1026"/>
      <c r="CV8" s="1027"/>
      <c r="CW8" s="1025" t="s">
        <v>484</v>
      </c>
      <c r="CX8" s="1026"/>
      <c r="CY8" s="1026"/>
      <c r="CZ8" s="1026"/>
      <c r="DA8" s="1027"/>
      <c r="DB8" s="1025" t="s">
        <v>484</v>
      </c>
      <c r="DC8" s="1026"/>
      <c r="DD8" s="1026"/>
      <c r="DE8" s="1026"/>
      <c r="DF8" s="1027"/>
      <c r="DG8" s="1025" t="s">
        <v>484</v>
      </c>
      <c r="DH8" s="1026"/>
      <c r="DI8" s="1026"/>
      <c r="DJ8" s="1026"/>
      <c r="DK8" s="1027"/>
      <c r="DL8" s="1025" t="s">
        <v>484</v>
      </c>
      <c r="DM8" s="1026"/>
      <c r="DN8" s="1026"/>
      <c r="DO8" s="1026"/>
      <c r="DP8" s="1027"/>
      <c r="DQ8" s="1025" t="s">
        <v>484</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555</v>
      </c>
      <c r="BT9" s="1029"/>
      <c r="BU9" s="1029"/>
      <c r="BV9" s="1029"/>
      <c r="BW9" s="1029"/>
      <c r="BX9" s="1029"/>
      <c r="BY9" s="1029"/>
      <c r="BZ9" s="1029"/>
      <c r="CA9" s="1029"/>
      <c r="CB9" s="1029"/>
      <c r="CC9" s="1029"/>
      <c r="CD9" s="1029"/>
      <c r="CE9" s="1029"/>
      <c r="CF9" s="1029"/>
      <c r="CG9" s="1050"/>
      <c r="CH9" s="1025">
        <v>3</v>
      </c>
      <c r="CI9" s="1026"/>
      <c r="CJ9" s="1026"/>
      <c r="CK9" s="1026"/>
      <c r="CL9" s="1027"/>
      <c r="CM9" s="1025">
        <v>-18</v>
      </c>
      <c r="CN9" s="1026"/>
      <c r="CO9" s="1026"/>
      <c r="CP9" s="1026"/>
      <c r="CQ9" s="1027"/>
      <c r="CR9" s="1025">
        <v>9</v>
      </c>
      <c r="CS9" s="1026"/>
      <c r="CT9" s="1026"/>
      <c r="CU9" s="1026"/>
      <c r="CV9" s="1027"/>
      <c r="CW9" s="1025" t="s">
        <v>484</v>
      </c>
      <c r="CX9" s="1026"/>
      <c r="CY9" s="1026"/>
      <c r="CZ9" s="1026"/>
      <c r="DA9" s="1027"/>
      <c r="DB9" s="1025" t="s">
        <v>484</v>
      </c>
      <c r="DC9" s="1026"/>
      <c r="DD9" s="1026"/>
      <c r="DE9" s="1026"/>
      <c r="DF9" s="1027"/>
      <c r="DG9" s="1025" t="s">
        <v>484</v>
      </c>
      <c r="DH9" s="1026"/>
      <c r="DI9" s="1026"/>
      <c r="DJ9" s="1026"/>
      <c r="DK9" s="1027"/>
      <c r="DL9" s="1025" t="s">
        <v>484</v>
      </c>
      <c r="DM9" s="1026"/>
      <c r="DN9" s="1026"/>
      <c r="DO9" s="1026"/>
      <c r="DP9" s="1027"/>
      <c r="DQ9" s="1025" t="s">
        <v>484</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375</v>
      </c>
      <c r="B23" s="973" t="s">
        <v>376</v>
      </c>
      <c r="C23" s="974"/>
      <c r="D23" s="974"/>
      <c r="E23" s="974"/>
      <c r="F23" s="974"/>
      <c r="G23" s="974"/>
      <c r="H23" s="974"/>
      <c r="I23" s="974"/>
      <c r="J23" s="974"/>
      <c r="K23" s="974"/>
      <c r="L23" s="974"/>
      <c r="M23" s="974"/>
      <c r="N23" s="974"/>
      <c r="O23" s="974"/>
      <c r="P23" s="984"/>
      <c r="Q23" s="1103">
        <v>23715</v>
      </c>
      <c r="R23" s="1097"/>
      <c r="S23" s="1097"/>
      <c r="T23" s="1097"/>
      <c r="U23" s="1097"/>
      <c r="V23" s="1097">
        <v>22997</v>
      </c>
      <c r="W23" s="1097"/>
      <c r="X23" s="1097"/>
      <c r="Y23" s="1097"/>
      <c r="Z23" s="1097"/>
      <c r="AA23" s="1097">
        <v>718</v>
      </c>
      <c r="AB23" s="1097"/>
      <c r="AC23" s="1097"/>
      <c r="AD23" s="1097"/>
      <c r="AE23" s="1104"/>
      <c r="AF23" s="1105">
        <v>692</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378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356</v>
      </c>
      <c r="B26" s="1032"/>
      <c r="C26" s="1032"/>
      <c r="D26" s="1032"/>
      <c r="E26" s="1032"/>
      <c r="F26" s="1032"/>
      <c r="G26" s="1032"/>
      <c r="H26" s="1032"/>
      <c r="I26" s="1032"/>
      <c r="J26" s="1032"/>
      <c r="K26" s="1032"/>
      <c r="L26" s="1032"/>
      <c r="M26" s="1032"/>
      <c r="N26" s="1032"/>
      <c r="O26" s="1032"/>
      <c r="P26" s="1033"/>
      <c r="Q26" s="1037" t="s">
        <v>379</v>
      </c>
      <c r="R26" s="1038"/>
      <c r="S26" s="1038"/>
      <c r="T26" s="1038"/>
      <c r="U26" s="1039"/>
      <c r="V26" s="1037" t="s">
        <v>380</v>
      </c>
      <c r="W26" s="1038"/>
      <c r="X26" s="1038"/>
      <c r="Y26" s="1038"/>
      <c r="Z26" s="1039"/>
      <c r="AA26" s="1037" t="s">
        <v>381</v>
      </c>
      <c r="AB26" s="1038"/>
      <c r="AC26" s="1038"/>
      <c r="AD26" s="1038"/>
      <c r="AE26" s="1038"/>
      <c r="AF26" s="1091" t="s">
        <v>382</v>
      </c>
      <c r="AG26" s="1044"/>
      <c r="AH26" s="1044"/>
      <c r="AI26" s="1044"/>
      <c r="AJ26" s="1092"/>
      <c r="AK26" s="1038" t="s">
        <v>383</v>
      </c>
      <c r="AL26" s="1038"/>
      <c r="AM26" s="1038"/>
      <c r="AN26" s="1038"/>
      <c r="AO26" s="1039"/>
      <c r="AP26" s="1037" t="s">
        <v>384</v>
      </c>
      <c r="AQ26" s="1038"/>
      <c r="AR26" s="1038"/>
      <c r="AS26" s="1038"/>
      <c r="AT26" s="1039"/>
      <c r="AU26" s="1037" t="s">
        <v>385</v>
      </c>
      <c r="AV26" s="1038"/>
      <c r="AW26" s="1038"/>
      <c r="AX26" s="1038"/>
      <c r="AY26" s="1039"/>
      <c r="AZ26" s="1037" t="s">
        <v>386</v>
      </c>
      <c r="BA26" s="1038"/>
      <c r="BB26" s="1038"/>
      <c r="BC26" s="1038"/>
      <c r="BD26" s="1039"/>
      <c r="BE26" s="1037" t="s">
        <v>363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387</v>
      </c>
      <c r="C28" s="1084"/>
      <c r="D28" s="1084"/>
      <c r="E28" s="1084"/>
      <c r="F28" s="1084"/>
      <c r="G28" s="1084"/>
      <c r="H28" s="1084"/>
      <c r="I28" s="1084"/>
      <c r="J28" s="1084"/>
      <c r="K28" s="1084"/>
      <c r="L28" s="1084"/>
      <c r="M28" s="1084"/>
      <c r="N28" s="1084"/>
      <c r="O28" s="1084"/>
      <c r="P28" s="1085"/>
      <c r="Q28" s="1086">
        <v>4168</v>
      </c>
      <c r="R28" s="1087"/>
      <c r="S28" s="1087"/>
      <c r="T28" s="1087"/>
      <c r="U28" s="1087"/>
      <c r="V28" s="1087">
        <v>4089</v>
      </c>
      <c r="W28" s="1087"/>
      <c r="X28" s="1087"/>
      <c r="Y28" s="1087"/>
      <c r="Z28" s="1087"/>
      <c r="AA28" s="1087">
        <v>79</v>
      </c>
      <c r="AB28" s="1087"/>
      <c r="AC28" s="1087"/>
      <c r="AD28" s="1087"/>
      <c r="AE28" s="1088"/>
      <c r="AF28" s="1089">
        <v>79</v>
      </c>
      <c r="AG28" s="1087"/>
      <c r="AH28" s="1087"/>
      <c r="AI28" s="1087"/>
      <c r="AJ28" s="1090"/>
      <c r="AK28" s="1078">
        <v>488</v>
      </c>
      <c r="AL28" s="1079"/>
      <c r="AM28" s="1079"/>
      <c r="AN28" s="1079"/>
      <c r="AO28" s="1079"/>
      <c r="AP28" s="1079" t="s">
        <v>484</v>
      </c>
      <c r="AQ28" s="1079"/>
      <c r="AR28" s="1079"/>
      <c r="AS28" s="1079"/>
      <c r="AT28" s="1079"/>
      <c r="AU28" s="1079" t="s">
        <v>484</v>
      </c>
      <c r="AV28" s="1079"/>
      <c r="AW28" s="1079"/>
      <c r="AX28" s="1079"/>
      <c r="AY28" s="1079"/>
      <c r="AZ28" s="1080" t="s">
        <v>484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388</v>
      </c>
      <c r="C29" s="1067"/>
      <c r="D29" s="1067"/>
      <c r="E29" s="1067"/>
      <c r="F29" s="1067"/>
      <c r="G29" s="1067"/>
      <c r="H29" s="1067"/>
      <c r="I29" s="1067"/>
      <c r="J29" s="1067"/>
      <c r="K29" s="1067"/>
      <c r="L29" s="1067"/>
      <c r="M29" s="1067"/>
      <c r="N29" s="1067"/>
      <c r="O29" s="1067"/>
      <c r="P29" s="1068"/>
      <c r="Q29" s="1074">
        <v>5205</v>
      </c>
      <c r="R29" s="1075"/>
      <c r="S29" s="1075"/>
      <c r="T29" s="1075"/>
      <c r="U29" s="1075"/>
      <c r="V29" s="1075">
        <v>4971</v>
      </c>
      <c r="W29" s="1075"/>
      <c r="X29" s="1075"/>
      <c r="Y29" s="1075"/>
      <c r="Z29" s="1075"/>
      <c r="AA29" s="1075">
        <v>234</v>
      </c>
      <c r="AB29" s="1075"/>
      <c r="AC29" s="1075"/>
      <c r="AD29" s="1075"/>
      <c r="AE29" s="1076"/>
      <c r="AF29" s="1071">
        <v>234</v>
      </c>
      <c r="AG29" s="1072"/>
      <c r="AH29" s="1072"/>
      <c r="AI29" s="1072"/>
      <c r="AJ29" s="1073"/>
      <c r="AK29" s="1016">
        <v>951</v>
      </c>
      <c r="AL29" s="1007"/>
      <c r="AM29" s="1007"/>
      <c r="AN29" s="1007"/>
      <c r="AO29" s="1007"/>
      <c r="AP29" s="1007" t="s">
        <v>484</v>
      </c>
      <c r="AQ29" s="1007"/>
      <c r="AR29" s="1007"/>
      <c r="AS29" s="1007"/>
      <c r="AT29" s="1007"/>
      <c r="AU29" s="1007" t="s">
        <v>484</v>
      </c>
      <c r="AV29" s="1007"/>
      <c r="AW29" s="1007"/>
      <c r="AX29" s="1007"/>
      <c r="AY29" s="1007"/>
      <c r="AZ29" s="1077" t="s">
        <v>484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389</v>
      </c>
      <c r="C30" s="1067"/>
      <c r="D30" s="1067"/>
      <c r="E30" s="1067"/>
      <c r="F30" s="1067"/>
      <c r="G30" s="1067"/>
      <c r="H30" s="1067"/>
      <c r="I30" s="1067"/>
      <c r="J30" s="1067"/>
      <c r="K30" s="1067"/>
      <c r="L30" s="1067"/>
      <c r="M30" s="1067"/>
      <c r="N30" s="1067"/>
      <c r="O30" s="1067"/>
      <c r="P30" s="1068"/>
      <c r="Q30" s="1074">
        <v>778</v>
      </c>
      <c r="R30" s="1075"/>
      <c r="S30" s="1075"/>
      <c r="T30" s="1075"/>
      <c r="U30" s="1075"/>
      <c r="V30" s="1075">
        <v>764</v>
      </c>
      <c r="W30" s="1075"/>
      <c r="X30" s="1075"/>
      <c r="Y30" s="1075"/>
      <c r="Z30" s="1075"/>
      <c r="AA30" s="1075">
        <v>14</v>
      </c>
      <c r="AB30" s="1075"/>
      <c r="AC30" s="1075"/>
      <c r="AD30" s="1075"/>
      <c r="AE30" s="1076"/>
      <c r="AF30" s="1071">
        <v>14</v>
      </c>
      <c r="AG30" s="1072"/>
      <c r="AH30" s="1072"/>
      <c r="AI30" s="1072"/>
      <c r="AJ30" s="1073"/>
      <c r="AK30" s="1016">
        <v>511</v>
      </c>
      <c r="AL30" s="1007"/>
      <c r="AM30" s="1007"/>
      <c r="AN30" s="1007"/>
      <c r="AO30" s="1007"/>
      <c r="AP30" s="1007" t="s">
        <v>484</v>
      </c>
      <c r="AQ30" s="1007"/>
      <c r="AR30" s="1007"/>
      <c r="AS30" s="1007"/>
      <c r="AT30" s="1007"/>
      <c r="AU30" s="1007" t="s">
        <v>484</v>
      </c>
      <c r="AV30" s="1007"/>
      <c r="AW30" s="1007"/>
      <c r="AX30" s="1007"/>
      <c r="AY30" s="1007"/>
      <c r="AZ30" s="1077" t="s">
        <v>484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390</v>
      </c>
      <c r="C31" s="1067"/>
      <c r="D31" s="1067"/>
      <c r="E31" s="1067"/>
      <c r="F31" s="1067"/>
      <c r="G31" s="1067"/>
      <c r="H31" s="1067"/>
      <c r="I31" s="1067"/>
      <c r="J31" s="1067"/>
      <c r="K31" s="1067"/>
      <c r="L31" s="1067"/>
      <c r="M31" s="1067"/>
      <c r="N31" s="1067"/>
      <c r="O31" s="1067"/>
      <c r="P31" s="1068"/>
      <c r="Q31" s="1074">
        <v>1123</v>
      </c>
      <c r="R31" s="1075"/>
      <c r="S31" s="1075"/>
      <c r="T31" s="1075"/>
      <c r="U31" s="1075"/>
      <c r="V31" s="1075">
        <v>1055</v>
      </c>
      <c r="W31" s="1075"/>
      <c r="X31" s="1075"/>
      <c r="Y31" s="1075"/>
      <c r="Z31" s="1075"/>
      <c r="AA31" s="1075">
        <v>68</v>
      </c>
      <c r="AB31" s="1075"/>
      <c r="AC31" s="1075"/>
      <c r="AD31" s="1075"/>
      <c r="AE31" s="1076"/>
      <c r="AF31" s="1071">
        <v>397</v>
      </c>
      <c r="AG31" s="1072"/>
      <c r="AH31" s="1072"/>
      <c r="AI31" s="1072"/>
      <c r="AJ31" s="1073"/>
      <c r="AK31" s="1016">
        <v>715</v>
      </c>
      <c r="AL31" s="1007"/>
      <c r="AM31" s="1007"/>
      <c r="AN31" s="1007"/>
      <c r="AO31" s="1007"/>
      <c r="AP31" s="1007">
        <v>7676</v>
      </c>
      <c r="AQ31" s="1007"/>
      <c r="AR31" s="1007"/>
      <c r="AS31" s="1007"/>
      <c r="AT31" s="1007"/>
      <c r="AU31" s="1007">
        <v>6394</v>
      </c>
      <c r="AV31" s="1007"/>
      <c r="AW31" s="1007"/>
      <c r="AX31" s="1007"/>
      <c r="AY31" s="1007"/>
      <c r="AZ31" s="1077" t="s">
        <v>484</v>
      </c>
      <c r="BA31" s="1077"/>
      <c r="BB31" s="1077"/>
      <c r="BC31" s="1077"/>
      <c r="BD31" s="1077"/>
      <c r="BE31" s="1008" t="s">
        <v>391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375</v>
      </c>
      <c r="B63" s="973" t="s">
        <v>393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724</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395</v>
      </c>
      <c r="B66" s="1032"/>
      <c r="C66" s="1032"/>
      <c r="D66" s="1032"/>
      <c r="E66" s="1032"/>
      <c r="F66" s="1032"/>
      <c r="G66" s="1032"/>
      <c r="H66" s="1032"/>
      <c r="I66" s="1032"/>
      <c r="J66" s="1032"/>
      <c r="K66" s="1032"/>
      <c r="L66" s="1032"/>
      <c r="M66" s="1032"/>
      <c r="N66" s="1032"/>
      <c r="O66" s="1032"/>
      <c r="P66" s="1033"/>
      <c r="Q66" s="1037" t="s">
        <v>379</v>
      </c>
      <c r="R66" s="1038"/>
      <c r="S66" s="1038"/>
      <c r="T66" s="1038"/>
      <c r="U66" s="1039"/>
      <c r="V66" s="1037" t="s">
        <v>380</v>
      </c>
      <c r="W66" s="1038"/>
      <c r="X66" s="1038"/>
      <c r="Y66" s="1038"/>
      <c r="Z66" s="1039"/>
      <c r="AA66" s="1037" t="s">
        <v>381</v>
      </c>
      <c r="AB66" s="1038"/>
      <c r="AC66" s="1038"/>
      <c r="AD66" s="1038"/>
      <c r="AE66" s="1039"/>
      <c r="AF66" s="1043" t="s">
        <v>382</v>
      </c>
      <c r="AG66" s="1044"/>
      <c r="AH66" s="1044"/>
      <c r="AI66" s="1044"/>
      <c r="AJ66" s="1045"/>
      <c r="AK66" s="1037" t="s">
        <v>383</v>
      </c>
      <c r="AL66" s="1032"/>
      <c r="AM66" s="1032"/>
      <c r="AN66" s="1032"/>
      <c r="AO66" s="1033"/>
      <c r="AP66" s="1037" t="s">
        <v>384</v>
      </c>
      <c r="AQ66" s="1038"/>
      <c r="AR66" s="1038"/>
      <c r="AS66" s="1038"/>
      <c r="AT66" s="1039"/>
      <c r="AU66" s="1037" t="s">
        <v>396</v>
      </c>
      <c r="AV66" s="1038"/>
      <c r="AW66" s="1038"/>
      <c r="AX66" s="1038"/>
      <c r="AY66" s="1039"/>
      <c r="AZ66" s="1037" t="s">
        <v>363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541</v>
      </c>
      <c r="C68" s="1022"/>
      <c r="D68" s="1022"/>
      <c r="E68" s="1022"/>
      <c r="F68" s="1022"/>
      <c r="G68" s="1022"/>
      <c r="H68" s="1022"/>
      <c r="I68" s="1022"/>
      <c r="J68" s="1022"/>
      <c r="K68" s="1022"/>
      <c r="L68" s="1022"/>
      <c r="M68" s="1022"/>
      <c r="N68" s="1022"/>
      <c r="O68" s="1022"/>
      <c r="P68" s="1023"/>
      <c r="Q68" s="1024">
        <v>115</v>
      </c>
      <c r="R68" s="1018"/>
      <c r="S68" s="1018"/>
      <c r="T68" s="1018"/>
      <c r="U68" s="1018"/>
      <c r="V68" s="1018">
        <v>110</v>
      </c>
      <c r="W68" s="1018"/>
      <c r="X68" s="1018"/>
      <c r="Y68" s="1018"/>
      <c r="Z68" s="1018"/>
      <c r="AA68" s="1018">
        <v>5</v>
      </c>
      <c r="AB68" s="1018"/>
      <c r="AC68" s="1018"/>
      <c r="AD68" s="1018"/>
      <c r="AE68" s="1018"/>
      <c r="AF68" s="1018">
        <v>5</v>
      </c>
      <c r="AG68" s="1018"/>
      <c r="AH68" s="1018"/>
      <c r="AI68" s="1018"/>
      <c r="AJ68" s="1018"/>
      <c r="AK68" s="1018">
        <v>4</v>
      </c>
      <c r="AL68" s="1018"/>
      <c r="AM68" s="1018"/>
      <c r="AN68" s="1018"/>
      <c r="AO68" s="1018"/>
      <c r="AP68" s="1018" t="s">
        <v>484</v>
      </c>
      <c r="AQ68" s="1018"/>
      <c r="AR68" s="1018"/>
      <c r="AS68" s="1018"/>
      <c r="AT68" s="1018"/>
      <c r="AU68" s="1018" t="s">
        <v>484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542</v>
      </c>
      <c r="C69" s="1011"/>
      <c r="D69" s="1011"/>
      <c r="E69" s="1011"/>
      <c r="F69" s="1011"/>
      <c r="G69" s="1011"/>
      <c r="H69" s="1011"/>
      <c r="I69" s="1011"/>
      <c r="J69" s="1011"/>
      <c r="K69" s="1011"/>
      <c r="L69" s="1011"/>
      <c r="M69" s="1011"/>
      <c r="N69" s="1011"/>
      <c r="O69" s="1011"/>
      <c r="P69" s="1012"/>
      <c r="Q69" s="1013">
        <v>15763</v>
      </c>
      <c r="R69" s="1007"/>
      <c r="S69" s="1007"/>
      <c r="T69" s="1007"/>
      <c r="U69" s="1007"/>
      <c r="V69" s="1007">
        <v>16076</v>
      </c>
      <c r="W69" s="1007"/>
      <c r="X69" s="1007"/>
      <c r="Y69" s="1007"/>
      <c r="Z69" s="1007"/>
      <c r="AA69" s="1007">
        <v>-313</v>
      </c>
      <c r="AB69" s="1007"/>
      <c r="AC69" s="1007"/>
      <c r="AD69" s="1007"/>
      <c r="AE69" s="1007"/>
      <c r="AF69" s="1007">
        <v>5467</v>
      </c>
      <c r="AG69" s="1007"/>
      <c r="AH69" s="1007"/>
      <c r="AI69" s="1007"/>
      <c r="AJ69" s="1007"/>
      <c r="AK69" s="1007">
        <v>2309</v>
      </c>
      <c r="AL69" s="1007"/>
      <c r="AM69" s="1007"/>
      <c r="AN69" s="1007"/>
      <c r="AO69" s="1007"/>
      <c r="AP69" s="1007">
        <v>4949</v>
      </c>
      <c r="AQ69" s="1007"/>
      <c r="AR69" s="1007"/>
      <c r="AS69" s="1007"/>
      <c r="AT69" s="1007"/>
      <c r="AU69" s="1007">
        <v>338</v>
      </c>
      <c r="AV69" s="1007"/>
      <c r="AW69" s="1007"/>
      <c r="AX69" s="1007"/>
      <c r="AY69" s="1007"/>
      <c r="AZ69" s="1008" t="s">
        <v>543</v>
      </c>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544</v>
      </c>
      <c r="C70" s="1011"/>
      <c r="D70" s="1011"/>
      <c r="E70" s="1011"/>
      <c r="F70" s="1011"/>
      <c r="G70" s="1011"/>
      <c r="H70" s="1011"/>
      <c r="I70" s="1011"/>
      <c r="J70" s="1011"/>
      <c r="K70" s="1011"/>
      <c r="L70" s="1011"/>
      <c r="M70" s="1011"/>
      <c r="N70" s="1011"/>
      <c r="O70" s="1011"/>
      <c r="P70" s="1012"/>
      <c r="Q70" s="1013">
        <v>1046</v>
      </c>
      <c r="R70" s="1007"/>
      <c r="S70" s="1007"/>
      <c r="T70" s="1007"/>
      <c r="U70" s="1007"/>
      <c r="V70" s="1007">
        <v>984</v>
      </c>
      <c r="W70" s="1007"/>
      <c r="X70" s="1007"/>
      <c r="Y70" s="1007"/>
      <c r="Z70" s="1007"/>
      <c r="AA70" s="1007">
        <v>62</v>
      </c>
      <c r="AB70" s="1007"/>
      <c r="AC70" s="1007"/>
      <c r="AD70" s="1007"/>
      <c r="AE70" s="1007"/>
      <c r="AF70" s="1007">
        <v>62</v>
      </c>
      <c r="AG70" s="1007"/>
      <c r="AH70" s="1007"/>
      <c r="AI70" s="1007"/>
      <c r="AJ70" s="1007"/>
      <c r="AK70" s="1007">
        <v>0</v>
      </c>
      <c r="AL70" s="1007"/>
      <c r="AM70" s="1007"/>
      <c r="AN70" s="1007"/>
      <c r="AO70" s="1007"/>
      <c r="AP70" s="1007">
        <v>56</v>
      </c>
      <c r="AQ70" s="1007"/>
      <c r="AR70" s="1007"/>
      <c r="AS70" s="1007"/>
      <c r="AT70" s="1007"/>
      <c r="AU70" s="1007">
        <v>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545</v>
      </c>
      <c r="C71" s="1011"/>
      <c r="D71" s="1011"/>
      <c r="E71" s="1011"/>
      <c r="F71" s="1011"/>
      <c r="G71" s="1011"/>
      <c r="H71" s="1011"/>
      <c r="I71" s="1011"/>
      <c r="J71" s="1011"/>
      <c r="K71" s="1011"/>
      <c r="L71" s="1011"/>
      <c r="M71" s="1011"/>
      <c r="N71" s="1011"/>
      <c r="O71" s="1011"/>
      <c r="P71" s="1012"/>
      <c r="Q71" s="1013">
        <v>258</v>
      </c>
      <c r="R71" s="1007"/>
      <c r="S71" s="1007"/>
      <c r="T71" s="1007"/>
      <c r="U71" s="1007"/>
      <c r="V71" s="1007">
        <v>248</v>
      </c>
      <c r="W71" s="1007"/>
      <c r="X71" s="1007"/>
      <c r="Y71" s="1007"/>
      <c r="Z71" s="1007"/>
      <c r="AA71" s="1007">
        <v>10</v>
      </c>
      <c r="AB71" s="1007"/>
      <c r="AC71" s="1007"/>
      <c r="AD71" s="1007"/>
      <c r="AE71" s="1007"/>
      <c r="AF71" s="1007">
        <v>10</v>
      </c>
      <c r="AG71" s="1007"/>
      <c r="AH71" s="1007"/>
      <c r="AI71" s="1007"/>
      <c r="AJ71" s="1007"/>
      <c r="AK71" s="1007">
        <v>15</v>
      </c>
      <c r="AL71" s="1007"/>
      <c r="AM71" s="1007"/>
      <c r="AN71" s="1007"/>
      <c r="AO71" s="1007"/>
      <c r="AP71" s="1007" t="s">
        <v>484</v>
      </c>
      <c r="AQ71" s="1007"/>
      <c r="AR71" s="1007"/>
      <c r="AS71" s="1007"/>
      <c r="AT71" s="1007"/>
      <c r="AU71" s="1007" t="s">
        <v>484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546</v>
      </c>
      <c r="C72" s="1011"/>
      <c r="D72" s="1011"/>
      <c r="E72" s="1011"/>
      <c r="F72" s="1011"/>
      <c r="G72" s="1011"/>
      <c r="H72" s="1011"/>
      <c r="I72" s="1011"/>
      <c r="J72" s="1011"/>
      <c r="K72" s="1011"/>
      <c r="L72" s="1011"/>
      <c r="M72" s="1011"/>
      <c r="N72" s="1011"/>
      <c r="O72" s="1011"/>
      <c r="P72" s="1012"/>
      <c r="Q72" s="1013">
        <v>1082</v>
      </c>
      <c r="R72" s="1007"/>
      <c r="S72" s="1007"/>
      <c r="T72" s="1007"/>
      <c r="U72" s="1007"/>
      <c r="V72" s="1007">
        <v>1542</v>
      </c>
      <c r="W72" s="1007"/>
      <c r="X72" s="1007"/>
      <c r="Y72" s="1007"/>
      <c r="Z72" s="1007"/>
      <c r="AA72" s="1007">
        <v>-460</v>
      </c>
      <c r="AB72" s="1007"/>
      <c r="AC72" s="1007"/>
      <c r="AD72" s="1007"/>
      <c r="AE72" s="1007"/>
      <c r="AF72" s="1007">
        <v>655</v>
      </c>
      <c r="AG72" s="1007"/>
      <c r="AH72" s="1007"/>
      <c r="AI72" s="1007"/>
      <c r="AJ72" s="1007"/>
      <c r="AK72" s="1007">
        <v>103</v>
      </c>
      <c r="AL72" s="1007"/>
      <c r="AM72" s="1007"/>
      <c r="AN72" s="1007"/>
      <c r="AO72" s="1007"/>
      <c r="AP72" s="1007">
        <v>7449</v>
      </c>
      <c r="AQ72" s="1007"/>
      <c r="AR72" s="1007"/>
      <c r="AS72" s="1007"/>
      <c r="AT72" s="1007"/>
      <c r="AU72" s="1007">
        <v>1870</v>
      </c>
      <c r="AV72" s="1007"/>
      <c r="AW72" s="1007"/>
      <c r="AX72" s="1007"/>
      <c r="AY72" s="1007"/>
      <c r="AZ72" s="1008" t="s">
        <v>543</v>
      </c>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547</v>
      </c>
      <c r="C73" s="1011"/>
      <c r="D73" s="1011"/>
      <c r="E73" s="1011"/>
      <c r="F73" s="1011"/>
      <c r="G73" s="1011"/>
      <c r="H73" s="1011"/>
      <c r="I73" s="1011"/>
      <c r="J73" s="1011"/>
      <c r="K73" s="1011"/>
      <c r="L73" s="1011"/>
      <c r="M73" s="1011"/>
      <c r="N73" s="1011"/>
      <c r="O73" s="1011"/>
      <c r="P73" s="1012"/>
      <c r="Q73" s="1013">
        <v>10</v>
      </c>
      <c r="R73" s="1007"/>
      <c r="S73" s="1007"/>
      <c r="T73" s="1007"/>
      <c r="U73" s="1007"/>
      <c r="V73" s="1007">
        <v>9</v>
      </c>
      <c r="W73" s="1007"/>
      <c r="X73" s="1007"/>
      <c r="Y73" s="1007"/>
      <c r="Z73" s="1007"/>
      <c r="AA73" s="1007">
        <v>1</v>
      </c>
      <c r="AB73" s="1007"/>
      <c r="AC73" s="1007"/>
      <c r="AD73" s="1007"/>
      <c r="AE73" s="1007"/>
      <c r="AF73" s="1007">
        <v>1</v>
      </c>
      <c r="AG73" s="1007"/>
      <c r="AH73" s="1007"/>
      <c r="AI73" s="1007"/>
      <c r="AJ73" s="1007"/>
      <c r="AK73" s="1007">
        <v>3</v>
      </c>
      <c r="AL73" s="1007"/>
      <c r="AM73" s="1007"/>
      <c r="AN73" s="1007"/>
      <c r="AO73" s="1007"/>
      <c r="AP73" s="1007" t="s">
        <v>484</v>
      </c>
      <c r="AQ73" s="1007"/>
      <c r="AR73" s="1007"/>
      <c r="AS73" s="1007"/>
      <c r="AT73" s="1007"/>
      <c r="AU73" s="1007" t="s">
        <v>484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548</v>
      </c>
      <c r="C74" s="1011"/>
      <c r="D74" s="1011"/>
      <c r="E74" s="1011"/>
      <c r="F74" s="1011"/>
      <c r="G74" s="1011"/>
      <c r="H74" s="1011"/>
      <c r="I74" s="1011"/>
      <c r="J74" s="1011"/>
      <c r="K74" s="1011"/>
      <c r="L74" s="1011"/>
      <c r="M74" s="1011"/>
      <c r="N74" s="1011"/>
      <c r="O74" s="1011"/>
      <c r="P74" s="1012"/>
      <c r="Q74" s="1013">
        <v>127</v>
      </c>
      <c r="R74" s="1007"/>
      <c r="S74" s="1007"/>
      <c r="T74" s="1007"/>
      <c r="U74" s="1007"/>
      <c r="V74" s="1007">
        <v>122</v>
      </c>
      <c r="W74" s="1007"/>
      <c r="X74" s="1007"/>
      <c r="Y74" s="1007"/>
      <c r="Z74" s="1007"/>
      <c r="AA74" s="1007">
        <v>5</v>
      </c>
      <c r="AB74" s="1007"/>
      <c r="AC74" s="1007"/>
      <c r="AD74" s="1007"/>
      <c r="AE74" s="1007"/>
      <c r="AF74" s="1007">
        <v>5</v>
      </c>
      <c r="AG74" s="1007"/>
      <c r="AH74" s="1007"/>
      <c r="AI74" s="1007"/>
      <c r="AJ74" s="1007"/>
      <c r="AK74" s="1007">
        <v>10</v>
      </c>
      <c r="AL74" s="1007"/>
      <c r="AM74" s="1007"/>
      <c r="AN74" s="1007"/>
      <c r="AO74" s="1007"/>
      <c r="AP74" s="1007" t="s">
        <v>484</v>
      </c>
      <c r="AQ74" s="1007"/>
      <c r="AR74" s="1007"/>
      <c r="AS74" s="1007"/>
      <c r="AT74" s="1007"/>
      <c r="AU74" s="1007" t="s">
        <v>484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549</v>
      </c>
      <c r="C75" s="1011"/>
      <c r="D75" s="1011"/>
      <c r="E75" s="1011"/>
      <c r="F75" s="1011"/>
      <c r="G75" s="1011"/>
      <c r="H75" s="1011"/>
      <c r="I75" s="1011"/>
      <c r="J75" s="1011"/>
      <c r="K75" s="1011"/>
      <c r="L75" s="1011"/>
      <c r="M75" s="1011"/>
      <c r="N75" s="1011"/>
      <c r="O75" s="1011"/>
      <c r="P75" s="1012"/>
      <c r="Q75" s="1014">
        <v>617</v>
      </c>
      <c r="R75" s="1015"/>
      <c r="S75" s="1015"/>
      <c r="T75" s="1015"/>
      <c r="U75" s="1016"/>
      <c r="V75" s="1017">
        <v>567</v>
      </c>
      <c r="W75" s="1015"/>
      <c r="X75" s="1015"/>
      <c r="Y75" s="1015"/>
      <c r="Z75" s="1016"/>
      <c r="AA75" s="1017">
        <v>51</v>
      </c>
      <c r="AB75" s="1015"/>
      <c r="AC75" s="1015"/>
      <c r="AD75" s="1015"/>
      <c r="AE75" s="1016"/>
      <c r="AF75" s="1017">
        <v>51</v>
      </c>
      <c r="AG75" s="1015"/>
      <c r="AH75" s="1015"/>
      <c r="AI75" s="1015"/>
      <c r="AJ75" s="1016"/>
      <c r="AK75" s="1017">
        <v>39</v>
      </c>
      <c r="AL75" s="1015"/>
      <c r="AM75" s="1015"/>
      <c r="AN75" s="1015"/>
      <c r="AO75" s="1016"/>
      <c r="AP75" s="1017" t="s">
        <v>484</v>
      </c>
      <c r="AQ75" s="1015"/>
      <c r="AR75" s="1015"/>
      <c r="AS75" s="1015"/>
      <c r="AT75" s="1016"/>
      <c r="AU75" s="1017" t="s">
        <v>484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550</v>
      </c>
      <c r="C76" s="1011"/>
      <c r="D76" s="1011"/>
      <c r="E76" s="1011"/>
      <c r="F76" s="1011"/>
      <c r="G76" s="1011"/>
      <c r="H76" s="1011"/>
      <c r="I76" s="1011"/>
      <c r="J76" s="1011"/>
      <c r="K76" s="1011"/>
      <c r="L76" s="1011"/>
      <c r="M76" s="1011"/>
      <c r="N76" s="1011"/>
      <c r="O76" s="1011"/>
      <c r="P76" s="1012"/>
      <c r="Q76" s="1014">
        <v>177493</v>
      </c>
      <c r="R76" s="1015"/>
      <c r="S76" s="1015"/>
      <c r="T76" s="1015"/>
      <c r="U76" s="1016"/>
      <c r="V76" s="1017">
        <v>175048</v>
      </c>
      <c r="W76" s="1015"/>
      <c r="X76" s="1015"/>
      <c r="Y76" s="1015"/>
      <c r="Z76" s="1016"/>
      <c r="AA76" s="1017">
        <v>2445</v>
      </c>
      <c r="AB76" s="1015"/>
      <c r="AC76" s="1015"/>
      <c r="AD76" s="1015"/>
      <c r="AE76" s="1016"/>
      <c r="AF76" s="1017">
        <v>2442</v>
      </c>
      <c r="AG76" s="1015"/>
      <c r="AH76" s="1015"/>
      <c r="AI76" s="1015"/>
      <c r="AJ76" s="1016"/>
      <c r="AK76" s="1017">
        <v>6094</v>
      </c>
      <c r="AL76" s="1015"/>
      <c r="AM76" s="1015"/>
      <c r="AN76" s="1015"/>
      <c r="AO76" s="1016"/>
      <c r="AP76" s="1017" t="s">
        <v>484</v>
      </c>
      <c r="AQ76" s="1015"/>
      <c r="AR76" s="1015"/>
      <c r="AS76" s="1015"/>
      <c r="AT76" s="1016"/>
      <c r="AU76" s="1017" t="s">
        <v>484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551</v>
      </c>
      <c r="C77" s="1011"/>
      <c r="D77" s="1011"/>
      <c r="E77" s="1011"/>
      <c r="F77" s="1011"/>
      <c r="G77" s="1011"/>
      <c r="H77" s="1011"/>
      <c r="I77" s="1011"/>
      <c r="J77" s="1011"/>
      <c r="K77" s="1011"/>
      <c r="L77" s="1011"/>
      <c r="M77" s="1011"/>
      <c r="N77" s="1011"/>
      <c r="O77" s="1011"/>
      <c r="P77" s="1012"/>
      <c r="Q77" s="1014">
        <v>895</v>
      </c>
      <c r="R77" s="1015"/>
      <c r="S77" s="1015"/>
      <c r="T77" s="1015"/>
      <c r="U77" s="1016"/>
      <c r="V77" s="1017">
        <v>875</v>
      </c>
      <c r="W77" s="1015"/>
      <c r="X77" s="1015"/>
      <c r="Y77" s="1015"/>
      <c r="Z77" s="1016"/>
      <c r="AA77" s="1017">
        <v>20</v>
      </c>
      <c r="AB77" s="1015"/>
      <c r="AC77" s="1015"/>
      <c r="AD77" s="1015"/>
      <c r="AE77" s="1016"/>
      <c r="AF77" s="1017">
        <v>20</v>
      </c>
      <c r="AG77" s="1015"/>
      <c r="AH77" s="1015"/>
      <c r="AI77" s="1015"/>
      <c r="AJ77" s="1016"/>
      <c r="AK77" s="1017">
        <v>60</v>
      </c>
      <c r="AL77" s="1015"/>
      <c r="AM77" s="1015"/>
      <c r="AN77" s="1015"/>
      <c r="AO77" s="1016"/>
      <c r="AP77" s="1017" t="s">
        <v>484</v>
      </c>
      <c r="AQ77" s="1015"/>
      <c r="AR77" s="1015"/>
      <c r="AS77" s="1015"/>
      <c r="AT77" s="1016"/>
      <c r="AU77" s="1017" t="s">
        <v>484</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552</v>
      </c>
      <c r="C78" s="1011"/>
      <c r="D78" s="1011"/>
      <c r="E78" s="1011"/>
      <c r="F78" s="1011"/>
      <c r="G78" s="1011"/>
      <c r="H78" s="1011"/>
      <c r="I78" s="1011"/>
      <c r="J78" s="1011"/>
      <c r="K78" s="1011"/>
      <c r="L78" s="1011"/>
      <c r="M78" s="1011"/>
      <c r="N78" s="1011"/>
      <c r="O78" s="1011"/>
      <c r="P78" s="1012"/>
      <c r="Q78" s="1013">
        <v>5908</v>
      </c>
      <c r="R78" s="1007"/>
      <c r="S78" s="1007"/>
      <c r="T78" s="1007"/>
      <c r="U78" s="1007"/>
      <c r="V78" s="1007">
        <v>3386</v>
      </c>
      <c r="W78" s="1007"/>
      <c r="X78" s="1007"/>
      <c r="Y78" s="1007"/>
      <c r="Z78" s="1007"/>
      <c r="AA78" s="1007">
        <v>2522</v>
      </c>
      <c r="AB78" s="1007"/>
      <c r="AC78" s="1007"/>
      <c r="AD78" s="1007"/>
      <c r="AE78" s="1007"/>
      <c r="AF78" s="1007">
        <v>2522</v>
      </c>
      <c r="AG78" s="1007"/>
      <c r="AH78" s="1007"/>
      <c r="AI78" s="1007"/>
      <c r="AJ78" s="1007"/>
      <c r="AK78" s="1007">
        <v>0</v>
      </c>
      <c r="AL78" s="1007"/>
      <c r="AM78" s="1007"/>
      <c r="AN78" s="1007"/>
      <c r="AO78" s="1007"/>
      <c r="AP78" s="1007" t="s">
        <v>484</v>
      </c>
      <c r="AQ78" s="1007"/>
      <c r="AR78" s="1007"/>
      <c r="AS78" s="1007"/>
      <c r="AT78" s="1007"/>
      <c r="AU78" s="1007" t="s">
        <v>484</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375</v>
      </c>
      <c r="B88" s="973" t="s">
        <v>397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73" t="s">
        <v>398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399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406</v>
      </c>
      <c r="AB109" s="932"/>
      <c r="AC109" s="932"/>
      <c r="AD109" s="932"/>
      <c r="AE109" s="933"/>
      <c r="AF109" s="934" t="s">
        <v>407</v>
      </c>
      <c r="AG109" s="932"/>
      <c r="AH109" s="932"/>
      <c r="AI109" s="932"/>
      <c r="AJ109" s="933"/>
      <c r="AK109" s="934" t="s">
        <v>293</v>
      </c>
      <c r="AL109" s="932"/>
      <c r="AM109" s="932"/>
      <c r="AN109" s="932"/>
      <c r="AO109" s="933"/>
      <c r="AP109" s="934" t="s">
        <v>408</v>
      </c>
      <c r="AQ109" s="932"/>
      <c r="AR109" s="932"/>
      <c r="AS109" s="932"/>
      <c r="AT109" s="965"/>
      <c r="AU109" s="931" t="s">
        <v>405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406</v>
      </c>
      <c r="BR109" s="932"/>
      <c r="BS109" s="932"/>
      <c r="BT109" s="932"/>
      <c r="BU109" s="933"/>
      <c r="BV109" s="934" t="s">
        <v>407</v>
      </c>
      <c r="BW109" s="932"/>
      <c r="BX109" s="932"/>
      <c r="BY109" s="932"/>
      <c r="BZ109" s="933"/>
      <c r="CA109" s="934" t="s">
        <v>293</v>
      </c>
      <c r="CB109" s="932"/>
      <c r="CC109" s="932"/>
      <c r="CD109" s="932"/>
      <c r="CE109" s="933"/>
      <c r="CF109" s="972" t="s">
        <v>408</v>
      </c>
      <c r="CG109" s="972"/>
      <c r="CH109" s="972"/>
      <c r="CI109" s="972"/>
      <c r="CJ109" s="972"/>
      <c r="CK109" s="934" t="s">
        <v>409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406</v>
      </c>
      <c r="DH109" s="932"/>
      <c r="DI109" s="932"/>
      <c r="DJ109" s="932"/>
      <c r="DK109" s="933"/>
      <c r="DL109" s="934" t="s">
        <v>407</v>
      </c>
      <c r="DM109" s="932"/>
      <c r="DN109" s="932"/>
      <c r="DO109" s="932"/>
      <c r="DP109" s="933"/>
      <c r="DQ109" s="934" t="s">
        <v>293</v>
      </c>
      <c r="DR109" s="932"/>
      <c r="DS109" s="932"/>
      <c r="DT109" s="932"/>
      <c r="DU109" s="933"/>
      <c r="DV109" s="934" t="s">
        <v>408</v>
      </c>
      <c r="DW109" s="932"/>
      <c r="DX109" s="932"/>
      <c r="DY109" s="932"/>
      <c r="DZ109" s="965"/>
    </row>
    <row r="110" spans="1:131" s="230" customFormat="1" ht="26.25" customHeight="1" x14ac:dyDescent="0.15">
      <c r="A110" s="843" t="s">
        <v>410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3483996</v>
      </c>
      <c r="AB110" s="925"/>
      <c r="AC110" s="925"/>
      <c r="AD110" s="925"/>
      <c r="AE110" s="926"/>
      <c r="AF110" s="927">
        <v>3581759</v>
      </c>
      <c r="AG110" s="925"/>
      <c r="AH110" s="925"/>
      <c r="AI110" s="925"/>
      <c r="AJ110" s="926"/>
      <c r="AK110" s="927">
        <v>3723789</v>
      </c>
      <c r="AL110" s="925"/>
      <c r="AM110" s="925"/>
      <c r="AN110" s="925"/>
      <c r="AO110" s="926"/>
      <c r="AP110" s="928">
        <v>36.200000000000003</v>
      </c>
      <c r="AQ110" s="929"/>
      <c r="AR110" s="929"/>
      <c r="AS110" s="929"/>
      <c r="AT110" s="930"/>
      <c r="AU110" s="966" t="s">
        <v>69</v>
      </c>
      <c r="AV110" s="967"/>
      <c r="AW110" s="967"/>
      <c r="AX110" s="967"/>
      <c r="AY110" s="967"/>
      <c r="AZ110" s="896" t="s">
        <v>411</v>
      </c>
      <c r="BA110" s="844"/>
      <c r="BB110" s="844"/>
      <c r="BC110" s="844"/>
      <c r="BD110" s="844"/>
      <c r="BE110" s="844"/>
      <c r="BF110" s="844"/>
      <c r="BG110" s="844"/>
      <c r="BH110" s="844"/>
      <c r="BI110" s="844"/>
      <c r="BJ110" s="844"/>
      <c r="BK110" s="844"/>
      <c r="BL110" s="844"/>
      <c r="BM110" s="844"/>
      <c r="BN110" s="844"/>
      <c r="BO110" s="844"/>
      <c r="BP110" s="845"/>
      <c r="BQ110" s="897">
        <v>39567347</v>
      </c>
      <c r="BR110" s="878"/>
      <c r="BS110" s="878"/>
      <c r="BT110" s="878"/>
      <c r="BU110" s="878"/>
      <c r="BV110" s="878">
        <v>42178342</v>
      </c>
      <c r="BW110" s="878"/>
      <c r="BX110" s="878"/>
      <c r="BY110" s="878"/>
      <c r="BZ110" s="878"/>
      <c r="CA110" s="878">
        <v>40405055</v>
      </c>
      <c r="CB110" s="878"/>
      <c r="CC110" s="878"/>
      <c r="CD110" s="878"/>
      <c r="CE110" s="878"/>
      <c r="CF110" s="902">
        <v>392.8</v>
      </c>
      <c r="CG110" s="903"/>
      <c r="CH110" s="903"/>
      <c r="CI110" s="903"/>
      <c r="CJ110" s="903"/>
      <c r="CK110" s="962" t="s">
        <v>412</v>
      </c>
      <c r="CL110" s="855"/>
      <c r="CM110" s="896" t="s">
        <v>413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415</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416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417</v>
      </c>
      <c r="B112" s="949"/>
      <c r="C112" s="788" t="s">
        <v>418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419</v>
      </c>
      <c r="BA112" s="788"/>
      <c r="BB112" s="788"/>
      <c r="BC112" s="788"/>
      <c r="BD112" s="788"/>
      <c r="BE112" s="788"/>
      <c r="BF112" s="788"/>
      <c r="BG112" s="788"/>
      <c r="BH112" s="788"/>
      <c r="BI112" s="788"/>
      <c r="BJ112" s="788"/>
      <c r="BK112" s="788"/>
      <c r="BL112" s="788"/>
      <c r="BM112" s="788"/>
      <c r="BN112" s="788"/>
      <c r="BO112" s="788"/>
      <c r="BP112" s="789"/>
      <c r="BQ112" s="852">
        <v>8086768</v>
      </c>
      <c r="BR112" s="853"/>
      <c r="BS112" s="853"/>
      <c r="BT112" s="853"/>
      <c r="BU112" s="853"/>
      <c r="BV112" s="853">
        <v>7286912</v>
      </c>
      <c r="BW112" s="853"/>
      <c r="BX112" s="853"/>
      <c r="BY112" s="853"/>
      <c r="BZ112" s="853"/>
      <c r="CA112" s="853">
        <v>6394397</v>
      </c>
      <c r="CB112" s="853"/>
      <c r="CC112" s="853"/>
      <c r="CD112" s="853"/>
      <c r="CE112" s="853"/>
      <c r="CF112" s="911">
        <v>62.2</v>
      </c>
      <c r="CG112" s="912"/>
      <c r="CH112" s="912"/>
      <c r="CI112" s="912"/>
      <c r="CJ112" s="912"/>
      <c r="CK112" s="963"/>
      <c r="CL112" s="857"/>
      <c r="CM112" s="851" t="s">
        <v>420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560239</v>
      </c>
      <c r="AB113" s="955"/>
      <c r="AC113" s="955"/>
      <c r="AD113" s="955"/>
      <c r="AE113" s="956"/>
      <c r="AF113" s="957">
        <v>498031</v>
      </c>
      <c r="AG113" s="955"/>
      <c r="AH113" s="955"/>
      <c r="AI113" s="955"/>
      <c r="AJ113" s="956"/>
      <c r="AK113" s="957">
        <v>461612</v>
      </c>
      <c r="AL113" s="955"/>
      <c r="AM113" s="955"/>
      <c r="AN113" s="955"/>
      <c r="AO113" s="956"/>
      <c r="AP113" s="958">
        <v>4.5</v>
      </c>
      <c r="AQ113" s="959"/>
      <c r="AR113" s="959"/>
      <c r="AS113" s="959"/>
      <c r="AT113" s="960"/>
      <c r="AU113" s="968"/>
      <c r="AV113" s="969"/>
      <c r="AW113" s="969"/>
      <c r="AX113" s="969"/>
      <c r="AY113" s="969"/>
      <c r="AZ113" s="851" t="s">
        <v>422</v>
      </c>
      <c r="BA113" s="788"/>
      <c r="BB113" s="788"/>
      <c r="BC113" s="788"/>
      <c r="BD113" s="788"/>
      <c r="BE113" s="788"/>
      <c r="BF113" s="788"/>
      <c r="BG113" s="788"/>
      <c r="BH113" s="788"/>
      <c r="BI113" s="788"/>
      <c r="BJ113" s="788"/>
      <c r="BK113" s="788"/>
      <c r="BL113" s="788"/>
      <c r="BM113" s="788"/>
      <c r="BN113" s="788"/>
      <c r="BO113" s="788"/>
      <c r="BP113" s="789"/>
      <c r="BQ113" s="852">
        <v>2987466</v>
      </c>
      <c r="BR113" s="853"/>
      <c r="BS113" s="853"/>
      <c r="BT113" s="853"/>
      <c r="BU113" s="853"/>
      <c r="BV113" s="853">
        <v>3077466</v>
      </c>
      <c r="BW113" s="853"/>
      <c r="BX113" s="853"/>
      <c r="BY113" s="853"/>
      <c r="BZ113" s="853"/>
      <c r="CA113" s="853">
        <v>2208860</v>
      </c>
      <c r="CB113" s="853"/>
      <c r="CC113" s="853"/>
      <c r="CD113" s="853"/>
      <c r="CE113" s="853"/>
      <c r="CF113" s="911">
        <v>21.5</v>
      </c>
      <c r="CG113" s="912"/>
      <c r="CH113" s="912"/>
      <c r="CI113" s="912"/>
      <c r="CJ113" s="912"/>
      <c r="CK113" s="963"/>
      <c r="CL113" s="857"/>
      <c r="CM113" s="851" t="s">
        <v>423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176157</v>
      </c>
      <c r="AB114" s="816"/>
      <c r="AC114" s="816"/>
      <c r="AD114" s="816"/>
      <c r="AE114" s="817"/>
      <c r="AF114" s="818">
        <v>190317</v>
      </c>
      <c r="AG114" s="816"/>
      <c r="AH114" s="816"/>
      <c r="AI114" s="816"/>
      <c r="AJ114" s="817"/>
      <c r="AK114" s="818">
        <v>156235</v>
      </c>
      <c r="AL114" s="816"/>
      <c r="AM114" s="816"/>
      <c r="AN114" s="816"/>
      <c r="AO114" s="817"/>
      <c r="AP114" s="860">
        <v>1.5</v>
      </c>
      <c r="AQ114" s="861"/>
      <c r="AR114" s="861"/>
      <c r="AS114" s="861"/>
      <c r="AT114" s="862"/>
      <c r="AU114" s="968"/>
      <c r="AV114" s="969"/>
      <c r="AW114" s="969"/>
      <c r="AX114" s="969"/>
      <c r="AY114" s="969"/>
      <c r="AZ114" s="851" t="s">
        <v>425</v>
      </c>
      <c r="BA114" s="788"/>
      <c r="BB114" s="788"/>
      <c r="BC114" s="788"/>
      <c r="BD114" s="788"/>
      <c r="BE114" s="788"/>
      <c r="BF114" s="788"/>
      <c r="BG114" s="788"/>
      <c r="BH114" s="788"/>
      <c r="BI114" s="788"/>
      <c r="BJ114" s="788"/>
      <c r="BK114" s="788"/>
      <c r="BL114" s="788"/>
      <c r="BM114" s="788"/>
      <c r="BN114" s="788"/>
      <c r="BO114" s="788"/>
      <c r="BP114" s="789"/>
      <c r="BQ114" s="852">
        <v>3400778</v>
      </c>
      <c r="BR114" s="853"/>
      <c r="BS114" s="853"/>
      <c r="BT114" s="853"/>
      <c r="BU114" s="853"/>
      <c r="BV114" s="853">
        <v>3299438</v>
      </c>
      <c r="BW114" s="853"/>
      <c r="BX114" s="853"/>
      <c r="BY114" s="853"/>
      <c r="BZ114" s="853"/>
      <c r="CA114" s="853">
        <v>3182981</v>
      </c>
      <c r="CB114" s="853"/>
      <c r="CC114" s="853"/>
      <c r="CD114" s="853"/>
      <c r="CE114" s="853"/>
      <c r="CF114" s="911">
        <v>30.9</v>
      </c>
      <c r="CG114" s="912"/>
      <c r="CH114" s="912"/>
      <c r="CI114" s="912"/>
      <c r="CJ114" s="912"/>
      <c r="CK114" s="963"/>
      <c r="CL114" s="857"/>
      <c r="CM114" s="851" t="s">
        <v>426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427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428</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429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431</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433</v>
      </c>
      <c r="Z117" s="933"/>
      <c r="AA117" s="938">
        <v>4220392</v>
      </c>
      <c r="AB117" s="939"/>
      <c r="AC117" s="939"/>
      <c r="AD117" s="939"/>
      <c r="AE117" s="940"/>
      <c r="AF117" s="941">
        <v>4270107</v>
      </c>
      <c r="AG117" s="939"/>
      <c r="AH117" s="939"/>
      <c r="AI117" s="939"/>
      <c r="AJ117" s="940"/>
      <c r="AK117" s="941">
        <v>4341636</v>
      </c>
      <c r="AL117" s="939"/>
      <c r="AM117" s="939"/>
      <c r="AN117" s="939"/>
      <c r="AO117" s="940"/>
      <c r="AP117" s="942"/>
      <c r="AQ117" s="943"/>
      <c r="AR117" s="943"/>
      <c r="AS117" s="943"/>
      <c r="AT117" s="944"/>
      <c r="AU117" s="968"/>
      <c r="AV117" s="969"/>
      <c r="AW117" s="969"/>
      <c r="AX117" s="969"/>
      <c r="AY117" s="969"/>
      <c r="AZ117" s="899" t="s">
        <v>434</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409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406</v>
      </c>
      <c r="AB118" s="932"/>
      <c r="AC118" s="932"/>
      <c r="AD118" s="932"/>
      <c r="AE118" s="933"/>
      <c r="AF118" s="934" t="s">
        <v>407</v>
      </c>
      <c r="AG118" s="932"/>
      <c r="AH118" s="932"/>
      <c r="AI118" s="932"/>
      <c r="AJ118" s="933"/>
      <c r="AK118" s="934" t="s">
        <v>293</v>
      </c>
      <c r="AL118" s="932"/>
      <c r="AM118" s="932"/>
      <c r="AN118" s="932"/>
      <c r="AO118" s="933"/>
      <c r="AP118" s="935" t="s">
        <v>408</v>
      </c>
      <c r="AQ118" s="936"/>
      <c r="AR118" s="936"/>
      <c r="AS118" s="936"/>
      <c r="AT118" s="937"/>
      <c r="AU118" s="968"/>
      <c r="AV118" s="969"/>
      <c r="AW118" s="969"/>
      <c r="AX118" s="969"/>
      <c r="AY118" s="969"/>
      <c r="AZ118" s="874" t="s">
        <v>436</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437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412</v>
      </c>
      <c r="B119" s="855"/>
      <c r="C119" s="896" t="s">
        <v>413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176</v>
      </c>
      <c r="BA119" s="251"/>
      <c r="BB119" s="251"/>
      <c r="BC119" s="251"/>
      <c r="BD119" s="251"/>
      <c r="BE119" s="251"/>
      <c r="BF119" s="251"/>
      <c r="BG119" s="251"/>
      <c r="BH119" s="251"/>
      <c r="BI119" s="251"/>
      <c r="BJ119" s="251"/>
      <c r="BK119" s="251"/>
      <c r="BL119" s="251"/>
      <c r="BM119" s="251"/>
      <c r="BN119" s="251"/>
      <c r="BO119" s="913" t="s">
        <v>438</v>
      </c>
      <c r="BP119" s="914"/>
      <c r="BQ119" s="915">
        <v>54042359</v>
      </c>
      <c r="BR119" s="881"/>
      <c r="BS119" s="881"/>
      <c r="BT119" s="881"/>
      <c r="BU119" s="881"/>
      <c r="BV119" s="881">
        <v>55842158</v>
      </c>
      <c r="BW119" s="881"/>
      <c r="BX119" s="881"/>
      <c r="BY119" s="881"/>
      <c r="BZ119" s="881"/>
      <c r="CA119" s="881">
        <v>52191293</v>
      </c>
      <c r="CB119" s="881"/>
      <c r="CC119" s="881"/>
      <c r="CD119" s="881"/>
      <c r="CE119" s="881"/>
      <c r="CF119" s="784"/>
      <c r="CG119" s="785"/>
      <c r="CH119" s="785"/>
      <c r="CI119" s="785"/>
      <c r="CJ119" s="870"/>
      <c r="CK119" s="964"/>
      <c r="CL119" s="859"/>
      <c r="CM119" s="874" t="s">
        <v>439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416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440</v>
      </c>
      <c r="AV120" s="917"/>
      <c r="AW120" s="917"/>
      <c r="AX120" s="917"/>
      <c r="AY120" s="918"/>
      <c r="AZ120" s="896" t="s">
        <v>441</v>
      </c>
      <c r="BA120" s="844"/>
      <c r="BB120" s="844"/>
      <c r="BC120" s="844"/>
      <c r="BD120" s="844"/>
      <c r="BE120" s="844"/>
      <c r="BF120" s="844"/>
      <c r="BG120" s="844"/>
      <c r="BH120" s="844"/>
      <c r="BI120" s="844"/>
      <c r="BJ120" s="844"/>
      <c r="BK120" s="844"/>
      <c r="BL120" s="844"/>
      <c r="BM120" s="844"/>
      <c r="BN120" s="844"/>
      <c r="BO120" s="844"/>
      <c r="BP120" s="845"/>
      <c r="BQ120" s="897">
        <v>7975811</v>
      </c>
      <c r="BR120" s="878"/>
      <c r="BS120" s="878"/>
      <c r="BT120" s="878"/>
      <c r="BU120" s="878"/>
      <c r="BV120" s="878">
        <v>7926569</v>
      </c>
      <c r="BW120" s="878"/>
      <c r="BX120" s="878"/>
      <c r="BY120" s="878"/>
      <c r="BZ120" s="878"/>
      <c r="CA120" s="878">
        <v>7729030</v>
      </c>
      <c r="CB120" s="878"/>
      <c r="CC120" s="878"/>
      <c r="CD120" s="878"/>
      <c r="CE120" s="878"/>
      <c r="CF120" s="902">
        <v>75.099999999999994</v>
      </c>
      <c r="CG120" s="903"/>
      <c r="CH120" s="903"/>
      <c r="CI120" s="903"/>
      <c r="CJ120" s="903"/>
      <c r="CK120" s="904" t="s">
        <v>442</v>
      </c>
      <c r="CL120" s="888"/>
      <c r="CM120" s="888"/>
      <c r="CN120" s="888"/>
      <c r="CO120" s="889"/>
      <c r="CP120" s="908" t="s">
        <v>390</v>
      </c>
      <c r="CQ120" s="909"/>
      <c r="CR120" s="909"/>
      <c r="CS120" s="909"/>
      <c r="CT120" s="909"/>
      <c r="CU120" s="909"/>
      <c r="CV120" s="909"/>
      <c r="CW120" s="909"/>
      <c r="CX120" s="909"/>
      <c r="CY120" s="909"/>
      <c r="CZ120" s="909"/>
      <c r="DA120" s="909"/>
      <c r="DB120" s="909"/>
      <c r="DC120" s="909"/>
      <c r="DD120" s="909"/>
      <c r="DE120" s="909"/>
      <c r="DF120" s="910"/>
      <c r="DG120" s="897">
        <v>8086768</v>
      </c>
      <c r="DH120" s="878"/>
      <c r="DI120" s="878"/>
      <c r="DJ120" s="878"/>
      <c r="DK120" s="878"/>
      <c r="DL120" s="878">
        <v>7286912</v>
      </c>
      <c r="DM120" s="878"/>
      <c r="DN120" s="878"/>
      <c r="DO120" s="878"/>
      <c r="DP120" s="878"/>
      <c r="DQ120" s="878">
        <v>6394397</v>
      </c>
      <c r="DR120" s="878"/>
      <c r="DS120" s="878"/>
      <c r="DT120" s="878"/>
      <c r="DU120" s="878"/>
      <c r="DV120" s="879">
        <v>62.2</v>
      </c>
      <c r="DW120" s="879"/>
      <c r="DX120" s="879"/>
      <c r="DY120" s="879"/>
      <c r="DZ120" s="880"/>
    </row>
    <row r="121" spans="1:130" s="230" customFormat="1" ht="26.25" customHeight="1" x14ac:dyDescent="0.15">
      <c r="A121" s="856"/>
      <c r="B121" s="857"/>
      <c r="C121" s="899" t="s">
        <v>443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444</v>
      </c>
      <c r="BA121" s="788"/>
      <c r="BB121" s="788"/>
      <c r="BC121" s="788"/>
      <c r="BD121" s="788"/>
      <c r="BE121" s="788"/>
      <c r="BF121" s="788"/>
      <c r="BG121" s="788"/>
      <c r="BH121" s="788"/>
      <c r="BI121" s="788"/>
      <c r="BJ121" s="788"/>
      <c r="BK121" s="788"/>
      <c r="BL121" s="788"/>
      <c r="BM121" s="788"/>
      <c r="BN121" s="788"/>
      <c r="BO121" s="788"/>
      <c r="BP121" s="789"/>
      <c r="BQ121" s="852">
        <v>2880209</v>
      </c>
      <c r="BR121" s="853"/>
      <c r="BS121" s="853"/>
      <c r="BT121" s="853"/>
      <c r="BU121" s="853"/>
      <c r="BV121" s="853">
        <v>2650374</v>
      </c>
      <c r="BW121" s="853"/>
      <c r="BX121" s="853"/>
      <c r="BY121" s="853"/>
      <c r="BZ121" s="853"/>
      <c r="CA121" s="853">
        <v>2426844</v>
      </c>
      <c r="CB121" s="853"/>
      <c r="CC121" s="853"/>
      <c r="CD121" s="853"/>
      <c r="CE121" s="853"/>
      <c r="CF121" s="911">
        <v>23.6</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15">
      <c r="A122" s="856"/>
      <c r="B122" s="857"/>
      <c r="C122" s="851" t="s">
        <v>426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445</v>
      </c>
      <c r="BA122" s="875"/>
      <c r="BB122" s="875"/>
      <c r="BC122" s="875"/>
      <c r="BD122" s="875"/>
      <c r="BE122" s="875"/>
      <c r="BF122" s="875"/>
      <c r="BG122" s="875"/>
      <c r="BH122" s="875"/>
      <c r="BI122" s="875"/>
      <c r="BJ122" s="875"/>
      <c r="BK122" s="875"/>
      <c r="BL122" s="875"/>
      <c r="BM122" s="875"/>
      <c r="BN122" s="875"/>
      <c r="BO122" s="875"/>
      <c r="BP122" s="876"/>
      <c r="BQ122" s="915">
        <v>30735305</v>
      </c>
      <c r="BR122" s="881"/>
      <c r="BS122" s="881"/>
      <c r="BT122" s="881"/>
      <c r="BU122" s="881"/>
      <c r="BV122" s="881">
        <v>32412623</v>
      </c>
      <c r="BW122" s="881"/>
      <c r="BX122" s="881"/>
      <c r="BY122" s="881"/>
      <c r="BZ122" s="881"/>
      <c r="CA122" s="881">
        <v>31047837</v>
      </c>
      <c r="CB122" s="881"/>
      <c r="CC122" s="881"/>
      <c r="CD122" s="881"/>
      <c r="CE122" s="881"/>
      <c r="CF122" s="882">
        <v>301.8</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432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176</v>
      </c>
      <c r="BA123" s="251"/>
      <c r="BB123" s="251"/>
      <c r="BC123" s="251"/>
      <c r="BD123" s="251"/>
      <c r="BE123" s="251"/>
      <c r="BF123" s="251"/>
      <c r="BG123" s="251"/>
      <c r="BH123" s="251"/>
      <c r="BI123" s="251"/>
      <c r="BJ123" s="251"/>
      <c r="BK123" s="251"/>
      <c r="BL123" s="251"/>
      <c r="BM123" s="251"/>
      <c r="BN123" s="251"/>
      <c r="BO123" s="913" t="s">
        <v>446</v>
      </c>
      <c r="BP123" s="914"/>
      <c r="BQ123" s="868">
        <v>41591325</v>
      </c>
      <c r="BR123" s="869"/>
      <c r="BS123" s="869"/>
      <c r="BT123" s="869"/>
      <c r="BU123" s="869"/>
      <c r="BV123" s="869">
        <v>42989566</v>
      </c>
      <c r="BW123" s="869"/>
      <c r="BX123" s="869"/>
      <c r="BY123" s="869"/>
      <c r="BZ123" s="869"/>
      <c r="CA123" s="869">
        <v>41203711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435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447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118.6</v>
      </c>
      <c r="BR124" s="867"/>
      <c r="BS124" s="867"/>
      <c r="BT124" s="867"/>
      <c r="BU124" s="867"/>
      <c r="BV124" s="867">
        <v>125.7</v>
      </c>
      <c r="BW124" s="867"/>
      <c r="BX124" s="867"/>
      <c r="BY124" s="867"/>
      <c r="BZ124" s="867"/>
      <c r="CA124" s="867">
        <v>106.8</v>
      </c>
      <c r="CB124" s="867"/>
      <c r="CC124" s="867"/>
      <c r="CD124" s="867"/>
      <c r="CE124" s="867"/>
      <c r="CF124" s="762"/>
      <c r="CG124" s="763"/>
      <c r="CH124" s="763"/>
      <c r="CI124" s="763"/>
      <c r="CJ124" s="898"/>
      <c r="CK124" s="906"/>
      <c r="CL124" s="906"/>
      <c r="CM124" s="906"/>
      <c r="CN124" s="906"/>
      <c r="CO124" s="907"/>
      <c r="CP124" s="871" t="s">
        <v>448</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437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449</v>
      </c>
      <c r="CL125" s="888"/>
      <c r="CM125" s="888"/>
      <c r="CN125" s="888"/>
      <c r="CO125" s="889"/>
      <c r="CP125" s="896" t="s">
        <v>450</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439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451</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453</v>
      </c>
      <c r="AY127" s="848"/>
      <c r="AZ127" s="848"/>
      <c r="BA127" s="848"/>
      <c r="BB127" s="848"/>
      <c r="BC127" s="848"/>
      <c r="BD127" s="848"/>
      <c r="BE127" s="849"/>
      <c r="BF127" s="847" t="s">
        <v>454</v>
      </c>
      <c r="BG127" s="848"/>
      <c r="BH127" s="848"/>
      <c r="BI127" s="848"/>
      <c r="BJ127" s="848"/>
      <c r="BK127" s="848"/>
      <c r="BL127" s="849"/>
      <c r="BM127" s="847" t="s">
        <v>455</v>
      </c>
      <c r="BN127" s="848"/>
      <c r="BO127" s="848"/>
      <c r="BP127" s="848"/>
      <c r="BQ127" s="848"/>
      <c r="BR127" s="848"/>
      <c r="BS127" s="849"/>
      <c r="BT127" s="847" t="s">
        <v>456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457</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458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459</v>
      </c>
      <c r="X128" s="834"/>
      <c r="Y128" s="834"/>
      <c r="Z128" s="835"/>
      <c r="AA128" s="836">
        <v>272857</v>
      </c>
      <c r="AB128" s="837"/>
      <c r="AC128" s="837"/>
      <c r="AD128" s="837"/>
      <c r="AE128" s="838"/>
      <c r="AF128" s="839">
        <v>260254</v>
      </c>
      <c r="AG128" s="837"/>
      <c r="AH128" s="837"/>
      <c r="AI128" s="837"/>
      <c r="AJ128" s="838"/>
      <c r="AK128" s="839">
        <v>264640</v>
      </c>
      <c r="AL128" s="837"/>
      <c r="AM128" s="837"/>
      <c r="AN128" s="837"/>
      <c r="AO128" s="838"/>
      <c r="AP128" s="840"/>
      <c r="AQ128" s="841"/>
      <c r="AR128" s="841"/>
      <c r="AS128" s="841"/>
      <c r="AT128" s="842"/>
      <c r="AU128" s="232"/>
      <c r="AV128" s="232"/>
      <c r="AW128" s="232"/>
      <c r="AX128" s="843" t="s">
        <v>460</v>
      </c>
      <c r="AY128" s="844"/>
      <c r="AZ128" s="844"/>
      <c r="BA128" s="844"/>
      <c r="BB128" s="844"/>
      <c r="BC128" s="844"/>
      <c r="BD128" s="844"/>
      <c r="BE128" s="845"/>
      <c r="BF128" s="822" t="s">
        <v>122</v>
      </c>
      <c r="BG128" s="823"/>
      <c r="BH128" s="823"/>
      <c r="BI128" s="823"/>
      <c r="BJ128" s="823"/>
      <c r="BK128" s="823"/>
      <c r="BL128" s="846"/>
      <c r="BM128" s="822">
        <v>12.94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461</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462</v>
      </c>
      <c r="X129" s="813"/>
      <c r="Y129" s="813"/>
      <c r="Z129" s="814"/>
      <c r="AA129" s="815">
        <v>13210307</v>
      </c>
      <c r="AB129" s="816"/>
      <c r="AC129" s="816"/>
      <c r="AD129" s="816"/>
      <c r="AE129" s="817"/>
      <c r="AF129" s="818">
        <v>13019001</v>
      </c>
      <c r="AG129" s="816"/>
      <c r="AH129" s="816"/>
      <c r="AI129" s="816"/>
      <c r="AJ129" s="817"/>
      <c r="AK129" s="818">
        <v>13130469</v>
      </c>
      <c r="AL129" s="816"/>
      <c r="AM129" s="816"/>
      <c r="AN129" s="816"/>
      <c r="AO129" s="817"/>
      <c r="AP129" s="819"/>
      <c r="AQ129" s="820"/>
      <c r="AR129" s="820"/>
      <c r="AS129" s="820"/>
      <c r="AT129" s="821"/>
      <c r="AU129" s="233"/>
      <c r="AV129" s="233"/>
      <c r="AW129" s="233"/>
      <c r="AX129" s="787" t="s">
        <v>463</v>
      </c>
      <c r="AY129" s="788"/>
      <c r="AZ129" s="788"/>
      <c r="BA129" s="788"/>
      <c r="BB129" s="788"/>
      <c r="BC129" s="788"/>
      <c r="BD129" s="788"/>
      <c r="BE129" s="789"/>
      <c r="BF129" s="806" t="s">
        <v>122</v>
      </c>
      <c r="BG129" s="807"/>
      <c r="BH129" s="807"/>
      <c r="BI129" s="807"/>
      <c r="BJ129" s="807"/>
      <c r="BK129" s="807"/>
      <c r="BL129" s="808"/>
      <c r="BM129" s="806">
        <v>17.940000000000001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465</v>
      </c>
      <c r="X130" s="813"/>
      <c r="Y130" s="813"/>
      <c r="Z130" s="814"/>
      <c r="AA130" s="815">
        <v>2719586</v>
      </c>
      <c r="AB130" s="816"/>
      <c r="AC130" s="816"/>
      <c r="AD130" s="816"/>
      <c r="AE130" s="817"/>
      <c r="AF130" s="818">
        <v>2798098</v>
      </c>
      <c r="AG130" s="816"/>
      <c r="AH130" s="816"/>
      <c r="AI130" s="816"/>
      <c r="AJ130" s="817"/>
      <c r="AK130" s="818">
        <v>2844591</v>
      </c>
      <c r="AL130" s="816"/>
      <c r="AM130" s="816"/>
      <c r="AN130" s="816"/>
      <c r="AO130" s="817"/>
      <c r="AP130" s="819"/>
      <c r="AQ130" s="820"/>
      <c r="AR130" s="820"/>
      <c r="AS130" s="820"/>
      <c r="AT130" s="821"/>
      <c r="AU130" s="233"/>
      <c r="AV130" s="233"/>
      <c r="AW130" s="233"/>
      <c r="AX130" s="787" t="s">
        <v>466</v>
      </c>
      <c r="AY130" s="788"/>
      <c r="AZ130" s="788"/>
      <c r="BA130" s="788"/>
      <c r="BB130" s="788"/>
      <c r="BC130" s="788"/>
      <c r="BD130" s="788"/>
      <c r="BE130" s="789"/>
      <c r="BF130" s="790">
        <v>11.8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467</v>
      </c>
      <c r="X131" s="797"/>
      <c r="Y131" s="797"/>
      <c r="Z131" s="798"/>
      <c r="AA131" s="799">
        <v>10490721</v>
      </c>
      <c r="AB131" s="800"/>
      <c r="AC131" s="800"/>
      <c r="AD131" s="800"/>
      <c r="AE131" s="801"/>
      <c r="AF131" s="802">
        <v>10220903</v>
      </c>
      <c r="AG131" s="800"/>
      <c r="AH131" s="800"/>
      <c r="AI131" s="800"/>
      <c r="AJ131" s="801"/>
      <c r="AK131" s="802">
        <v>10285878</v>
      </c>
      <c r="AL131" s="800"/>
      <c r="AM131" s="800"/>
      <c r="AN131" s="800"/>
      <c r="AO131" s="801"/>
      <c r="AP131" s="803"/>
      <c r="AQ131" s="804"/>
      <c r="AR131" s="804"/>
      <c r="AS131" s="804"/>
      <c r="AT131" s="805"/>
      <c r="AU131" s="233"/>
      <c r="AV131" s="233"/>
      <c r="AW131" s="233"/>
      <c r="AX131" s="765" t="s">
        <v>468</v>
      </c>
      <c r="AY131" s="766"/>
      <c r="AZ131" s="766"/>
      <c r="BA131" s="766"/>
      <c r="BB131" s="766"/>
      <c r="BC131" s="766"/>
      <c r="BD131" s="766"/>
      <c r="BE131" s="767"/>
      <c r="BF131" s="768">
        <v>106.8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469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470</v>
      </c>
      <c r="W132" s="778"/>
      <c r="X132" s="778"/>
      <c r="Y132" s="778"/>
      <c r="Z132" s="779"/>
      <c r="AA132" s="780">
        <v>11.705096340000001</v>
      </c>
      <c r="AB132" s="781"/>
      <c r="AC132" s="781"/>
      <c r="AD132" s="781"/>
      <c r="AE132" s="782"/>
      <c r="AF132" s="783">
        <v>11.85565502</v>
      </c>
      <c r="AG132" s="781"/>
      <c r="AH132" s="781"/>
      <c r="AI132" s="781"/>
      <c r="AJ132" s="782"/>
      <c r="AK132" s="783">
        <v>11.981524569999999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471</v>
      </c>
      <c r="W133" s="757"/>
      <c r="X133" s="757"/>
      <c r="Y133" s="757"/>
      <c r="Z133" s="758"/>
      <c r="AA133" s="759">
        <v>12.3</v>
      </c>
      <c r="AB133" s="760"/>
      <c r="AC133" s="760"/>
      <c r="AD133" s="760"/>
      <c r="AE133" s="761"/>
      <c r="AF133" s="759">
        <v>12.1</v>
      </c>
      <c r="AG133" s="760"/>
      <c r="AH133" s="760"/>
      <c r="AI133" s="760"/>
      <c r="AJ133" s="761"/>
      <c r="AK133" s="759">
        <v>11.8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Fdq2kSAP4G1jRBIBkhqFFD4MG//wsxP2LveFsL82YHfikzBQiZWnQCi+SrIDbL3atcpySVzOhj2ouTBGpWwDQ==" saltValue="l+NJGZxlaaIwXth1I9tc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2" zoomScaleNormal="85" zoomScaleSheetLayoutView="100" workbookViewId="0">
      <selection activeCell="AK50" sqref="AK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Jo285KnzWLwl+e1pR37uh7HIIkH4tHSnpzP724O4YczPAEcoqjT1Y0a3fKC5jl/JsOvsTNy70NCvU8sh2yslg==" saltValue="rWFfik1r7BeiBei8CAW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vH1DTnWhNtOyAUm2N567CywMpUiuJDdGDz6e5xePvE1A6FyLxpdWNd+F/at0jVi5eqBGlfLI0+BvohIyA+1Q==" saltValue="lBKTygp0dmYlasQxx5rZ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O33" sqref="AO3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480</v>
      </c>
      <c r="AL9" s="1167"/>
      <c r="AM9" s="1167"/>
      <c r="AN9" s="1168"/>
      <c r="AO9" s="281">
        <v>3260432</v>
      </c>
      <c r="AP9" s="281">
        <v>110628</v>
      </c>
      <c r="AQ9" s="282">
        <v>97843</v>
      </c>
      <c r="AR9" s="283">
        <v>13.1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481</v>
      </c>
      <c r="AL10" s="1167"/>
      <c r="AM10" s="1167"/>
      <c r="AN10" s="1168"/>
      <c r="AO10" s="284">
        <v>102882</v>
      </c>
      <c r="AP10" s="284">
        <v>3491</v>
      </c>
      <c r="AQ10" s="285">
        <v>9606</v>
      </c>
      <c r="AR10" s="286">
        <v>-63.7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482</v>
      </c>
      <c r="AL11" s="1167"/>
      <c r="AM11" s="1167"/>
      <c r="AN11" s="1168"/>
      <c r="AO11" s="284">
        <v>45302</v>
      </c>
      <c r="AP11" s="284">
        <v>1537</v>
      </c>
      <c r="AQ11" s="285">
        <v>1489</v>
      </c>
      <c r="AR11" s="286">
        <v>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483</v>
      </c>
      <c r="AL12" s="1167"/>
      <c r="AM12" s="1167"/>
      <c r="AN12" s="1168"/>
      <c r="AO12" s="284" t="s">
        <v>484</v>
      </c>
      <c r="AP12" s="284" t="s">
        <v>484</v>
      </c>
      <c r="AQ12" s="285">
        <v>32</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485</v>
      </c>
      <c r="AL13" s="1167"/>
      <c r="AM13" s="1167"/>
      <c r="AN13" s="1168"/>
      <c r="AO13" s="284">
        <v>155550</v>
      </c>
      <c r="AP13" s="284">
        <v>5278</v>
      </c>
      <c r="AQ13" s="285">
        <v>3914</v>
      </c>
      <c r="AR13" s="286">
        <v>34.799999999999997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486</v>
      </c>
      <c r="AL14" s="1167"/>
      <c r="AM14" s="1167"/>
      <c r="AN14" s="1168"/>
      <c r="AO14" s="284">
        <v>14971</v>
      </c>
      <c r="AP14" s="284">
        <v>508</v>
      </c>
      <c r="AQ14" s="285">
        <v>2436</v>
      </c>
      <c r="AR14" s="286">
        <v>-79.099999999999994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487</v>
      </c>
      <c r="AL15" s="1170"/>
      <c r="AM15" s="1170"/>
      <c r="AN15" s="1171"/>
      <c r="AO15" s="284">
        <v>-306197</v>
      </c>
      <c r="AP15" s="284">
        <v>-10389</v>
      </c>
      <c r="AQ15" s="285">
        <v>-5849</v>
      </c>
      <c r="AR15" s="286">
        <v>77.599999999999994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176</v>
      </c>
      <c r="AL16" s="1170"/>
      <c r="AM16" s="1170"/>
      <c r="AN16" s="1171"/>
      <c r="AO16" s="284">
        <v>3272940</v>
      </c>
      <c r="AP16" s="284">
        <v>111053</v>
      </c>
      <c r="AQ16" s="285">
        <v>109470</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492</v>
      </c>
      <c r="AL21" s="1173"/>
      <c r="AM21" s="1173"/>
      <c r="AN21" s="1174"/>
      <c r="AO21" s="297">
        <v>11.74</v>
      </c>
      <c r="AP21" s="298">
        <v>10.17</v>
      </c>
      <c r="AQ21" s="299">
        <v>1.57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493</v>
      </c>
      <c r="AL22" s="1173"/>
      <c r="AM22" s="1173"/>
      <c r="AN22" s="1174"/>
      <c r="AO22" s="302">
        <v>95.7</v>
      </c>
      <c r="AP22" s="303">
        <v>97.1</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497</v>
      </c>
      <c r="AL32" s="1157"/>
      <c r="AM32" s="1157"/>
      <c r="AN32" s="1158"/>
      <c r="AO32" s="312">
        <v>3723789</v>
      </c>
      <c r="AP32" s="312">
        <v>126350</v>
      </c>
      <c r="AQ32" s="313">
        <v>69401</v>
      </c>
      <c r="AR32" s="314">
        <v>82.1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498</v>
      </c>
      <c r="AL33" s="1157"/>
      <c r="AM33" s="1157"/>
      <c r="AN33" s="1158"/>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499</v>
      </c>
      <c r="AL34" s="1157"/>
      <c r="AM34" s="1157"/>
      <c r="AN34" s="1158"/>
      <c r="AO34" s="312" t="s">
        <v>484</v>
      </c>
      <c r="AP34" s="312" t="s">
        <v>484</v>
      </c>
      <c r="AQ34" s="313">
        <v>9</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500</v>
      </c>
      <c r="AL35" s="1157"/>
      <c r="AM35" s="1157"/>
      <c r="AN35" s="1158"/>
      <c r="AO35" s="312">
        <v>461612</v>
      </c>
      <c r="AP35" s="312">
        <v>15663</v>
      </c>
      <c r="AQ35" s="313">
        <v>18088</v>
      </c>
      <c r="AR35" s="314">
        <v>-13.4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501</v>
      </c>
      <c r="AL36" s="1157"/>
      <c r="AM36" s="1157"/>
      <c r="AN36" s="1158"/>
      <c r="AO36" s="312">
        <v>156235</v>
      </c>
      <c r="AP36" s="312">
        <v>5301</v>
      </c>
      <c r="AQ36" s="313">
        <v>3145</v>
      </c>
      <c r="AR36" s="314">
        <v>68.599999999999994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502</v>
      </c>
      <c r="AL37" s="1157"/>
      <c r="AM37" s="1157"/>
      <c r="AN37" s="1158"/>
      <c r="AO37" s="312" t="s">
        <v>484</v>
      </c>
      <c r="AP37" s="312" t="s">
        <v>484</v>
      </c>
      <c r="AQ37" s="313">
        <v>424</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503</v>
      </c>
      <c r="AL38" s="1160"/>
      <c r="AM38" s="1160"/>
      <c r="AN38" s="1161"/>
      <c r="AO38" s="315" t="s">
        <v>484</v>
      </c>
      <c r="AP38" s="315" t="s">
        <v>484</v>
      </c>
      <c r="AQ38" s="316">
        <v>3</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504</v>
      </c>
      <c r="AL39" s="1160"/>
      <c r="AM39" s="1160"/>
      <c r="AN39" s="1161"/>
      <c r="AO39" s="312">
        <v>-264640</v>
      </c>
      <c r="AP39" s="312">
        <v>-8979</v>
      </c>
      <c r="AQ39" s="313">
        <v>-2976</v>
      </c>
      <c r="AR39" s="314">
        <v>201.7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505</v>
      </c>
      <c r="AL40" s="1157"/>
      <c r="AM40" s="1157"/>
      <c r="AN40" s="1158"/>
      <c r="AO40" s="312">
        <v>-2844591</v>
      </c>
      <c r="AP40" s="312">
        <v>-96518</v>
      </c>
      <c r="AQ40" s="313">
        <v>-62148</v>
      </c>
      <c r="AR40" s="314">
        <v>55.3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286</v>
      </c>
      <c r="AL41" s="1163"/>
      <c r="AM41" s="1163"/>
      <c r="AN41" s="1164"/>
      <c r="AO41" s="312">
        <v>1232405</v>
      </c>
      <c r="AP41" s="312">
        <v>41816</v>
      </c>
      <c r="AQ41" s="313">
        <v>25946</v>
      </c>
      <c r="AR41" s="314">
        <v>61.2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475</v>
      </c>
      <c r="AN49" s="1151" t="s">
        <v>508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4694474</v>
      </c>
      <c r="AN51" s="334">
        <v>146711</v>
      </c>
      <c r="AO51" s="335">
        <v>36.6</v>
      </c>
      <c r="AP51" s="336">
        <v>132981</v>
      </c>
      <c r="AQ51" s="337">
        <v>58.7</v>
      </c>
      <c r="AR51" s="338">
        <v>-22.1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2623853</v>
      </c>
      <c r="AN52" s="342">
        <v>82001</v>
      </c>
      <c r="AO52" s="343">
        <v>23.7</v>
      </c>
      <c r="AP52" s="344">
        <v>56973</v>
      </c>
      <c r="AQ52" s="345">
        <v>9.1999999999999993</v>
      </c>
      <c r="AR52" s="346">
        <v>14.5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5692575</v>
      </c>
      <c r="AN53" s="334">
        <v>181217</v>
      </c>
      <c r="AO53" s="335">
        <v>23.5</v>
      </c>
      <c r="AP53" s="336">
        <v>128523</v>
      </c>
      <c r="AQ53" s="337">
        <v>-3.4</v>
      </c>
      <c r="AR53" s="338">
        <v>26.9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2244082</v>
      </c>
      <c r="AN54" s="342">
        <v>71438</v>
      </c>
      <c r="AO54" s="343">
        <v>-12.9</v>
      </c>
      <c r="AP54" s="344">
        <v>56792</v>
      </c>
      <c r="AQ54" s="345">
        <v>-0.3</v>
      </c>
      <c r="AR54" s="346">
        <v>-12.6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4107906</v>
      </c>
      <c r="AN55" s="334">
        <v>133473</v>
      </c>
      <c r="AO55" s="335">
        <v>-26.3</v>
      </c>
      <c r="AP55" s="336">
        <v>92919</v>
      </c>
      <c r="AQ55" s="337">
        <v>-27.7</v>
      </c>
      <c r="AR55" s="338">
        <v>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2564039</v>
      </c>
      <c r="AN56" s="342">
        <v>83310</v>
      </c>
      <c r="AO56" s="343">
        <v>16.600000000000001</v>
      </c>
      <c r="AP56" s="344">
        <v>54128</v>
      </c>
      <c r="AQ56" s="345">
        <v>-4.7</v>
      </c>
      <c r="AR56" s="346">
        <v>21.3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6984487</v>
      </c>
      <c r="AN57" s="334">
        <v>231389</v>
      </c>
      <c r="AO57" s="335">
        <v>73.400000000000006</v>
      </c>
      <c r="AP57" s="336">
        <v>103663</v>
      </c>
      <c r="AQ57" s="337">
        <v>11.6</v>
      </c>
      <c r="AR57" s="338">
        <v>61.8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5866171</v>
      </c>
      <c r="AN58" s="342">
        <v>194341</v>
      </c>
      <c r="AO58" s="343">
        <v>133.30000000000001</v>
      </c>
      <c r="AP58" s="344">
        <v>64346</v>
      </c>
      <c r="AQ58" s="345">
        <v>18.899999999999999</v>
      </c>
      <c r="AR58" s="346">
        <v>114.4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2261916</v>
      </c>
      <c r="AN59" s="334">
        <v>76748</v>
      </c>
      <c r="AO59" s="335">
        <v>-66.8</v>
      </c>
      <c r="AP59" s="336">
        <v>92012</v>
      </c>
      <c r="AQ59" s="337">
        <v>-11.2</v>
      </c>
      <c r="AR59" s="338">
        <v>-55.6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1387126</v>
      </c>
      <c r="AN60" s="342">
        <v>47066</v>
      </c>
      <c r="AO60" s="343">
        <v>-75.8</v>
      </c>
      <c r="AP60" s="344">
        <v>61382</v>
      </c>
      <c r="AQ60" s="345">
        <v>-4.5999999999999996</v>
      </c>
      <c r="AR60" s="346">
        <v>-71.2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4748272</v>
      </c>
      <c r="AN61" s="349">
        <v>153908</v>
      </c>
      <c r="AO61" s="350">
        <v>8.1</v>
      </c>
      <c r="AP61" s="351">
        <v>110020</v>
      </c>
      <c r="AQ61" s="352">
        <v>5.6</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2937054</v>
      </c>
      <c r="AN62" s="342">
        <v>95631</v>
      </c>
      <c r="AO62" s="343">
        <v>17</v>
      </c>
      <c r="AP62" s="344">
        <v>58724</v>
      </c>
      <c r="AQ62" s="345">
        <v>3.7</v>
      </c>
      <c r="AR62" s="346">
        <v>13.3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Rjme9oAZhM92VyuZrb33vJbnSClAAHeT8dNslMoMxjDJIdozhwDSlgWNhcmfN2CW+ndlDTCrwh9BLML22jFBw==" saltValue="jdGWGJTraXqfrJNKFR3k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76" zoomScaleNormal="100" zoomScaleSheetLayoutView="55" workbookViewId="0">
      <selection activeCell="BI92" sqref="BI9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j7R2wxe63qmc/uApiR4ACo7z2a3Eyfgm9Xvp8ScNmjm7l3PSyMaF8nNrDRBAjT8BoeIu72ESKgOCVwc6Yy1h3A==" saltValue="9bmqk0NxHmlbHPITggtu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AC104" sqref="AC10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bdkZ/IJgIsoztzsM6WzwSrRDKUJoWdapI5Hb8GyErQ2cjFfwrB89vN/UBotzpP1y0PVKcLqM5bEsLFxOEgGQxw==" saltValue="U0MfeMzlPb+9+ndpvgaz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5" t="s">
        <v>3</v>
      </c>
      <c r="D47" s="1175"/>
      <c r="E47" s="1176"/>
      <c r="F47" s="11">
        <v>17.63</v>
      </c>
      <c r="G47" s="12">
        <v>17.16</v>
      </c>
      <c r="H47" s="12">
        <v>20.53</v>
      </c>
      <c r="I47" s="12">
        <v>19.440000000000001</v>
      </c>
      <c r="J47" s="13">
        <v>20.45</v>
      </c>
    </row>
    <row r="48" spans="2:10" ht="57.75" customHeight="1" x14ac:dyDescent="0.15">
      <c r="B48" s="14"/>
      <c r="C48" s="1177" t="s">
        <v>4</v>
      </c>
      <c r="D48" s="1177"/>
      <c r="E48" s="1178"/>
      <c r="F48" s="15">
        <v>2.3199999999999998</v>
      </c>
      <c r="G48" s="16">
        <v>4.5999999999999996</v>
      </c>
      <c r="H48" s="16">
        <v>4.72</v>
      </c>
      <c r="I48" s="16">
        <v>4.17</v>
      </c>
      <c r="J48" s="17">
        <v>5.27</v>
      </c>
    </row>
    <row r="49" spans="2:10" ht="57.75" customHeight="1" thickBot="1" x14ac:dyDescent="0.2">
      <c r="B49" s="18"/>
      <c r="C49" s="1179" t="s">
        <v>5</v>
      </c>
      <c r="D49" s="1179"/>
      <c r="E49" s="1180"/>
      <c r="F49" s="19" t="s">
        <v>527</v>
      </c>
      <c r="G49" s="20">
        <v>2.14</v>
      </c>
      <c r="H49" s="20">
        <v>4.3600000000000003</v>
      </c>
      <c r="I49" s="20" t="s">
        <v>528</v>
      </c>
      <c r="J49" s="21">
        <v>2.2999999999999998</v>
      </c>
    </row>
    <row r="50" spans="2:10" x14ac:dyDescent="0.15"/>
  </sheetData>
  <sheetProtection algorithmName="SHA-512" hashValue="UvmKdo7c9hcNaViDkV8SmqBb/44tD4Stpp77eU93iE8YKI/qrtxmF2fhRo17q9OUGjCZwgmJPG6L/FINWWAI0w==" saltValue="QV2X2byc6c/jB9EgqFD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K37" sqref="K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7" t="s">
        <v>529</v>
      </c>
      <c r="D34" s="1187"/>
      <c r="E34" s="1188"/>
      <c r="F34" s="32">
        <v>2.31</v>
      </c>
      <c r="G34" s="33">
        <v>4.5999999999999996</v>
      </c>
      <c r="H34" s="33">
        <v>4.72</v>
      </c>
      <c r="I34" s="33">
        <v>4.17</v>
      </c>
      <c r="J34" s="34">
        <v>5.26</v>
      </c>
      <c r="K34" s="22"/>
      <c r="L34" s="22"/>
      <c r="M34" s="22"/>
      <c r="N34" s="22"/>
      <c r="O34" s="22"/>
      <c r="P34" s="22"/>
    </row>
    <row r="35" spans="1:16" ht="39" customHeight="1" x14ac:dyDescent="0.15">
      <c r="A35" s="22"/>
      <c r="B35" s="35"/>
      <c r="C35" s="1181" t="s">
        <v>530</v>
      </c>
      <c r="D35" s="1182"/>
      <c r="E35" s="1183"/>
      <c r="F35" s="36" t="s">
        <v>484</v>
      </c>
      <c r="G35" s="37">
        <v>0.93</v>
      </c>
      <c r="H35" s="37">
        <v>1.47</v>
      </c>
      <c r="I35" s="37">
        <v>2.2999999999999998</v>
      </c>
      <c r="J35" s="38">
        <v>3.02</v>
      </c>
      <c r="K35" s="22"/>
      <c r="L35" s="22"/>
      <c r="M35" s="22"/>
      <c r="N35" s="22"/>
      <c r="O35" s="22"/>
      <c r="P35" s="22"/>
    </row>
    <row r="36" spans="1:16" ht="39" customHeight="1" x14ac:dyDescent="0.15">
      <c r="A36" s="22"/>
      <c r="B36" s="35"/>
      <c r="C36" s="1181" t="s">
        <v>531</v>
      </c>
      <c r="D36" s="1182"/>
      <c r="E36" s="1183"/>
      <c r="F36" s="36">
        <v>0.01</v>
      </c>
      <c r="G36" s="37">
        <v>0.22</v>
      </c>
      <c r="H36" s="37">
        <v>0.11</v>
      </c>
      <c r="I36" s="37">
        <v>0.12</v>
      </c>
      <c r="J36" s="38">
        <v>1.77</v>
      </c>
      <c r="K36" s="22"/>
      <c r="L36" s="22"/>
      <c r="M36" s="22"/>
      <c r="N36" s="22"/>
      <c r="O36" s="22"/>
      <c r="P36" s="22"/>
    </row>
    <row r="37" spans="1:16" ht="39" customHeight="1" x14ac:dyDescent="0.15">
      <c r="A37" s="22"/>
      <c r="B37" s="35"/>
      <c r="C37" s="1181" t="s">
        <v>532</v>
      </c>
      <c r="D37" s="1182"/>
      <c r="E37" s="1183"/>
      <c r="F37" s="36">
        <v>0.65</v>
      </c>
      <c r="G37" s="37">
        <v>0.8</v>
      </c>
      <c r="H37" s="37">
        <v>0.87</v>
      </c>
      <c r="I37" s="37">
        <v>0.25</v>
      </c>
      <c r="J37" s="38">
        <v>0.6</v>
      </c>
      <c r="K37" s="22"/>
      <c r="L37" s="22"/>
      <c r="M37" s="22"/>
      <c r="N37" s="22"/>
      <c r="O37" s="22"/>
      <c r="P37" s="22"/>
    </row>
    <row r="38" spans="1:16" ht="39" customHeight="1" x14ac:dyDescent="0.15">
      <c r="A38" s="22"/>
      <c r="B38" s="35"/>
      <c r="C38" s="1181" t="s">
        <v>533</v>
      </c>
      <c r="D38" s="1182"/>
      <c r="E38" s="1183"/>
      <c r="F38" s="36">
        <v>0.1</v>
      </c>
      <c r="G38" s="37">
        <v>7.0000000000000007E-2</v>
      </c>
      <c r="H38" s="37">
        <v>0.11</v>
      </c>
      <c r="I38" s="37">
        <v>0.06</v>
      </c>
      <c r="J38" s="38">
        <v>0.1</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534</v>
      </c>
      <c r="D42" s="1182"/>
      <c r="E42" s="1183"/>
      <c r="F42" s="36" t="s">
        <v>484</v>
      </c>
      <c r="G42" s="37" t="s">
        <v>484</v>
      </c>
      <c r="H42" s="37" t="s">
        <v>484</v>
      </c>
      <c r="I42" s="37" t="s">
        <v>484</v>
      </c>
      <c r="J42" s="38" t="s">
        <v>484</v>
      </c>
      <c r="K42" s="22"/>
      <c r="L42" s="22"/>
      <c r="M42" s="22"/>
      <c r="N42" s="22"/>
      <c r="O42" s="22"/>
      <c r="P42" s="22"/>
    </row>
    <row r="43" spans="1:16" ht="39" customHeight="1" thickBot="1" x14ac:dyDescent="0.2">
      <c r="A43" s="22"/>
      <c r="B43" s="40"/>
      <c r="C43" s="1184" t="s">
        <v>535</v>
      </c>
      <c r="D43" s="1185"/>
      <c r="E43" s="1186"/>
      <c r="F43" s="41">
        <v>0.42</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U+glS0f2T3nrXptVx+BiPeD7ukq7m5psmOAgQJuhkcC74txTznaTYIQh6sPqWgYDLC+lO6L07rUgnQs6bzhXg==" saltValue="UuoAd6XJH3opYe6CCG2g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37" zoomScaleSheetLayoutView="55" workbookViewId="0">
      <selection activeCell="R56" sqref="R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3367</v>
      </c>
      <c r="L45" s="60">
        <v>3517</v>
      </c>
      <c r="M45" s="60">
        <v>3484</v>
      </c>
      <c r="N45" s="60">
        <v>3582</v>
      </c>
      <c r="O45" s="61">
        <v>3724</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484</v>
      </c>
      <c r="L46" s="64" t="s">
        <v>484</v>
      </c>
      <c r="M46" s="64" t="s">
        <v>484</v>
      </c>
      <c r="N46" s="64" t="s">
        <v>484</v>
      </c>
      <c r="O46" s="65" t="s">
        <v>484</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484</v>
      </c>
      <c r="L47" s="64" t="s">
        <v>484</v>
      </c>
      <c r="M47" s="64" t="s">
        <v>484</v>
      </c>
      <c r="N47" s="64" t="s">
        <v>484</v>
      </c>
      <c r="O47" s="65" t="s">
        <v>484</v>
      </c>
      <c r="P47" s="48"/>
      <c r="Q47" s="48"/>
      <c r="R47" s="48"/>
      <c r="S47" s="48"/>
      <c r="T47" s="48"/>
      <c r="U47" s="48"/>
    </row>
    <row r="48" spans="1:21" ht="30.75" customHeight="1" x14ac:dyDescent="0.15">
      <c r="A48" s="48"/>
      <c r="B48" s="1214"/>
      <c r="C48" s="1215"/>
      <c r="D48" s="62"/>
      <c r="E48" s="1191" t="s">
        <v>13</v>
      </c>
      <c r="F48" s="1191"/>
      <c r="G48" s="1191"/>
      <c r="H48" s="1191"/>
      <c r="I48" s="1191"/>
      <c r="J48" s="1192"/>
      <c r="K48" s="63">
        <v>620</v>
      </c>
      <c r="L48" s="64">
        <v>611</v>
      </c>
      <c r="M48" s="64">
        <v>560</v>
      </c>
      <c r="N48" s="64">
        <v>498</v>
      </c>
      <c r="O48" s="65">
        <v>462</v>
      </c>
      <c r="P48" s="48"/>
      <c r="Q48" s="48"/>
      <c r="R48" s="48"/>
      <c r="S48" s="48"/>
      <c r="T48" s="48"/>
      <c r="U48" s="48"/>
    </row>
    <row r="49" spans="1:21" ht="30.75" customHeight="1" x14ac:dyDescent="0.15">
      <c r="A49" s="48"/>
      <c r="B49" s="1214"/>
      <c r="C49" s="1215"/>
      <c r="D49" s="62"/>
      <c r="E49" s="1191" t="s">
        <v>14</v>
      </c>
      <c r="F49" s="1191"/>
      <c r="G49" s="1191"/>
      <c r="H49" s="1191"/>
      <c r="I49" s="1191"/>
      <c r="J49" s="1192"/>
      <c r="K49" s="63">
        <v>137</v>
      </c>
      <c r="L49" s="64">
        <v>152</v>
      </c>
      <c r="M49" s="64">
        <v>176</v>
      </c>
      <c r="N49" s="64">
        <v>190</v>
      </c>
      <c r="O49" s="65">
        <v>156</v>
      </c>
      <c r="P49" s="48"/>
      <c r="Q49" s="48"/>
      <c r="R49" s="48"/>
      <c r="S49" s="48"/>
      <c r="T49" s="48"/>
      <c r="U49" s="48"/>
    </row>
    <row r="50" spans="1:21" ht="30.75" customHeight="1" x14ac:dyDescent="0.15">
      <c r="A50" s="48"/>
      <c r="B50" s="1214"/>
      <c r="C50" s="1215"/>
      <c r="D50" s="62"/>
      <c r="E50" s="1191" t="s">
        <v>15</v>
      </c>
      <c r="F50" s="1191"/>
      <c r="G50" s="1191"/>
      <c r="H50" s="1191"/>
      <c r="I50" s="1191"/>
      <c r="J50" s="1192"/>
      <c r="K50" s="63">
        <v>5</v>
      </c>
      <c r="L50" s="64">
        <v>3</v>
      </c>
      <c r="M50" s="64" t="s">
        <v>484</v>
      </c>
      <c r="N50" s="64" t="s">
        <v>484</v>
      </c>
      <c r="O50" s="65" t="s">
        <v>484</v>
      </c>
      <c r="P50" s="48"/>
      <c r="Q50" s="48"/>
      <c r="R50" s="48"/>
      <c r="S50" s="48"/>
      <c r="T50" s="48"/>
      <c r="U50" s="48"/>
    </row>
    <row r="51" spans="1:21" ht="30.75" customHeight="1" x14ac:dyDescent="0.15">
      <c r="A51" s="48"/>
      <c r="B51" s="1216"/>
      <c r="C51" s="1217"/>
      <c r="D51" s="66"/>
      <c r="E51" s="1191" t="s">
        <v>16</v>
      </c>
      <c r="F51" s="1191"/>
      <c r="G51" s="1191"/>
      <c r="H51" s="1191"/>
      <c r="I51" s="1191"/>
      <c r="J51" s="1192"/>
      <c r="K51" s="63" t="s">
        <v>484</v>
      </c>
      <c r="L51" s="64" t="s">
        <v>484</v>
      </c>
      <c r="M51" s="64" t="s">
        <v>484</v>
      </c>
      <c r="N51" s="64" t="s">
        <v>484</v>
      </c>
      <c r="O51" s="65" t="s">
        <v>484</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2900</v>
      </c>
      <c r="L52" s="64">
        <v>2998</v>
      </c>
      <c r="M52" s="64">
        <v>2993</v>
      </c>
      <c r="N52" s="64">
        <v>3058</v>
      </c>
      <c r="O52" s="65">
        <v>3110</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1229</v>
      </c>
      <c r="L53" s="69">
        <v>1285</v>
      </c>
      <c r="M53" s="69">
        <v>1227</v>
      </c>
      <c r="N53" s="69">
        <v>1212</v>
      </c>
      <c r="O53" s="70">
        <v>1232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KYYeAITPkfQemWPIKlpkzePj+tPrC7C0cKaFURfNpTUQx+aS0GA0Ljvs0CIlYZ+edCCb+CBVPS8Jhqi78G1ow==" saltValue="/P1FzKNwssBoIV1VpOcN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46"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232" t="s">
        <v>30</v>
      </c>
      <c r="C41" s="1233"/>
      <c r="D41" s="105"/>
      <c r="E41" s="1234" t="s">
        <v>31</v>
      </c>
      <c r="F41" s="1234"/>
      <c r="G41" s="1234"/>
      <c r="H41" s="1235"/>
      <c r="I41" s="355">
        <v>37427</v>
      </c>
      <c r="J41" s="356">
        <v>39052</v>
      </c>
      <c r="K41" s="356">
        <v>39567</v>
      </c>
      <c r="L41" s="356">
        <v>42178</v>
      </c>
      <c r="M41" s="357">
        <v>40405</v>
      </c>
    </row>
    <row r="42" spans="2:13" ht="27.75" customHeight="1" x14ac:dyDescent="0.15">
      <c r="B42" s="1222"/>
      <c r="C42" s="1223"/>
      <c r="D42" s="106"/>
      <c r="E42" s="1226" t="s">
        <v>32</v>
      </c>
      <c r="F42" s="1226"/>
      <c r="G42" s="1226"/>
      <c r="H42" s="1227"/>
      <c r="I42" s="358">
        <v>187</v>
      </c>
      <c r="J42" s="359" t="s">
        <v>484</v>
      </c>
      <c r="K42" s="359" t="s">
        <v>484</v>
      </c>
      <c r="L42" s="359" t="s">
        <v>484</v>
      </c>
      <c r="M42" s="360" t="s">
        <v>484</v>
      </c>
    </row>
    <row r="43" spans="2:13" ht="27.75" customHeight="1" x14ac:dyDescent="0.15">
      <c r="B43" s="1222"/>
      <c r="C43" s="1223"/>
      <c r="D43" s="106"/>
      <c r="E43" s="1226" t="s">
        <v>33</v>
      </c>
      <c r="F43" s="1226"/>
      <c r="G43" s="1226"/>
      <c r="H43" s="1227"/>
      <c r="I43" s="358">
        <v>8953</v>
      </c>
      <c r="J43" s="359">
        <v>8657</v>
      </c>
      <c r="K43" s="359">
        <v>8087</v>
      </c>
      <c r="L43" s="359">
        <v>7287</v>
      </c>
      <c r="M43" s="360">
        <v>6394</v>
      </c>
    </row>
    <row r="44" spans="2:13" ht="27.75" customHeight="1" x14ac:dyDescent="0.15">
      <c r="B44" s="1222"/>
      <c r="C44" s="1223"/>
      <c r="D44" s="106"/>
      <c r="E44" s="1226" t="s">
        <v>34</v>
      </c>
      <c r="F44" s="1226"/>
      <c r="G44" s="1226"/>
      <c r="H44" s="1227"/>
      <c r="I44" s="358">
        <v>2511</v>
      </c>
      <c r="J44" s="359">
        <v>2882</v>
      </c>
      <c r="K44" s="359">
        <v>2987</v>
      </c>
      <c r="L44" s="359">
        <v>3077</v>
      </c>
      <c r="M44" s="360">
        <v>2209</v>
      </c>
    </row>
    <row r="45" spans="2:13" ht="27.75" customHeight="1" x14ac:dyDescent="0.15">
      <c r="B45" s="1222"/>
      <c r="C45" s="1223"/>
      <c r="D45" s="106"/>
      <c r="E45" s="1226" t="s">
        <v>35</v>
      </c>
      <c r="F45" s="1226"/>
      <c r="G45" s="1226"/>
      <c r="H45" s="1227"/>
      <c r="I45" s="358">
        <v>3663</v>
      </c>
      <c r="J45" s="359">
        <v>3520</v>
      </c>
      <c r="K45" s="359">
        <v>3401</v>
      </c>
      <c r="L45" s="359">
        <v>3299</v>
      </c>
      <c r="M45" s="360">
        <v>3183</v>
      </c>
    </row>
    <row r="46" spans="2:13" ht="27.75" customHeight="1" x14ac:dyDescent="0.15">
      <c r="B46" s="1222"/>
      <c r="C46" s="1223"/>
      <c r="D46" s="107"/>
      <c r="E46" s="1226" t="s">
        <v>36</v>
      </c>
      <c r="F46" s="1226"/>
      <c r="G46" s="1226"/>
      <c r="H46" s="1227"/>
      <c r="I46" s="358" t="s">
        <v>484</v>
      </c>
      <c r="J46" s="359" t="s">
        <v>484</v>
      </c>
      <c r="K46" s="359" t="s">
        <v>484</v>
      </c>
      <c r="L46" s="359" t="s">
        <v>484</v>
      </c>
      <c r="M46" s="360" t="s">
        <v>484</v>
      </c>
    </row>
    <row r="47" spans="2:13" ht="27.75" customHeight="1" x14ac:dyDescent="0.15">
      <c r="B47" s="1222"/>
      <c r="C47" s="1223"/>
      <c r="D47" s="108"/>
      <c r="E47" s="1236" t="s">
        <v>37</v>
      </c>
      <c r="F47" s="1237"/>
      <c r="G47" s="1237"/>
      <c r="H47" s="1238"/>
      <c r="I47" s="358" t="s">
        <v>484</v>
      </c>
      <c r="J47" s="359" t="s">
        <v>484</v>
      </c>
      <c r="K47" s="359" t="s">
        <v>484</v>
      </c>
      <c r="L47" s="359" t="s">
        <v>484</v>
      </c>
      <c r="M47" s="360" t="s">
        <v>484</v>
      </c>
    </row>
    <row r="48" spans="2:13" ht="27.75" customHeight="1" x14ac:dyDescent="0.15">
      <c r="B48" s="1222"/>
      <c r="C48" s="1223"/>
      <c r="D48" s="106"/>
      <c r="E48" s="1226" t="s">
        <v>38</v>
      </c>
      <c r="F48" s="1226"/>
      <c r="G48" s="1226"/>
      <c r="H48" s="1227"/>
      <c r="I48" s="358" t="s">
        <v>484</v>
      </c>
      <c r="J48" s="359" t="s">
        <v>484</v>
      </c>
      <c r="K48" s="359" t="s">
        <v>484</v>
      </c>
      <c r="L48" s="359" t="s">
        <v>484</v>
      </c>
      <c r="M48" s="360" t="s">
        <v>484</v>
      </c>
    </row>
    <row r="49" spans="2:13" ht="27.75" customHeight="1" x14ac:dyDescent="0.15">
      <c r="B49" s="1224"/>
      <c r="C49" s="1225"/>
      <c r="D49" s="106"/>
      <c r="E49" s="1226" t="s">
        <v>39</v>
      </c>
      <c r="F49" s="1226"/>
      <c r="G49" s="1226"/>
      <c r="H49" s="1227"/>
      <c r="I49" s="358" t="s">
        <v>484</v>
      </c>
      <c r="J49" s="359" t="s">
        <v>484</v>
      </c>
      <c r="K49" s="359" t="s">
        <v>484</v>
      </c>
      <c r="L49" s="359" t="s">
        <v>484</v>
      </c>
      <c r="M49" s="360" t="s">
        <v>484</v>
      </c>
    </row>
    <row r="50" spans="2:13" ht="27.75" customHeight="1" x14ac:dyDescent="0.15">
      <c r="B50" s="1220" t="s">
        <v>40</v>
      </c>
      <c r="C50" s="1221"/>
      <c r="D50" s="109"/>
      <c r="E50" s="1226" t="s">
        <v>41</v>
      </c>
      <c r="F50" s="1226"/>
      <c r="G50" s="1226"/>
      <c r="H50" s="1227"/>
      <c r="I50" s="358">
        <v>7223</v>
      </c>
      <c r="J50" s="359">
        <v>7143</v>
      </c>
      <c r="K50" s="359">
        <v>7976</v>
      </c>
      <c r="L50" s="359">
        <v>7927</v>
      </c>
      <c r="M50" s="360">
        <v>7729</v>
      </c>
    </row>
    <row r="51" spans="2:13" ht="27.75" customHeight="1" x14ac:dyDescent="0.15">
      <c r="B51" s="1222"/>
      <c r="C51" s="1223"/>
      <c r="D51" s="106"/>
      <c r="E51" s="1226" t="s">
        <v>42</v>
      </c>
      <c r="F51" s="1226"/>
      <c r="G51" s="1226"/>
      <c r="H51" s="1227"/>
      <c r="I51" s="358">
        <v>2741</v>
      </c>
      <c r="J51" s="359">
        <v>2960</v>
      </c>
      <c r="K51" s="359">
        <v>2880</v>
      </c>
      <c r="L51" s="359">
        <v>2650</v>
      </c>
      <c r="M51" s="360">
        <v>2427</v>
      </c>
    </row>
    <row r="52" spans="2:13" ht="27.75" customHeight="1" x14ac:dyDescent="0.15">
      <c r="B52" s="1224"/>
      <c r="C52" s="1225"/>
      <c r="D52" s="106"/>
      <c r="E52" s="1226" t="s">
        <v>43</v>
      </c>
      <c r="F52" s="1226"/>
      <c r="G52" s="1226"/>
      <c r="H52" s="1227"/>
      <c r="I52" s="358">
        <v>30000</v>
      </c>
      <c r="J52" s="359">
        <v>30636</v>
      </c>
      <c r="K52" s="359">
        <v>30735</v>
      </c>
      <c r="L52" s="359">
        <v>32413</v>
      </c>
      <c r="M52" s="360">
        <v>31048</v>
      </c>
    </row>
    <row r="53" spans="2:13" ht="27.75" customHeight="1" thickBot="1" x14ac:dyDescent="0.2">
      <c r="B53" s="1228" t="s">
        <v>19</v>
      </c>
      <c r="C53" s="1229"/>
      <c r="D53" s="110"/>
      <c r="E53" s="1230" t="s">
        <v>44</v>
      </c>
      <c r="F53" s="1230"/>
      <c r="G53" s="1230"/>
      <c r="H53" s="1231"/>
      <c r="I53" s="361">
        <v>12777</v>
      </c>
      <c r="J53" s="362">
        <v>13371</v>
      </c>
      <c r="K53" s="362">
        <v>12451</v>
      </c>
      <c r="L53" s="362">
        <v>12853</v>
      </c>
      <c r="M53" s="363">
        <v>10988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0zS/F/s3TPsapDIfdUMdFmHciclyJ8wJt7blFwvF6FofCKSHrCRwsKg5ax+XrDoGhe0nq2IQYVFhk/ryov65Q==" saltValue="gF475moQjkDFYYqUAMZE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55" sqref="K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47" t="s">
        <v>46</v>
      </c>
      <c r="D55" s="1247"/>
      <c r="E55" s="1248"/>
      <c r="F55" s="122">
        <v>2712</v>
      </c>
      <c r="G55" s="122">
        <v>2531</v>
      </c>
      <c r="H55" s="123">
        <v>2685</v>
      </c>
    </row>
    <row r="56" spans="2:8" ht="52.5" customHeight="1" x14ac:dyDescent="0.15">
      <c r="B56" s="124"/>
      <c r="C56" s="1249" t="s">
        <v>47</v>
      </c>
      <c r="D56" s="1249"/>
      <c r="E56" s="1250"/>
      <c r="F56" s="125">
        <v>3270</v>
      </c>
      <c r="G56" s="125">
        <v>3347</v>
      </c>
      <c r="H56" s="126">
        <v>3106</v>
      </c>
    </row>
    <row r="57" spans="2:8" ht="53.25" customHeight="1" x14ac:dyDescent="0.15">
      <c r="B57" s="124"/>
      <c r="C57" s="1251" t="s">
        <v>48</v>
      </c>
      <c r="D57" s="1251"/>
      <c r="E57" s="1252"/>
      <c r="F57" s="127">
        <v>3811</v>
      </c>
      <c r="G57" s="127">
        <v>3357</v>
      </c>
      <c r="H57" s="128">
        <v>3201</v>
      </c>
    </row>
    <row r="58" spans="2:8" ht="45.75" customHeight="1" x14ac:dyDescent="0.15">
      <c r="B58" s="129"/>
      <c r="C58" s="1239" t="s">
        <v>556</v>
      </c>
      <c r="D58" s="1240"/>
      <c r="E58" s="1241"/>
      <c r="F58" s="130">
        <v>1960</v>
      </c>
      <c r="G58" s="130">
        <v>2013</v>
      </c>
      <c r="H58" s="131">
        <v>1903</v>
      </c>
    </row>
    <row r="59" spans="2:8" ht="45.75" customHeight="1" x14ac:dyDescent="0.15">
      <c r="B59" s="129"/>
      <c r="C59" s="1239" t="s">
        <v>557</v>
      </c>
      <c r="D59" s="1240"/>
      <c r="E59" s="1241"/>
      <c r="F59" s="130">
        <v>1729</v>
      </c>
      <c r="G59" s="130">
        <v>1213</v>
      </c>
      <c r="H59" s="131">
        <v>1135</v>
      </c>
    </row>
    <row r="60" spans="2:8" ht="45.75" customHeight="1" x14ac:dyDescent="0.15">
      <c r="B60" s="129"/>
      <c r="C60" s="1239" t="s">
        <v>558</v>
      </c>
      <c r="D60" s="1240"/>
      <c r="E60" s="1241"/>
      <c r="F60" s="130">
        <v>93</v>
      </c>
      <c r="G60" s="130">
        <v>104</v>
      </c>
      <c r="H60" s="131">
        <v>140</v>
      </c>
    </row>
    <row r="61" spans="2:8" ht="45.75" customHeight="1" x14ac:dyDescent="0.15">
      <c r="B61" s="129"/>
      <c r="C61" s="1239" t="s">
        <v>559</v>
      </c>
      <c r="D61" s="1240"/>
      <c r="E61" s="1241"/>
      <c r="F61" s="130">
        <v>19</v>
      </c>
      <c r="G61" s="130">
        <v>18</v>
      </c>
      <c r="H61" s="131">
        <v>17</v>
      </c>
    </row>
    <row r="62" spans="2:8" ht="45.75" customHeight="1" thickBot="1" x14ac:dyDescent="0.2">
      <c r="B62" s="132"/>
      <c r="C62" s="1242" t="s">
        <v>560</v>
      </c>
      <c r="D62" s="1243"/>
      <c r="E62" s="1244"/>
      <c r="F62" s="133">
        <v>6</v>
      </c>
      <c r="G62" s="133">
        <v>6</v>
      </c>
      <c r="H62" s="134">
        <v>6</v>
      </c>
    </row>
    <row r="63" spans="2:8" ht="52.5" customHeight="1" thickBot="1" x14ac:dyDescent="0.2">
      <c r="B63" s="135"/>
      <c r="C63" s="1245" t="s">
        <v>49</v>
      </c>
      <c r="D63" s="1245"/>
      <c r="E63" s="1246"/>
      <c r="F63" s="136">
        <v>9793</v>
      </c>
      <c r="G63" s="136">
        <v>9236</v>
      </c>
      <c r="H63" s="137">
        <v>8991</v>
      </c>
    </row>
    <row r="64" spans="2:8" x14ac:dyDescent="0.15"/>
  </sheetData>
  <sheetProtection algorithmName="SHA-512" hashValue="+lOeoOPxnY2jUWPmcEPLKfQx+RMsgqDsXhbS5mBEzEx4mIbmGOCBflwJ7SUI7917854ZAnxtyXCQ7wNwxLXqWA==" saltValue="T7FhuT57Myp4x4Z28zeb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43"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563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564</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522</v>
      </c>
      <c r="BQ50" s="1259"/>
      <c r="BR50" s="1259"/>
      <c r="BS50" s="1259"/>
      <c r="BT50" s="1259"/>
      <c r="BU50" s="1259"/>
      <c r="BV50" s="1259"/>
      <c r="BW50" s="1259"/>
      <c r="BX50" s="1259" t="s">
        <v>523</v>
      </c>
      <c r="BY50" s="1259"/>
      <c r="BZ50" s="1259"/>
      <c r="CA50" s="1259"/>
      <c r="CB50" s="1259"/>
      <c r="CC50" s="1259"/>
      <c r="CD50" s="1259"/>
      <c r="CE50" s="1259"/>
      <c r="CF50" s="1259" t="s">
        <v>524</v>
      </c>
      <c r="CG50" s="1259"/>
      <c r="CH50" s="1259"/>
      <c r="CI50" s="1259"/>
      <c r="CJ50" s="1259"/>
      <c r="CK50" s="1259"/>
      <c r="CL50" s="1259"/>
      <c r="CM50" s="1259"/>
      <c r="CN50" s="1259" t="s">
        <v>525</v>
      </c>
      <c r="CO50" s="1259"/>
      <c r="CP50" s="1259"/>
      <c r="CQ50" s="1259"/>
      <c r="CR50" s="1259"/>
      <c r="CS50" s="1259"/>
      <c r="CT50" s="1259"/>
      <c r="CU50" s="1259"/>
      <c r="CV50" s="1259" t="s">
        <v>526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565</v>
      </c>
      <c r="AO51" s="1258"/>
      <c r="AP51" s="1258"/>
      <c r="AQ51" s="1258"/>
      <c r="AR51" s="1258"/>
      <c r="AS51" s="1258"/>
      <c r="AT51" s="1258"/>
      <c r="AU51" s="1258"/>
      <c r="AV51" s="1258"/>
      <c r="AW51" s="1258"/>
      <c r="AX51" s="1258"/>
      <c r="AY51" s="1258"/>
      <c r="AZ51" s="1258"/>
      <c r="BA51" s="1258"/>
      <c r="BB51" s="1258" t="s">
        <v>566</v>
      </c>
      <c r="BC51" s="1258"/>
      <c r="BD51" s="1258"/>
      <c r="BE51" s="1258"/>
      <c r="BF51" s="1258"/>
      <c r="BG51" s="1258"/>
      <c r="BH51" s="1258"/>
      <c r="BI51" s="1258"/>
      <c r="BJ51" s="1258"/>
      <c r="BK51" s="1258"/>
      <c r="BL51" s="1258"/>
      <c r="BM51" s="1258"/>
      <c r="BN51" s="1258"/>
      <c r="BO51" s="1258"/>
      <c r="BP51" s="1255">
        <v>129.69999999999999</v>
      </c>
      <c r="BQ51" s="1255"/>
      <c r="BR51" s="1255"/>
      <c r="BS51" s="1255"/>
      <c r="BT51" s="1255"/>
      <c r="BU51" s="1255"/>
      <c r="BV51" s="1255"/>
      <c r="BW51" s="1255"/>
      <c r="BX51" s="1255">
        <v>134.19999999999999</v>
      </c>
      <c r="BY51" s="1255"/>
      <c r="BZ51" s="1255"/>
      <c r="CA51" s="1255"/>
      <c r="CB51" s="1255"/>
      <c r="CC51" s="1255"/>
      <c r="CD51" s="1255"/>
      <c r="CE51" s="1255"/>
      <c r="CF51" s="1255">
        <v>118.6</v>
      </c>
      <c r="CG51" s="1255"/>
      <c r="CH51" s="1255"/>
      <c r="CI51" s="1255"/>
      <c r="CJ51" s="1255"/>
      <c r="CK51" s="1255"/>
      <c r="CL51" s="1255"/>
      <c r="CM51" s="1255"/>
      <c r="CN51" s="1255">
        <v>125.7</v>
      </c>
      <c r="CO51" s="1255"/>
      <c r="CP51" s="1255"/>
      <c r="CQ51" s="1255"/>
      <c r="CR51" s="1255"/>
      <c r="CS51" s="1255"/>
      <c r="CT51" s="1255"/>
      <c r="CU51" s="1255"/>
      <c r="CV51" s="1255">
        <v>106.8</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567</v>
      </c>
      <c r="BC53" s="1258"/>
      <c r="BD53" s="1258"/>
      <c r="BE53" s="1258"/>
      <c r="BF53" s="1258"/>
      <c r="BG53" s="1258"/>
      <c r="BH53" s="1258"/>
      <c r="BI53" s="1258"/>
      <c r="BJ53" s="1258"/>
      <c r="BK53" s="1258"/>
      <c r="BL53" s="1258"/>
      <c r="BM53" s="1258"/>
      <c r="BN53" s="1258"/>
      <c r="BO53" s="1258"/>
      <c r="BP53" s="1255">
        <v>63.7</v>
      </c>
      <c r="BQ53" s="1255"/>
      <c r="BR53" s="1255"/>
      <c r="BS53" s="1255"/>
      <c r="BT53" s="1255"/>
      <c r="BU53" s="1255"/>
      <c r="BV53" s="1255"/>
      <c r="BW53" s="1255"/>
      <c r="BX53" s="1255">
        <v>64.7</v>
      </c>
      <c r="BY53" s="1255"/>
      <c r="BZ53" s="1255"/>
      <c r="CA53" s="1255"/>
      <c r="CB53" s="1255"/>
      <c r="CC53" s="1255"/>
      <c r="CD53" s="1255"/>
      <c r="CE53" s="1255"/>
      <c r="CF53" s="1255">
        <v>65.900000000000006</v>
      </c>
      <c r="CG53" s="1255"/>
      <c r="CH53" s="1255"/>
      <c r="CI53" s="1255"/>
      <c r="CJ53" s="1255"/>
      <c r="CK53" s="1255"/>
      <c r="CL53" s="1255"/>
      <c r="CM53" s="1255"/>
      <c r="CN53" s="1255">
        <v>65.400000000000006</v>
      </c>
      <c r="CO53" s="1255"/>
      <c r="CP53" s="1255"/>
      <c r="CQ53" s="1255"/>
      <c r="CR53" s="1255"/>
      <c r="CS53" s="1255"/>
      <c r="CT53" s="1255"/>
      <c r="CU53" s="1255"/>
      <c r="CV53" s="1255">
        <v>67.7</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568</v>
      </c>
      <c r="AO55" s="1259"/>
      <c r="AP55" s="1259"/>
      <c r="AQ55" s="1259"/>
      <c r="AR55" s="1259"/>
      <c r="AS55" s="1259"/>
      <c r="AT55" s="1259"/>
      <c r="AU55" s="1259"/>
      <c r="AV55" s="1259"/>
      <c r="AW55" s="1259"/>
      <c r="AX55" s="1259"/>
      <c r="AY55" s="1259"/>
      <c r="AZ55" s="1259"/>
      <c r="BA55" s="1259"/>
      <c r="BB55" s="1258" t="s">
        <v>566</v>
      </c>
      <c r="BC55" s="1258"/>
      <c r="BD55" s="1258"/>
      <c r="BE55" s="1258"/>
      <c r="BF55" s="1258"/>
      <c r="BG55" s="1258"/>
      <c r="BH55" s="1258"/>
      <c r="BI55" s="1258"/>
      <c r="BJ55" s="1258"/>
      <c r="BK55" s="1258"/>
      <c r="BL55" s="1258"/>
      <c r="BM55" s="1258"/>
      <c r="BN55" s="1258"/>
      <c r="BO55" s="1258"/>
      <c r="BP55" s="1255">
        <v>14.9</v>
      </c>
      <c r="BQ55" s="1255"/>
      <c r="BR55" s="1255"/>
      <c r="BS55" s="1255"/>
      <c r="BT55" s="1255"/>
      <c r="BU55" s="1255"/>
      <c r="BV55" s="1255"/>
      <c r="BW55" s="1255"/>
      <c r="BX55" s="1255">
        <v>14.5</v>
      </c>
      <c r="BY55" s="1255"/>
      <c r="BZ55" s="1255"/>
      <c r="CA55" s="1255"/>
      <c r="CB55" s="1255"/>
      <c r="CC55" s="1255"/>
      <c r="CD55" s="1255"/>
      <c r="CE55" s="1255"/>
      <c r="CF55" s="1255">
        <v>13.3</v>
      </c>
      <c r="CG55" s="1255"/>
      <c r="CH55" s="1255"/>
      <c r="CI55" s="1255"/>
      <c r="CJ55" s="1255"/>
      <c r="CK55" s="1255"/>
      <c r="CL55" s="1255"/>
      <c r="CM55" s="1255"/>
      <c r="CN55" s="1255">
        <v>5.4</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567</v>
      </c>
      <c r="BC57" s="1258"/>
      <c r="BD57" s="1258"/>
      <c r="BE57" s="1258"/>
      <c r="BF57" s="1258"/>
      <c r="BG57" s="1258"/>
      <c r="BH57" s="1258"/>
      <c r="BI57" s="1258"/>
      <c r="BJ57" s="1258"/>
      <c r="BK57" s="1258"/>
      <c r="BL57" s="1258"/>
      <c r="BM57" s="1258"/>
      <c r="BN57" s="1258"/>
      <c r="BO57" s="1258"/>
      <c r="BP57" s="1255">
        <v>58.5</v>
      </c>
      <c r="BQ57" s="1255"/>
      <c r="BR57" s="1255"/>
      <c r="BS57" s="1255"/>
      <c r="BT57" s="1255"/>
      <c r="BU57" s="1255"/>
      <c r="BV57" s="1255"/>
      <c r="BW57" s="1255"/>
      <c r="BX57" s="1255">
        <v>58.9</v>
      </c>
      <c r="BY57" s="1255"/>
      <c r="BZ57" s="1255"/>
      <c r="CA57" s="1255"/>
      <c r="CB57" s="1255"/>
      <c r="CC57" s="1255"/>
      <c r="CD57" s="1255"/>
      <c r="CE57" s="1255"/>
      <c r="CF57" s="1255">
        <v>61.5</v>
      </c>
      <c r="CG57" s="1255"/>
      <c r="CH57" s="1255"/>
      <c r="CI57" s="1255"/>
      <c r="CJ57" s="1255"/>
      <c r="CK57" s="1255"/>
      <c r="CL57" s="1255"/>
      <c r="CM57" s="1255"/>
      <c r="CN57" s="1255">
        <v>62.3</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569</v>
      </c>
    </row>
    <row r="64" spans="1:109" x14ac:dyDescent="0.15">
      <c r="B64" s="372"/>
      <c r="G64" s="379"/>
      <c r="I64" s="392"/>
      <c r="J64" s="392"/>
      <c r="K64" s="392"/>
      <c r="L64" s="392"/>
      <c r="M64" s="392"/>
      <c r="N64" s="393"/>
      <c r="AM64" s="379"/>
      <c r="AN64" s="379" t="s">
        <v>562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570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564</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522</v>
      </c>
      <c r="BQ72" s="1259"/>
      <c r="BR72" s="1259"/>
      <c r="BS72" s="1259"/>
      <c r="BT72" s="1259"/>
      <c r="BU72" s="1259"/>
      <c r="BV72" s="1259"/>
      <c r="BW72" s="1259"/>
      <c r="BX72" s="1259" t="s">
        <v>523</v>
      </c>
      <c r="BY72" s="1259"/>
      <c r="BZ72" s="1259"/>
      <c r="CA72" s="1259"/>
      <c r="CB72" s="1259"/>
      <c r="CC72" s="1259"/>
      <c r="CD72" s="1259"/>
      <c r="CE72" s="1259"/>
      <c r="CF72" s="1259" t="s">
        <v>524</v>
      </c>
      <c r="CG72" s="1259"/>
      <c r="CH72" s="1259"/>
      <c r="CI72" s="1259"/>
      <c r="CJ72" s="1259"/>
      <c r="CK72" s="1259"/>
      <c r="CL72" s="1259"/>
      <c r="CM72" s="1259"/>
      <c r="CN72" s="1259" t="s">
        <v>525</v>
      </c>
      <c r="CO72" s="1259"/>
      <c r="CP72" s="1259"/>
      <c r="CQ72" s="1259"/>
      <c r="CR72" s="1259"/>
      <c r="CS72" s="1259"/>
      <c r="CT72" s="1259"/>
      <c r="CU72" s="1259"/>
      <c r="CV72" s="1259" t="s">
        <v>526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565</v>
      </c>
      <c r="AO73" s="1258"/>
      <c r="AP73" s="1258"/>
      <c r="AQ73" s="1258"/>
      <c r="AR73" s="1258"/>
      <c r="AS73" s="1258"/>
      <c r="AT73" s="1258"/>
      <c r="AU73" s="1258"/>
      <c r="AV73" s="1258"/>
      <c r="AW73" s="1258"/>
      <c r="AX73" s="1258"/>
      <c r="AY73" s="1258"/>
      <c r="AZ73" s="1258"/>
      <c r="BA73" s="1258"/>
      <c r="BB73" s="1258" t="s">
        <v>566</v>
      </c>
      <c r="BC73" s="1258"/>
      <c r="BD73" s="1258"/>
      <c r="BE73" s="1258"/>
      <c r="BF73" s="1258"/>
      <c r="BG73" s="1258"/>
      <c r="BH73" s="1258"/>
      <c r="BI73" s="1258"/>
      <c r="BJ73" s="1258"/>
      <c r="BK73" s="1258"/>
      <c r="BL73" s="1258"/>
      <c r="BM73" s="1258"/>
      <c r="BN73" s="1258"/>
      <c r="BO73" s="1258"/>
      <c r="BP73" s="1255">
        <v>129.69999999999999</v>
      </c>
      <c r="BQ73" s="1255"/>
      <c r="BR73" s="1255"/>
      <c r="BS73" s="1255"/>
      <c r="BT73" s="1255"/>
      <c r="BU73" s="1255"/>
      <c r="BV73" s="1255"/>
      <c r="BW73" s="1255"/>
      <c r="BX73" s="1255">
        <v>134.19999999999999</v>
      </c>
      <c r="BY73" s="1255"/>
      <c r="BZ73" s="1255"/>
      <c r="CA73" s="1255"/>
      <c r="CB73" s="1255"/>
      <c r="CC73" s="1255"/>
      <c r="CD73" s="1255"/>
      <c r="CE73" s="1255"/>
      <c r="CF73" s="1255">
        <v>118.6</v>
      </c>
      <c r="CG73" s="1255"/>
      <c r="CH73" s="1255"/>
      <c r="CI73" s="1255"/>
      <c r="CJ73" s="1255"/>
      <c r="CK73" s="1255"/>
      <c r="CL73" s="1255"/>
      <c r="CM73" s="1255"/>
      <c r="CN73" s="1255">
        <v>125.7</v>
      </c>
      <c r="CO73" s="1255"/>
      <c r="CP73" s="1255"/>
      <c r="CQ73" s="1255"/>
      <c r="CR73" s="1255"/>
      <c r="CS73" s="1255"/>
      <c r="CT73" s="1255"/>
      <c r="CU73" s="1255"/>
      <c r="CV73" s="1255">
        <v>106.8</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571</v>
      </c>
      <c r="BC75" s="1258"/>
      <c r="BD75" s="1258"/>
      <c r="BE75" s="1258"/>
      <c r="BF75" s="1258"/>
      <c r="BG75" s="1258"/>
      <c r="BH75" s="1258"/>
      <c r="BI75" s="1258"/>
      <c r="BJ75" s="1258"/>
      <c r="BK75" s="1258"/>
      <c r="BL75" s="1258"/>
      <c r="BM75" s="1258"/>
      <c r="BN75" s="1258"/>
      <c r="BO75" s="1258"/>
      <c r="BP75" s="1255">
        <v>12.2</v>
      </c>
      <c r="BQ75" s="1255"/>
      <c r="BR75" s="1255"/>
      <c r="BS75" s="1255"/>
      <c r="BT75" s="1255"/>
      <c r="BU75" s="1255"/>
      <c r="BV75" s="1255"/>
      <c r="BW75" s="1255"/>
      <c r="BX75" s="1255">
        <v>12.4</v>
      </c>
      <c r="BY75" s="1255"/>
      <c r="BZ75" s="1255"/>
      <c r="CA75" s="1255"/>
      <c r="CB75" s="1255"/>
      <c r="CC75" s="1255"/>
      <c r="CD75" s="1255"/>
      <c r="CE75" s="1255"/>
      <c r="CF75" s="1255">
        <v>12.3</v>
      </c>
      <c r="CG75" s="1255"/>
      <c r="CH75" s="1255"/>
      <c r="CI75" s="1255"/>
      <c r="CJ75" s="1255"/>
      <c r="CK75" s="1255"/>
      <c r="CL75" s="1255"/>
      <c r="CM75" s="1255"/>
      <c r="CN75" s="1255">
        <v>12.1</v>
      </c>
      <c r="CO75" s="1255"/>
      <c r="CP75" s="1255"/>
      <c r="CQ75" s="1255"/>
      <c r="CR75" s="1255"/>
      <c r="CS75" s="1255"/>
      <c r="CT75" s="1255"/>
      <c r="CU75" s="1255"/>
      <c r="CV75" s="1255">
        <v>11.8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568</v>
      </c>
      <c r="AO77" s="1259"/>
      <c r="AP77" s="1259"/>
      <c r="AQ77" s="1259"/>
      <c r="AR77" s="1259"/>
      <c r="AS77" s="1259"/>
      <c r="AT77" s="1259"/>
      <c r="AU77" s="1259"/>
      <c r="AV77" s="1259"/>
      <c r="AW77" s="1259"/>
      <c r="AX77" s="1259"/>
      <c r="AY77" s="1259"/>
      <c r="AZ77" s="1259"/>
      <c r="BA77" s="1259"/>
      <c r="BB77" s="1258" t="s">
        <v>566</v>
      </c>
      <c r="BC77" s="1258"/>
      <c r="BD77" s="1258"/>
      <c r="BE77" s="1258"/>
      <c r="BF77" s="1258"/>
      <c r="BG77" s="1258"/>
      <c r="BH77" s="1258"/>
      <c r="BI77" s="1258"/>
      <c r="BJ77" s="1258"/>
      <c r="BK77" s="1258"/>
      <c r="BL77" s="1258"/>
      <c r="BM77" s="1258"/>
      <c r="BN77" s="1258"/>
      <c r="BO77" s="1258"/>
      <c r="BP77" s="1255">
        <v>14.9</v>
      </c>
      <c r="BQ77" s="1255"/>
      <c r="BR77" s="1255"/>
      <c r="BS77" s="1255"/>
      <c r="BT77" s="1255"/>
      <c r="BU77" s="1255"/>
      <c r="BV77" s="1255"/>
      <c r="BW77" s="1255"/>
      <c r="BX77" s="1255">
        <v>14.5</v>
      </c>
      <c r="BY77" s="1255"/>
      <c r="BZ77" s="1255"/>
      <c r="CA77" s="1255"/>
      <c r="CB77" s="1255"/>
      <c r="CC77" s="1255"/>
      <c r="CD77" s="1255"/>
      <c r="CE77" s="1255"/>
      <c r="CF77" s="1255">
        <v>13.3</v>
      </c>
      <c r="CG77" s="1255"/>
      <c r="CH77" s="1255"/>
      <c r="CI77" s="1255"/>
      <c r="CJ77" s="1255"/>
      <c r="CK77" s="1255"/>
      <c r="CL77" s="1255"/>
      <c r="CM77" s="1255"/>
      <c r="CN77" s="1255">
        <v>5.4</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571</v>
      </c>
      <c r="BC79" s="1258"/>
      <c r="BD79" s="1258"/>
      <c r="BE79" s="1258"/>
      <c r="BF79" s="1258"/>
      <c r="BG79" s="1258"/>
      <c r="BH79" s="1258"/>
      <c r="BI79" s="1258"/>
      <c r="BJ79" s="1258"/>
      <c r="BK79" s="1258"/>
      <c r="BL79" s="1258"/>
      <c r="BM79" s="1258"/>
      <c r="BN79" s="1258"/>
      <c r="BO79" s="1258"/>
      <c r="BP79" s="1255">
        <v>8.5</v>
      </c>
      <c r="BQ79" s="1255"/>
      <c r="BR79" s="1255"/>
      <c r="BS79" s="1255"/>
      <c r="BT79" s="1255"/>
      <c r="BU79" s="1255"/>
      <c r="BV79" s="1255"/>
      <c r="BW79" s="1255"/>
      <c r="BX79" s="1255">
        <v>8.4</v>
      </c>
      <c r="BY79" s="1255"/>
      <c r="BZ79" s="1255"/>
      <c r="CA79" s="1255"/>
      <c r="CB79" s="1255"/>
      <c r="CC79" s="1255"/>
      <c r="CD79" s="1255"/>
      <c r="CE79" s="1255"/>
      <c r="CF79" s="1255">
        <v>8.4</v>
      </c>
      <c r="CG79" s="1255"/>
      <c r="CH79" s="1255"/>
      <c r="CI79" s="1255"/>
      <c r="CJ79" s="1255"/>
      <c r="CK79" s="1255"/>
      <c r="CL79" s="1255"/>
      <c r="CM79" s="1255"/>
      <c r="CN79" s="1255">
        <v>8.4</v>
      </c>
      <c r="CO79" s="1255"/>
      <c r="CP79" s="1255"/>
      <c r="CQ79" s="1255"/>
      <c r="CR79" s="1255"/>
      <c r="CS79" s="1255"/>
      <c r="CT79" s="1255"/>
      <c r="CU79" s="1255"/>
      <c r="CV79" s="1255">
        <v>8.6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iweHPrLekpC1yUZbTRVa4Tlu48qdfeepn2bPkjEqeFo8KWHBqyqJdNrkrUf+8UyyUnL3j0bf1u3JsM1arUaZbA==" saltValue="Rcm6eaN0Oz2G68898nx9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Normal="100" zoomScaleSheetLayoutView="70" workbookViewId="0">
      <selection activeCell="BL75" sqref="BL7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472</v>
      </c>
    </row>
  </sheetData>
  <sheetProtection algorithmName="SHA-512" hashValue="0+Alpm9moS/IWgJyUeO5H7siN3n0gacjXjnjC/SujWweDxN1r+PU6LlD2DUEr40QhgkxFQeEJp8sFHdrb9shsw==" saltValue="1bfYFUZIm5RLeUJf7E3L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472</v>
      </c>
    </row>
  </sheetData>
  <sheetProtection algorithmName="SHA-512" hashValue="bIRMwJEDkQm1OjKU6PFuLC428zqlw6Rw/w1ILGB7IPSFaiuteGm5q1Kg8tlDyKoV2Er136A5nn0cGkRO17FtkQ==" saltValue="cKVZtWJdXcCIj2837zeR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146711</v>
      </c>
      <c r="E3" s="156"/>
      <c r="F3" s="157">
        <v>132981</v>
      </c>
      <c r="G3" s="158"/>
      <c r="H3" s="159"/>
    </row>
    <row r="4" spans="1:8" x14ac:dyDescent="0.15">
      <c r="A4" s="160"/>
      <c r="B4" s="161"/>
      <c r="C4" s="162"/>
      <c r="D4" s="163">
        <v>82001</v>
      </c>
      <c r="E4" s="164"/>
      <c r="F4" s="165">
        <v>56973</v>
      </c>
      <c r="G4" s="166"/>
      <c r="H4" s="167"/>
    </row>
    <row r="5" spans="1:8" x14ac:dyDescent="0.15">
      <c r="A5" s="148" t="s">
        <v>516</v>
      </c>
      <c r="B5" s="153"/>
      <c r="C5" s="154"/>
      <c r="D5" s="155">
        <v>181217</v>
      </c>
      <c r="E5" s="156"/>
      <c r="F5" s="157">
        <v>128523</v>
      </c>
      <c r="G5" s="158"/>
      <c r="H5" s="159"/>
    </row>
    <row r="6" spans="1:8" x14ac:dyDescent="0.15">
      <c r="A6" s="160"/>
      <c r="B6" s="161"/>
      <c r="C6" s="162"/>
      <c r="D6" s="163">
        <v>71438</v>
      </c>
      <c r="E6" s="164"/>
      <c r="F6" s="165">
        <v>56792</v>
      </c>
      <c r="G6" s="166"/>
      <c r="H6" s="167"/>
    </row>
    <row r="7" spans="1:8" x14ac:dyDescent="0.15">
      <c r="A7" s="148" t="s">
        <v>517</v>
      </c>
      <c r="B7" s="153"/>
      <c r="C7" s="154"/>
      <c r="D7" s="155">
        <v>133473</v>
      </c>
      <c r="E7" s="156"/>
      <c r="F7" s="157">
        <v>92919</v>
      </c>
      <c r="G7" s="158"/>
      <c r="H7" s="159"/>
    </row>
    <row r="8" spans="1:8" x14ac:dyDescent="0.15">
      <c r="A8" s="160"/>
      <c r="B8" s="161"/>
      <c r="C8" s="162"/>
      <c r="D8" s="163">
        <v>83310</v>
      </c>
      <c r="E8" s="164"/>
      <c r="F8" s="165">
        <v>54128</v>
      </c>
      <c r="G8" s="166"/>
      <c r="H8" s="167"/>
    </row>
    <row r="9" spans="1:8" x14ac:dyDescent="0.15">
      <c r="A9" s="148" t="s">
        <v>518</v>
      </c>
      <c r="B9" s="153"/>
      <c r="C9" s="154"/>
      <c r="D9" s="155">
        <v>231389</v>
      </c>
      <c r="E9" s="156"/>
      <c r="F9" s="157">
        <v>103663</v>
      </c>
      <c r="G9" s="158"/>
      <c r="H9" s="159"/>
    </row>
    <row r="10" spans="1:8" x14ac:dyDescent="0.15">
      <c r="A10" s="160"/>
      <c r="B10" s="161"/>
      <c r="C10" s="162"/>
      <c r="D10" s="163">
        <v>194341</v>
      </c>
      <c r="E10" s="164"/>
      <c r="F10" s="165">
        <v>64346</v>
      </c>
      <c r="G10" s="166"/>
      <c r="H10" s="167"/>
    </row>
    <row r="11" spans="1:8" x14ac:dyDescent="0.15">
      <c r="A11" s="148" t="s">
        <v>519</v>
      </c>
      <c r="B11" s="153"/>
      <c r="C11" s="154"/>
      <c r="D11" s="155">
        <v>76748</v>
      </c>
      <c r="E11" s="156"/>
      <c r="F11" s="157">
        <v>92012</v>
      </c>
      <c r="G11" s="158"/>
      <c r="H11" s="159"/>
    </row>
    <row r="12" spans="1:8" x14ac:dyDescent="0.15">
      <c r="A12" s="160"/>
      <c r="B12" s="161"/>
      <c r="C12" s="168"/>
      <c r="D12" s="163">
        <v>47066</v>
      </c>
      <c r="E12" s="164"/>
      <c r="F12" s="165">
        <v>61382</v>
      </c>
      <c r="G12" s="166"/>
      <c r="H12" s="167"/>
    </row>
    <row r="13" spans="1:8" x14ac:dyDescent="0.15">
      <c r="A13" s="148"/>
      <c r="B13" s="153"/>
      <c r="C13" s="169"/>
      <c r="D13" s="170">
        <v>153908</v>
      </c>
      <c r="E13" s="171"/>
      <c r="F13" s="172">
        <v>110020</v>
      </c>
      <c r="G13" s="173"/>
      <c r="H13" s="159"/>
    </row>
    <row r="14" spans="1:8" x14ac:dyDescent="0.15">
      <c r="A14" s="160"/>
      <c r="B14" s="161"/>
      <c r="C14" s="162"/>
      <c r="D14" s="163">
        <v>95631</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2.3199999999999998</v>
      </c>
      <c r="C19" s="174">
        <f>ROUND(VALUE(SUBSTITUTE(実質収支比率等に係る経年分析!G$48,"▲","-")),2)</f>
        <v>4.5999999999999996</v>
      </c>
      <c r="D19" s="174">
        <f>ROUND(VALUE(SUBSTITUTE(実質収支比率等に係る経年分析!H$48,"▲","-")),2)</f>
        <v>4.72</v>
      </c>
      <c r="E19" s="174">
        <f>ROUND(VALUE(SUBSTITUTE(実質収支比率等に係る経年分析!I$48,"▲","-")),2)</f>
        <v>4.17</v>
      </c>
      <c r="F19" s="174">
        <f>ROUND(VALUE(SUBSTITUTE(実質収支比率等に係る経年分析!J$48,"▲","-")),2)</f>
        <v>5.27</v>
      </c>
    </row>
    <row r="20" spans="1:11" x14ac:dyDescent="0.15">
      <c r="A20" s="174" t="s">
        <v>53</v>
      </c>
      <c r="B20" s="174">
        <f>ROUND(VALUE(SUBSTITUTE(実質収支比率等に係る経年分析!F$47,"▲","-")),2)</f>
        <v>17.63</v>
      </c>
      <c r="C20" s="174">
        <f>ROUND(VALUE(SUBSTITUTE(実質収支比率等に係る経年分析!G$47,"▲","-")),2)</f>
        <v>17.16</v>
      </c>
      <c r="D20" s="174">
        <f>ROUND(VALUE(SUBSTITUTE(実質収支比率等に係る経年分析!H$47,"▲","-")),2)</f>
        <v>20.53</v>
      </c>
      <c r="E20" s="174">
        <f>ROUND(VALUE(SUBSTITUTE(実質収支比率等に係る経年分析!I$47,"▲","-")),2)</f>
        <v>19.440000000000001</v>
      </c>
      <c r="F20" s="174">
        <f>ROUND(VALUE(SUBSTITUTE(実質収支比率等に係る経年分析!J$47,"▲","-")),2)</f>
        <v>20.45</v>
      </c>
    </row>
    <row r="21" spans="1:11" x14ac:dyDescent="0.15">
      <c r="A21" s="174" t="s">
        <v>54</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2.14</v>
      </c>
      <c r="D21" s="174">
        <f>IF(ISNUMBER(VALUE(SUBSTITUTE(実質収支比率等に係る経年分析!H$49,"▲","-"))),ROUND(VALUE(SUBSTITUTE(実質収支比率等に係る経年分析!H$49,"▲","-")),2),NA())</f>
        <v>4.3600000000000003</v>
      </c>
      <c r="E21" s="174">
        <f>IF(ISNUMBER(VALUE(SUBSTITUTE(実質収支比率等に係る経年分析!I$49,"▲","-"))),ROUND(VALUE(SUBSTITUTE(実質収支比率等に係る経年分析!I$49,"▲","-")),2),NA())</f>
        <v>-2.0099999999999998</v>
      </c>
      <c r="F21" s="174">
        <f>IF(ISNUMBER(VALUE(SUBSTITUTE(実質収支比率等に係る経年分析!J$49,"▲","-"))),ROUND(VALUE(SUBSTITUTE(実質収支比率等に係る経年分析!J$49,"▲","-")),2),NA())</f>
        <v>2.2999999999999998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4.5999999999999996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2900</v>
      </c>
      <c r="E42" s="176"/>
      <c r="F42" s="176"/>
      <c r="G42" s="176">
        <f>'実質公債費比率（分子）の構造'!L$52</f>
        <v>2998</v>
      </c>
      <c r="H42" s="176"/>
      <c r="I42" s="176"/>
      <c r="J42" s="176">
        <f>'実質公債費比率（分子）の構造'!M$52</f>
        <v>2993</v>
      </c>
      <c r="K42" s="176"/>
      <c r="L42" s="176"/>
      <c r="M42" s="176">
        <f>'実質公債費比率（分子）の構造'!N$52</f>
        <v>3058</v>
      </c>
      <c r="N42" s="176"/>
      <c r="O42" s="176"/>
      <c r="P42" s="176">
        <f>'実質公債費比率（分子）の構造'!O$52</f>
        <v>3110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3</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137</v>
      </c>
      <c r="C45" s="176"/>
      <c r="D45" s="176"/>
      <c r="E45" s="176">
        <f>'実質公債費比率（分子）の構造'!L$49</f>
        <v>152</v>
      </c>
      <c r="F45" s="176"/>
      <c r="G45" s="176"/>
      <c r="H45" s="176">
        <f>'実質公債費比率（分子）の構造'!M$49</f>
        <v>176</v>
      </c>
      <c r="I45" s="176"/>
      <c r="J45" s="176"/>
      <c r="K45" s="176">
        <f>'実質公債費比率（分子）の構造'!N$49</f>
        <v>190</v>
      </c>
      <c r="L45" s="176"/>
      <c r="M45" s="176"/>
      <c r="N45" s="176">
        <f>'実質公債費比率（分子）の構造'!O$49</f>
        <v>156</v>
      </c>
      <c r="O45" s="176"/>
      <c r="P45" s="176"/>
    </row>
    <row r="46" spans="1:16" x14ac:dyDescent="0.15">
      <c r="A46" s="176" t="s">
        <v>64</v>
      </c>
      <c r="B46" s="176">
        <f>'実質公債費比率（分子）の構造'!K$48</f>
        <v>620</v>
      </c>
      <c r="C46" s="176"/>
      <c r="D46" s="176"/>
      <c r="E46" s="176">
        <f>'実質公債費比率（分子）の構造'!L$48</f>
        <v>611</v>
      </c>
      <c r="F46" s="176"/>
      <c r="G46" s="176"/>
      <c r="H46" s="176">
        <f>'実質公債費比率（分子）の構造'!M$48</f>
        <v>560</v>
      </c>
      <c r="I46" s="176"/>
      <c r="J46" s="176"/>
      <c r="K46" s="176">
        <f>'実質公債費比率（分子）の構造'!N$48</f>
        <v>498</v>
      </c>
      <c r="L46" s="176"/>
      <c r="M46" s="176"/>
      <c r="N46" s="176">
        <f>'実質公債費比率（分子）の構造'!O$48</f>
        <v>462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3367</v>
      </c>
      <c r="C49" s="176"/>
      <c r="D49" s="176"/>
      <c r="E49" s="176">
        <f>'実質公債費比率（分子）の構造'!L$45</f>
        <v>3517</v>
      </c>
      <c r="F49" s="176"/>
      <c r="G49" s="176"/>
      <c r="H49" s="176">
        <f>'実質公債費比率（分子）の構造'!M$45</f>
        <v>3484</v>
      </c>
      <c r="I49" s="176"/>
      <c r="J49" s="176"/>
      <c r="K49" s="176">
        <f>'実質公債費比率（分子）の構造'!N$45</f>
        <v>3582</v>
      </c>
      <c r="L49" s="176"/>
      <c r="M49" s="176"/>
      <c r="N49" s="176">
        <f>'実質公債費比率（分子）の構造'!O$45</f>
        <v>3724</v>
      </c>
      <c r="O49" s="176"/>
      <c r="P49" s="176"/>
    </row>
    <row r="50" spans="1:16" x14ac:dyDescent="0.15">
      <c r="A50" s="176" t="s">
        <v>67</v>
      </c>
      <c r="B50" s="176" t="e">
        <f>NA()</f>
        <v>#N/A</v>
      </c>
      <c r="C50" s="176">
        <f>IF(ISNUMBER('実質公債費比率（分子）の構造'!K$53),'実質公債費比率（分子）の構造'!K$53,NA())</f>
        <v>1229</v>
      </c>
      <c r="D50" s="176" t="e">
        <f>NA()</f>
        <v>#N/A</v>
      </c>
      <c r="E50" s="176" t="e">
        <f>NA()</f>
        <v>#N/A</v>
      </c>
      <c r="F50" s="176">
        <f>IF(ISNUMBER('実質公債費比率（分子）の構造'!L$53),'実質公債費比率（分子）の構造'!L$53,NA())</f>
        <v>1285</v>
      </c>
      <c r="G50" s="176" t="e">
        <f>NA()</f>
        <v>#N/A</v>
      </c>
      <c r="H50" s="176" t="e">
        <f>NA()</f>
        <v>#N/A</v>
      </c>
      <c r="I50" s="176">
        <f>IF(ISNUMBER('実質公債費比率（分子）の構造'!M$53),'実質公債費比率（分子）の構造'!M$53,NA())</f>
        <v>1227</v>
      </c>
      <c r="J50" s="176" t="e">
        <f>NA()</f>
        <v>#N/A</v>
      </c>
      <c r="K50" s="176" t="e">
        <f>NA()</f>
        <v>#N/A</v>
      </c>
      <c r="L50" s="176">
        <f>IF(ISNUMBER('実質公債費比率（分子）の構造'!N$53),'実質公債費比率（分子）の構造'!N$53,NA())</f>
        <v>1212</v>
      </c>
      <c r="M50" s="176" t="e">
        <f>NA()</f>
        <v>#N/A</v>
      </c>
      <c r="N50" s="176" t="e">
        <f>NA()</f>
        <v>#N/A</v>
      </c>
      <c r="O50" s="176">
        <f>IF(ISNUMBER('実質公債費比率（分子）の構造'!O$53),'実質公債費比率（分子）の構造'!O$53,NA())</f>
        <v>1232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30000</v>
      </c>
      <c r="E56" s="175"/>
      <c r="F56" s="175"/>
      <c r="G56" s="175">
        <f>'将来負担比率（分子）の構造'!J$52</f>
        <v>30636</v>
      </c>
      <c r="H56" s="175"/>
      <c r="I56" s="175"/>
      <c r="J56" s="175">
        <f>'将来負担比率（分子）の構造'!K$52</f>
        <v>30735</v>
      </c>
      <c r="K56" s="175"/>
      <c r="L56" s="175"/>
      <c r="M56" s="175">
        <f>'将来負担比率（分子）の構造'!L$52</f>
        <v>32413</v>
      </c>
      <c r="N56" s="175"/>
      <c r="O56" s="175"/>
      <c r="P56" s="175">
        <f>'将来負担比率（分子）の構造'!M$52</f>
        <v>31048</v>
      </c>
    </row>
    <row r="57" spans="1:16" x14ac:dyDescent="0.15">
      <c r="A57" s="175" t="s">
        <v>42</v>
      </c>
      <c r="B57" s="175"/>
      <c r="C57" s="175"/>
      <c r="D57" s="175">
        <f>'将来負担比率（分子）の構造'!I$51</f>
        <v>2741</v>
      </c>
      <c r="E57" s="175"/>
      <c r="F57" s="175"/>
      <c r="G57" s="175">
        <f>'将来負担比率（分子）の構造'!J$51</f>
        <v>2960</v>
      </c>
      <c r="H57" s="175"/>
      <c r="I57" s="175"/>
      <c r="J57" s="175">
        <f>'将来負担比率（分子）の構造'!K$51</f>
        <v>2880</v>
      </c>
      <c r="K57" s="175"/>
      <c r="L57" s="175"/>
      <c r="M57" s="175">
        <f>'将来負担比率（分子）の構造'!L$51</f>
        <v>2650</v>
      </c>
      <c r="N57" s="175"/>
      <c r="O57" s="175"/>
      <c r="P57" s="175">
        <f>'将来負担比率（分子）の構造'!M$51</f>
        <v>2427</v>
      </c>
    </row>
    <row r="58" spans="1:16" x14ac:dyDescent="0.15">
      <c r="A58" s="175" t="s">
        <v>41</v>
      </c>
      <c r="B58" s="175"/>
      <c r="C58" s="175"/>
      <c r="D58" s="175">
        <f>'将来負担比率（分子）の構造'!I$50</f>
        <v>7223</v>
      </c>
      <c r="E58" s="175"/>
      <c r="F58" s="175"/>
      <c r="G58" s="175">
        <f>'将来負担比率（分子）の構造'!J$50</f>
        <v>7143</v>
      </c>
      <c r="H58" s="175"/>
      <c r="I58" s="175"/>
      <c r="J58" s="175">
        <f>'将来負担比率（分子）の構造'!K$50</f>
        <v>7976</v>
      </c>
      <c r="K58" s="175"/>
      <c r="L58" s="175"/>
      <c r="M58" s="175">
        <f>'将来負担比率（分子）の構造'!L$50</f>
        <v>7927</v>
      </c>
      <c r="N58" s="175"/>
      <c r="O58" s="175"/>
      <c r="P58" s="175">
        <f>'将来負担比率（分子）の構造'!M$50</f>
        <v>7729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3663</v>
      </c>
      <c r="C62" s="175"/>
      <c r="D62" s="175"/>
      <c r="E62" s="175">
        <f>'将来負担比率（分子）の構造'!J$45</f>
        <v>3520</v>
      </c>
      <c r="F62" s="175"/>
      <c r="G62" s="175"/>
      <c r="H62" s="175">
        <f>'将来負担比率（分子）の構造'!K$45</f>
        <v>3401</v>
      </c>
      <c r="I62" s="175"/>
      <c r="J62" s="175"/>
      <c r="K62" s="175">
        <f>'将来負担比率（分子）の構造'!L$45</f>
        <v>3299</v>
      </c>
      <c r="L62" s="175"/>
      <c r="M62" s="175"/>
      <c r="N62" s="175">
        <f>'将来負担比率（分子）の構造'!M$45</f>
        <v>3183</v>
      </c>
      <c r="O62" s="175"/>
      <c r="P62" s="175"/>
    </row>
    <row r="63" spans="1:16" x14ac:dyDescent="0.15">
      <c r="A63" s="175" t="s">
        <v>34</v>
      </c>
      <c r="B63" s="175">
        <f>'将来負担比率（分子）の構造'!I$44</f>
        <v>2511</v>
      </c>
      <c r="C63" s="175"/>
      <c r="D63" s="175"/>
      <c r="E63" s="175">
        <f>'将来負担比率（分子）の構造'!J$44</f>
        <v>2882</v>
      </c>
      <c r="F63" s="175"/>
      <c r="G63" s="175"/>
      <c r="H63" s="175">
        <f>'将来負担比率（分子）の構造'!K$44</f>
        <v>2987</v>
      </c>
      <c r="I63" s="175"/>
      <c r="J63" s="175"/>
      <c r="K63" s="175">
        <f>'将来負担比率（分子）の構造'!L$44</f>
        <v>3077</v>
      </c>
      <c r="L63" s="175"/>
      <c r="M63" s="175"/>
      <c r="N63" s="175">
        <f>'将来負担比率（分子）の構造'!M$44</f>
        <v>2209</v>
      </c>
      <c r="O63" s="175"/>
      <c r="P63" s="175"/>
    </row>
    <row r="64" spans="1:16" x14ac:dyDescent="0.15">
      <c r="A64" s="175" t="s">
        <v>33</v>
      </c>
      <c r="B64" s="175">
        <f>'将来負担比率（分子）の構造'!I$43</f>
        <v>8953</v>
      </c>
      <c r="C64" s="175"/>
      <c r="D64" s="175"/>
      <c r="E64" s="175">
        <f>'将来負担比率（分子）の構造'!J$43</f>
        <v>8657</v>
      </c>
      <c r="F64" s="175"/>
      <c r="G64" s="175"/>
      <c r="H64" s="175">
        <f>'将来負担比率（分子）の構造'!K$43</f>
        <v>8087</v>
      </c>
      <c r="I64" s="175"/>
      <c r="J64" s="175"/>
      <c r="K64" s="175">
        <f>'将来負担比率（分子）の構造'!L$43</f>
        <v>7287</v>
      </c>
      <c r="L64" s="175"/>
      <c r="M64" s="175"/>
      <c r="N64" s="175">
        <f>'将来負担比率（分子）の構造'!M$43</f>
        <v>6394</v>
      </c>
      <c r="O64" s="175"/>
      <c r="P64" s="175"/>
    </row>
    <row r="65" spans="1:16" x14ac:dyDescent="0.15">
      <c r="A65" s="175" t="s">
        <v>32</v>
      </c>
      <c r="B65" s="175">
        <f>'将来負担比率（分子）の構造'!I$42</f>
        <v>187</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37427</v>
      </c>
      <c r="C66" s="175"/>
      <c r="D66" s="175"/>
      <c r="E66" s="175">
        <f>'将来負担比率（分子）の構造'!J$41</f>
        <v>39052</v>
      </c>
      <c r="F66" s="175"/>
      <c r="G66" s="175"/>
      <c r="H66" s="175">
        <f>'将来負担比率（分子）の構造'!K$41</f>
        <v>39567</v>
      </c>
      <c r="I66" s="175"/>
      <c r="J66" s="175"/>
      <c r="K66" s="175">
        <f>'将来負担比率（分子）の構造'!L$41</f>
        <v>42178</v>
      </c>
      <c r="L66" s="175"/>
      <c r="M66" s="175"/>
      <c r="N66" s="175">
        <f>'将来負担比率（分子）の構造'!M$41</f>
        <v>40405</v>
      </c>
      <c r="O66" s="175"/>
      <c r="P66" s="175"/>
    </row>
    <row r="67" spans="1:16" x14ac:dyDescent="0.15">
      <c r="A67" s="175" t="s">
        <v>71</v>
      </c>
      <c r="B67" s="175" t="e">
        <f>NA()</f>
        <v>#N/A</v>
      </c>
      <c r="C67" s="175">
        <f>IF(ISNUMBER('将来負担比率（分子）の構造'!I$53), IF('将来負担比率（分子）の構造'!I$53 &lt; 0, 0, '将来負担比率（分子）の構造'!I$53), NA())</f>
        <v>12777</v>
      </c>
      <c r="D67" s="175" t="e">
        <f>NA()</f>
        <v>#N/A</v>
      </c>
      <c r="E67" s="175" t="e">
        <f>NA()</f>
        <v>#N/A</v>
      </c>
      <c r="F67" s="175">
        <f>IF(ISNUMBER('将来負担比率（分子）の構造'!J$53), IF('将来負担比率（分子）の構造'!J$53 &lt; 0, 0, '将来負担比率（分子）の構造'!J$53), NA())</f>
        <v>13371</v>
      </c>
      <c r="G67" s="175" t="e">
        <f>NA()</f>
        <v>#N/A</v>
      </c>
      <c r="H67" s="175" t="e">
        <f>NA()</f>
        <v>#N/A</v>
      </c>
      <c r="I67" s="175">
        <f>IF(ISNUMBER('将来負担比率（分子）の構造'!K$53), IF('将来負担比率（分子）の構造'!K$53 &lt; 0, 0, '将来負担比率（分子）の構造'!K$53), NA())</f>
        <v>12451</v>
      </c>
      <c r="J67" s="175" t="e">
        <f>NA()</f>
        <v>#N/A</v>
      </c>
      <c r="K67" s="175" t="e">
        <f>NA()</f>
        <v>#N/A</v>
      </c>
      <c r="L67" s="175">
        <f>IF(ISNUMBER('将来負担比率（分子）の構造'!L$53), IF('将来負担比率（分子）の構造'!L$53 &lt; 0, 0, '将来負担比率（分子）の構造'!L$53), NA())</f>
        <v>12853</v>
      </c>
      <c r="M67" s="175" t="e">
        <f>NA()</f>
        <v>#N/A</v>
      </c>
      <c r="N67" s="175" t="e">
        <f>NA()</f>
        <v>#N/A</v>
      </c>
      <c r="O67" s="175">
        <f>IF(ISNUMBER('将来負担比率（分子）の構造'!M$53), IF('将来負担比率（分子）の構造'!M$53 &lt; 0, 0, '将来負担比率（分子）の構造'!M$53), NA())</f>
        <v>10988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2712</v>
      </c>
      <c r="C72" s="179">
        <f>基金残高に係る経年分析!G55</f>
        <v>2531</v>
      </c>
      <c r="D72" s="179">
        <f>基金残高に係る経年分析!H55</f>
        <v>2685</v>
      </c>
    </row>
    <row r="73" spans="1:16" x14ac:dyDescent="0.15">
      <c r="A73" s="178" t="s">
        <v>74</v>
      </c>
      <c r="B73" s="179">
        <f>基金残高に係る経年分析!F56</f>
        <v>3270</v>
      </c>
      <c r="C73" s="179">
        <f>基金残高に係る経年分析!G56</f>
        <v>3347</v>
      </c>
      <c r="D73" s="179">
        <f>基金残高に係る経年分析!H56</f>
        <v>3106</v>
      </c>
    </row>
    <row r="74" spans="1:16" x14ac:dyDescent="0.15">
      <c r="A74" s="178" t="s">
        <v>75</v>
      </c>
      <c r="B74" s="179">
        <f>基金残高に係る経年分析!F57</f>
        <v>3811</v>
      </c>
      <c r="C74" s="179">
        <f>基金残高に係る経年分析!G57</f>
        <v>3357</v>
      </c>
      <c r="D74" s="179">
        <f>基金残高に係る経年分析!H57</f>
        <v>3201</v>
      </c>
    </row>
  </sheetData>
  <sheetProtection algorithmName="SHA-512" hashValue="pzWgYx/awQBofeAv+tefcRvBxz1lTE81DrNdpkThnjmLRqUhhqcvNW3zWKngK8uvGnZ3fQazcFzGRH18+Pcbyg==" saltValue="WJIjr1mxMCEvh1gavZJz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2025-09-01T05:27:55Z</cp:lastPrinted>
  <dcterms:created xsi:type="dcterms:W3CDTF">2025-02-19T00:27:09Z</dcterms:created>
  <dcterms:modified xsi:type="dcterms:W3CDTF">2025-09-01T05:28:42Z</dcterms:modified>
  <cp:category/>
</cp:coreProperties>
</file>