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4.52\FileServer\財政課\R06\11 財政一般\30財政状況資料集\20250331公表（令和５年度）\"/>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<sst xmlns="http://schemas.openxmlformats.org/spreadsheetml/2006/main" count="1080" uniqueCount="561">
  <si>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</si>
  <si>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</si>
  <si>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</si>
  <si>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</si>
  <si>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</si>
  <si>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</si>
  <si>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</si>
  <si>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</si>
  <si>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</si>
  <si>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</si>
  <si>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</si>
  <si>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</si>
  <si>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</si>
  <si>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</si>
  <si>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</si>
  <si>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</si>
  <si>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</si>
  <si>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</si>
  <si>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</si>
  <si>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</si>
  <si>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</si>
  <si>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</si>
  <si>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</si>
  <si>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</si>
  <si>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</si>
  <si>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</si>
  <si>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</si>
  <si>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</si>
  <si>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</si>
  <si>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</si>
  <si>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</si>
  <si>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</si>
  <si>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</si>
  <si>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</si>
  <si>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</si>
  <si>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</si>
  <si>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</si>
  <si>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</si>
  <si>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</si>
  <si>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</si>
  <si>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</si>
  <si>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</si>
  <si>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</si>
  <si>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</si>
  <si>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</si>
  <si>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</si>
  <si>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</si>
  <si>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</si>
  <si>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</si>
  <si>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</si>
  <si>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</si>
  <si>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</si>
  <si>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</si>
  <si>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</si>
  <si>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</si>
  <si>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</si>
  <si>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</si>
  <si>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</si>
  <si>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</si>
  <si>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</si>
  <si>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</si>
  <si>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</si>
  <si>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</si>
  <si>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</si>
  <si>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</si>
  <si>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</si>
  <si>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</si>
  <si>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</si>
  <si>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</si>
  <si>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</si>
  <si>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</si>
  <si>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</si>
  <si>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</si>
  <si>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</si>
  <si>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</si>
  <si>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</si>
  <si>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</si>
  <si>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</si>
  <si>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</si>
  <si>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</si>
  <si>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</si>
  <si>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</si>
  <si>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</si>
  <si>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</si>
  <si>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</si>
  <si>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</si>
  <si>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</si>
  <si>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</si>
  <si>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</si>
  <si>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</si>
  <si>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</si>
  <si>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</si>
  <si>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</si>
  <si>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</si>
  <si>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</si>
  <si>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</si>
  <si>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</si>
  <si>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</si>
  <si>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</si>
  <si>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</si>
  <si>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</si>
  <si>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</si>
  <si>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</si>
  <si>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</si>
  <si>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</si>
  <si>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</si>
  <si>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</si>
  <si>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</si>
  <si>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</si>
  <si>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</si>
  <si>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</si>
  <si>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</si>
  <si>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</si>
  <si>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</si>
  <si>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</si>
  <si>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</si>
  <si>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</si>
  <si>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</si>
  <si>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</si>
  <si>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</si>
  <si>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</si>
  <si>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</si>
  <si>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</si>
  <si>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</si>
  <si>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</si>
  <si>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</si>
  <si>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</si>
  <si>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</si>
  <si>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</si>
  <si>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</si>
  <si>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</si>
  <si>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</si>
  <si>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</si>
  <si>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</si>
  <si>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</si>
  <si>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</si>
  <si>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</si>
  <si>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</si>
  <si>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</si>
  <si>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</si>
  <si>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</si>
  <si>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</si>
  <si>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</si>
  <si>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</si>
  <si>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</si>
  <si>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</si>
  <si>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</si>
  <si>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</si>
  <si>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</si>
  <si>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</si>
  <si>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</si>
  <si>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</si>
  <si>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</si>
  <si>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</si>
  <si>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</si>
  <si>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</si>
  <si>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</si>
  <si>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</si>
  <si>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</si>
  <si>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</si>
  <si>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</si>
  <si>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</si>
  <si>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</si>
  <si>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</si>
  <si>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</si>
  <si>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</si>
  <si>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</si>
  <si>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</si>
  <si>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</si>
  <si>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</si>
  <si>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</si>
  <si>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</si>
  <si>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</si>
  <si>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</si>
  <si>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</si>
  <si>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</si>
  <si>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</si>
  <si>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</si>
  <si>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</si>
  <si>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</si>
  <si>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</si>
  <si>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</si>
  <si>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</si>
  <si>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</si>
  <si>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</si>
  <si>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</si>
  <si>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</si>
  <si>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</si>
  <si>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</si>
  <si>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</si>
  <si>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</si>
  <si>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</si>
  <si>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</si>
  <si>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</si>
  <si>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</si>
  <si>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</si>
  <si>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</si>
  <si>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</si>
  <si>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</si>
  <si>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</si>
  <si>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</si>
  <si>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</si>
  <si>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青森県つがる市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</si>
  <si>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</si>
  <si>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</si>
  <si>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</si>
  <si>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</si>
  <si>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</si>
  <si>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</si>
  <si>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</si>
  <si>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</si>
  <si>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</si>
  <si>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</si>
  <si>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</si>
  <si>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</si>
  <si>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</si>
  <si>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</si>
  <si>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</si>
  <si>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</si>
  <si>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</si>
  <si>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</si>
  <si>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</si>
  <si>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</si>
  <si>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</si>
  <si>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</si>
  <si>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</si>
  <si>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</si>
  <si>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</si>
  <si>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</si>
  <si>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</si>
  <si>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</si>
  <si>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</si>
  <si>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</si>
  <si>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</si>
  <si>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</si>
  <si>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</si>
  <si>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</si>
  <si>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</si>
  <si>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</si>
  <si>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</si>
  <si>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</si>
  <si>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</si>
  <si>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</si>
  <si>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</si>
  <si>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</si>
  <si>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</si>
  <si>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</si>
  <si>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</si>
  <si>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</si>
  <si>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</si>
  <si>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</si>
  <si>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</si>
  <si>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</si>
  <si>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</si>
  <si>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</si>
  <si>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</si>
  <si>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</si>
  <si>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</si>
  <si>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</si>
  <si>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</si>
  <si>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</si>
  <si>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</si>
  <si>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</si>
  <si>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</si>
  <si>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</si>
  <si>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</si>
  <si>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</si>
  <si>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</si>
  <si>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</si>
  <si>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</si>
  <si>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</si>
  <si>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</si>
  <si>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</si>
  <si>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</si>
  <si>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</si>
  <si>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</si>
  <si>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</si>
  <si>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</si>
  <si>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</si>
  <si>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</si>
  <si>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</si>
  <si>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</si>
  <si>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</si>
  <si>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</si>
  <si>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</si>
  <si>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</si>
  <si>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</si>
  <si>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</si>
  <si>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</si>
  <si>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</si>
  <si>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</si>
  <si>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</si>
  <si>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</si>
  <si>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</si>
  <si>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</si>
  <si>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</si>
  <si>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</si>
  <si>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</si>
  <si>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</si>
  <si>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</si>
  <si>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</si>
  <si>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</si>
  <si>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</si>
  <si>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</si>
  <si>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</si>
  <si>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</si>
  <si>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</si>
  <si>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</si>
  <si>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</si>
  <si>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</si>
  <si>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</si>
  <si>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</si>
  <si>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</si>
  <si>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</si>
  <si>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</si>
  <si>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</si>
  <si>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</si>
  <si>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</si>
  <si>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</si>
  <si>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</si>
  <si>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</si>
  <si>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</si>
  <si>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</si>
  <si>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</si>
  <si>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</si>
  <si>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</si>
  <si>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</si>
  <si>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</si>
  <si>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</si>
  <si>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</si>
  <si>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</si>
  <si>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</si>
  <si>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</si>
  <si>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</si>
  <si>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</si>
  <si>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</si>
  <si>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</si>
  <si>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</si>
  <si>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</si>
  <si>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</si>
  <si>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</si>
  <si>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</si>
  <si>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</si>
  <si>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</si>
  <si>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</si>
  <si>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</si>
  <si>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</si>
  <si>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</si>
  <si>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</si>
  <si>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</si>
  <si>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</si>
  <si>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</si>
  <si>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</si>
  <si>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青森県つがる市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</si>
  <si>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</si>
  <si>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</si>
  <si>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</si>
  <si>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</si>
  <si>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</si>
  <si>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</si>
  <si>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</si>
  <si>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</si>
  <si>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</si>
  <si>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</si>
  <si>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</si>
  <si>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</si>
  <si>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</si>
  <si>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</si>
  <si>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</si>
  <si>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</si>
  <si>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</si>
  <si>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</si>
  <si>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</si>
  <si>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</si>
  <si>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</si>
  <si>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</si>
  <si>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</si>
  <si>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</si>
  <si>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</si>
  <si>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</si>
  <si>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</si>
  <si>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</si>
  <si>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</si>
  <si>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</si>
  <si>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</si>
  <si>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</si>
  <si>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</si>
  <si>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</si>
  <si>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</si>
  <si>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</si>
  <si>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</si>
  <si>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</si>
  <si>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</si>
  <si>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</si>
  <si>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</si>
  <si>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</si>
  <si>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</si>
  <si>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</si>
  <si>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</si>
  <si>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</si>
  <si>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</si>
  <si>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</si>
  <si>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</si>
  <si>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</si>
  <si>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</si>
  <si>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</si>
  <si>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</si>
  <si>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</si>
  <si>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</si>
  <si>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</si>
  <si>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</si>
  <si>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</si>
  <si>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</si>
  <si>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</si>
  <si>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</si>
  <si>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</si>
  <si>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</si>
  <si>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</si>
  <si>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</si>
  <si>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</si>
  <si>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</si>
  <si>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</si>
  <si>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</si>
  <si>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</si>
  <si>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</si>
  <si>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</si>
  <si>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</si>
  <si>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</si>
  <si>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</si>
  <si>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</si>
  <si>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</si>
  <si>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</si>
  <si>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</si>
  <si>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</si>
  <si>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</si>
  <si>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</si>
  <si>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</si>
  <si>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</si>
  <si>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</si>
  <si>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</si>
  <si>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</si>
  <si>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</si>
  <si>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</si>
  <si>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</si>
  <si>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</si>
  <si>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</si>
  <si>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</si>
  <si>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</si>
  <si>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</si>
  <si>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</si>
  <si>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</si>
  <si>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</si>
  <si>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</si>
  <si>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</si>
  <si>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</si>
  <si>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</si>
  <si>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</si>
  <si>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</si>
  <si>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</si>
  <si>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</si>
  <si>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</si>
  <si>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</si>
  <si>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</si>
  <si>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</si>
  <si>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</si>
  <si>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</si>
  <si>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</si>
  <si>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</si>
  <si>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</si>
  <si>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</si>
  <si>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</si>
  <si>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</si>
  <si>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</si>
  <si>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</si>
  <si>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</si>
  <si>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</si>
  <si>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</si>
  <si>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</si>
  <si>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</si>
  <si>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</si>
  <si>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</si>
  <si>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</si>
  <si>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</si>
  <si>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</si>
  <si>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</si>
  <si>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</si>
  <si>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</si>
  <si>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</si>
  <si>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</si>
  <si>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</si>
  <si>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</si>
  <si>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</si>
  <si>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</si>
  <si>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</si>
  <si>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</si>
  <si>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</si>
  <si>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</si>
  <si>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</si>
  <si>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</si>
  <si>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</si>
  <si>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</si>
  <si>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</si>
  <si>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</si>
  <si>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</si>
  <si>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</si>
  <si>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</si>
  <si>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</si>
  <si>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</si>
  <si>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</si>
  <si>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</si>
  <si>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</si>
  <si>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</si>
  <si>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</si>
  <si>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</si>
  <si>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</si>
  <si>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</si>
  <si>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</si>
  <si>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</si>
  <si>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</si>
  <si>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</si>
  <si>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</si>
  <si>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</si>
  <si>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</si>
  <si>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</si>
  <si>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</si>
  <si>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</si>
  <si>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</si>
  <si>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2.17</t>
  </si>
  <si>
    <t>▲ 2.01</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</si>
  <si>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</si>
  <si>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</si>
  <si>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</si>
  <si>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</si>
  <si>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</si>
  <si>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</si>
  <si>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</si>
  <si>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</si>
  <si>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</si>
  <si>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</si>
  <si>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</si>
  <si>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</si>
  <si>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つがる西北五広域連合一般会計</t>
  </si>
  <si>
    <t>つがる西北五広域連合病院事業会計</t>
  </si>
  <si>
    <t>法適用企業</t>
    <rPh sb="0" eb="1">
      <t>ホウ</t>
    </rPh>
    <rPh sb="1" eb="3">
      <t>テキヨウ</t>
    </rPh>
    <rPh sb="3" eb="5">
      <t>キギョウ</t>
    </rPh>
    <phoneticPr fontId="10"/>
  </si>
  <si>
    <t>西北五環境整備事務組合一般会計</t>
  </si>
  <si>
    <t>西北五広域福祉事務組合一般会計</t>
  </si>
  <si>
    <t>津軽広域水道企業団西北事業部水道事業会計</t>
  </si>
  <si>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2"/>
  </si>
  <si>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2"/>
  </si>
  <si>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</si>
  <si>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2"/>
  </si>
  <si>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2"/>
  </si>
  <si>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2"/>
  </si>
  <si>
    <t>屏風山野菜振興会</t>
    <rPh sb="0" eb="2">
      <t>ビョウブ</t>
    </rPh>
    <rPh sb="2" eb="3">
      <t>ザン</t>
    </rPh>
    <rPh sb="3" eb="5">
      <t>ヤサイ</t>
    </rPh>
    <rPh sb="5" eb="8">
      <t>シンコウカイ</t>
    </rPh>
    <phoneticPr fontId="20"/>
  </si>
  <si>
    <t>つがる市土地開発公社</t>
    <rPh sb="3" eb="4">
      <t>シ</t>
    </rPh>
    <rPh sb="4" eb="6">
      <t>トチ</t>
    </rPh>
    <rPh sb="6" eb="8">
      <t>カイハツ</t>
    </rPh>
    <rPh sb="8" eb="10">
      <t>コウシャ</t>
    </rPh>
    <phoneticPr fontId="20"/>
  </si>
  <si>
    <t>つがる地球村</t>
    <rPh sb="3" eb="5">
      <t>チキュウ</t>
    </rPh>
    <rPh sb="5" eb="6">
      <t>ムラ</t>
    </rPh>
    <phoneticPr fontId="20"/>
  </si>
  <si>
    <t>公共施設等整備保全基金</t>
    <phoneticPr fontId="5"/>
  </si>
  <si>
    <t>合併振興基金</t>
    <phoneticPr fontId="10"/>
  </si>
  <si>
    <t>農山漁村活性化事業基金</t>
    <phoneticPr fontId="10"/>
  </si>
  <si>
    <t>胃がん撲滅検診事業基金</t>
    <phoneticPr fontId="10"/>
  </si>
  <si>
    <t>学校建設基金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</si>
</sst>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132981</c:v>
                </c:pt>
                <c:pt idx="1">
                  <c:v>128523</c:v>
                </c:pt>
                <c:pt idx="2">
                  <c:v>92919</c:v>
                </c:pt>
                <c:pt idx="3">
                  <c:v>103663</c:v>
                </c:pt>
                <c:pt idx="4">
                  <c:v>92012</c:v>
                </c:pt>
              </c:numCache>
            </c:numRef>
          </c:val>
          <c:smooth val="0"/>
          <c:extLst>
            <c:ext xmlns:c16="http://schemas.microsoft.com/office/drawing/2014/chart" uri="{C3380CC4-5D6E-409C-BE32-E72D297353CC}">
              <c16:uniqueId val="{00000000-67C5-4D8E-9CA8-DD53373EE5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146711</c:v>
                </c:pt>
                <c:pt idx="1">
                  <c:v>181217</c:v>
                </c:pt>
                <c:pt idx="2">
                  <c:v>133473</c:v>
                </c:pt>
                <c:pt idx="3">
                  <c:v>231389</c:v>
                </c:pt>
                <c:pt idx="4">
                  <c:v>76748</c:v>
                </c:pt>
              </c:numCache>
            </c:numRef>
          </c:val>
          <c:smooth val="0"/>
          <c:extLst>
            <c:ext xmlns:c16="http://schemas.microsoft.com/office/drawing/2014/chart" uri="{C3380CC4-5D6E-409C-BE32-E72D297353CC}">
              <c16:uniqueId val="{00000001-67C5-4D8E-9CA8-DD53373EE51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2.3199999999999998</c:v>
                </c:pt>
                <c:pt idx="1">
                  <c:v>4.5999999999999996</c:v>
                </c:pt>
                <c:pt idx="2">
                  <c:v>4.72</c:v>
                </c:pt>
                <c:pt idx="3">
                  <c:v>4.17</c:v>
                </c:pt>
                <c:pt idx="4">
                  <c:v>5.27</c:v>
                </c:pt>
              </c:numCache>
            </c:numRef>
          </c:val>
          <c:extLst>
            <c:ext xmlns:c16="http://schemas.microsoft.com/office/drawing/2014/chart" uri="{C3380CC4-5D6E-409C-BE32-E72D297353CC}">
              <c16:uniqueId val="{00000000-F092-4BE0-8101-D35BD62A20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17.63</c:v>
                </c:pt>
                <c:pt idx="1">
                  <c:v>17.16</c:v>
                </c:pt>
                <c:pt idx="2">
                  <c:v>20.53</c:v>
                </c:pt>
                <c:pt idx="3">
                  <c:v>19.440000000000001</c:v>
                </c:pt>
                <c:pt idx="4">
                  <c:v>20.45</c:v>
                </c:pt>
              </c:numCache>
            </c:numRef>
          </c:val>
          <c:extLst>
            <c:ext xmlns:c16="http://schemas.microsoft.com/office/drawing/2014/chart" uri="{C3380CC4-5D6E-409C-BE32-E72D297353CC}">
              <c16:uniqueId val="{00000001-F092-4BE0-8101-D35BD62A20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2.14</c:v>
                </c:pt>
                <c:pt idx="2">
                  <c:v>4.3600000000000003</c:v>
                </c:pt>
                <c:pt idx="3">
                  <c:v>-2.0099999999999998</c:v>
                </c:pt>
                <c:pt idx="4">
                  <c:v>2.2999999999999998</c:v>
                </c:pt>
              </c:numCache>
            </c:numRef>
          </c:val>
          <c:smooth val="0"/>
          <c:extLst>
            <c:ext xmlns:c16="http://schemas.microsoft.com/office/drawing/2014/chart" uri="{C3380CC4-5D6E-409C-BE32-E72D297353CC}">
              <c16:uniqueId val="{00000002-F092-4BE0-8101-D35BD62A20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69C-4371-95E2-32F5E61F75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69C-4371-95E2-32F5E61F751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69C-4371-95E2-32F5E61F751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69C-4371-95E2-32F5E61F751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69C-4371-95E2-32F5E61F751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7.0000000000000007E-2</c:v>
                </c:pt>
                <c:pt idx="4">
                  <c:v>#N/A</c:v>
                </c:pt>
                <c:pt idx="5">
                  <c:v>0.11</c:v>
                </c:pt>
                <c:pt idx="6">
                  <c:v>#N/A</c:v>
                </c:pt>
                <c:pt idx="7">
                  <c:v>0.06</c:v>
                </c:pt>
                <c:pt idx="8">
                  <c:v>#N/A</c:v>
                </c:pt>
                <c:pt idx="9">
                  <c:v>0.1</c:v>
                </c:pt>
              </c:numCache>
            </c:numRef>
          </c:val>
          <c:extLst>
            <c:ext xmlns:c16="http://schemas.microsoft.com/office/drawing/2014/chart" uri="{C3380CC4-5D6E-409C-BE32-E72D297353CC}">
              <c16:uniqueId val="{00000005-969C-4371-95E2-32F5E61F751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0.65</c:v>
                </c:pt>
                <c:pt idx="2">
                  <c:v>#N/A</c:v>
                </c:pt>
                <c:pt idx="3">
                  <c:v>0.8</c:v>
                </c:pt>
                <c:pt idx="4">
                  <c:v>#N/A</c:v>
                </c:pt>
                <c:pt idx="5">
                  <c:v>0.87</c:v>
                </c:pt>
                <c:pt idx="6">
                  <c:v>#N/A</c:v>
                </c:pt>
                <c:pt idx="7">
                  <c:v>0.25</c:v>
                </c:pt>
                <c:pt idx="8">
                  <c:v>#N/A</c:v>
                </c:pt>
                <c:pt idx="9">
                  <c:v>0.6</c:v>
                </c:pt>
              </c:numCache>
            </c:numRef>
          </c:val>
          <c:extLst>
            <c:ext xmlns:c16="http://schemas.microsoft.com/office/drawing/2014/chart" uri="{C3380CC4-5D6E-409C-BE32-E72D297353CC}">
              <c16:uniqueId val="{00000006-969C-4371-95E2-32F5E61F751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0.22</c:v>
                </c:pt>
                <c:pt idx="4">
                  <c:v>#N/A</c:v>
                </c:pt>
                <c:pt idx="5">
                  <c:v>0.11</c:v>
                </c:pt>
                <c:pt idx="6">
                  <c:v>#N/A</c:v>
                </c:pt>
                <c:pt idx="7">
                  <c:v>0.12</c:v>
                </c:pt>
                <c:pt idx="8">
                  <c:v>#N/A</c:v>
                </c:pt>
                <c:pt idx="9">
                  <c:v>1.77</c:v>
                </c:pt>
              </c:numCache>
            </c:numRef>
          </c:val>
          <c:extLst>
            <c:ext xmlns:c16="http://schemas.microsoft.com/office/drawing/2014/chart" uri="{C3380CC4-5D6E-409C-BE32-E72D297353CC}">
              <c16:uniqueId val="{00000007-969C-4371-95E2-32F5E61F7517}"/>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0.93</c:v>
                </c:pt>
                <c:pt idx="4">
                  <c:v>#N/A</c:v>
                </c:pt>
                <c:pt idx="5">
                  <c:v>1.47</c:v>
                </c:pt>
                <c:pt idx="6">
                  <c:v>#N/A</c:v>
                </c:pt>
                <c:pt idx="7">
                  <c:v>2.2999999999999998</c:v>
                </c:pt>
                <c:pt idx="8">
                  <c:v>#N/A</c:v>
                </c:pt>
                <c:pt idx="9">
                  <c:v>3.02</c:v>
                </c:pt>
              </c:numCache>
            </c:numRef>
          </c:val>
          <c:extLst>
            <c:ext xmlns:c16="http://schemas.microsoft.com/office/drawing/2014/chart" uri="{C3380CC4-5D6E-409C-BE32-E72D297353CC}">
              <c16:uniqueId val="{00000008-969C-4371-95E2-32F5E61F751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c:v>
                </c:pt>
                <c:pt idx="2">
                  <c:v>#N/A</c:v>
                </c:pt>
                <c:pt idx="3">
                  <c:v>4.5999999999999996</c:v>
                </c:pt>
                <c:pt idx="4">
                  <c:v>#N/A</c:v>
                </c:pt>
                <c:pt idx="5">
                  <c:v>4.72</c:v>
                </c:pt>
                <c:pt idx="6">
                  <c:v>#N/A</c:v>
                </c:pt>
                <c:pt idx="7">
                  <c:v>4.17</c:v>
                </c:pt>
                <c:pt idx="8">
                  <c:v>#N/A</c:v>
                </c:pt>
                <c:pt idx="9">
                  <c:v>5.26</c:v>
                </c:pt>
              </c:numCache>
            </c:numRef>
          </c:val>
          <c:extLst>
            <c:ext xmlns:c16="http://schemas.microsoft.com/office/drawing/2014/chart" uri="{C3380CC4-5D6E-409C-BE32-E72D297353CC}">
              <c16:uniqueId val="{00000009-969C-4371-95E2-32F5E61F75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2900</c:v>
                </c:pt>
                <c:pt idx="5">
                  <c:v>2998</c:v>
                </c:pt>
                <c:pt idx="8">
                  <c:v>2993</c:v>
                </c:pt>
                <c:pt idx="11">
                  <c:v>3058</c:v>
                </c:pt>
                <c:pt idx="14">
                  <c:v>3110</c:v>
                </c:pt>
              </c:numCache>
            </c:numRef>
          </c:val>
          <c:extLst>
            <c:ext xmlns:c16="http://schemas.microsoft.com/office/drawing/2014/chart" uri="{C3380CC4-5D6E-409C-BE32-E72D297353CC}">
              <c16:uniqueId val="{00000000-563A-4DE4-A34D-B1BC0D7484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3A-4DE4-A34D-B1BC0D7484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3</c:v>
                </c:pt>
                <c:pt idx="6">
                  <c:v>0</c:v>
                </c:pt>
                <c:pt idx="9">
                  <c:v>0</c:v>
                </c:pt>
                <c:pt idx="12">
                  <c:v>0</c:v>
                </c:pt>
              </c:numCache>
            </c:numRef>
          </c:val>
          <c:extLst>
            <c:ext xmlns:c16="http://schemas.microsoft.com/office/drawing/2014/chart" uri="{C3380CC4-5D6E-409C-BE32-E72D297353CC}">
              <c16:uniqueId val="{00000002-563A-4DE4-A34D-B1BC0D7484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137</c:v>
                </c:pt>
                <c:pt idx="3">
                  <c:v>152</c:v>
                </c:pt>
                <c:pt idx="6">
                  <c:v>176</c:v>
                </c:pt>
                <c:pt idx="9">
                  <c:v>190</c:v>
                </c:pt>
                <c:pt idx="12">
                  <c:v>156</c:v>
                </c:pt>
              </c:numCache>
            </c:numRef>
          </c:val>
          <c:extLst>
            <c:ext xmlns:c16="http://schemas.microsoft.com/office/drawing/2014/chart" uri="{C3380CC4-5D6E-409C-BE32-E72D297353CC}">
              <c16:uniqueId val="{00000003-563A-4DE4-A34D-B1BC0D7484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620</c:v>
                </c:pt>
                <c:pt idx="3">
                  <c:v>611</c:v>
                </c:pt>
                <c:pt idx="6">
                  <c:v>560</c:v>
                </c:pt>
                <c:pt idx="9">
                  <c:v>498</c:v>
                </c:pt>
                <c:pt idx="12">
                  <c:v>462</c:v>
                </c:pt>
              </c:numCache>
            </c:numRef>
          </c:val>
          <c:extLst>
            <c:ext xmlns:c16="http://schemas.microsoft.com/office/drawing/2014/chart" uri="{C3380CC4-5D6E-409C-BE32-E72D297353CC}">
              <c16:uniqueId val="{00000004-563A-4DE4-A34D-B1BC0D7484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3A-4DE4-A34D-B1BC0D7484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3A-4DE4-A34D-B1BC0D7484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3367</c:v>
                </c:pt>
                <c:pt idx="3">
                  <c:v>3517</c:v>
                </c:pt>
                <c:pt idx="6">
                  <c:v>3484</c:v>
                </c:pt>
                <c:pt idx="9">
                  <c:v>3582</c:v>
                </c:pt>
                <c:pt idx="12">
                  <c:v>3724</c:v>
                </c:pt>
              </c:numCache>
            </c:numRef>
          </c:val>
          <c:extLst>
            <c:ext xmlns:c16="http://schemas.microsoft.com/office/drawing/2014/chart" uri="{C3380CC4-5D6E-409C-BE32-E72D297353CC}">
              <c16:uniqueId val="{00000007-563A-4DE4-A34D-B1BC0D7484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1229</c:v>
                </c:pt>
                <c:pt idx="2">
                  <c:v>#N/A</c:v>
                </c:pt>
                <c:pt idx="3">
                  <c:v>#N/A</c:v>
                </c:pt>
                <c:pt idx="4">
                  <c:v>1285</c:v>
                </c:pt>
                <c:pt idx="5">
                  <c:v>#N/A</c:v>
                </c:pt>
                <c:pt idx="6">
                  <c:v>#N/A</c:v>
                </c:pt>
                <c:pt idx="7">
                  <c:v>1227</c:v>
                </c:pt>
                <c:pt idx="8">
                  <c:v>#N/A</c:v>
                </c:pt>
                <c:pt idx="9">
                  <c:v>#N/A</c:v>
                </c:pt>
                <c:pt idx="10">
                  <c:v>1212</c:v>
                </c:pt>
                <c:pt idx="11">
                  <c:v>#N/A</c:v>
                </c:pt>
                <c:pt idx="12">
                  <c:v>#N/A</c:v>
                </c:pt>
                <c:pt idx="13">
                  <c:v>1232</c:v>
                </c:pt>
                <c:pt idx="14">
                  <c:v>#N/A</c:v>
                </c:pt>
              </c:numCache>
            </c:numRef>
          </c:val>
          <c:smooth val="0"/>
          <c:extLst>
            <c:ext xmlns:c16="http://schemas.microsoft.com/office/drawing/2014/chart" uri="{C3380CC4-5D6E-409C-BE32-E72D297353CC}">
              <c16:uniqueId val="{00000008-563A-4DE4-A34D-B1BC0D7484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30000</c:v>
                </c:pt>
                <c:pt idx="5">
                  <c:v>30636</c:v>
                </c:pt>
                <c:pt idx="8">
                  <c:v>30735</c:v>
                </c:pt>
                <c:pt idx="11">
                  <c:v>32413</c:v>
                </c:pt>
                <c:pt idx="14">
                  <c:v>31048</c:v>
                </c:pt>
              </c:numCache>
            </c:numRef>
          </c:val>
          <c:extLst>
            <c:ext xmlns:c16="http://schemas.microsoft.com/office/drawing/2014/chart" uri="{C3380CC4-5D6E-409C-BE32-E72D297353CC}">
              <c16:uniqueId val="{00000000-DF32-462D-A9A8-0E63091747C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2741</c:v>
                </c:pt>
                <c:pt idx="5">
                  <c:v>2960</c:v>
                </c:pt>
                <c:pt idx="8">
                  <c:v>2880</c:v>
                </c:pt>
                <c:pt idx="11">
                  <c:v>2650</c:v>
                </c:pt>
                <c:pt idx="14">
                  <c:v>2427</c:v>
                </c:pt>
              </c:numCache>
            </c:numRef>
          </c:val>
          <c:extLst>
            <c:ext xmlns:c16="http://schemas.microsoft.com/office/drawing/2014/chart" uri="{C3380CC4-5D6E-409C-BE32-E72D297353CC}">
              <c16:uniqueId val="{00000001-DF32-462D-A9A8-0E63091747C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7223</c:v>
                </c:pt>
                <c:pt idx="5">
                  <c:v>7143</c:v>
                </c:pt>
                <c:pt idx="8">
                  <c:v>7976</c:v>
                </c:pt>
                <c:pt idx="11">
                  <c:v>7927</c:v>
                </c:pt>
                <c:pt idx="14">
                  <c:v>7729</c:v>
                </c:pt>
              </c:numCache>
            </c:numRef>
          </c:val>
          <c:extLst>
            <c:ext xmlns:c16="http://schemas.microsoft.com/office/drawing/2014/chart" uri="{C3380CC4-5D6E-409C-BE32-E72D297353CC}">
              <c16:uniqueId val="{00000002-DF32-462D-A9A8-0E63091747C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32-462D-A9A8-0E63091747C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32-462D-A9A8-0E63091747C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32-462D-A9A8-0E63091747C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3663</c:v>
                </c:pt>
                <c:pt idx="3">
                  <c:v>3520</c:v>
                </c:pt>
                <c:pt idx="6">
                  <c:v>3401</c:v>
                </c:pt>
                <c:pt idx="9">
                  <c:v>3299</c:v>
                </c:pt>
                <c:pt idx="12">
                  <c:v>3183</c:v>
                </c:pt>
              </c:numCache>
            </c:numRef>
          </c:val>
          <c:extLst>
            <c:ext xmlns:c16="http://schemas.microsoft.com/office/drawing/2014/chart" uri="{C3380CC4-5D6E-409C-BE32-E72D297353CC}">
              <c16:uniqueId val="{00000006-DF32-462D-A9A8-0E63091747C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2511</c:v>
                </c:pt>
                <c:pt idx="3">
                  <c:v>2882</c:v>
                </c:pt>
                <c:pt idx="6">
                  <c:v>2987</c:v>
                </c:pt>
                <c:pt idx="9">
                  <c:v>3077</c:v>
                </c:pt>
                <c:pt idx="12">
                  <c:v>2209</c:v>
                </c:pt>
              </c:numCache>
            </c:numRef>
          </c:val>
          <c:extLst>
            <c:ext xmlns:c16="http://schemas.microsoft.com/office/drawing/2014/chart" uri="{C3380CC4-5D6E-409C-BE32-E72D297353CC}">
              <c16:uniqueId val="{00000007-DF32-462D-A9A8-0E63091747C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8953</c:v>
                </c:pt>
                <c:pt idx="3">
                  <c:v>8657</c:v>
                </c:pt>
                <c:pt idx="6">
                  <c:v>8087</c:v>
                </c:pt>
                <c:pt idx="9">
                  <c:v>7287</c:v>
                </c:pt>
                <c:pt idx="12">
                  <c:v>6394</c:v>
                </c:pt>
              </c:numCache>
            </c:numRef>
          </c:val>
          <c:extLst>
            <c:ext xmlns:c16="http://schemas.microsoft.com/office/drawing/2014/chart" uri="{C3380CC4-5D6E-409C-BE32-E72D297353CC}">
              <c16:uniqueId val="{00000008-DF32-462D-A9A8-0E63091747C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187</c:v>
                </c:pt>
                <c:pt idx="3">
                  <c:v>0</c:v>
                </c:pt>
                <c:pt idx="6">
                  <c:v>0</c:v>
                </c:pt>
                <c:pt idx="9">
                  <c:v>0</c:v>
                </c:pt>
                <c:pt idx="12">
                  <c:v>0</c:v>
                </c:pt>
              </c:numCache>
            </c:numRef>
          </c:val>
          <c:extLst>
            <c:ext xmlns:c16="http://schemas.microsoft.com/office/drawing/2014/chart" uri="{C3380CC4-5D6E-409C-BE32-E72D297353CC}">
              <c16:uniqueId val="{00000009-DF32-462D-A9A8-0E63091747C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37427</c:v>
                </c:pt>
                <c:pt idx="3">
                  <c:v>39052</c:v>
                </c:pt>
                <c:pt idx="6">
                  <c:v>39567</c:v>
                </c:pt>
                <c:pt idx="9">
                  <c:v>42178</c:v>
                </c:pt>
                <c:pt idx="12">
                  <c:v>40405</c:v>
                </c:pt>
              </c:numCache>
            </c:numRef>
          </c:val>
          <c:extLst>
            <c:ext xmlns:c16="http://schemas.microsoft.com/office/drawing/2014/chart" uri="{C3380CC4-5D6E-409C-BE32-E72D297353CC}">
              <c16:uniqueId val="{0000000A-DF32-462D-A9A8-0E63091747C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12777</c:v>
                </c:pt>
                <c:pt idx="2">
                  <c:v>#N/A</c:v>
                </c:pt>
                <c:pt idx="3">
                  <c:v>#N/A</c:v>
                </c:pt>
                <c:pt idx="4">
                  <c:v>13371</c:v>
                </c:pt>
                <c:pt idx="5">
                  <c:v>#N/A</c:v>
                </c:pt>
                <c:pt idx="6">
                  <c:v>#N/A</c:v>
                </c:pt>
                <c:pt idx="7">
                  <c:v>12451</c:v>
                </c:pt>
                <c:pt idx="8">
                  <c:v>#N/A</c:v>
                </c:pt>
                <c:pt idx="9">
                  <c:v>#N/A</c:v>
                </c:pt>
                <c:pt idx="10">
                  <c:v>12853</c:v>
                </c:pt>
                <c:pt idx="11">
                  <c:v>#N/A</c:v>
                </c:pt>
                <c:pt idx="12">
                  <c:v>#N/A</c:v>
                </c:pt>
                <c:pt idx="13">
                  <c:v>10988</c:v>
                </c:pt>
                <c:pt idx="14">
                  <c:v>#N/A</c:v>
                </c:pt>
              </c:numCache>
            </c:numRef>
          </c:val>
          <c:smooth val="0"/>
          <c:extLst>
            <c:ext xmlns:c16="http://schemas.microsoft.com/office/drawing/2014/chart" uri="{C3380CC4-5D6E-409C-BE32-E72D297353CC}">
              <c16:uniqueId val="{0000000B-DF32-462D-A9A8-0E63091747C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2712</c:v>
                </c:pt>
                <c:pt idx="1">
                  <c:v>2531</c:v>
                </c:pt>
                <c:pt idx="2">
                  <c:v>2685</c:v>
                </c:pt>
              </c:numCache>
            </c:numRef>
          </c:val>
          <c:extLst>
            <c:ext xmlns:c16="http://schemas.microsoft.com/office/drawing/2014/chart" uri="{C3380CC4-5D6E-409C-BE32-E72D297353CC}">
              <c16:uniqueId val="{00000000-CCA2-4DBC-8B1A-73DA5D79C4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3270</c:v>
                </c:pt>
                <c:pt idx="1">
                  <c:v>3347</c:v>
                </c:pt>
                <c:pt idx="2">
                  <c:v>3106</c:v>
                </c:pt>
              </c:numCache>
            </c:numRef>
          </c:val>
          <c:extLst>
            <c:ext xmlns:c16="http://schemas.microsoft.com/office/drawing/2014/chart" uri="{C3380CC4-5D6E-409C-BE32-E72D297353CC}">
              <c16:uniqueId val="{00000001-CCA2-4DBC-8B1A-73DA5D79C4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3811</c:v>
                </c:pt>
                <c:pt idx="1">
                  <c:v>3357</c:v>
                </c:pt>
                <c:pt idx="2">
                  <c:v>3201</c:v>
                </c:pt>
              </c:numCache>
            </c:numRef>
          </c:val>
          <c:extLst>
            <c:ext xmlns:c16="http://schemas.microsoft.com/office/drawing/2014/chart" uri="{C3380CC4-5D6E-409C-BE32-E72D297353CC}">
              <c16:uniqueId val="{00000002-CCA2-4DBC-8B1A-73DA5D79C4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人口減少や全国平均を上回る高齢化率に加え、中心となる産業の乏しさなどにより、財政基盤が脆弱であり、類似団体平均を大きく下回っている。</a:t>
          </a:r>
          <a:endParaRPr lang="ja-JP" altLang="ja-JP" sz="1200">
            <a:effectLst/>
          </a:endParaRPr>
        </a:p>
        <a:p>
          <a:r>
            <a:rPr kumimoji="1" lang="ja-JP" altLang="ja-JP" sz="1200">
              <a:solidFill>
                <a:schemeClr val="dk1"/>
              </a:solidFill>
              <a:effectLst/>
              <a:latin typeface="+mn-lt"/>
              <a:ea typeface="+mn-ea"/>
              <a:cs typeface="+mn-cs"/>
            </a:rPr>
            <a:t>職員定員適正化計画の遂行及び給与体系の適正化、事業の取捨選択の徹底、投資的経費の抑制等、歳出の見直しを実施するとともに、税収の底上げに結びつく施策を展開するなど、抜本的な取り組みにより自主財源確保に努める必要があ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6" name="直線コネクタ 65"/>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130628</xdr:rowOff>
    </xdr:from>
    <xdr:to>
      <xdr:col>23</xdr:col>
      <xdr:colOff>133350</xdr:colOff>
      <xdr:row>44</xdr:row>
      <xdr:rowOff>130628</xdr:rowOff>
    </xdr:to>
    <xdr:cxnSp macro="">
      <xdr:nvCxnSpPr>
        <xdr:cNvPr id="71" name="直線コネクタ 70"/>
        <xdr:cNvCxnSpPr/>
      </xdr:nvCxnSpPr>
      <xdr:spPr>
        <a:xfrm>
          <a:off x="4114800" y="767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130628</xdr:rowOff>
    </xdr:from>
    <xdr:to>
      <xdr:col>19</xdr:col>
      <xdr:colOff>133350</xdr:colOff>
      <xdr:row>44</xdr:row>
      <xdr:rowOff>165100</xdr:rowOff>
    </xdr:to>
    <xdr:cxnSp macro="">
      <xdr:nvCxnSpPr>
        <xdr:cNvPr id="74" name="直線コネクタ 73"/>
        <xdr:cNvCxnSpPr/>
      </xdr:nvCxnSpPr>
      <xdr:spPr>
        <a:xfrm flipV="1">
          <a:off x="3225800" y="76744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6" name="テキスト ボックス 75"/>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7" name="直線コネクタ 76"/>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79" name="テキスト ボックス 78"/>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28122</xdr:rowOff>
    </xdr:to>
    <xdr:cxnSp macro="">
      <xdr:nvCxnSpPr>
        <xdr:cNvPr id="80" name="直線コネクタ 79"/>
        <xdr:cNvCxnSpPr/>
      </xdr:nvCxnSpPr>
      <xdr:spPr>
        <a:xfrm flipV="1">
          <a:off x="1447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90" name="楕円 89"/>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1" name="財政力該当値テキスト"/>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79828</xdr:rowOff>
    </xdr:from>
    <xdr:to>
      <xdr:col>19</xdr:col>
      <xdr:colOff>184150</xdr:colOff>
      <xdr:row>45</xdr:row>
      <xdr:rowOff>9978</xdr:rowOff>
    </xdr:to>
    <xdr:sp macro="" textlink="">
      <xdr:nvSpPr>
        <xdr:cNvPr id="92" name="楕円 91"/>
        <xdr:cNvSpPr/>
      </xdr:nvSpPr>
      <xdr:spPr>
        <a:xfrm>
          <a:off x="4064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166205</xdr:rowOff>
    </xdr:from>
    <xdr:ext cx="736600" cy="259045"/>
    <xdr:sp macro="" textlink="">
      <xdr:nvSpPr>
        <xdr:cNvPr id="93" name="テキスト ボックス 92"/>
        <xdr:cNvSpPr txBox="1"/>
      </xdr:nvSpPr>
      <xdr:spPr>
        <a:xfrm>
          <a:off x="3733800" y="7710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4" name="楕円 93"/>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5" name="テキスト ボックス 94"/>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6" name="楕円 95"/>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7" name="テキスト ボックス 96"/>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8" name="楕円 97"/>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9" name="テキスト ボックス 98"/>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前年度</a:t>
          </a:r>
          <a:r>
            <a:rPr kumimoji="1" lang="ja-JP" altLang="en-US" sz="1100">
              <a:solidFill>
                <a:schemeClr val="dk1"/>
              </a:solidFill>
              <a:effectLst/>
              <a:latin typeface="+mn-ea"/>
              <a:ea typeface="+mn-ea"/>
              <a:cs typeface="+mn-cs"/>
            </a:rPr>
            <a:t>と同じく</a:t>
          </a:r>
          <a:r>
            <a:rPr kumimoji="1" lang="en-US" altLang="ja-JP" sz="1100">
              <a:solidFill>
                <a:schemeClr val="dk1"/>
              </a:solidFill>
              <a:effectLst/>
              <a:latin typeface="+mn-ea"/>
              <a:ea typeface="+mn-ea"/>
              <a:cs typeface="+mn-cs"/>
            </a:rPr>
            <a:t>92.7</a:t>
          </a:r>
          <a:r>
            <a:rPr kumimoji="1" lang="ja-JP" altLang="ja-JP" sz="1100">
              <a:solidFill>
                <a:schemeClr val="dk1"/>
              </a:solidFill>
              <a:effectLst/>
              <a:latin typeface="+mn-ea"/>
              <a:ea typeface="+mn-ea"/>
              <a:cs typeface="+mn-cs"/>
            </a:rPr>
            <a:t>％となり、類似団体平均の</a:t>
          </a:r>
          <a:r>
            <a:rPr kumimoji="1" lang="en-US" altLang="ja-JP" sz="1100">
              <a:solidFill>
                <a:schemeClr val="dk1"/>
              </a:solidFill>
              <a:effectLst/>
              <a:latin typeface="+mn-ea"/>
              <a:ea typeface="+mn-ea"/>
              <a:cs typeface="+mn-cs"/>
            </a:rPr>
            <a:t>91.5</a:t>
          </a:r>
          <a:r>
            <a:rPr kumimoji="1" lang="ja-JP" altLang="ja-JP" sz="1100">
              <a:solidFill>
                <a:schemeClr val="dk1"/>
              </a:solidFill>
              <a:effectLst/>
              <a:latin typeface="+mn-ea"/>
              <a:ea typeface="+mn-ea"/>
              <a:cs typeface="+mn-cs"/>
            </a:rPr>
            <a:t>％を</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％上回っている。</a:t>
          </a:r>
          <a:endParaRPr lang="ja-JP" altLang="ja-JP" sz="1100">
            <a:effectLst/>
            <a:latin typeface="+mn-ea"/>
            <a:ea typeface="+mn-ea"/>
          </a:endParaRPr>
        </a:p>
        <a:p>
          <a:pPr eaLnBrk="1" fontAlgn="auto" latinLnBrk="0" hangingPunct="1"/>
          <a:r>
            <a:rPr kumimoji="1" lang="ja-JP" altLang="en-US" sz="1100">
              <a:solidFill>
                <a:schemeClr val="dk1"/>
              </a:solidFill>
              <a:effectLst/>
              <a:latin typeface="+mn-ea"/>
              <a:ea typeface="+mn-ea"/>
              <a:cs typeface="+mn-cs"/>
            </a:rPr>
            <a:t>高い</a:t>
          </a:r>
          <a:r>
            <a:rPr kumimoji="1" lang="ja-JP" altLang="ja-JP" sz="1100">
              <a:solidFill>
                <a:schemeClr val="dk1"/>
              </a:solidFill>
              <a:effectLst/>
              <a:latin typeface="+mn-ea"/>
              <a:ea typeface="+mn-ea"/>
              <a:cs typeface="+mn-cs"/>
            </a:rPr>
            <a:t>要因は、地方債の元利償還の増による公債費の増と物価高騰による物件費の増などが挙げられる。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近年は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endParaRPr lang="ja-JP" altLang="ja-JP" sz="1100">
            <a:effectLst/>
            <a:latin typeface="+mn-ea"/>
            <a:ea typeface="+mn-ea"/>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68</xdr:row>
      <xdr:rowOff>13123</xdr:rowOff>
    </xdr:to>
    <xdr:cxnSp macro="">
      <xdr:nvCxnSpPr>
        <xdr:cNvPr id="129" name="直線コネクタ 128"/>
        <xdr:cNvCxnSpPr/>
      </xdr:nvCxnSpPr>
      <xdr:spPr>
        <a:xfrm flipV="1">
          <a:off x="4953000" y="1011131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30"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31" name="直線コネクタ 130"/>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151554</xdr:rowOff>
    </xdr:from>
    <xdr:to>
      <xdr:col>23</xdr:col>
      <xdr:colOff>133350</xdr:colOff>
      <xdr:row>61</xdr:row>
      <xdr:rowOff>151554</xdr:rowOff>
    </xdr:to>
    <xdr:cxnSp macro="">
      <xdr:nvCxnSpPr>
        <xdr:cNvPr id="134" name="直線コネクタ 133"/>
        <xdr:cNvCxnSpPr/>
      </xdr:nvCxnSpPr>
      <xdr:spPr>
        <a:xfrm>
          <a:off x="4114800" y="106100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20760</xdr:rowOff>
    </xdr:from>
    <xdr:ext cx="762000" cy="259045"/>
    <xdr:sp macro="" textlink="">
      <xdr:nvSpPr>
        <xdr:cNvPr id="135" name="財政構造の弾力性平均値テキスト"/>
        <xdr:cNvSpPr txBox="1"/>
      </xdr:nvSpPr>
      <xdr:spPr>
        <a:xfrm>
          <a:off x="5041900" y="10307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4233</xdr:rowOff>
    </xdr:from>
    <xdr:to>
      <xdr:col>23</xdr:col>
      <xdr:colOff>184150</xdr:colOff>
      <xdr:row>61</xdr:row>
      <xdr:rowOff>105833</xdr:rowOff>
    </xdr:to>
    <xdr:sp macro="" textlink="">
      <xdr:nvSpPr>
        <xdr:cNvPr id="136" name="フローチャート: 判断 135"/>
        <xdr:cNvSpPr/>
      </xdr:nvSpPr>
      <xdr:spPr>
        <a:xfrm>
          <a:off x="4902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129963</xdr:rowOff>
    </xdr:from>
    <xdr:to>
      <xdr:col>19</xdr:col>
      <xdr:colOff>133350</xdr:colOff>
      <xdr:row>61</xdr:row>
      <xdr:rowOff>151554</xdr:rowOff>
    </xdr:to>
    <xdr:cxnSp macro="">
      <xdr:nvCxnSpPr>
        <xdr:cNvPr id="137" name="直線コネクタ 136"/>
        <xdr:cNvCxnSpPr/>
      </xdr:nvCxnSpPr>
      <xdr:spPr>
        <a:xfrm>
          <a:off x="3225800" y="10416963"/>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127423</xdr:rowOff>
    </xdr:from>
    <xdr:to>
      <xdr:col>19</xdr:col>
      <xdr:colOff>184150</xdr:colOff>
      <xdr:row>61</xdr:row>
      <xdr:rowOff>57573</xdr:rowOff>
    </xdr:to>
    <xdr:sp macro="" textlink="">
      <xdr:nvSpPr>
        <xdr:cNvPr id="138" name="フローチャート: 判断 137"/>
        <xdr:cNvSpPr/>
      </xdr:nvSpPr>
      <xdr:spPr>
        <a:xfrm>
          <a:off x="4064000" y="1041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67750</xdr:rowOff>
    </xdr:from>
    <xdr:ext cx="736600" cy="259045"/>
    <xdr:sp macro="" textlink="">
      <xdr:nvSpPr>
        <xdr:cNvPr id="139" name="テキスト ボックス 138"/>
        <xdr:cNvSpPr txBox="1"/>
      </xdr:nvSpPr>
      <xdr:spPr>
        <a:xfrm>
          <a:off x="3733800" y="1018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129963</xdr:rowOff>
    </xdr:from>
    <xdr:to>
      <xdr:col>15</xdr:col>
      <xdr:colOff>82550</xdr:colOff>
      <xdr:row>62</xdr:row>
      <xdr:rowOff>44450</xdr:rowOff>
    </xdr:to>
    <xdr:cxnSp macro="">
      <xdr:nvCxnSpPr>
        <xdr:cNvPr id="140" name="直線コネクタ 139"/>
        <xdr:cNvCxnSpPr/>
      </xdr:nvCxnSpPr>
      <xdr:spPr>
        <a:xfrm flipV="1">
          <a:off x="2336800" y="1041696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58</xdr:row>
      <xdr:rowOff>156633</xdr:rowOff>
    </xdr:from>
    <xdr:to>
      <xdr:col>15</xdr:col>
      <xdr:colOff>133350</xdr:colOff>
      <xdr:row>59</xdr:row>
      <xdr:rowOff>86783</xdr:rowOff>
    </xdr:to>
    <xdr:sp macro="" textlink="">
      <xdr:nvSpPr>
        <xdr:cNvPr id="141" name="フローチャート: 判断 140"/>
        <xdr:cNvSpPr/>
      </xdr:nvSpPr>
      <xdr:spPr>
        <a:xfrm>
          <a:off x="3175000" y="1010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96960</xdr:rowOff>
    </xdr:from>
    <xdr:ext cx="762000" cy="259045"/>
    <xdr:sp macro="" textlink="">
      <xdr:nvSpPr>
        <xdr:cNvPr id="142" name="テキスト ボックス 141"/>
        <xdr:cNvSpPr txBox="1"/>
      </xdr:nvSpPr>
      <xdr:spPr>
        <a:xfrm>
          <a:off x="2844800" y="986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135467</xdr:rowOff>
    </xdr:from>
    <xdr:to>
      <xdr:col>11</xdr:col>
      <xdr:colOff>31750</xdr:colOff>
      <xdr:row>62</xdr:row>
      <xdr:rowOff>44450</xdr:rowOff>
    </xdr:to>
    <xdr:cxnSp macro="">
      <xdr:nvCxnSpPr>
        <xdr:cNvPr id="143" name="直線コネクタ 142"/>
        <xdr:cNvCxnSpPr/>
      </xdr:nvCxnSpPr>
      <xdr:spPr>
        <a:xfrm>
          <a:off x="1447800" y="1059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159596</xdr:rowOff>
    </xdr:from>
    <xdr:to>
      <xdr:col>11</xdr:col>
      <xdr:colOff>82550</xdr:colOff>
      <xdr:row>61</xdr:row>
      <xdr:rowOff>89746</xdr:rowOff>
    </xdr:to>
    <xdr:sp macro="" textlink="">
      <xdr:nvSpPr>
        <xdr:cNvPr id="144" name="フローチャート: 判断 143"/>
        <xdr:cNvSpPr/>
      </xdr:nvSpPr>
      <xdr:spPr>
        <a:xfrm>
          <a:off x="2286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45" name="テキスト ボックス 144"/>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6" name="フローチャート: 判断 145"/>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7" name="テキスト ボックス 146"/>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100754</xdr:rowOff>
    </xdr:from>
    <xdr:to>
      <xdr:col>23</xdr:col>
      <xdr:colOff>184150</xdr:colOff>
      <xdr:row>62</xdr:row>
      <xdr:rowOff>30904</xdr:rowOff>
    </xdr:to>
    <xdr:sp macro="" textlink="">
      <xdr:nvSpPr>
        <xdr:cNvPr id="153" name="楕円 152"/>
        <xdr:cNvSpPr/>
      </xdr:nvSpPr>
      <xdr:spPr>
        <a:xfrm>
          <a:off x="49022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72831</xdr:rowOff>
    </xdr:from>
    <xdr:ext cx="762000" cy="259045"/>
    <xdr:sp macro="" textlink="">
      <xdr:nvSpPr>
        <xdr:cNvPr id="154" name="財政構造の弾力性該当値テキスト"/>
        <xdr:cNvSpPr txBox="1"/>
      </xdr:nvSpPr>
      <xdr:spPr>
        <a:xfrm>
          <a:off x="5041900" y="1053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100754</xdr:rowOff>
    </xdr:from>
    <xdr:to>
      <xdr:col>19</xdr:col>
      <xdr:colOff>184150</xdr:colOff>
      <xdr:row>62</xdr:row>
      <xdr:rowOff>30904</xdr:rowOff>
    </xdr:to>
    <xdr:sp macro="" textlink="">
      <xdr:nvSpPr>
        <xdr:cNvPr id="155" name="楕円 154"/>
        <xdr:cNvSpPr/>
      </xdr:nvSpPr>
      <xdr:spPr>
        <a:xfrm>
          <a:off x="4064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15681</xdr:rowOff>
    </xdr:from>
    <xdr:ext cx="736600" cy="259045"/>
    <xdr:sp macro="" textlink="">
      <xdr:nvSpPr>
        <xdr:cNvPr id="156" name="テキスト ボックス 155"/>
        <xdr:cNvSpPr txBox="1"/>
      </xdr:nvSpPr>
      <xdr:spPr>
        <a:xfrm>
          <a:off x="3733800" y="10645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79163</xdr:rowOff>
    </xdr:from>
    <xdr:to>
      <xdr:col>15</xdr:col>
      <xdr:colOff>133350</xdr:colOff>
      <xdr:row>61</xdr:row>
      <xdr:rowOff>9313</xdr:rowOff>
    </xdr:to>
    <xdr:sp macro="" textlink="">
      <xdr:nvSpPr>
        <xdr:cNvPr id="157" name="楕円 156"/>
        <xdr:cNvSpPr/>
      </xdr:nvSpPr>
      <xdr:spPr>
        <a:xfrm>
          <a:off x="3175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58" name="テキスト ボックス 157"/>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9" name="楕円 158"/>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80027</xdr:rowOff>
    </xdr:from>
    <xdr:ext cx="762000" cy="259045"/>
    <xdr:sp macro="" textlink="">
      <xdr:nvSpPr>
        <xdr:cNvPr id="160" name="テキスト ボックス 159"/>
        <xdr:cNvSpPr txBox="1"/>
      </xdr:nvSpPr>
      <xdr:spPr>
        <a:xfrm>
          <a:off x="1955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61" name="楕円 160"/>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171044</xdr:rowOff>
    </xdr:from>
    <xdr:ext cx="762000" cy="259045"/>
    <xdr:sp macro="" textlink="">
      <xdr:nvSpPr>
        <xdr:cNvPr id="162" name="テキスト ボックス 161"/>
        <xdr:cNvSpPr txBox="1"/>
      </xdr:nvSpPr>
      <xdr:spPr>
        <a:xfrm>
          <a:off x="1066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類似団体平均を上回っている要因としては、５町村合併の影響により、職員数、各種施設数が依然として多いためである。</a:t>
          </a:r>
          <a:endParaRPr lang="ja-JP" altLang="ja-JP" sz="1200">
            <a:effectLst/>
          </a:endParaRPr>
        </a:p>
        <a:p>
          <a:r>
            <a:rPr kumimoji="1" lang="ja-JP" altLang="ja-JP" sz="1200">
              <a:solidFill>
                <a:schemeClr val="dk1"/>
              </a:solidFill>
              <a:effectLst/>
              <a:latin typeface="+mn-lt"/>
              <a:ea typeface="+mn-ea"/>
              <a:cs typeface="+mn-cs"/>
            </a:rPr>
            <a:t>今後も引き続き、人件費では職員数の適正化に努め、物件費では施設の民営化や指定管理者制度の導入、さらには施設統廃合を進め、コスト削減を図っていく必要がある。</a:t>
          </a:r>
          <a:endParaRPr lang="ja-JP" altLang="ja-JP" sz="12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161201</xdr:rowOff>
    </xdr:from>
    <xdr:to>
      <xdr:col>23</xdr:col>
      <xdr:colOff>133350</xdr:colOff>
      <xdr:row>89</xdr:row>
      <xdr:rowOff>159679</xdr:rowOff>
    </xdr:to>
    <xdr:cxnSp macro="">
      <xdr:nvCxnSpPr>
        <xdr:cNvPr id="192" name="直線コネクタ 191"/>
        <xdr:cNvCxnSpPr/>
      </xdr:nvCxnSpPr>
      <xdr:spPr>
        <a:xfrm flipV="1">
          <a:off x="4953000" y="14048651"/>
          <a:ext cx="0" cy="1370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131756</xdr:rowOff>
    </xdr:from>
    <xdr:ext cx="762000" cy="259045"/>
    <xdr:sp macro="" textlink="">
      <xdr:nvSpPr>
        <xdr:cNvPr id="193" name="人件費・物件費等の状況最小値テキスト"/>
        <xdr:cNvSpPr txBox="1"/>
      </xdr:nvSpPr>
      <xdr:spPr>
        <a:xfrm>
          <a:off x="5041900" y="15390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159679</xdr:rowOff>
    </xdr:from>
    <xdr:to>
      <xdr:col>24</xdr:col>
      <xdr:colOff>12700</xdr:colOff>
      <xdr:row>89</xdr:row>
      <xdr:rowOff>159679</xdr:rowOff>
    </xdr:to>
    <xdr:cxnSp macro="">
      <xdr:nvCxnSpPr>
        <xdr:cNvPr id="194" name="直線コネクタ 193"/>
        <xdr:cNvCxnSpPr/>
      </xdr:nvCxnSpPr>
      <xdr:spPr>
        <a:xfrm>
          <a:off x="4864100" y="154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76128</xdr:rowOff>
    </xdr:from>
    <xdr:ext cx="762000" cy="259045"/>
    <xdr:sp macro="" textlink="">
      <xdr:nvSpPr>
        <xdr:cNvPr id="195" name="人件費・物件費等の状況最大値テキスト"/>
        <xdr:cNvSpPr txBox="1"/>
      </xdr:nvSpPr>
      <xdr:spPr>
        <a:xfrm>
          <a:off x="5041900" y="1379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161201</xdr:rowOff>
    </xdr:from>
    <xdr:to>
      <xdr:col>24</xdr:col>
      <xdr:colOff>12700</xdr:colOff>
      <xdr:row>81</xdr:row>
      <xdr:rowOff>161201</xdr:rowOff>
    </xdr:to>
    <xdr:cxnSp macro="">
      <xdr:nvCxnSpPr>
        <xdr:cNvPr id="196" name="直線コネクタ 195"/>
        <xdr:cNvCxnSpPr/>
      </xdr:nvCxnSpPr>
      <xdr:spPr>
        <a:xfrm>
          <a:off x="4864100" y="1404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17450</xdr:rowOff>
    </xdr:from>
    <xdr:to>
      <xdr:col>23</xdr:col>
      <xdr:colOff>133350</xdr:colOff>
      <xdr:row>86</xdr:row>
      <xdr:rowOff>64319</xdr:rowOff>
    </xdr:to>
    <xdr:cxnSp macro="">
      <xdr:nvCxnSpPr>
        <xdr:cNvPr id="197" name="直線コネクタ 196"/>
        <xdr:cNvCxnSpPr/>
      </xdr:nvCxnSpPr>
      <xdr:spPr>
        <a:xfrm flipV="1">
          <a:off x="4114800" y="14762150"/>
          <a:ext cx="838200" cy="4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10313</xdr:rowOff>
    </xdr:from>
    <xdr:ext cx="762000" cy="259045"/>
    <xdr:sp macro="" textlink="">
      <xdr:nvSpPr>
        <xdr:cNvPr id="198" name="人件費・物件費等の状況平均値テキスト"/>
        <xdr:cNvSpPr txBox="1"/>
      </xdr:nvSpPr>
      <xdr:spPr>
        <a:xfrm>
          <a:off x="5041900" y="14412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165236</xdr:rowOff>
    </xdr:from>
    <xdr:to>
      <xdr:col>23</xdr:col>
      <xdr:colOff>184150</xdr:colOff>
      <xdr:row>85</xdr:row>
      <xdr:rowOff>95386</xdr:rowOff>
    </xdr:to>
    <xdr:sp macro="" textlink="">
      <xdr:nvSpPr>
        <xdr:cNvPr id="199" name="フローチャート: 判断 198"/>
        <xdr:cNvSpPr/>
      </xdr:nvSpPr>
      <xdr:spPr>
        <a:xfrm>
          <a:off x="4902200" y="145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152513</xdr:rowOff>
    </xdr:from>
    <xdr:to>
      <xdr:col>19</xdr:col>
      <xdr:colOff>133350</xdr:colOff>
      <xdr:row>86</xdr:row>
      <xdr:rowOff>64319</xdr:rowOff>
    </xdr:to>
    <xdr:cxnSp macro="">
      <xdr:nvCxnSpPr>
        <xdr:cNvPr id="200" name="直線コネクタ 199"/>
        <xdr:cNvCxnSpPr/>
      </xdr:nvCxnSpPr>
      <xdr:spPr>
        <a:xfrm>
          <a:off x="3225800" y="14725763"/>
          <a:ext cx="889000" cy="8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158231</xdr:rowOff>
    </xdr:from>
    <xdr:to>
      <xdr:col>19</xdr:col>
      <xdr:colOff>184150</xdr:colOff>
      <xdr:row>85</xdr:row>
      <xdr:rowOff>88381</xdr:rowOff>
    </xdr:to>
    <xdr:sp macro="" textlink="">
      <xdr:nvSpPr>
        <xdr:cNvPr id="201" name="フローチャート: 判断 200"/>
        <xdr:cNvSpPr/>
      </xdr:nvSpPr>
      <xdr:spPr>
        <a:xfrm>
          <a:off x="4064000" y="1456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98558</xdr:rowOff>
    </xdr:from>
    <xdr:ext cx="736600" cy="259045"/>
    <xdr:sp macro="" textlink="">
      <xdr:nvSpPr>
        <xdr:cNvPr id="202" name="テキスト ボックス 201"/>
        <xdr:cNvSpPr txBox="1"/>
      </xdr:nvSpPr>
      <xdr:spPr>
        <a:xfrm>
          <a:off x="3733800" y="14328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17224</xdr:rowOff>
    </xdr:from>
    <xdr:to>
      <xdr:col>15</xdr:col>
      <xdr:colOff>82550</xdr:colOff>
      <xdr:row>85</xdr:row>
      <xdr:rowOff>152513</xdr:rowOff>
    </xdr:to>
    <xdr:cxnSp macro="">
      <xdr:nvCxnSpPr>
        <xdr:cNvPr id="203" name="直線コネクタ 202"/>
        <xdr:cNvCxnSpPr/>
      </xdr:nvCxnSpPr>
      <xdr:spPr>
        <a:xfrm>
          <a:off x="2336800" y="14590474"/>
          <a:ext cx="889000" cy="13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101140</xdr:rowOff>
    </xdr:from>
    <xdr:to>
      <xdr:col>15</xdr:col>
      <xdr:colOff>133350</xdr:colOff>
      <xdr:row>85</xdr:row>
      <xdr:rowOff>31290</xdr:rowOff>
    </xdr:to>
    <xdr:sp macro="" textlink="">
      <xdr:nvSpPr>
        <xdr:cNvPr id="204" name="フローチャート: 判断 203"/>
        <xdr:cNvSpPr/>
      </xdr:nvSpPr>
      <xdr:spPr>
        <a:xfrm>
          <a:off x="3175000" y="14502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41467</xdr:rowOff>
    </xdr:from>
    <xdr:ext cx="762000" cy="259045"/>
    <xdr:sp macro="" textlink="">
      <xdr:nvSpPr>
        <xdr:cNvPr id="205" name="テキスト ボックス 204"/>
        <xdr:cNvSpPr txBox="1"/>
      </xdr:nvSpPr>
      <xdr:spPr>
        <a:xfrm>
          <a:off x="2844800" y="1427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96231</xdr:rowOff>
    </xdr:from>
    <xdr:to>
      <xdr:col>11</xdr:col>
      <xdr:colOff>31750</xdr:colOff>
      <xdr:row>85</xdr:row>
      <xdr:rowOff>17224</xdr:rowOff>
    </xdr:to>
    <xdr:cxnSp macro="">
      <xdr:nvCxnSpPr>
        <xdr:cNvPr id="206" name="直線コネクタ 205"/>
        <xdr:cNvCxnSpPr/>
      </xdr:nvCxnSpPr>
      <xdr:spPr>
        <a:xfrm>
          <a:off x="1447800" y="14498031"/>
          <a:ext cx="889000" cy="9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50146</xdr:rowOff>
    </xdr:from>
    <xdr:to>
      <xdr:col>11</xdr:col>
      <xdr:colOff>82550</xdr:colOff>
      <xdr:row>84</xdr:row>
      <xdr:rowOff>151746</xdr:rowOff>
    </xdr:to>
    <xdr:sp macro="" textlink="">
      <xdr:nvSpPr>
        <xdr:cNvPr id="207" name="フローチャート: 判断 206"/>
        <xdr:cNvSpPr/>
      </xdr:nvSpPr>
      <xdr:spPr>
        <a:xfrm>
          <a:off x="2286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161923</xdr:rowOff>
    </xdr:from>
    <xdr:ext cx="762000" cy="259045"/>
    <xdr:sp macro="" textlink="">
      <xdr:nvSpPr>
        <xdr:cNvPr id="208" name="テキスト ボックス 207"/>
        <xdr:cNvSpPr txBox="1"/>
      </xdr:nvSpPr>
      <xdr:spPr>
        <a:xfrm>
          <a:off x="1955800" y="142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119340</xdr:rowOff>
    </xdr:from>
    <xdr:to>
      <xdr:col>7</xdr:col>
      <xdr:colOff>31750</xdr:colOff>
      <xdr:row>84</xdr:row>
      <xdr:rowOff>49490</xdr:rowOff>
    </xdr:to>
    <xdr:sp macro="" textlink="">
      <xdr:nvSpPr>
        <xdr:cNvPr id="209" name="フローチャート: 判断 208"/>
        <xdr:cNvSpPr/>
      </xdr:nvSpPr>
      <xdr:spPr>
        <a:xfrm>
          <a:off x="1397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59667</xdr:rowOff>
    </xdr:from>
    <xdr:ext cx="762000" cy="259045"/>
    <xdr:sp macro="" textlink="">
      <xdr:nvSpPr>
        <xdr:cNvPr id="210" name="テキスト ボックス 209"/>
        <xdr:cNvSpPr txBox="1"/>
      </xdr:nvSpPr>
      <xdr:spPr>
        <a:xfrm>
          <a:off x="1066800" y="141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138100</xdr:rowOff>
    </xdr:from>
    <xdr:to>
      <xdr:col>23</xdr:col>
      <xdr:colOff>184150</xdr:colOff>
      <xdr:row>86</xdr:row>
      <xdr:rowOff>68250</xdr:rowOff>
    </xdr:to>
    <xdr:sp macro="" textlink="">
      <xdr:nvSpPr>
        <xdr:cNvPr id="216" name="楕円 215"/>
        <xdr:cNvSpPr/>
      </xdr:nvSpPr>
      <xdr:spPr>
        <a:xfrm>
          <a:off x="4902200" y="147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110177</xdr:rowOff>
    </xdr:from>
    <xdr:ext cx="762000" cy="259045"/>
    <xdr:sp macro="" textlink="">
      <xdr:nvSpPr>
        <xdr:cNvPr id="217" name="人件費・物件費等の状況該当値テキスト"/>
        <xdr:cNvSpPr txBox="1"/>
      </xdr:nvSpPr>
      <xdr:spPr>
        <a:xfrm>
          <a:off x="5041900" y="1468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13519</xdr:rowOff>
    </xdr:from>
    <xdr:to>
      <xdr:col>19</xdr:col>
      <xdr:colOff>184150</xdr:colOff>
      <xdr:row>86</xdr:row>
      <xdr:rowOff>115119</xdr:rowOff>
    </xdr:to>
    <xdr:sp macro="" textlink="">
      <xdr:nvSpPr>
        <xdr:cNvPr id="218" name="楕円 217"/>
        <xdr:cNvSpPr/>
      </xdr:nvSpPr>
      <xdr:spPr>
        <a:xfrm>
          <a:off x="4064000" y="1475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99896</xdr:rowOff>
    </xdr:from>
    <xdr:ext cx="736600" cy="259045"/>
    <xdr:sp macro="" textlink="">
      <xdr:nvSpPr>
        <xdr:cNvPr id="219" name="テキスト ボックス 218"/>
        <xdr:cNvSpPr txBox="1"/>
      </xdr:nvSpPr>
      <xdr:spPr>
        <a:xfrm>
          <a:off x="3733800" y="14844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101713</xdr:rowOff>
    </xdr:from>
    <xdr:to>
      <xdr:col>15</xdr:col>
      <xdr:colOff>133350</xdr:colOff>
      <xdr:row>86</xdr:row>
      <xdr:rowOff>31863</xdr:rowOff>
    </xdr:to>
    <xdr:sp macro="" textlink="">
      <xdr:nvSpPr>
        <xdr:cNvPr id="220" name="楕円 219"/>
        <xdr:cNvSpPr/>
      </xdr:nvSpPr>
      <xdr:spPr>
        <a:xfrm>
          <a:off x="3175000" y="1467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16640</xdr:rowOff>
    </xdr:from>
    <xdr:ext cx="762000" cy="259045"/>
    <xdr:sp macro="" textlink="">
      <xdr:nvSpPr>
        <xdr:cNvPr id="221" name="テキスト ボックス 220"/>
        <xdr:cNvSpPr txBox="1"/>
      </xdr:nvSpPr>
      <xdr:spPr>
        <a:xfrm>
          <a:off x="2844800" y="147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137874</xdr:rowOff>
    </xdr:from>
    <xdr:to>
      <xdr:col>11</xdr:col>
      <xdr:colOff>82550</xdr:colOff>
      <xdr:row>85</xdr:row>
      <xdr:rowOff>68024</xdr:rowOff>
    </xdr:to>
    <xdr:sp macro="" textlink="">
      <xdr:nvSpPr>
        <xdr:cNvPr id="222" name="楕円 221"/>
        <xdr:cNvSpPr/>
      </xdr:nvSpPr>
      <xdr:spPr>
        <a:xfrm>
          <a:off x="2286000" y="145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52801</xdr:rowOff>
    </xdr:from>
    <xdr:ext cx="762000" cy="259045"/>
    <xdr:sp macro="" textlink="">
      <xdr:nvSpPr>
        <xdr:cNvPr id="223" name="テキスト ボックス 222"/>
        <xdr:cNvSpPr txBox="1"/>
      </xdr:nvSpPr>
      <xdr:spPr>
        <a:xfrm>
          <a:off x="1955800" y="1462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45431</xdr:rowOff>
    </xdr:from>
    <xdr:to>
      <xdr:col>7</xdr:col>
      <xdr:colOff>31750</xdr:colOff>
      <xdr:row>84</xdr:row>
      <xdr:rowOff>147031</xdr:rowOff>
    </xdr:to>
    <xdr:sp macro="" textlink="">
      <xdr:nvSpPr>
        <xdr:cNvPr id="224" name="楕円 223"/>
        <xdr:cNvSpPr/>
      </xdr:nvSpPr>
      <xdr:spPr>
        <a:xfrm>
          <a:off x="1397000" y="144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131808</xdr:rowOff>
    </xdr:from>
    <xdr:ext cx="762000" cy="259045"/>
    <xdr:sp macro="" textlink="">
      <xdr:nvSpPr>
        <xdr:cNvPr id="225" name="テキスト ボックス 224"/>
        <xdr:cNvSpPr txBox="1"/>
      </xdr:nvSpPr>
      <xdr:spPr>
        <a:xfrm>
          <a:off x="1066800" y="145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類似団体平均より</a:t>
          </a:r>
          <a:r>
            <a:rPr kumimoji="1" lang="en-US" altLang="ja-JP" sz="1200">
              <a:solidFill>
                <a:schemeClr val="dk1"/>
              </a:solidFill>
              <a:effectLst/>
              <a:latin typeface="+mn-ea"/>
              <a:ea typeface="+mn-ea"/>
              <a:cs typeface="+mn-cs"/>
            </a:rPr>
            <a:t>1.4</a:t>
          </a:r>
          <a:r>
            <a:rPr kumimoji="1" lang="ja-JP" altLang="ja-JP" sz="1200">
              <a:solidFill>
                <a:schemeClr val="dk1"/>
              </a:solidFill>
              <a:effectLst/>
              <a:latin typeface="+mn-ea"/>
              <a:ea typeface="+mn-ea"/>
              <a:cs typeface="+mn-cs"/>
            </a:rPr>
            <a:t>下回</a:t>
          </a:r>
          <a:r>
            <a:rPr kumimoji="1" lang="ja-JP" altLang="en-US" sz="1200">
              <a:solidFill>
                <a:schemeClr val="dk1"/>
              </a:solidFill>
              <a:effectLst/>
              <a:latin typeface="+mn-ea"/>
              <a:ea typeface="+mn-ea"/>
              <a:cs typeface="+mn-cs"/>
            </a:rPr>
            <a:t>り</a:t>
          </a:r>
          <a:r>
            <a:rPr kumimoji="1" lang="en-US" altLang="ja-JP" sz="1200">
              <a:solidFill>
                <a:schemeClr val="dk1"/>
              </a:solidFill>
              <a:effectLst/>
              <a:latin typeface="+mn-ea"/>
              <a:ea typeface="+mn-ea"/>
              <a:cs typeface="+mn-cs"/>
            </a:rPr>
            <a:t>95.7</a:t>
          </a:r>
          <a:r>
            <a:rPr kumimoji="1" lang="ja-JP" altLang="ja-JP" sz="1200">
              <a:solidFill>
                <a:schemeClr val="dk1"/>
              </a:solidFill>
              <a:effectLst/>
              <a:latin typeface="+mn-ea"/>
              <a:ea typeface="+mn-ea"/>
              <a:cs typeface="+mn-cs"/>
            </a:rPr>
            <a:t>と低い水準にある。</a:t>
          </a:r>
          <a:endParaRPr lang="ja-JP" altLang="ja-JP" sz="1200">
            <a:effectLst/>
            <a:latin typeface="+mn-ea"/>
            <a:ea typeface="+mn-ea"/>
          </a:endParaRPr>
        </a:p>
        <a:p>
          <a:r>
            <a:rPr kumimoji="1" lang="ja-JP" altLang="ja-JP" sz="1200">
              <a:solidFill>
                <a:schemeClr val="dk1"/>
              </a:solidFill>
              <a:effectLst/>
              <a:latin typeface="+mn-ea"/>
              <a:ea typeface="+mn-ea"/>
              <a:cs typeface="+mn-cs"/>
            </a:rPr>
            <a:t>要因としては、職員の年齢構成の偏在が著しく、中堅職員の昇任が抑制されていることが挙げられる。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今後も給与の適正化を図るために、給与実態の分析に努める。</a:t>
          </a:r>
          <a:endParaRPr lang="ja-JP" altLang="ja-JP" sz="1200">
            <a:effectLst/>
            <a:latin typeface="+mn-ea"/>
            <a:ea typeface="+mn-ea"/>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59266</xdr:rowOff>
    </xdr:to>
    <xdr:cxnSp macro="">
      <xdr:nvCxnSpPr>
        <xdr:cNvPr id="254" name="直線コネクタ 253"/>
        <xdr:cNvCxnSpPr/>
      </xdr:nvCxnSpPr>
      <xdr:spPr>
        <a:xfrm flipV="1">
          <a:off x="17018000" y="13961534"/>
          <a:ext cx="0" cy="1528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5"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6" name="直線コネクタ 255"/>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7" name="給与水準   （国との比較）最大値テキスト"/>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8" name="直線コネクタ 257"/>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9" name="直線コネクタ 258"/>
        <xdr:cNvCxnSpPr/>
      </xdr:nvCxnSpPr>
      <xdr:spPr>
        <a:xfrm>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60" name="給与水準   （国との比較）平均値テキスト"/>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61" name="フローチャート: 判断 260"/>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85</xdr:row>
      <xdr:rowOff>51859</xdr:rowOff>
    </xdr:to>
    <xdr:cxnSp macro="">
      <xdr:nvCxnSpPr>
        <xdr:cNvPr id="262" name="直線コネクタ 261"/>
        <xdr:cNvCxnSpPr/>
      </xdr:nvCxnSpPr>
      <xdr:spPr>
        <a:xfrm flipV="1">
          <a:off x="15290800" y="1448435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3" name="フローチャート: 判断 262"/>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4" name="テキスト ボックス 26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51859</xdr:rowOff>
    </xdr:to>
    <xdr:cxnSp macro="">
      <xdr:nvCxnSpPr>
        <xdr:cNvPr id="265" name="直線コネクタ 264"/>
        <xdr:cNvCxnSpPr/>
      </xdr:nvCxnSpPr>
      <xdr:spPr>
        <a:xfrm>
          <a:off x="14401800" y="145848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70909</xdr:rowOff>
    </xdr:from>
    <xdr:to>
      <xdr:col>73</xdr:col>
      <xdr:colOff>44450</xdr:colOff>
      <xdr:row>87</xdr:row>
      <xdr:rowOff>1059</xdr:rowOff>
    </xdr:to>
    <xdr:sp macro="" textlink="">
      <xdr:nvSpPr>
        <xdr:cNvPr id="266" name="フローチャート: 判断 265"/>
        <xdr:cNvSpPr/>
      </xdr:nvSpPr>
      <xdr:spPr>
        <a:xfrm>
          <a:off x="15240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157286</xdr:rowOff>
    </xdr:from>
    <xdr:ext cx="762000" cy="259045"/>
    <xdr:sp macro="" textlink="">
      <xdr:nvSpPr>
        <xdr:cNvPr id="267" name="テキスト ボックス 266"/>
        <xdr:cNvSpPr txBox="1"/>
      </xdr:nvSpPr>
      <xdr:spPr>
        <a:xfrm>
          <a:off x="14909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11641</xdr:rowOff>
    </xdr:to>
    <xdr:cxnSp macro="">
      <xdr:nvCxnSpPr>
        <xdr:cNvPr id="268" name="直線コネクタ 267"/>
        <xdr:cNvCxnSpPr/>
      </xdr:nvCxnSpPr>
      <xdr:spPr>
        <a:xfrm>
          <a:off x="13512800" y="144843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70909</xdr:rowOff>
    </xdr:from>
    <xdr:to>
      <xdr:col>68</xdr:col>
      <xdr:colOff>203200</xdr:colOff>
      <xdr:row>87</xdr:row>
      <xdr:rowOff>1059</xdr:rowOff>
    </xdr:to>
    <xdr:sp macro="" textlink="">
      <xdr:nvSpPr>
        <xdr:cNvPr id="269" name="フローチャート: 判断 268"/>
        <xdr:cNvSpPr/>
      </xdr:nvSpPr>
      <xdr:spPr>
        <a:xfrm>
          <a:off x="143510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157286</xdr:rowOff>
    </xdr:from>
    <xdr:ext cx="762000" cy="259045"/>
    <xdr:sp macro="" textlink="">
      <xdr:nvSpPr>
        <xdr:cNvPr id="270" name="テキスト ボックス 269"/>
        <xdr:cNvSpPr txBox="1"/>
      </xdr:nvSpPr>
      <xdr:spPr>
        <a:xfrm>
          <a:off x="14020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1" name="フローチャート: 判断 270"/>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2" name="テキスト ボックス 271"/>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8" name="楕円 277"/>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9" name="給与水準   （国との比較）該当値テキスト"/>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1" name="テキスト ボックス 280"/>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82" name="楕円 281"/>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112836</xdr:rowOff>
    </xdr:from>
    <xdr:ext cx="762000" cy="259045"/>
    <xdr:sp macro="" textlink="">
      <xdr:nvSpPr>
        <xdr:cNvPr id="283" name="テキスト ボックス 282"/>
        <xdr:cNvSpPr txBox="1"/>
      </xdr:nvSpPr>
      <xdr:spPr>
        <a:xfrm>
          <a:off x="14909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132291</xdr:rowOff>
    </xdr:from>
    <xdr:to>
      <xdr:col>68</xdr:col>
      <xdr:colOff>203200</xdr:colOff>
      <xdr:row>85</xdr:row>
      <xdr:rowOff>62441</xdr:rowOff>
    </xdr:to>
    <xdr:sp macro="" textlink="">
      <xdr:nvSpPr>
        <xdr:cNvPr id="284" name="楕円 283"/>
        <xdr:cNvSpPr/>
      </xdr:nvSpPr>
      <xdr:spPr>
        <a:xfrm>
          <a:off x="14351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72618</xdr:rowOff>
    </xdr:from>
    <xdr:ext cx="762000" cy="259045"/>
    <xdr:sp macro="" textlink="">
      <xdr:nvSpPr>
        <xdr:cNvPr id="285" name="テキスト ボックス 284"/>
        <xdr:cNvSpPr txBox="1"/>
      </xdr:nvSpPr>
      <xdr:spPr>
        <a:xfrm>
          <a:off x="14020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6" name="楕円 285"/>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7" name="テキスト ボックス 286"/>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５町村合併という特殊な事情により、類似団体平均を大きく上回っている状況である。定員適正化計画に基づく退職者不補充の原則と新規採用の抑制により、実績として平成</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1</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110</a:t>
          </a:r>
          <a:r>
            <a:rPr kumimoji="1" lang="ja-JP" altLang="ja-JP" sz="1200">
              <a:solidFill>
                <a:schemeClr val="dk1"/>
              </a:solidFill>
              <a:effectLst/>
              <a:latin typeface="+mn-ea"/>
              <a:ea typeface="+mn-ea"/>
              <a:cs typeface="+mn-cs"/>
            </a:rPr>
            <a:t>人、平成</a:t>
          </a:r>
          <a:r>
            <a:rPr kumimoji="1" lang="en-US" altLang="ja-JP" sz="1200">
              <a:solidFill>
                <a:schemeClr val="dk1"/>
              </a:solidFill>
              <a:effectLst/>
              <a:latin typeface="+mn-ea"/>
              <a:ea typeface="+mn-ea"/>
              <a:cs typeface="+mn-cs"/>
            </a:rPr>
            <a:t>22</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2</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191</a:t>
          </a:r>
          <a:r>
            <a:rPr kumimoji="1" lang="ja-JP" altLang="ja-JP" sz="1200">
              <a:solidFill>
                <a:schemeClr val="dk1"/>
              </a:solidFill>
              <a:effectLst/>
              <a:latin typeface="+mn-ea"/>
              <a:ea typeface="+mn-ea"/>
              <a:cs typeface="+mn-cs"/>
            </a:rPr>
            <a:t>人、平成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年度からの第</a:t>
          </a:r>
          <a:r>
            <a:rPr kumimoji="1" lang="en-US" altLang="ja-JP" sz="1200">
              <a:solidFill>
                <a:schemeClr val="dk1"/>
              </a:solidFill>
              <a:effectLst/>
              <a:latin typeface="+mn-ea"/>
              <a:ea typeface="+mn-ea"/>
              <a:cs typeface="+mn-cs"/>
            </a:rPr>
            <a:t>3</a:t>
          </a:r>
          <a:r>
            <a:rPr kumimoji="1" lang="ja-JP" altLang="ja-JP" sz="1200">
              <a:solidFill>
                <a:schemeClr val="dk1"/>
              </a:solidFill>
              <a:effectLst/>
              <a:latin typeface="+mn-ea"/>
              <a:ea typeface="+mn-ea"/>
              <a:cs typeface="+mn-cs"/>
            </a:rPr>
            <a:t>次計画では</a:t>
          </a:r>
          <a:r>
            <a:rPr kumimoji="1" lang="en-US" altLang="ja-JP" sz="1200">
              <a:solidFill>
                <a:schemeClr val="dk1"/>
              </a:solidFill>
              <a:effectLst/>
              <a:latin typeface="+mn-ea"/>
              <a:ea typeface="+mn-ea"/>
              <a:cs typeface="+mn-cs"/>
            </a:rPr>
            <a:t>52</a:t>
          </a:r>
          <a:r>
            <a:rPr kumimoji="1" lang="ja-JP" altLang="ja-JP" sz="1200">
              <a:solidFill>
                <a:schemeClr val="dk1"/>
              </a:solidFill>
              <a:effectLst/>
              <a:latin typeface="+mn-ea"/>
              <a:ea typeface="+mn-ea"/>
              <a:cs typeface="+mn-cs"/>
            </a:rPr>
            <a:t>人の職員を削減している。今後も計画に基づき、定員適正化を図る。</a:t>
          </a:r>
          <a:endParaRPr lang="ja-JP" altLang="ja-JP" sz="1200">
            <a:effectLst/>
            <a:latin typeface="+mn-ea"/>
            <a:ea typeface="+mn-ea"/>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149406</xdr:rowOff>
    </xdr:from>
    <xdr:to>
      <xdr:col>81</xdr:col>
      <xdr:colOff>44450</xdr:colOff>
      <xdr:row>67</xdr:row>
      <xdr:rowOff>116205</xdr:rowOff>
    </xdr:to>
    <xdr:cxnSp macro="">
      <xdr:nvCxnSpPr>
        <xdr:cNvPr id="319" name="直線コネクタ 318"/>
        <xdr:cNvCxnSpPr/>
      </xdr:nvCxnSpPr>
      <xdr:spPr>
        <a:xfrm flipV="1">
          <a:off x="17018000" y="10093506"/>
          <a:ext cx="0" cy="150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20" name="定員管理の状況最小値テキスト"/>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21" name="直線コネクタ 320"/>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64333</xdr:rowOff>
    </xdr:from>
    <xdr:ext cx="762000" cy="259045"/>
    <xdr:sp macro="" textlink="">
      <xdr:nvSpPr>
        <xdr:cNvPr id="322" name="定員管理の状況最大値テキスト"/>
        <xdr:cNvSpPr txBox="1"/>
      </xdr:nvSpPr>
      <xdr:spPr>
        <a:xfrm>
          <a:off x="17106900" y="983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149406</xdr:rowOff>
    </xdr:from>
    <xdr:to>
      <xdr:col>81</xdr:col>
      <xdr:colOff>133350</xdr:colOff>
      <xdr:row>58</xdr:row>
      <xdr:rowOff>149406</xdr:rowOff>
    </xdr:to>
    <xdr:cxnSp macro="">
      <xdr:nvCxnSpPr>
        <xdr:cNvPr id="323" name="直線コネクタ 322"/>
        <xdr:cNvCxnSpPr/>
      </xdr:nvCxnSpPr>
      <xdr:spPr>
        <a:xfrm>
          <a:off x="16929100" y="1009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90170</xdr:rowOff>
    </xdr:from>
    <xdr:to>
      <xdr:col>81</xdr:col>
      <xdr:colOff>44450</xdr:colOff>
      <xdr:row>63</xdr:row>
      <xdr:rowOff>121194</xdr:rowOff>
    </xdr:to>
    <xdr:cxnSp macro="">
      <xdr:nvCxnSpPr>
        <xdr:cNvPr id="324" name="直線コネクタ 323"/>
        <xdr:cNvCxnSpPr/>
      </xdr:nvCxnSpPr>
      <xdr:spPr>
        <a:xfrm>
          <a:off x="16179800" y="108915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159221</xdr:rowOff>
    </xdr:from>
    <xdr:ext cx="762000" cy="259045"/>
    <xdr:sp macro="" textlink="">
      <xdr:nvSpPr>
        <xdr:cNvPr id="325" name="定員管理の状況平均値テキスト"/>
        <xdr:cNvSpPr txBox="1"/>
      </xdr:nvSpPr>
      <xdr:spPr>
        <a:xfrm>
          <a:off x="17106900" y="104462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142694</xdr:rowOff>
    </xdr:from>
    <xdr:to>
      <xdr:col>81</xdr:col>
      <xdr:colOff>95250</xdr:colOff>
      <xdr:row>62</xdr:row>
      <xdr:rowOff>72844</xdr:rowOff>
    </xdr:to>
    <xdr:sp macro="" textlink="">
      <xdr:nvSpPr>
        <xdr:cNvPr id="326" name="フローチャート: 判断 325"/>
        <xdr:cNvSpPr/>
      </xdr:nvSpPr>
      <xdr:spPr>
        <a:xfrm>
          <a:off x="16967200" y="1060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90170</xdr:rowOff>
    </xdr:from>
    <xdr:to>
      <xdr:col>77</xdr:col>
      <xdr:colOff>44450</xdr:colOff>
      <xdr:row>63</xdr:row>
      <xdr:rowOff>102235</xdr:rowOff>
    </xdr:to>
    <xdr:cxnSp macro="">
      <xdr:nvCxnSpPr>
        <xdr:cNvPr id="327" name="直線コネクタ 326"/>
        <xdr:cNvCxnSpPr/>
      </xdr:nvCxnSpPr>
      <xdr:spPr>
        <a:xfrm flipV="1">
          <a:off x="15290800" y="1089152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8" name="フローチャート: 判断 327"/>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64061</xdr:rowOff>
    </xdr:from>
    <xdr:ext cx="736600" cy="259045"/>
    <xdr:sp macro="" textlink="">
      <xdr:nvSpPr>
        <xdr:cNvPr id="329" name="テキスト ボックス 328"/>
        <xdr:cNvSpPr txBox="1"/>
      </xdr:nvSpPr>
      <xdr:spPr>
        <a:xfrm>
          <a:off x="15798800" y="1035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62593</xdr:rowOff>
    </xdr:from>
    <xdr:to>
      <xdr:col>72</xdr:col>
      <xdr:colOff>203200</xdr:colOff>
      <xdr:row>63</xdr:row>
      <xdr:rowOff>102235</xdr:rowOff>
    </xdr:to>
    <xdr:cxnSp macro="">
      <xdr:nvCxnSpPr>
        <xdr:cNvPr id="330" name="直線コネクタ 329"/>
        <xdr:cNvCxnSpPr/>
      </xdr:nvCxnSpPr>
      <xdr:spPr>
        <a:xfrm>
          <a:off x="14401800" y="1086394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109946</xdr:rowOff>
    </xdr:from>
    <xdr:to>
      <xdr:col>73</xdr:col>
      <xdr:colOff>44450</xdr:colOff>
      <xdr:row>62</xdr:row>
      <xdr:rowOff>40096</xdr:rowOff>
    </xdr:to>
    <xdr:sp macro="" textlink="">
      <xdr:nvSpPr>
        <xdr:cNvPr id="331" name="フローチャート: 判断 330"/>
        <xdr:cNvSpPr/>
      </xdr:nvSpPr>
      <xdr:spPr>
        <a:xfrm>
          <a:off x="15240000" y="105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50273</xdr:rowOff>
    </xdr:from>
    <xdr:ext cx="762000" cy="259045"/>
    <xdr:sp macro="" textlink="">
      <xdr:nvSpPr>
        <xdr:cNvPr id="332" name="テキスト ボックス 331"/>
        <xdr:cNvSpPr txBox="1"/>
      </xdr:nvSpPr>
      <xdr:spPr>
        <a:xfrm>
          <a:off x="14909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62593</xdr:rowOff>
    </xdr:from>
    <xdr:to>
      <xdr:col>68</xdr:col>
      <xdr:colOff>152400</xdr:colOff>
      <xdr:row>63</xdr:row>
      <xdr:rowOff>69487</xdr:rowOff>
    </xdr:to>
    <xdr:cxnSp macro="">
      <xdr:nvCxnSpPr>
        <xdr:cNvPr id="333" name="直線コネクタ 332"/>
        <xdr:cNvCxnSpPr/>
      </xdr:nvCxnSpPr>
      <xdr:spPr>
        <a:xfrm flipV="1">
          <a:off x="13512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92710</xdr:rowOff>
    </xdr:from>
    <xdr:to>
      <xdr:col>68</xdr:col>
      <xdr:colOff>203200</xdr:colOff>
      <xdr:row>62</xdr:row>
      <xdr:rowOff>22860</xdr:rowOff>
    </xdr:to>
    <xdr:sp macro="" textlink="">
      <xdr:nvSpPr>
        <xdr:cNvPr id="334" name="フローチャート: 判断 333"/>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33037</xdr:rowOff>
    </xdr:from>
    <xdr:ext cx="762000" cy="259045"/>
    <xdr:sp macro="" textlink="">
      <xdr:nvSpPr>
        <xdr:cNvPr id="335" name="テキスト ボックス 334"/>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85816</xdr:rowOff>
    </xdr:from>
    <xdr:to>
      <xdr:col>64</xdr:col>
      <xdr:colOff>152400</xdr:colOff>
      <xdr:row>62</xdr:row>
      <xdr:rowOff>15966</xdr:rowOff>
    </xdr:to>
    <xdr:sp macro="" textlink="">
      <xdr:nvSpPr>
        <xdr:cNvPr id="336" name="フローチャート: 判断 335"/>
        <xdr:cNvSpPr/>
      </xdr:nvSpPr>
      <xdr:spPr>
        <a:xfrm>
          <a:off x="13462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26143</xdr:rowOff>
    </xdr:from>
    <xdr:ext cx="762000" cy="259045"/>
    <xdr:sp macro="" textlink="">
      <xdr:nvSpPr>
        <xdr:cNvPr id="337" name="テキスト ボックス 336"/>
        <xdr:cNvSpPr txBox="1"/>
      </xdr:nvSpPr>
      <xdr:spPr>
        <a:xfrm>
          <a:off x="13131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70394</xdr:rowOff>
    </xdr:from>
    <xdr:to>
      <xdr:col>81</xdr:col>
      <xdr:colOff>95250</xdr:colOff>
      <xdr:row>64</xdr:row>
      <xdr:rowOff>544</xdr:rowOff>
    </xdr:to>
    <xdr:sp macro="" textlink="">
      <xdr:nvSpPr>
        <xdr:cNvPr id="343" name="楕円 342"/>
        <xdr:cNvSpPr/>
      </xdr:nvSpPr>
      <xdr:spPr>
        <a:xfrm>
          <a:off x="169672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42471</xdr:rowOff>
    </xdr:from>
    <xdr:ext cx="762000" cy="259045"/>
    <xdr:sp macro="" textlink="">
      <xdr:nvSpPr>
        <xdr:cNvPr id="344" name="定員管理の状況該当値テキスト"/>
        <xdr:cNvSpPr txBox="1"/>
      </xdr:nvSpPr>
      <xdr:spPr>
        <a:xfrm>
          <a:off x="17106900" y="1084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39370</xdr:rowOff>
    </xdr:from>
    <xdr:to>
      <xdr:col>77</xdr:col>
      <xdr:colOff>95250</xdr:colOff>
      <xdr:row>63</xdr:row>
      <xdr:rowOff>140970</xdr:rowOff>
    </xdr:to>
    <xdr:sp macro="" textlink="">
      <xdr:nvSpPr>
        <xdr:cNvPr id="345" name="楕円 344"/>
        <xdr:cNvSpPr/>
      </xdr:nvSpPr>
      <xdr:spPr>
        <a:xfrm>
          <a:off x="16129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125747</xdr:rowOff>
    </xdr:from>
    <xdr:ext cx="736600" cy="259045"/>
    <xdr:sp macro="" textlink="">
      <xdr:nvSpPr>
        <xdr:cNvPr id="346" name="テキスト ボックス 345"/>
        <xdr:cNvSpPr txBox="1"/>
      </xdr:nvSpPr>
      <xdr:spPr>
        <a:xfrm>
          <a:off x="15798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51435</xdr:rowOff>
    </xdr:from>
    <xdr:to>
      <xdr:col>73</xdr:col>
      <xdr:colOff>44450</xdr:colOff>
      <xdr:row>63</xdr:row>
      <xdr:rowOff>153035</xdr:rowOff>
    </xdr:to>
    <xdr:sp macro="" textlink="">
      <xdr:nvSpPr>
        <xdr:cNvPr id="347" name="楕円 346"/>
        <xdr:cNvSpPr/>
      </xdr:nvSpPr>
      <xdr:spPr>
        <a:xfrm>
          <a:off x="15240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137812</xdr:rowOff>
    </xdr:from>
    <xdr:ext cx="762000" cy="259045"/>
    <xdr:sp macro="" textlink="">
      <xdr:nvSpPr>
        <xdr:cNvPr id="348" name="テキスト ボックス 347"/>
        <xdr:cNvSpPr txBox="1"/>
      </xdr:nvSpPr>
      <xdr:spPr>
        <a:xfrm>
          <a:off x="14909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11793</xdr:rowOff>
    </xdr:from>
    <xdr:to>
      <xdr:col>68</xdr:col>
      <xdr:colOff>203200</xdr:colOff>
      <xdr:row>63</xdr:row>
      <xdr:rowOff>113393</xdr:rowOff>
    </xdr:to>
    <xdr:sp macro="" textlink="">
      <xdr:nvSpPr>
        <xdr:cNvPr id="349" name="楕円 348"/>
        <xdr:cNvSpPr/>
      </xdr:nvSpPr>
      <xdr:spPr>
        <a:xfrm>
          <a:off x="14351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98170</xdr:rowOff>
    </xdr:from>
    <xdr:ext cx="762000" cy="259045"/>
    <xdr:sp macro="" textlink="">
      <xdr:nvSpPr>
        <xdr:cNvPr id="350" name="テキスト ボックス 349"/>
        <xdr:cNvSpPr txBox="1"/>
      </xdr:nvSpPr>
      <xdr:spPr>
        <a:xfrm>
          <a:off x="14020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18687</xdr:rowOff>
    </xdr:from>
    <xdr:to>
      <xdr:col>64</xdr:col>
      <xdr:colOff>152400</xdr:colOff>
      <xdr:row>63</xdr:row>
      <xdr:rowOff>120287</xdr:rowOff>
    </xdr:to>
    <xdr:sp macro="" textlink="">
      <xdr:nvSpPr>
        <xdr:cNvPr id="351" name="楕円 350"/>
        <xdr:cNvSpPr/>
      </xdr:nvSpPr>
      <xdr:spPr>
        <a:xfrm>
          <a:off x="13462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105064</xdr:rowOff>
    </xdr:from>
    <xdr:ext cx="762000" cy="259045"/>
    <xdr:sp macro="" textlink="">
      <xdr:nvSpPr>
        <xdr:cNvPr id="352" name="テキスト ボックス 351"/>
        <xdr:cNvSpPr txBox="1"/>
      </xdr:nvSpPr>
      <xdr:spPr>
        <a:xfrm>
          <a:off x="13131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令和</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年度の単年度実質公債費比率は、元利償還金の増加に伴う実質的な公債費負担の増加で</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％上昇の</a:t>
          </a:r>
          <a:r>
            <a:rPr kumimoji="1" lang="en-US" altLang="ja-JP" sz="1100">
              <a:solidFill>
                <a:schemeClr val="dk1"/>
              </a:solidFill>
              <a:effectLst/>
              <a:latin typeface="+mn-ea"/>
              <a:ea typeface="+mn-ea"/>
              <a:cs typeface="+mn-cs"/>
            </a:rPr>
            <a:t>12.0</a:t>
          </a:r>
          <a:r>
            <a:rPr kumimoji="1" lang="ja-JP" altLang="ja-JP" sz="1100">
              <a:solidFill>
                <a:schemeClr val="dk1"/>
              </a:solidFill>
              <a:effectLst/>
              <a:latin typeface="+mn-ea"/>
              <a:ea typeface="+mn-ea"/>
              <a:cs typeface="+mn-cs"/>
            </a:rPr>
            <a:t>％となった。３ヵ年平均の実質公債費比率は高い水準を推移しながら、令和</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％減少の</a:t>
          </a:r>
          <a:r>
            <a:rPr kumimoji="1" lang="en-US" altLang="ja-JP" sz="1100">
              <a:solidFill>
                <a:schemeClr val="dk1"/>
              </a:solidFill>
              <a:effectLst/>
              <a:latin typeface="+mn-ea"/>
              <a:ea typeface="+mn-ea"/>
              <a:cs typeface="+mn-cs"/>
            </a:rPr>
            <a:t>11.8%</a:t>
          </a:r>
          <a:r>
            <a:rPr kumimoji="1" lang="ja-JP" altLang="ja-JP" sz="1100">
              <a:solidFill>
                <a:schemeClr val="dk1"/>
              </a:solidFill>
              <a:effectLst/>
              <a:latin typeface="+mn-ea"/>
              <a:ea typeface="+mn-ea"/>
              <a:cs typeface="+mn-cs"/>
            </a:rPr>
            <a:t>で、依然として類似団体平均を</a:t>
          </a:r>
          <a:r>
            <a:rPr kumimoji="1" lang="en-US" altLang="ja-JP" sz="1100">
              <a:solidFill>
                <a:schemeClr val="dk1"/>
              </a:solidFill>
              <a:effectLst/>
              <a:latin typeface="+mn-ea"/>
              <a:ea typeface="+mn-ea"/>
              <a:cs typeface="+mn-cs"/>
            </a:rPr>
            <a:t>3.2</a:t>
          </a:r>
          <a:r>
            <a:rPr kumimoji="1" lang="ja-JP" altLang="ja-JP" sz="1100">
              <a:solidFill>
                <a:schemeClr val="dk1"/>
              </a:solidFill>
              <a:effectLst/>
              <a:latin typeface="+mn-ea"/>
              <a:ea typeface="+mn-ea"/>
              <a:cs typeface="+mn-cs"/>
            </a:rPr>
            <a:t>％上回っている状況である。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endParaRPr lang="ja-JP" altLang="ja-JP" sz="1100">
            <a:effectLst/>
            <a:latin typeface="+mn-ea"/>
            <a:ea typeface="+mn-ea"/>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46</xdr:row>
      <xdr:rowOff>17538</xdr:rowOff>
    </xdr:to>
    <xdr:cxnSp macro="">
      <xdr:nvCxnSpPr>
        <xdr:cNvPr id="383" name="直線コネクタ 382"/>
        <xdr:cNvCxnSpPr/>
      </xdr:nvCxnSpPr>
      <xdr:spPr>
        <a:xfrm flipV="1">
          <a:off x="17018000" y="6203648"/>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161065</xdr:rowOff>
    </xdr:from>
    <xdr:ext cx="762000" cy="259045"/>
    <xdr:sp macro="" textlink="">
      <xdr:nvSpPr>
        <xdr:cNvPr id="384" name="公債費負担の状況最小値テキスト"/>
        <xdr:cNvSpPr txBox="1"/>
      </xdr:nvSpPr>
      <xdr:spPr>
        <a:xfrm>
          <a:off x="17106900" y="787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17538</xdr:rowOff>
    </xdr:from>
    <xdr:to>
      <xdr:col>81</xdr:col>
      <xdr:colOff>133350</xdr:colOff>
      <xdr:row>46</xdr:row>
      <xdr:rowOff>17538</xdr:rowOff>
    </xdr:to>
    <xdr:cxnSp macro="">
      <xdr:nvCxnSpPr>
        <xdr:cNvPr id="385" name="直線コネクタ 384"/>
        <xdr:cNvCxnSpPr/>
      </xdr:nvCxnSpPr>
      <xdr:spPr>
        <a:xfrm>
          <a:off x="16929100" y="790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6"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7" name="直線コネクタ 386"/>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106741</xdr:rowOff>
    </xdr:from>
    <xdr:to>
      <xdr:col>81</xdr:col>
      <xdr:colOff>44450</xdr:colOff>
      <xdr:row>43</xdr:row>
      <xdr:rowOff>141212</xdr:rowOff>
    </xdr:to>
    <xdr:cxnSp macro="">
      <xdr:nvCxnSpPr>
        <xdr:cNvPr id="388" name="直線コネクタ 387"/>
        <xdr:cNvCxnSpPr/>
      </xdr:nvCxnSpPr>
      <xdr:spPr>
        <a:xfrm flipV="1">
          <a:off x="16179800" y="747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9" name="公債費負担の状況平均値テキスト"/>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90" name="フローチャート: 判断 389"/>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141212</xdr:rowOff>
    </xdr:from>
    <xdr:to>
      <xdr:col>77</xdr:col>
      <xdr:colOff>44450</xdr:colOff>
      <xdr:row>43</xdr:row>
      <xdr:rowOff>164193</xdr:rowOff>
    </xdr:to>
    <xdr:cxnSp macro="">
      <xdr:nvCxnSpPr>
        <xdr:cNvPr id="391" name="直線コネクタ 390"/>
        <xdr:cNvCxnSpPr/>
      </xdr:nvCxnSpPr>
      <xdr:spPr>
        <a:xfrm flipV="1">
          <a:off x="15290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3" name="テキスト ボックス 392"/>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164193</xdr:rowOff>
    </xdr:from>
    <xdr:to>
      <xdr:col>72</xdr:col>
      <xdr:colOff>203200</xdr:colOff>
      <xdr:row>44</xdr:row>
      <xdr:rowOff>4233</xdr:rowOff>
    </xdr:to>
    <xdr:cxnSp macro="">
      <xdr:nvCxnSpPr>
        <xdr:cNvPr id="394" name="直線コネクタ 393"/>
        <xdr:cNvCxnSpPr/>
      </xdr:nvCxnSpPr>
      <xdr:spPr>
        <a:xfrm flipV="1">
          <a:off x="14401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8165</xdr:rowOff>
    </xdr:from>
    <xdr:to>
      <xdr:col>73</xdr:col>
      <xdr:colOff>44450</xdr:colOff>
      <xdr:row>41</xdr:row>
      <xdr:rowOff>109765</xdr:rowOff>
    </xdr:to>
    <xdr:sp macro="" textlink="">
      <xdr:nvSpPr>
        <xdr:cNvPr id="395" name="フローチャート: 判断 394"/>
        <xdr:cNvSpPr/>
      </xdr:nvSpPr>
      <xdr:spPr>
        <a:xfrm>
          <a:off x="15240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396" name="テキスト ボックス 395"/>
        <xdr:cNvSpPr txBox="1"/>
      </xdr:nvSpPr>
      <xdr:spPr>
        <a:xfrm>
          <a:off x="14909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152702</xdr:rowOff>
    </xdr:from>
    <xdr:to>
      <xdr:col>68</xdr:col>
      <xdr:colOff>152400</xdr:colOff>
      <xdr:row>44</xdr:row>
      <xdr:rowOff>4233</xdr:rowOff>
    </xdr:to>
    <xdr:cxnSp macro="">
      <xdr:nvCxnSpPr>
        <xdr:cNvPr id="397" name="直線コネクタ 396"/>
        <xdr:cNvCxnSpPr/>
      </xdr:nvCxnSpPr>
      <xdr:spPr>
        <a:xfrm>
          <a:off x="13512800" y="75250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8" name="フローチャート: 判断 397"/>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119942</xdr:rowOff>
    </xdr:from>
    <xdr:ext cx="762000" cy="259045"/>
    <xdr:sp macro="" textlink="">
      <xdr:nvSpPr>
        <xdr:cNvPr id="399" name="テキスト ボックス 398"/>
        <xdr:cNvSpPr txBox="1"/>
      </xdr:nvSpPr>
      <xdr:spPr>
        <a:xfrm>
          <a:off x="14020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131432</xdr:rowOff>
    </xdr:from>
    <xdr:ext cx="762000" cy="259045"/>
    <xdr:sp macro="" textlink="">
      <xdr:nvSpPr>
        <xdr:cNvPr id="401" name="テキスト ボックス 400"/>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55941</xdr:rowOff>
    </xdr:from>
    <xdr:to>
      <xdr:col>81</xdr:col>
      <xdr:colOff>95250</xdr:colOff>
      <xdr:row>43</xdr:row>
      <xdr:rowOff>157541</xdr:rowOff>
    </xdr:to>
    <xdr:sp macro="" textlink="">
      <xdr:nvSpPr>
        <xdr:cNvPr id="407" name="楕円 406"/>
        <xdr:cNvSpPr/>
      </xdr:nvSpPr>
      <xdr:spPr>
        <a:xfrm>
          <a:off x="16967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28018</xdr:rowOff>
    </xdr:from>
    <xdr:ext cx="762000" cy="259045"/>
    <xdr:sp macro="" textlink="">
      <xdr:nvSpPr>
        <xdr:cNvPr id="408" name="公債費負担の状況該当値テキスト"/>
        <xdr:cNvSpPr txBox="1"/>
      </xdr:nvSpPr>
      <xdr:spPr>
        <a:xfrm>
          <a:off x="17106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90412</xdr:rowOff>
    </xdr:from>
    <xdr:to>
      <xdr:col>77</xdr:col>
      <xdr:colOff>95250</xdr:colOff>
      <xdr:row>44</xdr:row>
      <xdr:rowOff>20562</xdr:rowOff>
    </xdr:to>
    <xdr:sp macro="" textlink="">
      <xdr:nvSpPr>
        <xdr:cNvPr id="409" name="楕円 408"/>
        <xdr:cNvSpPr/>
      </xdr:nvSpPr>
      <xdr:spPr>
        <a:xfrm>
          <a:off x="16129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5339</xdr:rowOff>
    </xdr:from>
    <xdr:ext cx="736600" cy="259045"/>
    <xdr:sp macro="" textlink="">
      <xdr:nvSpPr>
        <xdr:cNvPr id="410" name="テキスト ボックス 409"/>
        <xdr:cNvSpPr txBox="1"/>
      </xdr:nvSpPr>
      <xdr:spPr>
        <a:xfrm>
          <a:off x="15798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113393</xdr:rowOff>
    </xdr:from>
    <xdr:to>
      <xdr:col>73</xdr:col>
      <xdr:colOff>44450</xdr:colOff>
      <xdr:row>44</xdr:row>
      <xdr:rowOff>43543</xdr:rowOff>
    </xdr:to>
    <xdr:sp macro="" textlink="">
      <xdr:nvSpPr>
        <xdr:cNvPr id="411" name="楕円 410"/>
        <xdr:cNvSpPr/>
      </xdr:nvSpPr>
      <xdr:spPr>
        <a:xfrm>
          <a:off x="15240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28320</xdr:rowOff>
    </xdr:from>
    <xdr:ext cx="762000" cy="259045"/>
    <xdr:sp macro="" textlink="">
      <xdr:nvSpPr>
        <xdr:cNvPr id="412" name="テキスト ボックス 411"/>
        <xdr:cNvSpPr txBox="1"/>
      </xdr:nvSpPr>
      <xdr:spPr>
        <a:xfrm>
          <a:off x="14909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13" name="楕円 412"/>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14" name="テキスト ボックス 413"/>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101902</xdr:rowOff>
    </xdr:from>
    <xdr:to>
      <xdr:col>64</xdr:col>
      <xdr:colOff>152400</xdr:colOff>
      <xdr:row>44</xdr:row>
      <xdr:rowOff>32052</xdr:rowOff>
    </xdr:to>
    <xdr:sp macro="" textlink="">
      <xdr:nvSpPr>
        <xdr:cNvPr id="415" name="楕円 414"/>
        <xdr:cNvSpPr/>
      </xdr:nvSpPr>
      <xdr:spPr>
        <a:xfrm>
          <a:off x="13462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16829</xdr:rowOff>
    </xdr:from>
    <xdr:ext cx="762000" cy="259045"/>
    <xdr:sp macro="" textlink="">
      <xdr:nvSpPr>
        <xdr:cNvPr id="416" name="テキスト ボックス 415"/>
        <xdr:cNvSpPr txBox="1"/>
      </xdr:nvSpPr>
      <xdr:spPr>
        <a:xfrm>
          <a:off x="13131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ea"/>
              <a:ea typeface="+mn-ea"/>
              <a:cs typeface="+mn-cs"/>
            </a:rPr>
            <a:t>将来負担額全体が減少しており、特に水道事業の組合等負担等見込額が大幅に減少しているため、比率が前年度より</a:t>
          </a:r>
          <a:r>
            <a:rPr kumimoji="1" lang="en-US" altLang="ja-JP" sz="1200">
              <a:solidFill>
                <a:schemeClr val="dk1"/>
              </a:solidFill>
              <a:effectLst/>
              <a:latin typeface="+mn-ea"/>
              <a:ea typeface="+mn-ea"/>
              <a:cs typeface="+mn-cs"/>
            </a:rPr>
            <a:t>18.9</a:t>
          </a:r>
          <a:r>
            <a:rPr kumimoji="1" lang="ja-JP" altLang="ja-JP" sz="1200">
              <a:solidFill>
                <a:schemeClr val="dk1"/>
              </a:solidFill>
              <a:effectLst/>
              <a:latin typeface="+mn-ea"/>
              <a:ea typeface="+mn-ea"/>
              <a:cs typeface="+mn-cs"/>
            </a:rPr>
            <a:t>％減少しているが、依然として、類似団体平均と比較し大きく上回っていることから、新たな負担を伴う地方債の抑制、歳出削減による基金取崩しの低減を図り、将来負担の軽減に努める。</a:t>
          </a:r>
          <a:endParaRPr lang="ja-JP" altLang="ja-JP" sz="1200">
            <a:effectLst/>
            <a:latin typeface="+mn-ea"/>
            <a:ea typeface="+mn-ea"/>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20</xdr:row>
      <xdr:rowOff>155061</xdr:rowOff>
    </xdr:to>
    <xdr:cxnSp macro="">
      <xdr:nvCxnSpPr>
        <xdr:cNvPr id="447" name="直線コネクタ 446"/>
        <xdr:cNvCxnSpPr/>
      </xdr:nvCxnSpPr>
      <xdr:spPr>
        <a:xfrm flipV="1">
          <a:off x="17018000" y="2313214"/>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127138</xdr:rowOff>
    </xdr:from>
    <xdr:ext cx="762000" cy="259045"/>
    <xdr:sp macro="" textlink="">
      <xdr:nvSpPr>
        <xdr:cNvPr id="448" name="将来負担の状況最小値テキスト"/>
        <xdr:cNvSpPr txBox="1"/>
      </xdr:nvSpPr>
      <xdr:spPr>
        <a:xfrm>
          <a:off x="17106900" y="35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155061</xdr:rowOff>
    </xdr:from>
    <xdr:to>
      <xdr:col>81</xdr:col>
      <xdr:colOff>133350</xdr:colOff>
      <xdr:row>20</xdr:row>
      <xdr:rowOff>155061</xdr:rowOff>
    </xdr:to>
    <xdr:cxnSp macro="">
      <xdr:nvCxnSpPr>
        <xdr:cNvPr id="449" name="直線コネクタ 448"/>
        <xdr:cNvCxnSpPr/>
      </xdr:nvCxnSpPr>
      <xdr:spPr>
        <a:xfrm>
          <a:off x="16929100" y="35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111397</xdr:rowOff>
    </xdr:from>
    <xdr:to>
      <xdr:col>81</xdr:col>
      <xdr:colOff>44450</xdr:colOff>
      <xdr:row>21</xdr:row>
      <xdr:rowOff>157117</xdr:rowOff>
    </xdr:to>
    <xdr:cxnSp macro="">
      <xdr:nvCxnSpPr>
        <xdr:cNvPr id="452" name="直線コネクタ 451"/>
        <xdr:cNvCxnSpPr/>
      </xdr:nvCxnSpPr>
      <xdr:spPr>
        <a:xfrm flipV="1">
          <a:off x="16179800" y="3540397"/>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4" name="フローチャート: 判断 45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75535</xdr:rowOff>
    </xdr:from>
    <xdr:to>
      <xdr:col>77</xdr:col>
      <xdr:colOff>44450</xdr:colOff>
      <xdr:row>21</xdr:row>
      <xdr:rowOff>157117</xdr:rowOff>
    </xdr:to>
    <xdr:cxnSp macro="">
      <xdr:nvCxnSpPr>
        <xdr:cNvPr id="455" name="直線コネクタ 454"/>
        <xdr:cNvCxnSpPr/>
      </xdr:nvCxnSpPr>
      <xdr:spPr>
        <a:xfrm>
          <a:off x="15290800" y="3675985"/>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95613</xdr:rowOff>
    </xdr:from>
    <xdr:to>
      <xdr:col>77</xdr:col>
      <xdr:colOff>95250</xdr:colOff>
      <xdr:row>14</xdr:row>
      <xdr:rowOff>25763</xdr:rowOff>
    </xdr:to>
    <xdr:sp macro="" textlink="">
      <xdr:nvSpPr>
        <xdr:cNvPr id="456" name="フローチャート: 判断 455"/>
        <xdr:cNvSpPr/>
      </xdr:nvSpPr>
      <xdr:spPr>
        <a:xfrm>
          <a:off x="16129000" y="232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35940</xdr:rowOff>
    </xdr:from>
    <xdr:ext cx="736600" cy="259045"/>
    <xdr:sp macro="" textlink="">
      <xdr:nvSpPr>
        <xdr:cNvPr id="457" name="テキスト ボックス 456"/>
        <xdr:cNvSpPr txBox="1"/>
      </xdr:nvSpPr>
      <xdr:spPr>
        <a:xfrm>
          <a:off x="15798800" y="209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75535</xdr:rowOff>
    </xdr:from>
    <xdr:to>
      <xdr:col>72</xdr:col>
      <xdr:colOff>203200</xdr:colOff>
      <xdr:row>22</xdr:row>
      <xdr:rowOff>83336</xdr:rowOff>
    </xdr:to>
    <xdr:cxnSp macro="">
      <xdr:nvCxnSpPr>
        <xdr:cNvPr id="458" name="直線コネクタ 457"/>
        <xdr:cNvCxnSpPr/>
      </xdr:nvCxnSpPr>
      <xdr:spPr>
        <a:xfrm flipV="1">
          <a:off x="14401800" y="3675985"/>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14938</xdr:rowOff>
    </xdr:from>
    <xdr:to>
      <xdr:col>73</xdr:col>
      <xdr:colOff>44450</xdr:colOff>
      <xdr:row>14</xdr:row>
      <xdr:rowOff>116538</xdr:rowOff>
    </xdr:to>
    <xdr:sp macro="" textlink="">
      <xdr:nvSpPr>
        <xdr:cNvPr id="459" name="フローチャート: 判断 458"/>
        <xdr:cNvSpPr/>
      </xdr:nvSpPr>
      <xdr:spPr>
        <a:xfrm>
          <a:off x="15240000" y="24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126715</xdr:rowOff>
    </xdr:from>
    <xdr:ext cx="762000" cy="259045"/>
    <xdr:sp macro="" textlink="">
      <xdr:nvSpPr>
        <xdr:cNvPr id="460" name="テキスト ボックス 459"/>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31629</xdr:rowOff>
    </xdr:from>
    <xdr:to>
      <xdr:col>68</xdr:col>
      <xdr:colOff>152400</xdr:colOff>
      <xdr:row>22</xdr:row>
      <xdr:rowOff>83336</xdr:rowOff>
    </xdr:to>
    <xdr:cxnSp macro="">
      <xdr:nvCxnSpPr>
        <xdr:cNvPr id="461" name="直線コネクタ 460"/>
        <xdr:cNvCxnSpPr/>
      </xdr:nvCxnSpPr>
      <xdr:spPr>
        <a:xfrm>
          <a:off x="13512800" y="38035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28726</xdr:rowOff>
    </xdr:from>
    <xdr:to>
      <xdr:col>68</xdr:col>
      <xdr:colOff>203200</xdr:colOff>
      <xdr:row>14</xdr:row>
      <xdr:rowOff>130326</xdr:rowOff>
    </xdr:to>
    <xdr:sp macro="" textlink="">
      <xdr:nvSpPr>
        <xdr:cNvPr id="462" name="フローチャート: 判断 461"/>
        <xdr:cNvSpPr/>
      </xdr:nvSpPr>
      <xdr:spPr>
        <a:xfrm>
          <a:off x="14351000" y="242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140503</xdr:rowOff>
    </xdr:from>
    <xdr:ext cx="762000" cy="259045"/>
    <xdr:sp macro="" textlink="">
      <xdr:nvSpPr>
        <xdr:cNvPr id="463" name="テキスト ボックス 462"/>
        <xdr:cNvSpPr txBox="1"/>
      </xdr:nvSpPr>
      <xdr:spPr>
        <a:xfrm>
          <a:off x="14020800" y="219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33322</xdr:rowOff>
    </xdr:from>
    <xdr:to>
      <xdr:col>64</xdr:col>
      <xdr:colOff>152400</xdr:colOff>
      <xdr:row>14</xdr:row>
      <xdr:rowOff>134922</xdr:rowOff>
    </xdr:to>
    <xdr:sp macro="" textlink="">
      <xdr:nvSpPr>
        <xdr:cNvPr id="464" name="フローチャート: 判断 463"/>
        <xdr:cNvSpPr/>
      </xdr:nvSpPr>
      <xdr:spPr>
        <a:xfrm>
          <a:off x="13462000" y="243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145099</xdr:rowOff>
    </xdr:from>
    <xdr:ext cx="762000" cy="259045"/>
    <xdr:sp macro="" textlink="">
      <xdr:nvSpPr>
        <xdr:cNvPr id="465" name="テキスト ボックス 464"/>
        <xdr:cNvSpPr txBox="1"/>
      </xdr:nvSpPr>
      <xdr:spPr>
        <a:xfrm>
          <a:off x="13131800" y="22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60597</xdr:rowOff>
    </xdr:from>
    <xdr:to>
      <xdr:col>81</xdr:col>
      <xdr:colOff>95250</xdr:colOff>
      <xdr:row>20</xdr:row>
      <xdr:rowOff>162197</xdr:rowOff>
    </xdr:to>
    <xdr:sp macro="" textlink="">
      <xdr:nvSpPr>
        <xdr:cNvPr id="471" name="楕円 470"/>
        <xdr:cNvSpPr/>
      </xdr:nvSpPr>
      <xdr:spPr>
        <a:xfrm>
          <a:off x="16967200" y="34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127924</xdr:rowOff>
    </xdr:from>
    <xdr:ext cx="762000" cy="259045"/>
    <xdr:sp macro="" textlink="">
      <xdr:nvSpPr>
        <xdr:cNvPr id="472" name="将来負担の状況該当値テキスト"/>
        <xdr:cNvSpPr txBox="1"/>
      </xdr:nvSpPr>
      <xdr:spPr>
        <a:xfrm>
          <a:off x="17106900" y="338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106317</xdr:rowOff>
    </xdr:from>
    <xdr:to>
      <xdr:col>77</xdr:col>
      <xdr:colOff>95250</xdr:colOff>
      <xdr:row>22</xdr:row>
      <xdr:rowOff>36467</xdr:rowOff>
    </xdr:to>
    <xdr:sp macro="" textlink="">
      <xdr:nvSpPr>
        <xdr:cNvPr id="473" name="楕円 472"/>
        <xdr:cNvSpPr/>
      </xdr:nvSpPr>
      <xdr:spPr>
        <a:xfrm>
          <a:off x="16129000" y="37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21244</xdr:rowOff>
    </xdr:from>
    <xdr:ext cx="736600" cy="259045"/>
    <xdr:sp macro="" textlink="">
      <xdr:nvSpPr>
        <xdr:cNvPr id="474" name="テキスト ボックス 473"/>
        <xdr:cNvSpPr txBox="1"/>
      </xdr:nvSpPr>
      <xdr:spPr>
        <a:xfrm>
          <a:off x="15798800" y="379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24735</xdr:rowOff>
    </xdr:from>
    <xdr:to>
      <xdr:col>73</xdr:col>
      <xdr:colOff>44450</xdr:colOff>
      <xdr:row>21</xdr:row>
      <xdr:rowOff>126335</xdr:rowOff>
    </xdr:to>
    <xdr:sp macro="" textlink="">
      <xdr:nvSpPr>
        <xdr:cNvPr id="475" name="楕円 474"/>
        <xdr:cNvSpPr/>
      </xdr:nvSpPr>
      <xdr:spPr>
        <a:xfrm>
          <a:off x="15240000" y="36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111112</xdr:rowOff>
    </xdr:from>
    <xdr:ext cx="762000" cy="259045"/>
    <xdr:sp macro="" textlink="">
      <xdr:nvSpPr>
        <xdr:cNvPr id="476" name="テキスト ボックス 475"/>
        <xdr:cNvSpPr txBox="1"/>
      </xdr:nvSpPr>
      <xdr:spPr>
        <a:xfrm>
          <a:off x="14909800" y="371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32536</xdr:rowOff>
    </xdr:from>
    <xdr:to>
      <xdr:col>68</xdr:col>
      <xdr:colOff>203200</xdr:colOff>
      <xdr:row>22</xdr:row>
      <xdr:rowOff>134136</xdr:rowOff>
    </xdr:to>
    <xdr:sp macro="" textlink="">
      <xdr:nvSpPr>
        <xdr:cNvPr id="477" name="楕円 476"/>
        <xdr:cNvSpPr/>
      </xdr:nvSpPr>
      <xdr:spPr>
        <a:xfrm>
          <a:off x="14351000" y="380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118913</xdr:rowOff>
    </xdr:from>
    <xdr:ext cx="762000" cy="259045"/>
    <xdr:sp macro="" textlink="">
      <xdr:nvSpPr>
        <xdr:cNvPr id="478" name="テキスト ボックス 477"/>
        <xdr:cNvSpPr txBox="1"/>
      </xdr:nvSpPr>
      <xdr:spPr>
        <a:xfrm>
          <a:off x="14020800" y="389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152279</xdr:rowOff>
    </xdr:from>
    <xdr:to>
      <xdr:col>64</xdr:col>
      <xdr:colOff>152400</xdr:colOff>
      <xdr:row>22</xdr:row>
      <xdr:rowOff>82429</xdr:rowOff>
    </xdr:to>
    <xdr:sp macro="" textlink="">
      <xdr:nvSpPr>
        <xdr:cNvPr id="479" name="楕円 478"/>
        <xdr:cNvSpPr/>
      </xdr:nvSpPr>
      <xdr:spPr>
        <a:xfrm>
          <a:off x="13462000" y="375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67206</xdr:rowOff>
    </xdr:from>
    <xdr:ext cx="762000" cy="259045"/>
    <xdr:sp macro="" textlink="">
      <xdr:nvSpPr>
        <xdr:cNvPr id="480" name="テキスト ボックス 479"/>
        <xdr:cNvSpPr txBox="1"/>
      </xdr:nvSpPr>
      <xdr:spPr>
        <a:xfrm>
          <a:off x="13131800" y="383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年度においては類似団体平均を</a:t>
          </a:r>
          <a:r>
            <a:rPr kumimoji="1" lang="en-US" altLang="ja-JP" sz="1200">
              <a:solidFill>
                <a:schemeClr val="dk1"/>
              </a:solidFill>
              <a:effectLst/>
              <a:latin typeface="+mn-ea"/>
              <a:ea typeface="+mn-ea"/>
              <a:cs typeface="+mn-cs"/>
            </a:rPr>
            <a:t>0.8</a:t>
          </a:r>
          <a:r>
            <a:rPr kumimoji="1" lang="ja-JP" altLang="ja-JP" sz="1200">
              <a:solidFill>
                <a:schemeClr val="dk1"/>
              </a:solidFill>
              <a:effectLst/>
              <a:latin typeface="+mn-ea"/>
              <a:ea typeface="+mn-ea"/>
              <a:cs typeface="+mn-cs"/>
            </a:rPr>
            <a:t>％下回っている。合併以降、類似団体、全国平均及び青森県平均を上回る状況が続いていたが、定員適正化計画による退職者不補充と新規採用の抑制や組織体系見直しなどにより減少した。</a:t>
          </a:r>
          <a:endParaRPr lang="ja-JP" altLang="ja-JP" sz="1200">
            <a:effectLst/>
            <a:latin typeface="+mn-ea"/>
            <a:ea typeface="+mn-ea"/>
          </a:endParaRPr>
        </a:p>
        <a:p>
          <a:r>
            <a:rPr kumimoji="1" lang="ja-JP" altLang="ja-JP" sz="1200">
              <a:solidFill>
                <a:schemeClr val="dk1"/>
              </a:solidFill>
              <a:effectLst/>
              <a:latin typeface="+mn-ea"/>
              <a:ea typeface="+mn-ea"/>
              <a:cs typeface="+mn-cs"/>
            </a:rPr>
            <a:t>今後も計画に基づき、定員適正化を図る。</a:t>
          </a:r>
          <a:endParaRPr lang="ja-JP" altLang="ja-JP" sz="1200">
            <a:effectLst/>
            <a:latin typeface="+mn-ea"/>
            <a:ea typeface="+mn-ea"/>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39915</xdr:rowOff>
    </xdr:to>
    <xdr:cxnSp macro="">
      <xdr:nvCxnSpPr>
        <xdr:cNvPr id="63" name="直線コネクタ 62"/>
        <xdr:cNvCxnSpPr/>
      </xdr:nvCxnSpPr>
      <xdr:spPr>
        <a:xfrm flipV="1">
          <a:off x="4826000" y="5651500"/>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11992</xdr:rowOff>
    </xdr:from>
    <xdr:ext cx="762000" cy="259045"/>
    <xdr:sp macro="" textlink="">
      <xdr:nvSpPr>
        <xdr:cNvPr id="64"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39915</xdr:rowOff>
    </xdr:from>
    <xdr:to>
      <xdr:col>24</xdr:col>
      <xdr:colOff>114300</xdr:colOff>
      <xdr:row>42</xdr:row>
      <xdr:rowOff>39915</xdr:rowOff>
    </xdr:to>
    <xdr:cxnSp macro="">
      <xdr:nvCxnSpPr>
        <xdr:cNvPr id="65" name="直線コネクタ 64"/>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162378</xdr:rowOff>
    </xdr:from>
    <xdr:to>
      <xdr:col>24</xdr:col>
      <xdr:colOff>25400</xdr:colOff>
      <xdr:row>36</xdr:row>
      <xdr:rowOff>1814</xdr:rowOff>
    </xdr:to>
    <xdr:cxnSp macro="">
      <xdr:nvCxnSpPr>
        <xdr:cNvPr id="68" name="直線コネクタ 67"/>
        <xdr:cNvCxnSpPr/>
      </xdr:nvCxnSpPr>
      <xdr:spPr>
        <a:xfrm flipV="1">
          <a:off x="3987800" y="61631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170741</xdr:rowOff>
    </xdr:from>
    <xdr:ext cx="762000" cy="259045"/>
    <xdr:sp macro="" textlink="">
      <xdr:nvSpPr>
        <xdr:cNvPr id="69" name="人件費平均値テキスト"/>
        <xdr:cNvSpPr txBox="1"/>
      </xdr:nvSpPr>
      <xdr:spPr>
        <a:xfrm>
          <a:off x="4914900" y="61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27214</xdr:rowOff>
    </xdr:from>
    <xdr:to>
      <xdr:col>24</xdr:col>
      <xdr:colOff>76200</xdr:colOff>
      <xdr:row>36</xdr:row>
      <xdr:rowOff>128814</xdr:rowOff>
    </xdr:to>
    <xdr:sp macro="" textlink="">
      <xdr:nvSpPr>
        <xdr:cNvPr id="70" name="フローチャート: 判断 69"/>
        <xdr:cNvSpPr/>
      </xdr:nvSpPr>
      <xdr:spPr>
        <a:xfrm>
          <a:off x="47752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118836</xdr:rowOff>
    </xdr:from>
    <xdr:to>
      <xdr:col>19</xdr:col>
      <xdr:colOff>187325</xdr:colOff>
      <xdr:row>36</xdr:row>
      <xdr:rowOff>1814</xdr:rowOff>
    </xdr:to>
    <xdr:cxnSp macro="">
      <xdr:nvCxnSpPr>
        <xdr:cNvPr id="71" name="直線コネクタ 70"/>
        <xdr:cNvCxnSpPr/>
      </xdr:nvCxnSpPr>
      <xdr:spPr>
        <a:xfrm>
          <a:off x="3098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154214</xdr:rowOff>
    </xdr:to>
    <xdr:cxnSp macro="">
      <xdr:nvCxnSpPr>
        <xdr:cNvPr id="74" name="直線コネクタ 73"/>
        <xdr:cNvCxnSpPr/>
      </xdr:nvCxnSpPr>
      <xdr:spPr>
        <a:xfrm flipV="1">
          <a:off x="2209800" y="6119586"/>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154214</xdr:rowOff>
    </xdr:from>
    <xdr:to>
      <xdr:col>11</xdr:col>
      <xdr:colOff>9525</xdr:colOff>
      <xdr:row>37</xdr:row>
      <xdr:rowOff>146050</xdr:rowOff>
    </xdr:to>
    <xdr:cxnSp macro="">
      <xdr:nvCxnSpPr>
        <xdr:cNvPr id="77" name="直線コネクタ 76"/>
        <xdr:cNvCxnSpPr/>
      </xdr:nvCxnSpPr>
      <xdr:spPr>
        <a:xfrm flipV="1">
          <a:off x="1320800" y="63264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103414</xdr:rowOff>
    </xdr:from>
    <xdr:to>
      <xdr:col>11</xdr:col>
      <xdr:colOff>60325</xdr:colOff>
      <xdr:row>37</xdr:row>
      <xdr:rowOff>33564</xdr:rowOff>
    </xdr:to>
    <xdr:sp macro="" textlink="">
      <xdr:nvSpPr>
        <xdr:cNvPr id="78" name="フローチャート: 判断 77"/>
        <xdr:cNvSpPr/>
      </xdr:nvSpPr>
      <xdr:spPr>
        <a:xfrm>
          <a:off x="2159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43741</xdr:rowOff>
    </xdr:from>
    <xdr:ext cx="762000" cy="259045"/>
    <xdr:sp macro="" textlink="">
      <xdr:nvSpPr>
        <xdr:cNvPr id="79" name="テキスト ボックス 78"/>
        <xdr:cNvSpPr txBox="1"/>
      </xdr:nvSpPr>
      <xdr:spPr>
        <a:xfrm>
          <a:off x="1828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111578</xdr:rowOff>
    </xdr:from>
    <xdr:to>
      <xdr:col>24</xdr:col>
      <xdr:colOff>76200</xdr:colOff>
      <xdr:row>36</xdr:row>
      <xdr:rowOff>41728</xdr:rowOff>
    </xdr:to>
    <xdr:sp macro="" textlink="">
      <xdr:nvSpPr>
        <xdr:cNvPr id="87" name="楕円 86"/>
        <xdr:cNvSpPr/>
      </xdr:nvSpPr>
      <xdr:spPr>
        <a:xfrm>
          <a:off x="4775200" y="611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128105</xdr:rowOff>
    </xdr:from>
    <xdr:ext cx="762000" cy="259045"/>
    <xdr:sp macro="" textlink="">
      <xdr:nvSpPr>
        <xdr:cNvPr id="88" name="人件費該当値テキスト"/>
        <xdr:cNvSpPr txBox="1"/>
      </xdr:nvSpPr>
      <xdr:spPr>
        <a:xfrm>
          <a:off x="49149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122464</xdr:rowOff>
    </xdr:from>
    <xdr:to>
      <xdr:col>20</xdr:col>
      <xdr:colOff>38100</xdr:colOff>
      <xdr:row>36</xdr:row>
      <xdr:rowOff>52614</xdr:rowOff>
    </xdr:to>
    <xdr:sp macro="" textlink="">
      <xdr:nvSpPr>
        <xdr:cNvPr id="89" name="楕円 88"/>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62791</xdr:rowOff>
    </xdr:from>
    <xdr:ext cx="736600" cy="259045"/>
    <xdr:sp macro="" textlink="">
      <xdr:nvSpPr>
        <xdr:cNvPr id="90" name="テキスト ボックス 89"/>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68036</xdr:rowOff>
    </xdr:from>
    <xdr:to>
      <xdr:col>15</xdr:col>
      <xdr:colOff>149225</xdr:colOff>
      <xdr:row>35</xdr:row>
      <xdr:rowOff>169636</xdr:rowOff>
    </xdr:to>
    <xdr:sp macro="" textlink="">
      <xdr:nvSpPr>
        <xdr:cNvPr id="91" name="楕円 90"/>
        <xdr:cNvSpPr/>
      </xdr:nvSpPr>
      <xdr:spPr>
        <a:xfrm>
          <a:off x="3048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8363</xdr:rowOff>
    </xdr:from>
    <xdr:ext cx="762000" cy="259045"/>
    <xdr:sp macro="" textlink="">
      <xdr:nvSpPr>
        <xdr:cNvPr id="92" name="テキスト ボックス 91"/>
        <xdr:cNvSpPr txBox="1"/>
      </xdr:nvSpPr>
      <xdr:spPr>
        <a:xfrm>
          <a:off x="2717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103414</xdr:rowOff>
    </xdr:from>
    <xdr:to>
      <xdr:col>11</xdr:col>
      <xdr:colOff>60325</xdr:colOff>
      <xdr:row>37</xdr:row>
      <xdr:rowOff>33564</xdr:rowOff>
    </xdr:to>
    <xdr:sp macro="" textlink="">
      <xdr:nvSpPr>
        <xdr:cNvPr id="93" name="楕円 92"/>
        <xdr:cNvSpPr/>
      </xdr:nvSpPr>
      <xdr:spPr>
        <a:xfrm>
          <a:off x="2159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18341</xdr:rowOff>
    </xdr:from>
    <xdr:ext cx="762000" cy="259045"/>
    <xdr:sp macro="" textlink="">
      <xdr:nvSpPr>
        <xdr:cNvPr id="94" name="テキスト ボックス 93"/>
        <xdr:cNvSpPr txBox="1"/>
      </xdr:nvSpPr>
      <xdr:spPr>
        <a:xfrm>
          <a:off x="1828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95" name="楕円 94"/>
        <xdr:cNvSpPr/>
      </xdr:nvSpPr>
      <xdr:spPr>
        <a:xfrm>
          <a:off x="1270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96" name="テキスト ボックス 95"/>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物件費に係る経常収支比率は類似団体の中では低い水準にある。今後も事務事業の見直しを進め、より一層の経費削減を図る。</a:t>
          </a:r>
          <a:endParaRPr lang="ja-JP" altLang="ja-JP" sz="1200">
            <a:effectLst/>
            <a:latin typeface="+mn-ea"/>
            <a:ea typeface="+mn-ea"/>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21</xdr:row>
      <xdr:rowOff>80736</xdr:rowOff>
    </xdr:to>
    <xdr:cxnSp macro="">
      <xdr:nvCxnSpPr>
        <xdr:cNvPr id="126" name="直線コネクタ 125"/>
        <xdr:cNvCxnSpPr/>
      </xdr:nvCxnSpPr>
      <xdr:spPr>
        <a:xfrm flipV="1">
          <a:off x="16510000" y="22442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52813</xdr:rowOff>
    </xdr:from>
    <xdr:ext cx="762000" cy="259045"/>
    <xdr:sp macro="" textlink="">
      <xdr:nvSpPr>
        <xdr:cNvPr id="127"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80736</xdr:rowOff>
    </xdr:from>
    <xdr:to>
      <xdr:col>82</xdr:col>
      <xdr:colOff>196850</xdr:colOff>
      <xdr:row>21</xdr:row>
      <xdr:rowOff>80736</xdr:rowOff>
    </xdr:to>
    <xdr:cxnSp macro="">
      <xdr:nvCxnSpPr>
        <xdr:cNvPr id="128" name="直線コネクタ 127"/>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9"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30" name="直線コネクタ 129"/>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37193</xdr:rowOff>
    </xdr:from>
    <xdr:to>
      <xdr:col>82</xdr:col>
      <xdr:colOff>107950</xdr:colOff>
      <xdr:row>14</xdr:row>
      <xdr:rowOff>18143</xdr:rowOff>
    </xdr:to>
    <xdr:cxnSp macro="">
      <xdr:nvCxnSpPr>
        <xdr:cNvPr id="131" name="直線コネクタ 130"/>
        <xdr:cNvCxnSpPr/>
      </xdr:nvCxnSpPr>
      <xdr:spPr>
        <a:xfrm>
          <a:off x="15671800" y="2266043"/>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2"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3" name="フローチャート: 判断 132"/>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132443</xdr:rowOff>
    </xdr:from>
    <xdr:to>
      <xdr:col>78</xdr:col>
      <xdr:colOff>69850</xdr:colOff>
      <xdr:row>13</xdr:row>
      <xdr:rowOff>37193</xdr:rowOff>
    </xdr:to>
    <xdr:cxnSp macro="">
      <xdr:nvCxnSpPr>
        <xdr:cNvPr id="134" name="直線コネクタ 133"/>
        <xdr:cNvCxnSpPr/>
      </xdr:nvCxnSpPr>
      <xdr:spPr>
        <a:xfrm>
          <a:off x="14782800" y="218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5" name="フローチャート: 判断 134"/>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6" name="テキスト ボックス 135"/>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88900</xdr:rowOff>
    </xdr:from>
    <xdr:to>
      <xdr:col>73</xdr:col>
      <xdr:colOff>180975</xdr:colOff>
      <xdr:row>12</xdr:row>
      <xdr:rowOff>132443</xdr:rowOff>
    </xdr:to>
    <xdr:cxnSp macro="">
      <xdr:nvCxnSpPr>
        <xdr:cNvPr id="137" name="直線コネクタ 136"/>
        <xdr:cNvCxnSpPr/>
      </xdr:nvCxnSpPr>
      <xdr:spPr>
        <a:xfrm>
          <a:off x="13893800" y="214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163286</xdr:rowOff>
    </xdr:from>
    <xdr:to>
      <xdr:col>74</xdr:col>
      <xdr:colOff>31750</xdr:colOff>
      <xdr:row>15</xdr:row>
      <xdr:rowOff>93436</xdr:rowOff>
    </xdr:to>
    <xdr:sp macro="" textlink="">
      <xdr:nvSpPr>
        <xdr:cNvPr id="138" name="フローチャート: 判断 137"/>
        <xdr:cNvSpPr/>
      </xdr:nvSpPr>
      <xdr:spPr>
        <a:xfrm>
          <a:off x="14732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39" name="テキスト ボックス 138"/>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23586</xdr:rowOff>
    </xdr:from>
    <xdr:to>
      <xdr:col>69</xdr:col>
      <xdr:colOff>92075</xdr:colOff>
      <xdr:row>12</xdr:row>
      <xdr:rowOff>88900</xdr:rowOff>
    </xdr:to>
    <xdr:cxnSp macro="">
      <xdr:nvCxnSpPr>
        <xdr:cNvPr id="140" name="直線コネクタ 139"/>
        <xdr:cNvCxnSpPr/>
      </xdr:nvCxnSpPr>
      <xdr:spPr>
        <a:xfrm>
          <a:off x="13004800" y="20809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41" name="フローチャート: 判断 140"/>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99984</xdr:rowOff>
    </xdr:from>
    <xdr:ext cx="762000" cy="259045"/>
    <xdr:sp macro="" textlink="">
      <xdr:nvSpPr>
        <xdr:cNvPr id="142" name="テキスト ボックス 141"/>
        <xdr:cNvSpPr txBox="1"/>
      </xdr:nvSpPr>
      <xdr:spPr>
        <a:xfrm>
          <a:off x="13512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3" name="フローチャート: 判断 142"/>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4" name="テキスト ボックス 143"/>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50" name="楕円 149"/>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51"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157843</xdr:rowOff>
    </xdr:from>
    <xdr:to>
      <xdr:col>78</xdr:col>
      <xdr:colOff>120650</xdr:colOff>
      <xdr:row>13</xdr:row>
      <xdr:rowOff>87993</xdr:rowOff>
    </xdr:to>
    <xdr:sp macro="" textlink="">
      <xdr:nvSpPr>
        <xdr:cNvPr id="152" name="楕円 151"/>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98170</xdr:rowOff>
    </xdr:from>
    <xdr:ext cx="736600" cy="259045"/>
    <xdr:sp macro="" textlink="">
      <xdr:nvSpPr>
        <xdr:cNvPr id="153" name="テキスト ボックス 152"/>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81643</xdr:rowOff>
    </xdr:from>
    <xdr:to>
      <xdr:col>74</xdr:col>
      <xdr:colOff>31750</xdr:colOff>
      <xdr:row>13</xdr:row>
      <xdr:rowOff>11793</xdr:rowOff>
    </xdr:to>
    <xdr:sp macro="" textlink="">
      <xdr:nvSpPr>
        <xdr:cNvPr id="154" name="楕円 153"/>
        <xdr:cNvSpPr/>
      </xdr:nvSpPr>
      <xdr:spPr>
        <a:xfrm>
          <a:off x="14732000" y="213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21970</xdr:rowOff>
    </xdr:from>
    <xdr:ext cx="762000" cy="259045"/>
    <xdr:sp macro="" textlink="">
      <xdr:nvSpPr>
        <xdr:cNvPr id="155" name="テキスト ボックス 154"/>
        <xdr:cNvSpPr txBox="1"/>
      </xdr:nvSpPr>
      <xdr:spPr>
        <a:xfrm>
          <a:off x="14401800" y="190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38100</xdr:rowOff>
    </xdr:from>
    <xdr:to>
      <xdr:col>69</xdr:col>
      <xdr:colOff>142875</xdr:colOff>
      <xdr:row>12</xdr:row>
      <xdr:rowOff>139700</xdr:rowOff>
    </xdr:to>
    <xdr:sp macro="" textlink="">
      <xdr:nvSpPr>
        <xdr:cNvPr id="156" name="楕円 155"/>
        <xdr:cNvSpPr/>
      </xdr:nvSpPr>
      <xdr:spPr>
        <a:xfrm>
          <a:off x="13843000" y="20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149877</xdr:rowOff>
    </xdr:from>
    <xdr:ext cx="762000" cy="259045"/>
    <xdr:sp macro="" textlink="">
      <xdr:nvSpPr>
        <xdr:cNvPr id="157" name="テキスト ボックス 156"/>
        <xdr:cNvSpPr txBox="1"/>
      </xdr:nvSpPr>
      <xdr:spPr>
        <a:xfrm>
          <a:off x="135128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11</xdr:row>
      <xdr:rowOff>144236</xdr:rowOff>
    </xdr:from>
    <xdr:to>
      <xdr:col>65</xdr:col>
      <xdr:colOff>53975</xdr:colOff>
      <xdr:row>12</xdr:row>
      <xdr:rowOff>74386</xdr:rowOff>
    </xdr:to>
    <xdr:sp macro="" textlink="">
      <xdr:nvSpPr>
        <xdr:cNvPr id="158" name="楕円 157"/>
        <xdr:cNvSpPr/>
      </xdr:nvSpPr>
      <xdr:spPr>
        <a:xfrm>
          <a:off x="12954000" y="20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84563</xdr:rowOff>
    </xdr:from>
    <xdr:ext cx="762000" cy="259045"/>
    <xdr:sp macro="" textlink="">
      <xdr:nvSpPr>
        <xdr:cNvPr id="159" name="テキスト ボックス 158"/>
        <xdr:cNvSpPr txBox="1"/>
      </xdr:nvSpPr>
      <xdr:spPr>
        <a:xfrm>
          <a:off x="12623800" y="179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扶助費に係る経常収支比率は全国平均及び青森県平均を下回るものの類似団体平均を</a:t>
          </a:r>
          <a:r>
            <a:rPr kumimoji="1" lang="en-US" altLang="ja-JP" sz="1200">
              <a:solidFill>
                <a:schemeClr val="dk1"/>
              </a:solidFill>
              <a:effectLst/>
              <a:latin typeface="+mn-ea"/>
              <a:ea typeface="+mn-ea"/>
              <a:cs typeface="+mn-cs"/>
            </a:rPr>
            <a:t>0.6</a:t>
          </a:r>
          <a:r>
            <a:rPr kumimoji="1" lang="ja-JP" altLang="ja-JP" sz="1200">
              <a:solidFill>
                <a:schemeClr val="dk1"/>
              </a:solidFill>
              <a:effectLst/>
              <a:latin typeface="+mn-ea"/>
              <a:ea typeface="+mn-ea"/>
              <a:cs typeface="+mn-cs"/>
            </a:rPr>
            <a:t>％上回り、かつ上昇高止まり傾向にある。要因としては障害者福祉費や児童福祉費（施設型給付）が増加傾向にあることに加え、生活保護費が高止まりしているためである。増加する扶助費抑制のために、資格審査による給付の適正化等に努める。</a:t>
          </a:r>
          <a:endParaRPr lang="ja-JP" altLang="ja-JP" sz="1200">
            <a:effectLst/>
            <a:latin typeface="+mn-ea"/>
            <a:ea typeface="+mn-ea"/>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69850</xdr:rowOff>
    </xdr:from>
    <xdr:to>
      <xdr:col>24</xdr:col>
      <xdr:colOff>25400</xdr:colOff>
      <xdr:row>62</xdr:row>
      <xdr:rowOff>31750</xdr:rowOff>
    </xdr:to>
    <xdr:cxnSp macro="">
      <xdr:nvCxnSpPr>
        <xdr:cNvPr id="187" name="直線コネクタ 186"/>
        <xdr:cNvCxnSpPr/>
      </xdr:nvCxnSpPr>
      <xdr:spPr>
        <a:xfrm flipV="1">
          <a:off x="4826000" y="898525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156227</xdr:rowOff>
    </xdr:from>
    <xdr:ext cx="762000" cy="259045"/>
    <xdr:sp macro="" textlink="">
      <xdr:nvSpPr>
        <xdr:cNvPr id="190"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69850</xdr:rowOff>
    </xdr:from>
    <xdr:to>
      <xdr:col>24</xdr:col>
      <xdr:colOff>114300</xdr:colOff>
      <xdr:row>52</xdr:row>
      <xdr:rowOff>69850</xdr:rowOff>
    </xdr:to>
    <xdr:cxnSp macro="">
      <xdr:nvCxnSpPr>
        <xdr:cNvPr id="191" name="直線コネクタ 190"/>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92" name="直線コネクタ 191"/>
        <xdr:cNvCxnSpPr/>
      </xdr:nvCxnSpPr>
      <xdr:spPr>
        <a:xfrm flipV="1">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12700</xdr:rowOff>
    </xdr:to>
    <xdr:cxnSp macro="">
      <xdr:nvCxnSpPr>
        <xdr:cNvPr id="195" name="直線コネクタ 194"/>
        <xdr:cNvCxnSpPr/>
      </xdr:nvCxnSpPr>
      <xdr:spPr>
        <a:xfrm flipV="1">
          <a:off x="3098800" y="96520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95250</xdr:rowOff>
    </xdr:from>
    <xdr:to>
      <xdr:col>20</xdr:col>
      <xdr:colOff>38100</xdr:colOff>
      <xdr:row>55</xdr:row>
      <xdr:rowOff>25400</xdr:rowOff>
    </xdr:to>
    <xdr:sp macro="" textlink="">
      <xdr:nvSpPr>
        <xdr:cNvPr id="196" name="フローチャート: 判断 195"/>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35577</xdr:rowOff>
    </xdr:from>
    <xdr:ext cx="736600" cy="259045"/>
    <xdr:sp macro="" textlink="">
      <xdr:nvSpPr>
        <xdr:cNvPr id="197" name="テキスト ボックス 196"/>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88900</xdr:rowOff>
    </xdr:to>
    <xdr:cxnSp macro="">
      <xdr:nvCxnSpPr>
        <xdr:cNvPr id="198" name="直線コネクタ 197"/>
        <xdr:cNvCxnSpPr/>
      </xdr:nvCxnSpPr>
      <xdr:spPr>
        <a:xfrm flipV="1">
          <a:off x="2209800" y="9785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9" name="フローチャート: 判断 198"/>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0" name="テキスト ボックス 199"/>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69850</xdr:rowOff>
    </xdr:to>
    <xdr:cxnSp macro="">
      <xdr:nvCxnSpPr>
        <xdr:cNvPr id="201" name="直線コネクタ 200"/>
        <xdr:cNvCxnSpPr/>
      </xdr:nvCxnSpPr>
      <xdr:spPr>
        <a:xfrm flipV="1">
          <a:off x="1320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04" name="フローチャート: 判断 203"/>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92727</xdr:rowOff>
    </xdr:from>
    <xdr:ext cx="762000" cy="259045"/>
    <xdr:sp macro="" textlink="">
      <xdr:nvSpPr>
        <xdr:cNvPr id="205" name="テキスト ボックス 204"/>
        <xdr:cNvSpPr txBox="1"/>
      </xdr:nvSpPr>
      <xdr:spPr>
        <a:xfrm>
          <a:off x="939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3" name="楕円 212"/>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4" name="テキスト ボックス 213"/>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5" name="楕円 21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216" name="テキスト ボックス 215"/>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17" name="楕円 216"/>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18" name="テキスト ボックス 217"/>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19" name="楕円 218"/>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20" name="テキスト ボックス 219"/>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は上昇傾向にあったが、令和２年度では減少し、類似団体と同水準となっている。これまでの上昇傾向は、公営企業会計（下水道事業）及び特別会計（介護保険事業）への繰出金が増加傾向にあったためであ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年度の減少要因は、下水道事業会計の法適用による補助費への計上移行によるものである。今後も事業の精査・適正化等に取り組み、普通会計の負担額を低減していく必要がある。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62</xdr:row>
      <xdr:rowOff>12700</xdr:rowOff>
    </xdr:to>
    <xdr:cxnSp macro="">
      <xdr:nvCxnSpPr>
        <xdr:cNvPr id="248" name="直線コネクタ 247"/>
        <xdr:cNvCxnSpPr/>
      </xdr:nvCxnSpPr>
      <xdr:spPr>
        <a:xfrm flipV="1">
          <a:off x="16510000" y="9194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82550</xdr:rowOff>
    </xdr:from>
    <xdr:to>
      <xdr:col>82</xdr:col>
      <xdr:colOff>107950</xdr:colOff>
      <xdr:row>58</xdr:row>
      <xdr:rowOff>139700</xdr:rowOff>
    </xdr:to>
    <xdr:cxnSp macro="">
      <xdr:nvCxnSpPr>
        <xdr:cNvPr id="253" name="直線コネクタ 252"/>
        <xdr:cNvCxnSpPr/>
      </xdr:nvCxnSpPr>
      <xdr:spPr>
        <a:xfrm flipV="1">
          <a:off x="15671800" y="9855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139700</xdr:rowOff>
    </xdr:to>
    <xdr:cxnSp macro="">
      <xdr:nvCxnSpPr>
        <xdr:cNvPr id="256" name="直線コネクタ 255"/>
        <xdr:cNvCxnSpPr/>
      </xdr:nvCxnSpPr>
      <xdr:spPr>
        <a:xfrm>
          <a:off x="14782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57150</xdr:rowOff>
    </xdr:from>
    <xdr:to>
      <xdr:col>78</xdr:col>
      <xdr:colOff>120650</xdr:colOff>
      <xdr:row>57</xdr:row>
      <xdr:rowOff>158750</xdr:rowOff>
    </xdr:to>
    <xdr:sp macro="" textlink="">
      <xdr:nvSpPr>
        <xdr:cNvPr id="257" name="フローチャート: 判断 256"/>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58" name="テキスト ボックス 257"/>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38100</xdr:rowOff>
    </xdr:from>
    <xdr:to>
      <xdr:col>73</xdr:col>
      <xdr:colOff>180975</xdr:colOff>
      <xdr:row>58</xdr:row>
      <xdr:rowOff>50800</xdr:rowOff>
    </xdr:to>
    <xdr:cxnSp macro="">
      <xdr:nvCxnSpPr>
        <xdr:cNvPr id="259" name="直線コネクタ 258"/>
        <xdr:cNvCxnSpPr/>
      </xdr:nvCxnSpPr>
      <xdr:spPr>
        <a:xfrm flipV="1">
          <a:off x="13893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165100</xdr:rowOff>
    </xdr:from>
    <xdr:to>
      <xdr:col>74</xdr:col>
      <xdr:colOff>31750</xdr:colOff>
      <xdr:row>57</xdr:row>
      <xdr:rowOff>95250</xdr:rowOff>
    </xdr:to>
    <xdr:sp macro="" textlink="">
      <xdr:nvSpPr>
        <xdr:cNvPr id="260" name="フローチャート: 判断 259"/>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105427</xdr:rowOff>
    </xdr:from>
    <xdr:ext cx="762000" cy="259045"/>
    <xdr:sp macro="" textlink="">
      <xdr:nvSpPr>
        <xdr:cNvPr id="261" name="テキスト ボックス 260"/>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61</xdr:row>
      <xdr:rowOff>120650</xdr:rowOff>
    </xdr:to>
    <xdr:cxnSp macro="">
      <xdr:nvCxnSpPr>
        <xdr:cNvPr id="262" name="直線コネクタ 261"/>
        <xdr:cNvCxnSpPr/>
      </xdr:nvCxnSpPr>
      <xdr:spPr>
        <a:xfrm flipV="1">
          <a:off x="13004800" y="9994900"/>
          <a:ext cx="889000" cy="58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95250</xdr:rowOff>
    </xdr:from>
    <xdr:to>
      <xdr:col>69</xdr:col>
      <xdr:colOff>142875</xdr:colOff>
      <xdr:row>58</xdr:row>
      <xdr:rowOff>25400</xdr:rowOff>
    </xdr:to>
    <xdr:sp macro="" textlink="">
      <xdr:nvSpPr>
        <xdr:cNvPr id="263" name="フローチャート: 判断 262"/>
        <xdr:cNvSpPr/>
      </xdr:nvSpPr>
      <xdr:spPr>
        <a:xfrm>
          <a:off x="13843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35577</xdr:rowOff>
    </xdr:from>
    <xdr:ext cx="762000" cy="259045"/>
    <xdr:sp macro="" textlink="">
      <xdr:nvSpPr>
        <xdr:cNvPr id="264" name="テキスト ボックス 263"/>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31750</xdr:rowOff>
    </xdr:from>
    <xdr:to>
      <xdr:col>82</xdr:col>
      <xdr:colOff>158750</xdr:colOff>
      <xdr:row>57</xdr:row>
      <xdr:rowOff>133350</xdr:rowOff>
    </xdr:to>
    <xdr:sp macro="" textlink="">
      <xdr:nvSpPr>
        <xdr:cNvPr id="272" name="楕円 271"/>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73" name="その他該当値テキスト"/>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74" name="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158750</xdr:rowOff>
    </xdr:from>
    <xdr:to>
      <xdr:col>74</xdr:col>
      <xdr:colOff>31750</xdr:colOff>
      <xdr:row>58</xdr:row>
      <xdr:rowOff>88900</xdr:rowOff>
    </xdr:to>
    <xdr:sp macro="" textlink="">
      <xdr:nvSpPr>
        <xdr:cNvPr id="276" name="楕円 275"/>
        <xdr:cNvSpPr/>
      </xdr:nvSpPr>
      <xdr:spPr>
        <a:xfrm>
          <a:off x="14732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73677</xdr:rowOff>
    </xdr:from>
    <xdr:ext cx="762000" cy="259045"/>
    <xdr:sp macro="" textlink="">
      <xdr:nvSpPr>
        <xdr:cNvPr id="277" name="テキスト ボックス 276"/>
        <xdr:cNvSpPr txBox="1"/>
      </xdr:nvSpPr>
      <xdr:spPr>
        <a:xfrm>
          <a:off x="14401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69850</xdr:rowOff>
    </xdr:from>
    <xdr:to>
      <xdr:col>65</xdr:col>
      <xdr:colOff>53975</xdr:colOff>
      <xdr:row>62</xdr:row>
      <xdr:rowOff>0</xdr:rowOff>
    </xdr:to>
    <xdr:sp macro="" textlink="">
      <xdr:nvSpPr>
        <xdr:cNvPr id="280" name="楕円 279"/>
        <xdr:cNvSpPr/>
      </xdr:nvSpPr>
      <xdr:spPr>
        <a:xfrm>
          <a:off x="129540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156227</xdr:rowOff>
    </xdr:from>
    <xdr:ext cx="762000" cy="259045"/>
    <xdr:sp macro="" textlink="">
      <xdr:nvSpPr>
        <xdr:cNvPr id="281" name="テキスト ボックス 280"/>
        <xdr:cNvSpPr txBox="1"/>
      </xdr:nvSpPr>
      <xdr:spPr>
        <a:xfrm>
          <a:off x="126238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補助費等に係る経常収支比率は類似団体の中でも低い水準にある。</a:t>
          </a:r>
          <a:endParaRPr lang="ja-JP" altLang="ja-JP" sz="1200">
            <a:effectLst/>
            <a:latin typeface="+mn-ea"/>
            <a:ea typeface="+mn-ea"/>
          </a:endParaRPr>
        </a:p>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２</a:t>
          </a:r>
          <a:r>
            <a:rPr kumimoji="1" lang="ja-JP" altLang="ja-JP" sz="1200">
              <a:solidFill>
                <a:schemeClr val="dk1"/>
              </a:solidFill>
              <a:effectLst/>
              <a:latin typeface="+mn-ea"/>
              <a:ea typeface="+mn-ea"/>
              <a:cs typeface="+mn-cs"/>
            </a:rPr>
            <a:t>年度において上昇した要因は、下水道事業会計の法適用により繰出金の計上が補助費へ移行したためである。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今後も市単独事業の補助金の見直しや廃止などにより抑制に努める。</a:t>
          </a:r>
          <a:endParaRPr lang="ja-JP" altLang="ja-JP" sz="1200">
            <a:effectLst/>
            <a:latin typeface="+mn-ea"/>
            <a:ea typeface="+mn-ea"/>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54610</xdr:rowOff>
    </xdr:from>
    <xdr:to>
      <xdr:col>82</xdr:col>
      <xdr:colOff>107950</xdr:colOff>
      <xdr:row>40</xdr:row>
      <xdr:rowOff>165100</xdr:rowOff>
    </xdr:to>
    <xdr:cxnSp macro="">
      <xdr:nvCxnSpPr>
        <xdr:cNvPr id="309" name="直線コネクタ 308"/>
        <xdr:cNvCxnSpPr/>
      </xdr:nvCxnSpPr>
      <xdr:spPr>
        <a:xfrm flipV="1">
          <a:off x="16510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0"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1" name="直線コネクタ 310"/>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140987</xdr:rowOff>
    </xdr:from>
    <xdr:ext cx="762000" cy="259045"/>
    <xdr:sp macro="" textlink="">
      <xdr:nvSpPr>
        <xdr:cNvPr id="312" name="補助費等最大値テキスト"/>
        <xdr:cNvSpPr txBox="1"/>
      </xdr:nvSpPr>
      <xdr:spPr>
        <a:xfrm>
          <a:off x="16598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54610</xdr:rowOff>
    </xdr:from>
    <xdr:to>
      <xdr:col>82</xdr:col>
      <xdr:colOff>196850</xdr:colOff>
      <xdr:row>33</xdr:row>
      <xdr:rowOff>54610</xdr:rowOff>
    </xdr:to>
    <xdr:cxnSp macro="">
      <xdr:nvCxnSpPr>
        <xdr:cNvPr id="313" name="直線コネクタ 312"/>
        <xdr:cNvCxnSpPr/>
      </xdr:nvCxnSpPr>
      <xdr:spPr>
        <a:xfrm>
          <a:off x="16421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123190</xdr:rowOff>
    </xdr:from>
    <xdr:to>
      <xdr:col>82</xdr:col>
      <xdr:colOff>107950</xdr:colOff>
      <xdr:row>35</xdr:row>
      <xdr:rowOff>130810</xdr:rowOff>
    </xdr:to>
    <xdr:cxnSp macro="">
      <xdr:nvCxnSpPr>
        <xdr:cNvPr id="314" name="直線コネクタ 313"/>
        <xdr:cNvCxnSpPr/>
      </xdr:nvCxnSpPr>
      <xdr:spPr>
        <a:xfrm flipV="1">
          <a:off x="15671800" y="6123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71137</xdr:rowOff>
    </xdr:from>
    <xdr:ext cx="762000" cy="259045"/>
    <xdr:sp macro="" textlink="">
      <xdr:nvSpPr>
        <xdr:cNvPr id="315" name="補助費等平均値テキスト"/>
        <xdr:cNvSpPr txBox="1"/>
      </xdr:nvSpPr>
      <xdr:spPr>
        <a:xfrm>
          <a:off x="16598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6" name="フローチャート: 判断 315"/>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7" name="直線コネクタ 316"/>
        <xdr:cNvCxnSpPr/>
      </xdr:nvCxnSpPr>
      <xdr:spPr>
        <a:xfrm flipV="1">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106680</xdr:rowOff>
    </xdr:from>
    <xdr:to>
      <xdr:col>78</xdr:col>
      <xdr:colOff>120650</xdr:colOff>
      <xdr:row>37</xdr:row>
      <xdr:rowOff>36830</xdr:rowOff>
    </xdr:to>
    <xdr:sp macro="" textlink="">
      <xdr:nvSpPr>
        <xdr:cNvPr id="318" name="フローチャート: 判断 317"/>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21607</xdr:rowOff>
    </xdr:from>
    <xdr:ext cx="736600" cy="259045"/>
    <xdr:sp macro="" textlink="">
      <xdr:nvSpPr>
        <xdr:cNvPr id="319" name="テキスト ボックス 318"/>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130810</xdr:rowOff>
    </xdr:from>
    <xdr:to>
      <xdr:col>73</xdr:col>
      <xdr:colOff>180975</xdr:colOff>
      <xdr:row>35</xdr:row>
      <xdr:rowOff>138430</xdr:rowOff>
    </xdr:to>
    <xdr:cxnSp macro="">
      <xdr:nvCxnSpPr>
        <xdr:cNvPr id="320" name="直線コネクタ 319"/>
        <xdr:cNvCxnSpPr/>
      </xdr:nvCxnSpPr>
      <xdr:spPr>
        <a:xfrm>
          <a:off x="13893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68580</xdr:rowOff>
    </xdr:from>
    <xdr:to>
      <xdr:col>74</xdr:col>
      <xdr:colOff>31750</xdr:colOff>
      <xdr:row>36</xdr:row>
      <xdr:rowOff>170180</xdr:rowOff>
    </xdr:to>
    <xdr:sp macro="" textlink="">
      <xdr:nvSpPr>
        <xdr:cNvPr id="321" name="フローチャート: 判断 320"/>
        <xdr:cNvSpPr/>
      </xdr:nvSpPr>
      <xdr:spPr>
        <a:xfrm>
          <a:off x="14732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22" name="テキスト ボックス 321"/>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157480</xdr:rowOff>
    </xdr:from>
    <xdr:to>
      <xdr:col>69</xdr:col>
      <xdr:colOff>92075</xdr:colOff>
      <xdr:row>35</xdr:row>
      <xdr:rowOff>130810</xdr:rowOff>
    </xdr:to>
    <xdr:cxnSp macro="">
      <xdr:nvCxnSpPr>
        <xdr:cNvPr id="323" name="直線コネクタ 322"/>
        <xdr:cNvCxnSpPr/>
      </xdr:nvCxnSpPr>
      <xdr:spPr>
        <a:xfrm>
          <a:off x="13004800" y="564388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6" name="フローチャート: 判断 325"/>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7" name="テキスト ボックス 326"/>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72390</xdr:rowOff>
    </xdr:from>
    <xdr:to>
      <xdr:col>82</xdr:col>
      <xdr:colOff>158750</xdr:colOff>
      <xdr:row>36</xdr:row>
      <xdr:rowOff>2540</xdr:rowOff>
    </xdr:to>
    <xdr:sp macro="" textlink="">
      <xdr:nvSpPr>
        <xdr:cNvPr id="333" name="楕円 332"/>
        <xdr:cNvSpPr/>
      </xdr:nvSpPr>
      <xdr:spPr>
        <a:xfrm>
          <a:off x="16459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88917</xdr:rowOff>
    </xdr:from>
    <xdr:ext cx="762000" cy="259045"/>
    <xdr:sp macro="" textlink="">
      <xdr:nvSpPr>
        <xdr:cNvPr id="334" name="補助費等該当値テキスト"/>
        <xdr:cNvSpPr txBox="1"/>
      </xdr:nvSpPr>
      <xdr:spPr>
        <a:xfrm>
          <a:off x="16598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80010</xdr:rowOff>
    </xdr:from>
    <xdr:to>
      <xdr:col>78</xdr:col>
      <xdr:colOff>120650</xdr:colOff>
      <xdr:row>36</xdr:row>
      <xdr:rowOff>10160</xdr:rowOff>
    </xdr:to>
    <xdr:sp macro="" textlink="">
      <xdr:nvSpPr>
        <xdr:cNvPr id="335" name="楕円 334"/>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20337</xdr:rowOff>
    </xdr:from>
    <xdr:ext cx="736600" cy="259045"/>
    <xdr:sp macro="" textlink="">
      <xdr:nvSpPr>
        <xdr:cNvPr id="336" name="テキスト ボックス 335"/>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37" name="楕円 336"/>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38" name="テキスト ボックス 337"/>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80010</xdr:rowOff>
    </xdr:from>
    <xdr:to>
      <xdr:col>69</xdr:col>
      <xdr:colOff>142875</xdr:colOff>
      <xdr:row>36</xdr:row>
      <xdr:rowOff>10160</xdr:rowOff>
    </xdr:to>
    <xdr:sp macro="" textlink="">
      <xdr:nvSpPr>
        <xdr:cNvPr id="339" name="楕円 338"/>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20337</xdr:rowOff>
    </xdr:from>
    <xdr:ext cx="762000" cy="259045"/>
    <xdr:sp macro="" textlink="">
      <xdr:nvSpPr>
        <xdr:cNvPr id="340" name="テキスト ボックス 339"/>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106680</xdr:rowOff>
    </xdr:from>
    <xdr:to>
      <xdr:col>65</xdr:col>
      <xdr:colOff>53975</xdr:colOff>
      <xdr:row>33</xdr:row>
      <xdr:rowOff>36830</xdr:rowOff>
    </xdr:to>
    <xdr:sp macro="" textlink="">
      <xdr:nvSpPr>
        <xdr:cNvPr id="341" name="楕円 340"/>
        <xdr:cNvSpPr/>
      </xdr:nvSpPr>
      <xdr:spPr>
        <a:xfrm>
          <a:off x="129540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47007</xdr:rowOff>
    </xdr:from>
    <xdr:ext cx="762000" cy="259045"/>
    <xdr:sp macro="" textlink="">
      <xdr:nvSpPr>
        <xdr:cNvPr id="342" name="テキスト ボックス 341"/>
        <xdr:cNvSpPr txBox="1"/>
      </xdr:nvSpPr>
      <xdr:spPr>
        <a:xfrm>
          <a:off x="12623800" y="53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建設事業による地方債発行により公債費は高い水準にあり、類似団体平均を</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％上回っている。今後、一般廃棄物最終処分場建設事業（</a:t>
          </a:r>
          <a:r>
            <a:rPr kumimoji="1" lang="en-US" altLang="ja-JP" sz="1100">
              <a:solidFill>
                <a:schemeClr val="dk1"/>
              </a:solidFill>
              <a:effectLst/>
              <a:latin typeface="+mn-ea"/>
              <a:ea typeface="+mn-ea"/>
              <a:cs typeface="+mn-cs"/>
            </a:rPr>
            <a:t>R1-3</a:t>
          </a:r>
          <a:r>
            <a:rPr kumimoji="1" lang="ja-JP" altLang="ja-JP" sz="1100">
              <a:solidFill>
                <a:schemeClr val="dk1"/>
              </a:solidFill>
              <a:effectLst/>
              <a:latin typeface="+mn-ea"/>
              <a:ea typeface="+mn-ea"/>
              <a:cs typeface="+mn-cs"/>
            </a:rPr>
            <a:t>）、消防再編庁舎建設事業（</a:t>
          </a:r>
          <a:r>
            <a:rPr kumimoji="1" lang="en-US" altLang="ja-JP" sz="1100">
              <a:solidFill>
                <a:schemeClr val="dk1"/>
              </a:solidFill>
              <a:effectLst/>
              <a:latin typeface="+mn-ea"/>
              <a:ea typeface="+mn-ea"/>
              <a:cs typeface="+mn-cs"/>
            </a:rPr>
            <a:t>R1-2</a:t>
          </a:r>
          <a:r>
            <a:rPr kumimoji="1" lang="ja-JP" altLang="ja-JP" sz="1100">
              <a:solidFill>
                <a:schemeClr val="dk1"/>
              </a:solidFill>
              <a:effectLst/>
              <a:latin typeface="+mn-ea"/>
              <a:ea typeface="+mn-ea"/>
              <a:cs typeface="+mn-cs"/>
            </a:rPr>
            <a:t>）等の償還が本格化し、さらには、総合体育館建設事業（</a:t>
          </a:r>
          <a:r>
            <a:rPr kumimoji="1" lang="en-US" altLang="ja-JP" sz="1100">
              <a:solidFill>
                <a:schemeClr val="dk1"/>
              </a:solidFill>
              <a:effectLst/>
              <a:latin typeface="+mn-ea"/>
              <a:ea typeface="+mn-ea"/>
              <a:cs typeface="+mn-cs"/>
            </a:rPr>
            <a:t>H30-R5</a:t>
          </a:r>
          <a:r>
            <a:rPr kumimoji="1" lang="ja-JP" altLang="ja-JP" sz="1100">
              <a:solidFill>
                <a:schemeClr val="dk1"/>
              </a:solidFill>
              <a:effectLst/>
              <a:latin typeface="+mn-ea"/>
              <a:ea typeface="+mn-ea"/>
              <a:cs typeface="+mn-cs"/>
            </a:rPr>
            <a:t>）等の償還も控えており、より厳しい財政運営となることが予想されることから、これまで以上に地方債の新規発行を伴う建設事業の抑制を図ることが必要となる。</a:t>
          </a:r>
          <a:endParaRPr lang="ja-JP" altLang="ja-JP" sz="1100">
            <a:effectLst/>
            <a:latin typeface="+mn-ea"/>
            <a:ea typeface="+mn-ea"/>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170435</xdr:rowOff>
    </xdr:to>
    <xdr:cxnSp macro="">
      <xdr:nvCxnSpPr>
        <xdr:cNvPr id="368" name="直線コネクタ 367"/>
        <xdr:cNvCxnSpPr/>
      </xdr:nvCxnSpPr>
      <xdr:spPr>
        <a:xfrm flipV="1">
          <a:off x="4826000" y="12539980"/>
          <a:ext cx="0" cy="1517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142512</xdr:rowOff>
    </xdr:from>
    <xdr:ext cx="762000" cy="259045"/>
    <xdr:sp macro="" textlink="">
      <xdr:nvSpPr>
        <xdr:cNvPr id="369" name="公債費最小値テキスト"/>
        <xdr:cNvSpPr txBox="1"/>
      </xdr:nvSpPr>
      <xdr:spPr>
        <a:xfrm>
          <a:off x="4914900" y="1402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170435</xdr:rowOff>
    </xdr:from>
    <xdr:to>
      <xdr:col>24</xdr:col>
      <xdr:colOff>114300</xdr:colOff>
      <xdr:row>81</xdr:row>
      <xdr:rowOff>170435</xdr:rowOff>
    </xdr:to>
    <xdr:cxnSp macro="">
      <xdr:nvCxnSpPr>
        <xdr:cNvPr id="370" name="直線コネクタ 369"/>
        <xdr:cNvCxnSpPr/>
      </xdr:nvCxnSpPr>
      <xdr:spPr>
        <a:xfrm>
          <a:off x="4737100" y="1405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81</xdr:row>
      <xdr:rowOff>97282</xdr:rowOff>
    </xdr:from>
    <xdr:to>
      <xdr:col>24</xdr:col>
      <xdr:colOff>25400</xdr:colOff>
      <xdr:row>81</xdr:row>
      <xdr:rowOff>170435</xdr:rowOff>
    </xdr:to>
    <xdr:cxnSp macro="">
      <xdr:nvCxnSpPr>
        <xdr:cNvPr id="373" name="直線コネクタ 372"/>
        <xdr:cNvCxnSpPr/>
      </xdr:nvCxnSpPr>
      <xdr:spPr>
        <a:xfrm>
          <a:off x="3987800" y="13984732"/>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145305</xdr:rowOff>
    </xdr:from>
    <xdr:ext cx="762000" cy="259045"/>
    <xdr:sp macro="" textlink="">
      <xdr:nvSpPr>
        <xdr:cNvPr id="374" name="公債費平均値テキスト"/>
        <xdr:cNvSpPr txBox="1"/>
      </xdr:nvSpPr>
      <xdr:spPr>
        <a:xfrm>
          <a:off x="4914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75" name="フローチャート: 判断 374"/>
        <xdr:cNvSpPr/>
      </xdr:nvSpPr>
      <xdr:spPr>
        <a:xfrm>
          <a:off x="4775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159004</xdr:rowOff>
    </xdr:from>
    <xdr:to>
      <xdr:col>19</xdr:col>
      <xdr:colOff>187325</xdr:colOff>
      <xdr:row>81</xdr:row>
      <xdr:rowOff>97282</xdr:rowOff>
    </xdr:to>
    <xdr:cxnSp macro="">
      <xdr:nvCxnSpPr>
        <xdr:cNvPr id="376" name="直線コネクタ 375"/>
        <xdr:cNvCxnSpPr/>
      </xdr:nvCxnSpPr>
      <xdr:spPr>
        <a:xfrm>
          <a:off x="3098800" y="138750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128778</xdr:rowOff>
    </xdr:from>
    <xdr:to>
      <xdr:col>20</xdr:col>
      <xdr:colOff>38100</xdr:colOff>
      <xdr:row>78</xdr:row>
      <xdr:rowOff>58928</xdr:rowOff>
    </xdr:to>
    <xdr:sp macro="" textlink="">
      <xdr:nvSpPr>
        <xdr:cNvPr id="377" name="フローチャート: 判断 376"/>
        <xdr:cNvSpPr/>
      </xdr:nvSpPr>
      <xdr:spPr>
        <a:xfrm>
          <a:off x="3937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69105</xdr:rowOff>
    </xdr:from>
    <xdr:ext cx="736600" cy="259045"/>
    <xdr:sp macro="" textlink="">
      <xdr:nvSpPr>
        <xdr:cNvPr id="378" name="テキスト ボックス 377"/>
        <xdr:cNvSpPr txBox="1"/>
      </xdr:nvSpPr>
      <xdr:spPr>
        <a:xfrm>
          <a:off x="3606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159004</xdr:rowOff>
    </xdr:from>
    <xdr:to>
      <xdr:col>15</xdr:col>
      <xdr:colOff>98425</xdr:colOff>
      <xdr:row>81</xdr:row>
      <xdr:rowOff>106426</xdr:rowOff>
    </xdr:to>
    <xdr:cxnSp macro="">
      <xdr:nvCxnSpPr>
        <xdr:cNvPr id="379" name="直線コネクタ 378"/>
        <xdr:cNvCxnSpPr/>
      </xdr:nvCxnSpPr>
      <xdr:spPr>
        <a:xfrm flipV="1">
          <a:off x="2209800" y="138750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24130</xdr:rowOff>
    </xdr:from>
    <xdr:to>
      <xdr:col>11</xdr:col>
      <xdr:colOff>9525</xdr:colOff>
      <xdr:row>81</xdr:row>
      <xdr:rowOff>106426</xdr:rowOff>
    </xdr:to>
    <xdr:cxnSp macro="">
      <xdr:nvCxnSpPr>
        <xdr:cNvPr id="382" name="直線コネクタ 381"/>
        <xdr:cNvCxnSpPr/>
      </xdr:nvCxnSpPr>
      <xdr:spPr>
        <a:xfrm>
          <a:off x="1320800" y="139115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83" name="フローチャート: 判断 382"/>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4" name="テキスト ボックス 383"/>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85" name="フローチャート: 判断 38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78249</xdr:rowOff>
    </xdr:from>
    <xdr:ext cx="762000" cy="259045"/>
    <xdr:sp macro="" textlink="">
      <xdr:nvSpPr>
        <xdr:cNvPr id="386" name="テキスト ボックス 385"/>
        <xdr:cNvSpPr txBox="1"/>
      </xdr:nvSpPr>
      <xdr:spPr>
        <a:xfrm>
          <a:off x="939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81</xdr:row>
      <xdr:rowOff>119635</xdr:rowOff>
    </xdr:from>
    <xdr:to>
      <xdr:col>24</xdr:col>
      <xdr:colOff>76200</xdr:colOff>
      <xdr:row>82</xdr:row>
      <xdr:rowOff>49785</xdr:rowOff>
    </xdr:to>
    <xdr:sp macro="" textlink="">
      <xdr:nvSpPr>
        <xdr:cNvPr id="392" name="楕円 391"/>
        <xdr:cNvSpPr/>
      </xdr:nvSpPr>
      <xdr:spPr>
        <a:xfrm>
          <a:off x="4775200" y="1400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28212</xdr:rowOff>
    </xdr:from>
    <xdr:ext cx="762000" cy="259045"/>
    <xdr:sp macro="" textlink="">
      <xdr:nvSpPr>
        <xdr:cNvPr id="393" name="公債費該当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46482</xdr:rowOff>
    </xdr:from>
    <xdr:to>
      <xdr:col>20</xdr:col>
      <xdr:colOff>38100</xdr:colOff>
      <xdr:row>81</xdr:row>
      <xdr:rowOff>148082</xdr:rowOff>
    </xdr:to>
    <xdr:sp macro="" textlink="">
      <xdr:nvSpPr>
        <xdr:cNvPr id="394" name="楕円 393"/>
        <xdr:cNvSpPr/>
      </xdr:nvSpPr>
      <xdr:spPr>
        <a:xfrm>
          <a:off x="3937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132859</xdr:rowOff>
    </xdr:from>
    <xdr:ext cx="736600" cy="259045"/>
    <xdr:sp macro="" textlink="">
      <xdr:nvSpPr>
        <xdr:cNvPr id="395" name="テキスト ボックス 394"/>
        <xdr:cNvSpPr txBox="1"/>
      </xdr:nvSpPr>
      <xdr:spPr>
        <a:xfrm>
          <a:off x="3606800" y="14020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108204</xdr:rowOff>
    </xdr:from>
    <xdr:to>
      <xdr:col>15</xdr:col>
      <xdr:colOff>149225</xdr:colOff>
      <xdr:row>81</xdr:row>
      <xdr:rowOff>38354</xdr:rowOff>
    </xdr:to>
    <xdr:sp macro="" textlink="">
      <xdr:nvSpPr>
        <xdr:cNvPr id="396" name="楕円 395"/>
        <xdr:cNvSpPr/>
      </xdr:nvSpPr>
      <xdr:spPr>
        <a:xfrm>
          <a:off x="3048000" y="1382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23131</xdr:rowOff>
    </xdr:from>
    <xdr:ext cx="762000" cy="259045"/>
    <xdr:sp macro="" textlink="">
      <xdr:nvSpPr>
        <xdr:cNvPr id="397" name="テキスト ボックス 396"/>
        <xdr:cNvSpPr txBox="1"/>
      </xdr:nvSpPr>
      <xdr:spPr>
        <a:xfrm>
          <a:off x="2717800" y="1391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81</xdr:row>
      <xdr:rowOff>55626</xdr:rowOff>
    </xdr:from>
    <xdr:to>
      <xdr:col>11</xdr:col>
      <xdr:colOff>60325</xdr:colOff>
      <xdr:row>81</xdr:row>
      <xdr:rowOff>157226</xdr:rowOff>
    </xdr:to>
    <xdr:sp macro="" textlink="">
      <xdr:nvSpPr>
        <xdr:cNvPr id="398" name="楕円 397"/>
        <xdr:cNvSpPr/>
      </xdr:nvSpPr>
      <xdr:spPr>
        <a:xfrm>
          <a:off x="2159000" y="1394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142003</xdr:rowOff>
    </xdr:from>
    <xdr:ext cx="762000" cy="259045"/>
    <xdr:sp macro="" textlink="">
      <xdr:nvSpPr>
        <xdr:cNvPr id="399" name="テキスト ボックス 398"/>
        <xdr:cNvSpPr txBox="1"/>
      </xdr:nvSpPr>
      <xdr:spPr>
        <a:xfrm>
          <a:off x="1828800" y="1402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400" name="楕円 399"/>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1" name="テキスト ボックス 400"/>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公債費以外に係る経常収支比率は平成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年度以降、類似団体平均以下の水準を推移し令和</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年度は</a:t>
          </a:r>
          <a:r>
            <a:rPr kumimoji="1" lang="en-US" altLang="ja-JP" sz="1200">
              <a:solidFill>
                <a:schemeClr val="dk1"/>
              </a:solidFill>
              <a:effectLst/>
              <a:latin typeface="+mn-ea"/>
              <a:ea typeface="+mn-ea"/>
              <a:cs typeface="+mn-cs"/>
            </a:rPr>
            <a:t>6.2</a:t>
          </a:r>
          <a:r>
            <a:rPr kumimoji="1" lang="ja-JP" altLang="ja-JP" sz="1200">
              <a:solidFill>
                <a:schemeClr val="dk1"/>
              </a:solidFill>
              <a:effectLst/>
              <a:latin typeface="+mn-ea"/>
              <a:ea typeface="+mn-ea"/>
              <a:cs typeface="+mn-cs"/>
            </a:rPr>
            <a:t>％下回っている。今後も引き続き、高い傾向にある人件費を職員数の適正化により削減すること、また、上昇傾向にある扶助費の抑制を図ること等により経常経費の削減に努める。</a:t>
          </a:r>
          <a:endParaRPr lang="ja-JP" altLang="ja-JP" sz="1600">
            <a:effectLst/>
            <a:latin typeface="+mn-ea"/>
            <a:ea typeface="+mn-ea"/>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82</xdr:row>
      <xdr:rowOff>3556</xdr:rowOff>
    </xdr:to>
    <xdr:cxnSp macro="">
      <xdr:nvCxnSpPr>
        <xdr:cNvPr id="427" name="直線コネクタ 426"/>
        <xdr:cNvCxnSpPr/>
      </xdr:nvCxnSpPr>
      <xdr:spPr>
        <a:xfrm flipV="1">
          <a:off x="16510000" y="12887452"/>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147083</xdr:rowOff>
    </xdr:from>
    <xdr:ext cx="762000" cy="259045"/>
    <xdr:sp macro="" textlink="">
      <xdr:nvSpPr>
        <xdr:cNvPr id="428" name="公債費以外最小値テキスト"/>
        <xdr:cNvSpPr txBox="1"/>
      </xdr:nvSpPr>
      <xdr:spPr>
        <a:xfrm>
          <a:off x="16598900" y="14034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3556</xdr:rowOff>
    </xdr:from>
    <xdr:to>
      <xdr:col>82</xdr:col>
      <xdr:colOff>196850</xdr:colOff>
      <xdr:row>82</xdr:row>
      <xdr:rowOff>3556</xdr:rowOff>
    </xdr:to>
    <xdr:cxnSp macro="">
      <xdr:nvCxnSpPr>
        <xdr:cNvPr id="429" name="直線コネクタ 428"/>
        <xdr:cNvCxnSpPr/>
      </xdr:nvCxnSpPr>
      <xdr:spPr>
        <a:xfrm>
          <a:off x="16421100" y="1406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30"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1" name="直線コネクタ 430"/>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28702</xdr:rowOff>
    </xdr:from>
    <xdr:to>
      <xdr:col>82</xdr:col>
      <xdr:colOff>107950</xdr:colOff>
      <xdr:row>75</xdr:row>
      <xdr:rowOff>65278</xdr:rowOff>
    </xdr:to>
    <xdr:cxnSp macro="">
      <xdr:nvCxnSpPr>
        <xdr:cNvPr id="432" name="直線コネクタ 431"/>
        <xdr:cNvCxnSpPr/>
      </xdr:nvCxnSpPr>
      <xdr:spPr>
        <a:xfrm flipV="1">
          <a:off x="15671800" y="128874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61992</xdr:rowOff>
    </xdr:from>
    <xdr:ext cx="762000" cy="259045"/>
    <xdr:sp macro="" textlink="">
      <xdr:nvSpPr>
        <xdr:cNvPr id="433" name="公債費以外平均値テキスト"/>
        <xdr:cNvSpPr txBox="1"/>
      </xdr:nvSpPr>
      <xdr:spPr>
        <a:xfrm>
          <a:off x="16598900" y="13092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34" name="フローチャート: 判断 433"/>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10414</xdr:rowOff>
    </xdr:from>
    <xdr:to>
      <xdr:col>78</xdr:col>
      <xdr:colOff>69850</xdr:colOff>
      <xdr:row>75</xdr:row>
      <xdr:rowOff>65278</xdr:rowOff>
    </xdr:to>
    <xdr:cxnSp macro="">
      <xdr:nvCxnSpPr>
        <xdr:cNvPr id="435" name="直線コネクタ 434"/>
        <xdr:cNvCxnSpPr/>
      </xdr:nvCxnSpPr>
      <xdr:spPr>
        <a:xfrm>
          <a:off x="14782800" y="128691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36" name="フローチャート: 判断 435"/>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7" name="テキスト ボックス 436"/>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75</xdr:row>
      <xdr:rowOff>97282</xdr:rowOff>
    </xdr:to>
    <xdr:cxnSp macro="">
      <xdr:nvCxnSpPr>
        <xdr:cNvPr id="438" name="直線コネクタ 437"/>
        <xdr:cNvCxnSpPr/>
      </xdr:nvCxnSpPr>
      <xdr:spPr>
        <a:xfrm flipV="1">
          <a:off x="13893800" y="128691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9" name="フローチャート: 判断 438"/>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40" name="テキスト ボックス 439"/>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97282</xdr:rowOff>
    </xdr:to>
    <xdr:cxnSp macro="">
      <xdr:nvCxnSpPr>
        <xdr:cNvPr id="441" name="直線コネクタ 440"/>
        <xdr:cNvCxnSpPr/>
      </xdr:nvCxnSpPr>
      <xdr:spPr>
        <a:xfrm>
          <a:off x="13004800" y="12951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42" name="フローチャート: 判断 441"/>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271</xdr:rowOff>
    </xdr:from>
    <xdr:ext cx="762000" cy="259045"/>
    <xdr:sp macro="" textlink="">
      <xdr:nvSpPr>
        <xdr:cNvPr id="443" name="テキスト ボックス 442"/>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126492</xdr:rowOff>
    </xdr:from>
    <xdr:to>
      <xdr:col>65</xdr:col>
      <xdr:colOff>53975</xdr:colOff>
      <xdr:row>77</xdr:row>
      <xdr:rowOff>56642</xdr:rowOff>
    </xdr:to>
    <xdr:sp macro="" textlink="">
      <xdr:nvSpPr>
        <xdr:cNvPr id="444" name="フローチャート: 判断 443"/>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41419</xdr:rowOff>
    </xdr:from>
    <xdr:ext cx="762000" cy="259045"/>
    <xdr:sp macro="" textlink="">
      <xdr:nvSpPr>
        <xdr:cNvPr id="445" name="テキスト ボックス 444"/>
        <xdr:cNvSpPr txBox="1"/>
      </xdr:nvSpPr>
      <xdr:spPr>
        <a:xfrm>
          <a:off x="12623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149352</xdr:rowOff>
    </xdr:from>
    <xdr:to>
      <xdr:col>82</xdr:col>
      <xdr:colOff>158750</xdr:colOff>
      <xdr:row>75</xdr:row>
      <xdr:rowOff>79502</xdr:rowOff>
    </xdr:to>
    <xdr:sp macro="" textlink="">
      <xdr:nvSpPr>
        <xdr:cNvPr id="451" name="楕円 450"/>
        <xdr:cNvSpPr/>
      </xdr:nvSpPr>
      <xdr:spPr>
        <a:xfrm>
          <a:off x="164592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57929</xdr:rowOff>
    </xdr:from>
    <xdr:ext cx="762000" cy="259045"/>
    <xdr:sp macro="" textlink="">
      <xdr:nvSpPr>
        <xdr:cNvPr id="452" name="公債費以外該当値テキスト"/>
        <xdr:cNvSpPr txBox="1"/>
      </xdr:nvSpPr>
      <xdr:spPr>
        <a:xfrm>
          <a:off x="16598900" y="12745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14478</xdr:rowOff>
    </xdr:from>
    <xdr:to>
      <xdr:col>78</xdr:col>
      <xdr:colOff>120650</xdr:colOff>
      <xdr:row>75</xdr:row>
      <xdr:rowOff>116078</xdr:rowOff>
    </xdr:to>
    <xdr:sp macro="" textlink="">
      <xdr:nvSpPr>
        <xdr:cNvPr id="453" name="楕円 452"/>
        <xdr:cNvSpPr/>
      </xdr:nvSpPr>
      <xdr:spPr>
        <a:xfrm>
          <a:off x="15621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54" name="テキスト ボックス 453"/>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131064</xdr:rowOff>
    </xdr:from>
    <xdr:to>
      <xdr:col>74</xdr:col>
      <xdr:colOff>31750</xdr:colOff>
      <xdr:row>75</xdr:row>
      <xdr:rowOff>61214</xdr:rowOff>
    </xdr:to>
    <xdr:sp macro="" textlink="">
      <xdr:nvSpPr>
        <xdr:cNvPr id="455" name="楕円 454"/>
        <xdr:cNvSpPr/>
      </xdr:nvSpPr>
      <xdr:spPr>
        <a:xfrm>
          <a:off x="14732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71391</xdr:rowOff>
    </xdr:from>
    <xdr:ext cx="762000" cy="259045"/>
    <xdr:sp macro="" textlink="">
      <xdr:nvSpPr>
        <xdr:cNvPr id="456" name="テキスト ボックス 455"/>
        <xdr:cNvSpPr txBox="1"/>
      </xdr:nvSpPr>
      <xdr:spPr>
        <a:xfrm>
          <a:off x="14401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7" name="楕円 456"/>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8" name="テキスト ボックス 457"/>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9" name="楕円 458"/>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60" name="テキスト ボックス 459"/>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157880</xdr:rowOff>
    </xdr:from>
    <xdr:to>
      <xdr:col>29</xdr:col>
      <xdr:colOff>127000</xdr:colOff>
      <xdr:row>19</xdr:row>
      <xdr:rowOff>141007</xdr:rowOff>
    </xdr:to>
    <xdr:cxnSp macro="">
      <xdr:nvCxnSpPr>
        <xdr:cNvPr id="49" name="直線コネクタ 48"/>
        <xdr:cNvCxnSpPr/>
      </xdr:nvCxnSpPr>
      <xdr:spPr bwMode="auto">
        <a:xfrm flipV="1">
          <a:off x="5651500" y="2091455"/>
          <a:ext cx="0" cy="1354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113084</xdr:rowOff>
    </xdr:from>
    <xdr:ext cx="762000" cy="259045"/>
    <xdr:sp macro="" textlink="">
      <xdr:nvSpPr>
        <xdr:cNvPr id="50" name="人口1人当たり決算額の推移最小値テキスト130"/>
        <xdr:cNvSpPr txBox="1"/>
      </xdr:nvSpPr>
      <xdr:spPr>
        <a:xfrm>
          <a:off x="5740400" y="341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141007</xdr:rowOff>
    </xdr:from>
    <xdr:to>
      <xdr:col>30</xdr:col>
      <xdr:colOff>25400</xdr:colOff>
      <xdr:row>19</xdr:row>
      <xdr:rowOff>141007</xdr:rowOff>
    </xdr:to>
    <xdr:cxnSp macro="">
      <xdr:nvCxnSpPr>
        <xdr:cNvPr id="51" name="直線コネクタ 50"/>
        <xdr:cNvCxnSpPr/>
      </xdr:nvCxnSpPr>
      <xdr:spPr bwMode="auto">
        <a:xfrm>
          <a:off x="5562600" y="344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72807</xdr:rowOff>
    </xdr:from>
    <xdr:ext cx="762000" cy="259045"/>
    <xdr:sp macro="" textlink="">
      <xdr:nvSpPr>
        <xdr:cNvPr id="52" name="人口1人当たり決算額の推移最大値テキスト130"/>
        <xdr:cNvSpPr txBox="1"/>
      </xdr:nvSpPr>
      <xdr:spPr>
        <a:xfrm>
          <a:off x="5740400" y="183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157880</xdr:rowOff>
    </xdr:from>
    <xdr:to>
      <xdr:col>30</xdr:col>
      <xdr:colOff>25400</xdr:colOff>
      <xdr:row>11</xdr:row>
      <xdr:rowOff>157880</xdr:rowOff>
    </xdr:to>
    <xdr:cxnSp macro="">
      <xdr:nvCxnSpPr>
        <xdr:cNvPr id="53" name="直線コネクタ 52"/>
        <xdr:cNvCxnSpPr/>
      </xdr:nvCxnSpPr>
      <xdr:spPr bwMode="auto">
        <a:xfrm>
          <a:off x="5562600" y="2091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131005</xdr:rowOff>
    </xdr:from>
    <xdr:to>
      <xdr:col>29</xdr:col>
      <xdr:colOff>127000</xdr:colOff>
      <xdr:row>16</xdr:row>
      <xdr:rowOff>161938</xdr:rowOff>
    </xdr:to>
    <xdr:cxnSp macro="">
      <xdr:nvCxnSpPr>
        <xdr:cNvPr id="54" name="直線コネクタ 53"/>
        <xdr:cNvCxnSpPr/>
      </xdr:nvCxnSpPr>
      <xdr:spPr bwMode="auto">
        <a:xfrm flipV="1">
          <a:off x="5003800" y="2921830"/>
          <a:ext cx="647700" cy="30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115782</xdr:rowOff>
    </xdr:from>
    <xdr:ext cx="762000" cy="259045"/>
    <xdr:sp macro="" textlink="">
      <xdr:nvSpPr>
        <xdr:cNvPr id="55" name="人口1人当たり決算額の推移平均値テキスト130"/>
        <xdr:cNvSpPr txBox="1"/>
      </xdr:nvSpPr>
      <xdr:spPr>
        <a:xfrm>
          <a:off x="5740400" y="2906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102822</xdr:rowOff>
    </xdr:from>
    <xdr:to>
      <xdr:col>29</xdr:col>
      <xdr:colOff>177800</xdr:colOff>
      <xdr:row>17</xdr:row>
      <xdr:rowOff>32972</xdr:rowOff>
    </xdr:to>
    <xdr:sp macro="" textlink="">
      <xdr:nvSpPr>
        <xdr:cNvPr id="56" name="フローチャート: 判断 55"/>
        <xdr:cNvSpPr/>
      </xdr:nvSpPr>
      <xdr:spPr bwMode="auto">
        <a:xfrm>
          <a:off x="5600700" y="2893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161938</xdr:rowOff>
    </xdr:from>
    <xdr:to>
      <xdr:col>26</xdr:col>
      <xdr:colOff>50800</xdr:colOff>
      <xdr:row>16</xdr:row>
      <xdr:rowOff>167253</xdr:rowOff>
    </xdr:to>
    <xdr:cxnSp macro="">
      <xdr:nvCxnSpPr>
        <xdr:cNvPr id="57" name="直線コネクタ 56"/>
        <xdr:cNvCxnSpPr/>
      </xdr:nvCxnSpPr>
      <xdr:spPr bwMode="auto">
        <a:xfrm flipV="1">
          <a:off x="4305300" y="2952763"/>
          <a:ext cx="698500" cy="5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142884</xdr:rowOff>
    </xdr:from>
    <xdr:to>
      <xdr:col>26</xdr:col>
      <xdr:colOff>101600</xdr:colOff>
      <xdr:row>17</xdr:row>
      <xdr:rowOff>73034</xdr:rowOff>
    </xdr:to>
    <xdr:sp macro="" textlink="">
      <xdr:nvSpPr>
        <xdr:cNvPr id="58" name="フローチャート: 判断 57"/>
        <xdr:cNvSpPr/>
      </xdr:nvSpPr>
      <xdr:spPr bwMode="auto">
        <a:xfrm>
          <a:off x="4953000" y="2933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57811</xdr:rowOff>
    </xdr:from>
    <xdr:ext cx="736600" cy="259045"/>
    <xdr:sp macro="" textlink="">
      <xdr:nvSpPr>
        <xdr:cNvPr id="59" name="テキスト ボックス 58"/>
        <xdr:cNvSpPr txBox="1"/>
      </xdr:nvSpPr>
      <xdr:spPr>
        <a:xfrm>
          <a:off x="4622800" y="3020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163381</xdr:rowOff>
    </xdr:from>
    <xdr:to>
      <xdr:col>22</xdr:col>
      <xdr:colOff>114300</xdr:colOff>
      <xdr:row>16</xdr:row>
      <xdr:rowOff>167253</xdr:rowOff>
    </xdr:to>
    <xdr:cxnSp macro="">
      <xdr:nvCxnSpPr>
        <xdr:cNvPr id="60" name="直線コネクタ 59"/>
        <xdr:cNvCxnSpPr/>
      </xdr:nvCxnSpPr>
      <xdr:spPr bwMode="auto">
        <a:xfrm>
          <a:off x="3606800" y="2954206"/>
          <a:ext cx="698500" cy="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164116</xdr:rowOff>
    </xdr:from>
    <xdr:to>
      <xdr:col>22</xdr:col>
      <xdr:colOff>165100</xdr:colOff>
      <xdr:row>17</xdr:row>
      <xdr:rowOff>94266</xdr:rowOff>
    </xdr:to>
    <xdr:sp macro="" textlink="">
      <xdr:nvSpPr>
        <xdr:cNvPr id="61" name="フローチャート: 判断 60"/>
        <xdr:cNvSpPr/>
      </xdr:nvSpPr>
      <xdr:spPr bwMode="auto">
        <a:xfrm>
          <a:off x="4254500" y="29549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79043</xdr:rowOff>
    </xdr:from>
    <xdr:ext cx="762000" cy="259045"/>
    <xdr:sp macro="" textlink="">
      <xdr:nvSpPr>
        <xdr:cNvPr id="62" name="テキスト ボックス 61"/>
        <xdr:cNvSpPr txBox="1"/>
      </xdr:nvSpPr>
      <xdr:spPr>
        <a:xfrm>
          <a:off x="3924300" y="304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147736</xdr:rowOff>
    </xdr:from>
    <xdr:to>
      <xdr:col>18</xdr:col>
      <xdr:colOff>177800</xdr:colOff>
      <xdr:row>16</xdr:row>
      <xdr:rowOff>163381</xdr:rowOff>
    </xdr:to>
    <xdr:cxnSp macro="">
      <xdr:nvCxnSpPr>
        <xdr:cNvPr id="63" name="直線コネクタ 62"/>
        <xdr:cNvCxnSpPr/>
      </xdr:nvCxnSpPr>
      <xdr:spPr bwMode="auto">
        <a:xfrm>
          <a:off x="2908300" y="2938561"/>
          <a:ext cx="698500" cy="15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23655</xdr:rowOff>
    </xdr:from>
    <xdr:to>
      <xdr:col>19</xdr:col>
      <xdr:colOff>38100</xdr:colOff>
      <xdr:row>17</xdr:row>
      <xdr:rowOff>125255</xdr:rowOff>
    </xdr:to>
    <xdr:sp macro="" textlink="">
      <xdr:nvSpPr>
        <xdr:cNvPr id="64" name="フローチャート: 判断 63"/>
        <xdr:cNvSpPr/>
      </xdr:nvSpPr>
      <xdr:spPr bwMode="auto">
        <a:xfrm>
          <a:off x="3556000" y="2985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110032</xdr:rowOff>
    </xdr:from>
    <xdr:ext cx="762000" cy="259045"/>
    <xdr:sp macro="" textlink="">
      <xdr:nvSpPr>
        <xdr:cNvPr id="65" name="テキスト ボックス 64"/>
        <xdr:cNvSpPr txBox="1"/>
      </xdr:nvSpPr>
      <xdr:spPr>
        <a:xfrm>
          <a:off x="3225800" y="307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46858</xdr:rowOff>
    </xdr:from>
    <xdr:to>
      <xdr:col>15</xdr:col>
      <xdr:colOff>101600</xdr:colOff>
      <xdr:row>17</xdr:row>
      <xdr:rowOff>148458</xdr:rowOff>
    </xdr:to>
    <xdr:sp macro="" textlink="">
      <xdr:nvSpPr>
        <xdr:cNvPr id="66" name="フローチャート: 判断 65"/>
        <xdr:cNvSpPr/>
      </xdr:nvSpPr>
      <xdr:spPr bwMode="auto">
        <a:xfrm>
          <a:off x="2857500" y="3009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133235</xdr:rowOff>
    </xdr:from>
    <xdr:ext cx="762000" cy="259045"/>
    <xdr:sp macro="" textlink="">
      <xdr:nvSpPr>
        <xdr:cNvPr id="67" name="テキスト ボックス 66"/>
        <xdr:cNvSpPr txBox="1"/>
      </xdr:nvSpPr>
      <xdr:spPr>
        <a:xfrm>
          <a:off x="2527300" y="3095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80205</xdr:rowOff>
    </xdr:from>
    <xdr:to>
      <xdr:col>29</xdr:col>
      <xdr:colOff>177800</xdr:colOff>
      <xdr:row>17</xdr:row>
      <xdr:rowOff>10355</xdr:rowOff>
    </xdr:to>
    <xdr:sp macro="" textlink="">
      <xdr:nvSpPr>
        <xdr:cNvPr id="73" name="楕円 72"/>
        <xdr:cNvSpPr/>
      </xdr:nvSpPr>
      <xdr:spPr bwMode="auto">
        <a:xfrm>
          <a:off x="5600700" y="287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96732</xdr:rowOff>
    </xdr:from>
    <xdr:ext cx="762000" cy="259045"/>
    <xdr:sp macro="" textlink="">
      <xdr:nvSpPr>
        <xdr:cNvPr id="74" name="人口1人当たり決算額の推移該当値テキスト130"/>
        <xdr:cNvSpPr txBox="1"/>
      </xdr:nvSpPr>
      <xdr:spPr>
        <a:xfrm>
          <a:off x="5740400" y="2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111138</xdr:rowOff>
    </xdr:from>
    <xdr:to>
      <xdr:col>26</xdr:col>
      <xdr:colOff>101600</xdr:colOff>
      <xdr:row>17</xdr:row>
      <xdr:rowOff>41288</xdr:rowOff>
    </xdr:to>
    <xdr:sp macro="" textlink="">
      <xdr:nvSpPr>
        <xdr:cNvPr id="75" name="楕円 74"/>
        <xdr:cNvSpPr/>
      </xdr:nvSpPr>
      <xdr:spPr bwMode="auto">
        <a:xfrm>
          <a:off x="4953000" y="2901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51465</xdr:rowOff>
    </xdr:from>
    <xdr:ext cx="736600" cy="259045"/>
    <xdr:sp macro="" textlink="">
      <xdr:nvSpPr>
        <xdr:cNvPr id="76" name="テキスト ボックス 75"/>
        <xdr:cNvSpPr txBox="1"/>
      </xdr:nvSpPr>
      <xdr:spPr>
        <a:xfrm>
          <a:off x="4622800" y="267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116453</xdr:rowOff>
    </xdr:from>
    <xdr:to>
      <xdr:col>22</xdr:col>
      <xdr:colOff>165100</xdr:colOff>
      <xdr:row>17</xdr:row>
      <xdr:rowOff>46603</xdr:rowOff>
    </xdr:to>
    <xdr:sp macro="" textlink="">
      <xdr:nvSpPr>
        <xdr:cNvPr id="77" name="楕円 76"/>
        <xdr:cNvSpPr/>
      </xdr:nvSpPr>
      <xdr:spPr bwMode="auto">
        <a:xfrm>
          <a:off x="4254500" y="2907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56780</xdr:rowOff>
    </xdr:from>
    <xdr:ext cx="762000" cy="259045"/>
    <xdr:sp macro="" textlink="">
      <xdr:nvSpPr>
        <xdr:cNvPr id="78" name="テキスト ボックス 77"/>
        <xdr:cNvSpPr txBox="1"/>
      </xdr:nvSpPr>
      <xdr:spPr>
        <a:xfrm>
          <a:off x="3924300" y="267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112581</xdr:rowOff>
    </xdr:from>
    <xdr:to>
      <xdr:col>19</xdr:col>
      <xdr:colOff>38100</xdr:colOff>
      <xdr:row>17</xdr:row>
      <xdr:rowOff>42731</xdr:rowOff>
    </xdr:to>
    <xdr:sp macro="" textlink="">
      <xdr:nvSpPr>
        <xdr:cNvPr id="79" name="楕円 78"/>
        <xdr:cNvSpPr/>
      </xdr:nvSpPr>
      <xdr:spPr bwMode="auto">
        <a:xfrm>
          <a:off x="3556000" y="2903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52908</xdr:rowOff>
    </xdr:from>
    <xdr:ext cx="762000" cy="259045"/>
    <xdr:sp macro="" textlink="">
      <xdr:nvSpPr>
        <xdr:cNvPr id="80" name="テキスト ボックス 79"/>
        <xdr:cNvSpPr txBox="1"/>
      </xdr:nvSpPr>
      <xdr:spPr>
        <a:xfrm>
          <a:off x="3225800" y="267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96936</xdr:rowOff>
    </xdr:from>
    <xdr:to>
      <xdr:col>15</xdr:col>
      <xdr:colOff>101600</xdr:colOff>
      <xdr:row>17</xdr:row>
      <xdr:rowOff>27086</xdr:rowOff>
    </xdr:to>
    <xdr:sp macro="" textlink="">
      <xdr:nvSpPr>
        <xdr:cNvPr id="81" name="楕円 80"/>
        <xdr:cNvSpPr/>
      </xdr:nvSpPr>
      <xdr:spPr bwMode="auto">
        <a:xfrm>
          <a:off x="2857500" y="2887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37263</xdr:rowOff>
    </xdr:from>
    <xdr:ext cx="762000" cy="259045"/>
    <xdr:sp macro="" textlink="">
      <xdr:nvSpPr>
        <xdr:cNvPr id="82" name="テキスト ボックス 81"/>
        <xdr:cNvSpPr txBox="1"/>
      </xdr:nvSpPr>
      <xdr:spPr>
        <a:xfrm>
          <a:off x="2527300" y="265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8" name="テキスト ボックス 97"/>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9" name="直線コネクタ 98"/>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100" name="テキスト ボックス 99"/>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1" name="直線コネクタ 10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2" name="テキスト ボックス 101"/>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3" name="直線コネクタ 10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4" name="テキスト ボックス 103"/>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5" name="直線コネクタ 10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6" name="テキスト ボックス 105"/>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7" name="直線コネクタ 10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8" name="テキスト ボックス 107"/>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9" name="直線コネクタ 10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10" name="テキスト ボックス 109"/>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1" name="直線コネクタ 11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2" name="テキスト ボックス 11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170042</xdr:rowOff>
    </xdr:from>
    <xdr:to>
      <xdr:col>29</xdr:col>
      <xdr:colOff>127000</xdr:colOff>
      <xdr:row>39</xdr:row>
      <xdr:rowOff>37193</xdr:rowOff>
    </xdr:to>
    <xdr:cxnSp macro="">
      <xdr:nvCxnSpPr>
        <xdr:cNvPr id="114" name="直線コネクタ 113"/>
        <xdr:cNvCxnSpPr/>
      </xdr:nvCxnSpPr>
      <xdr:spPr bwMode="auto">
        <a:xfrm flipV="1">
          <a:off x="5651500" y="6094592"/>
          <a:ext cx="0" cy="158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9270</xdr:rowOff>
    </xdr:from>
    <xdr:ext cx="762000" cy="259045"/>
    <xdr:sp macro="" textlink="">
      <xdr:nvSpPr>
        <xdr:cNvPr id="115" name="人口1人当たり決算額の推移最小値テキスト445"/>
        <xdr:cNvSpPr txBox="1"/>
      </xdr:nvSpPr>
      <xdr:spPr>
        <a:xfrm>
          <a:off x="5740400" y="764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37193</xdr:rowOff>
    </xdr:from>
    <xdr:to>
      <xdr:col>30</xdr:col>
      <xdr:colOff>25400</xdr:colOff>
      <xdr:row>39</xdr:row>
      <xdr:rowOff>37193</xdr:rowOff>
    </xdr:to>
    <xdr:cxnSp macro="">
      <xdr:nvCxnSpPr>
        <xdr:cNvPr id="116" name="直線コネクタ 115"/>
        <xdr:cNvCxnSpPr/>
      </xdr:nvCxnSpPr>
      <xdr:spPr bwMode="auto">
        <a:xfrm>
          <a:off x="5562600" y="76762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84969</xdr:rowOff>
    </xdr:from>
    <xdr:ext cx="762000" cy="259045"/>
    <xdr:sp macro="" textlink="">
      <xdr:nvSpPr>
        <xdr:cNvPr id="117" name="人口1人当たり決算額の推移最大値テキスト445"/>
        <xdr:cNvSpPr txBox="1"/>
      </xdr:nvSpPr>
      <xdr:spPr>
        <a:xfrm>
          <a:off x="5740400" y="583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170042</xdr:rowOff>
    </xdr:from>
    <xdr:to>
      <xdr:col>30</xdr:col>
      <xdr:colOff>25400</xdr:colOff>
      <xdr:row>33</xdr:row>
      <xdr:rowOff>170042</xdr:rowOff>
    </xdr:to>
    <xdr:cxnSp macro="">
      <xdr:nvCxnSpPr>
        <xdr:cNvPr id="118" name="直線コネクタ 117"/>
        <xdr:cNvCxnSpPr/>
      </xdr:nvCxnSpPr>
      <xdr:spPr bwMode="auto">
        <a:xfrm>
          <a:off x="5562600" y="6094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304459</xdr:rowOff>
    </xdr:from>
    <xdr:to>
      <xdr:col>29</xdr:col>
      <xdr:colOff>127000</xdr:colOff>
      <xdr:row>35</xdr:row>
      <xdr:rowOff>16162</xdr:rowOff>
    </xdr:to>
    <xdr:cxnSp macro="">
      <xdr:nvCxnSpPr>
        <xdr:cNvPr id="119" name="直線コネクタ 118"/>
        <xdr:cNvCxnSpPr/>
      </xdr:nvCxnSpPr>
      <xdr:spPr bwMode="auto">
        <a:xfrm flipV="1">
          <a:off x="5003800" y="6571909"/>
          <a:ext cx="647700" cy="54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58205</xdr:rowOff>
    </xdr:from>
    <xdr:ext cx="762000" cy="259045"/>
    <xdr:sp macro="" textlink="">
      <xdr:nvSpPr>
        <xdr:cNvPr id="120" name="人口1人当たり決算額の推移平均値テキスト445"/>
        <xdr:cNvSpPr txBox="1"/>
      </xdr:nvSpPr>
      <xdr:spPr>
        <a:xfrm>
          <a:off x="5740400" y="7011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86128</xdr:rowOff>
    </xdr:from>
    <xdr:to>
      <xdr:col>29</xdr:col>
      <xdr:colOff>177800</xdr:colOff>
      <xdr:row>37</xdr:row>
      <xdr:rowOff>16278</xdr:rowOff>
    </xdr:to>
    <xdr:sp macro="" textlink="">
      <xdr:nvSpPr>
        <xdr:cNvPr id="121" name="フローチャート: 判断 120"/>
        <xdr:cNvSpPr/>
      </xdr:nvSpPr>
      <xdr:spPr bwMode="auto">
        <a:xfrm>
          <a:off x="5600700" y="703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16162</xdr:rowOff>
    </xdr:from>
    <xdr:to>
      <xdr:col>26</xdr:col>
      <xdr:colOff>50800</xdr:colOff>
      <xdr:row>35</xdr:row>
      <xdr:rowOff>24195</xdr:rowOff>
    </xdr:to>
    <xdr:cxnSp macro="">
      <xdr:nvCxnSpPr>
        <xdr:cNvPr id="122" name="直線コネクタ 121"/>
        <xdr:cNvCxnSpPr/>
      </xdr:nvCxnSpPr>
      <xdr:spPr bwMode="auto">
        <a:xfrm flipV="1">
          <a:off x="4305300" y="6626512"/>
          <a:ext cx="698500" cy="8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107747</xdr:rowOff>
    </xdr:from>
    <xdr:to>
      <xdr:col>26</xdr:col>
      <xdr:colOff>101600</xdr:colOff>
      <xdr:row>37</xdr:row>
      <xdr:rowOff>37897</xdr:rowOff>
    </xdr:to>
    <xdr:sp macro="" textlink="">
      <xdr:nvSpPr>
        <xdr:cNvPr id="123" name="フローチャート: 判断 122"/>
        <xdr:cNvSpPr/>
      </xdr:nvSpPr>
      <xdr:spPr bwMode="auto">
        <a:xfrm>
          <a:off x="4953000" y="7060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22674</xdr:rowOff>
    </xdr:from>
    <xdr:ext cx="736600" cy="259045"/>
    <xdr:sp macro="" textlink="">
      <xdr:nvSpPr>
        <xdr:cNvPr id="124" name="テキスト ボックス 123"/>
        <xdr:cNvSpPr txBox="1"/>
      </xdr:nvSpPr>
      <xdr:spPr>
        <a:xfrm>
          <a:off x="4622800" y="714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334144</xdr:rowOff>
    </xdr:from>
    <xdr:to>
      <xdr:col>22</xdr:col>
      <xdr:colOff>114300</xdr:colOff>
      <xdr:row>35</xdr:row>
      <xdr:rowOff>24195</xdr:rowOff>
    </xdr:to>
    <xdr:cxnSp macro="">
      <xdr:nvCxnSpPr>
        <xdr:cNvPr id="125" name="直線コネクタ 124"/>
        <xdr:cNvCxnSpPr/>
      </xdr:nvCxnSpPr>
      <xdr:spPr bwMode="auto">
        <a:xfrm>
          <a:off x="3606800" y="6601594"/>
          <a:ext cx="698500" cy="32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130182</xdr:rowOff>
    </xdr:from>
    <xdr:to>
      <xdr:col>22</xdr:col>
      <xdr:colOff>165100</xdr:colOff>
      <xdr:row>37</xdr:row>
      <xdr:rowOff>60332</xdr:rowOff>
    </xdr:to>
    <xdr:sp macro="" textlink="">
      <xdr:nvSpPr>
        <xdr:cNvPr id="126" name="フローチャート: 判断 125"/>
        <xdr:cNvSpPr/>
      </xdr:nvSpPr>
      <xdr:spPr bwMode="auto">
        <a:xfrm>
          <a:off x="4254500" y="7083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45109</xdr:rowOff>
    </xdr:from>
    <xdr:ext cx="762000" cy="259045"/>
    <xdr:sp macro="" textlink="">
      <xdr:nvSpPr>
        <xdr:cNvPr id="127" name="テキスト ボックス 126"/>
        <xdr:cNvSpPr txBox="1"/>
      </xdr:nvSpPr>
      <xdr:spPr>
        <a:xfrm>
          <a:off x="3924300" y="716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334144</xdr:rowOff>
    </xdr:from>
    <xdr:to>
      <xdr:col>18</xdr:col>
      <xdr:colOff>177800</xdr:colOff>
      <xdr:row>35</xdr:row>
      <xdr:rowOff>74553</xdr:rowOff>
    </xdr:to>
    <xdr:cxnSp macro="">
      <xdr:nvCxnSpPr>
        <xdr:cNvPr id="128" name="直線コネクタ 127"/>
        <xdr:cNvCxnSpPr/>
      </xdr:nvCxnSpPr>
      <xdr:spPr bwMode="auto">
        <a:xfrm flipV="1">
          <a:off x="2908300" y="6601594"/>
          <a:ext cx="698500" cy="83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9644</xdr:rowOff>
    </xdr:from>
    <xdr:to>
      <xdr:col>19</xdr:col>
      <xdr:colOff>38100</xdr:colOff>
      <xdr:row>37</xdr:row>
      <xdr:rowOff>111244</xdr:rowOff>
    </xdr:to>
    <xdr:sp macro="" textlink="">
      <xdr:nvSpPr>
        <xdr:cNvPr id="129" name="フローチャート: 判断 128"/>
        <xdr:cNvSpPr/>
      </xdr:nvSpPr>
      <xdr:spPr bwMode="auto">
        <a:xfrm>
          <a:off x="3556000" y="7134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96021</xdr:rowOff>
    </xdr:from>
    <xdr:ext cx="762000" cy="259045"/>
    <xdr:sp macro="" textlink="">
      <xdr:nvSpPr>
        <xdr:cNvPr id="130" name="テキスト ボックス 129"/>
        <xdr:cNvSpPr txBox="1"/>
      </xdr:nvSpPr>
      <xdr:spPr>
        <a:xfrm>
          <a:off x="3225800" y="7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30807</xdr:rowOff>
    </xdr:from>
    <xdr:to>
      <xdr:col>15</xdr:col>
      <xdr:colOff>101600</xdr:colOff>
      <xdr:row>37</xdr:row>
      <xdr:rowOff>132407</xdr:rowOff>
    </xdr:to>
    <xdr:sp macro="" textlink="">
      <xdr:nvSpPr>
        <xdr:cNvPr id="131" name="フローチャート: 判断 130"/>
        <xdr:cNvSpPr/>
      </xdr:nvSpPr>
      <xdr:spPr bwMode="auto">
        <a:xfrm>
          <a:off x="2857500" y="7155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117184</xdr:rowOff>
    </xdr:from>
    <xdr:ext cx="762000" cy="259045"/>
    <xdr:sp macro="" textlink="">
      <xdr:nvSpPr>
        <xdr:cNvPr id="132" name="テキスト ボックス 131"/>
        <xdr:cNvSpPr txBox="1"/>
      </xdr:nvSpPr>
      <xdr:spPr>
        <a:xfrm>
          <a:off x="2527300" y="724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3" name="テキスト ボックス 13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4" name="テキスト ボックス 13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5" name="テキスト ボックス 13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6" name="テキスト ボックス 13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7" name="テキスト ボックス 13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253659</xdr:rowOff>
    </xdr:from>
    <xdr:to>
      <xdr:col>29</xdr:col>
      <xdr:colOff>177800</xdr:colOff>
      <xdr:row>35</xdr:row>
      <xdr:rowOff>12359</xdr:rowOff>
    </xdr:to>
    <xdr:sp macro="" textlink="">
      <xdr:nvSpPr>
        <xdr:cNvPr id="138" name="楕円 137"/>
        <xdr:cNvSpPr/>
      </xdr:nvSpPr>
      <xdr:spPr bwMode="auto">
        <a:xfrm>
          <a:off x="5600700" y="6521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98736</xdr:rowOff>
    </xdr:from>
    <xdr:ext cx="762000" cy="259045"/>
    <xdr:sp macro="" textlink="">
      <xdr:nvSpPr>
        <xdr:cNvPr id="139" name="人口1人当たり決算額の推移該当値テキスト445"/>
        <xdr:cNvSpPr txBox="1"/>
      </xdr:nvSpPr>
      <xdr:spPr>
        <a:xfrm>
          <a:off x="5740400" y="636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308262</xdr:rowOff>
    </xdr:from>
    <xdr:to>
      <xdr:col>26</xdr:col>
      <xdr:colOff>101600</xdr:colOff>
      <xdr:row>35</xdr:row>
      <xdr:rowOff>66962</xdr:rowOff>
    </xdr:to>
    <xdr:sp macro="" textlink="">
      <xdr:nvSpPr>
        <xdr:cNvPr id="140" name="楕円 139"/>
        <xdr:cNvSpPr/>
      </xdr:nvSpPr>
      <xdr:spPr bwMode="auto">
        <a:xfrm>
          <a:off x="4953000" y="6575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77139</xdr:rowOff>
    </xdr:from>
    <xdr:ext cx="736600" cy="259045"/>
    <xdr:sp macro="" textlink="">
      <xdr:nvSpPr>
        <xdr:cNvPr id="141" name="テキスト ボックス 140"/>
        <xdr:cNvSpPr txBox="1"/>
      </xdr:nvSpPr>
      <xdr:spPr>
        <a:xfrm>
          <a:off x="4622800" y="6344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316295</xdr:rowOff>
    </xdr:from>
    <xdr:to>
      <xdr:col>22</xdr:col>
      <xdr:colOff>165100</xdr:colOff>
      <xdr:row>35</xdr:row>
      <xdr:rowOff>74995</xdr:rowOff>
    </xdr:to>
    <xdr:sp macro="" textlink="">
      <xdr:nvSpPr>
        <xdr:cNvPr id="142" name="楕円 141"/>
        <xdr:cNvSpPr/>
      </xdr:nvSpPr>
      <xdr:spPr bwMode="auto">
        <a:xfrm>
          <a:off x="4254500" y="658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85172</xdr:rowOff>
    </xdr:from>
    <xdr:ext cx="762000" cy="259045"/>
    <xdr:sp macro="" textlink="">
      <xdr:nvSpPr>
        <xdr:cNvPr id="143" name="テキスト ボックス 142"/>
        <xdr:cNvSpPr txBox="1"/>
      </xdr:nvSpPr>
      <xdr:spPr>
        <a:xfrm>
          <a:off x="3924300" y="63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283344</xdr:rowOff>
    </xdr:from>
    <xdr:to>
      <xdr:col>19</xdr:col>
      <xdr:colOff>38100</xdr:colOff>
      <xdr:row>35</xdr:row>
      <xdr:rowOff>42044</xdr:rowOff>
    </xdr:to>
    <xdr:sp macro="" textlink="">
      <xdr:nvSpPr>
        <xdr:cNvPr id="144" name="楕円 143"/>
        <xdr:cNvSpPr/>
      </xdr:nvSpPr>
      <xdr:spPr bwMode="auto">
        <a:xfrm>
          <a:off x="3556000" y="6550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52221</xdr:rowOff>
    </xdr:from>
    <xdr:ext cx="762000" cy="259045"/>
    <xdr:sp macro="" textlink="">
      <xdr:nvSpPr>
        <xdr:cNvPr id="145" name="テキスト ボックス 144"/>
        <xdr:cNvSpPr txBox="1"/>
      </xdr:nvSpPr>
      <xdr:spPr>
        <a:xfrm>
          <a:off x="3225800" y="63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23753</xdr:rowOff>
    </xdr:from>
    <xdr:to>
      <xdr:col>15</xdr:col>
      <xdr:colOff>101600</xdr:colOff>
      <xdr:row>35</xdr:row>
      <xdr:rowOff>125353</xdr:rowOff>
    </xdr:to>
    <xdr:sp macro="" textlink="">
      <xdr:nvSpPr>
        <xdr:cNvPr id="146" name="楕円 145"/>
        <xdr:cNvSpPr/>
      </xdr:nvSpPr>
      <xdr:spPr bwMode="auto">
        <a:xfrm>
          <a:off x="2857500" y="663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135530</xdr:rowOff>
    </xdr:from>
    <xdr:ext cx="762000" cy="259045"/>
    <xdr:sp macro="" textlink="">
      <xdr:nvSpPr>
        <xdr:cNvPr id="147" name="テキスト ボックス 146"/>
        <xdr:cNvSpPr txBox="1"/>
      </xdr:nvSpPr>
      <xdr:spPr>
        <a:xfrm>
          <a:off x="2527300" y="640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72860</xdr:rowOff>
    </xdr:from>
    <xdr:to>
      <xdr:col>24</xdr:col>
      <xdr:colOff>62865</xdr:colOff>
      <xdr:row>38</xdr:row>
      <xdr:rowOff>153035</xdr:rowOff>
    </xdr:to>
    <xdr:cxnSp macro="">
      <xdr:nvCxnSpPr>
        <xdr:cNvPr id="56" name="直線コネクタ 55"/>
        <xdr:cNvCxnSpPr/>
      </xdr:nvCxnSpPr>
      <xdr:spPr>
        <a:xfrm flipV="1">
          <a:off x="4633595" y="5387810"/>
          <a:ext cx="1270" cy="128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156862</xdr:rowOff>
    </xdr:from>
    <xdr:ext cx="534377" cy="259045"/>
    <xdr:sp macro="" textlink="">
      <xdr:nvSpPr>
        <xdr:cNvPr id="57" name="人件費最小値テキスト"/>
        <xdr:cNvSpPr txBox="1"/>
      </xdr:nvSpPr>
      <xdr:spPr>
        <a:xfrm>
          <a:off x="4686300" y="667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153035</xdr:rowOff>
    </xdr:from>
    <xdr:to>
      <xdr:col>24</xdr:col>
      <xdr:colOff>152400</xdr:colOff>
      <xdr:row>38</xdr:row>
      <xdr:rowOff>153035</xdr:rowOff>
    </xdr:to>
    <xdr:cxnSp macro="">
      <xdr:nvCxnSpPr>
        <xdr:cNvPr id="58" name="直線コネクタ 57"/>
        <xdr:cNvCxnSpPr/>
      </xdr:nvCxnSpPr>
      <xdr:spPr>
        <a:xfrm>
          <a:off x="4546600" y="66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19537</xdr:rowOff>
    </xdr:from>
    <xdr:ext cx="599010" cy="259045"/>
    <xdr:sp macro="" textlink="">
      <xdr:nvSpPr>
        <xdr:cNvPr id="59" name="人件費最大値テキスト"/>
        <xdr:cNvSpPr txBox="1"/>
      </xdr:nvSpPr>
      <xdr:spPr>
        <a:xfrm>
          <a:off x="4686300" y="516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72860</xdr:rowOff>
    </xdr:from>
    <xdr:to>
      <xdr:col>24</xdr:col>
      <xdr:colOff>152400</xdr:colOff>
      <xdr:row>31</xdr:row>
      <xdr:rowOff>72860</xdr:rowOff>
    </xdr:to>
    <xdr:cxnSp macro="">
      <xdr:nvCxnSpPr>
        <xdr:cNvPr id="60" name="直線コネクタ 59"/>
        <xdr:cNvCxnSpPr/>
      </xdr:nvCxnSpPr>
      <xdr:spPr>
        <a:xfrm>
          <a:off x="4546600" y="53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87275</xdr:rowOff>
    </xdr:from>
    <xdr:to>
      <xdr:col>24</xdr:col>
      <xdr:colOff>63500</xdr:colOff>
      <xdr:row>35</xdr:row>
      <xdr:rowOff>116522</xdr:rowOff>
    </xdr:to>
    <xdr:cxnSp macro="">
      <xdr:nvCxnSpPr>
        <xdr:cNvPr id="61" name="直線コネクタ 60"/>
        <xdr:cNvCxnSpPr/>
      </xdr:nvCxnSpPr>
      <xdr:spPr>
        <a:xfrm flipV="1">
          <a:off x="3797300" y="6088025"/>
          <a:ext cx="838200" cy="29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5821</xdr:rowOff>
    </xdr:from>
    <xdr:ext cx="534377" cy="259045"/>
    <xdr:sp macro="" textlink="">
      <xdr:nvSpPr>
        <xdr:cNvPr id="62" name="人件費平均値テキスト"/>
        <xdr:cNvSpPr txBox="1"/>
      </xdr:nvSpPr>
      <xdr:spPr>
        <a:xfrm>
          <a:off x="4686300" y="6178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27394</xdr:rowOff>
    </xdr:from>
    <xdr:to>
      <xdr:col>24</xdr:col>
      <xdr:colOff>114300</xdr:colOff>
      <xdr:row>36</xdr:row>
      <xdr:rowOff>128994</xdr:rowOff>
    </xdr:to>
    <xdr:sp macro="" textlink="">
      <xdr:nvSpPr>
        <xdr:cNvPr id="63" name="フローチャート: 判断 62"/>
        <xdr:cNvSpPr/>
      </xdr:nvSpPr>
      <xdr:spPr>
        <a:xfrm>
          <a:off x="4584700" y="619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116522</xdr:rowOff>
    </xdr:from>
    <xdr:to>
      <xdr:col>19</xdr:col>
      <xdr:colOff>177800</xdr:colOff>
      <xdr:row>35</xdr:row>
      <xdr:rowOff>156197</xdr:rowOff>
    </xdr:to>
    <xdr:cxnSp macro="">
      <xdr:nvCxnSpPr>
        <xdr:cNvPr id="64" name="直線コネクタ 63"/>
        <xdr:cNvCxnSpPr/>
      </xdr:nvCxnSpPr>
      <xdr:spPr>
        <a:xfrm flipV="1">
          <a:off x="2908300" y="6117272"/>
          <a:ext cx="889000" cy="3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47066</xdr:rowOff>
    </xdr:from>
    <xdr:to>
      <xdr:col>20</xdr:col>
      <xdr:colOff>38100</xdr:colOff>
      <xdr:row>36</xdr:row>
      <xdr:rowOff>148666</xdr:rowOff>
    </xdr:to>
    <xdr:sp macro="" textlink="">
      <xdr:nvSpPr>
        <xdr:cNvPr id="65" name="フローチャート: 判断 64"/>
        <xdr:cNvSpPr/>
      </xdr:nvSpPr>
      <xdr:spPr>
        <a:xfrm>
          <a:off x="3746500" y="62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139793</xdr:rowOff>
    </xdr:from>
    <xdr:ext cx="534377" cy="259045"/>
    <xdr:sp macro="" textlink="">
      <xdr:nvSpPr>
        <xdr:cNvPr id="66" name="テキスト ボックス 65"/>
        <xdr:cNvSpPr txBox="1"/>
      </xdr:nvSpPr>
      <xdr:spPr>
        <a:xfrm>
          <a:off x="3530111" y="63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147891</xdr:rowOff>
    </xdr:from>
    <xdr:to>
      <xdr:col>15</xdr:col>
      <xdr:colOff>50800</xdr:colOff>
      <xdr:row>35</xdr:row>
      <xdr:rowOff>156197</xdr:rowOff>
    </xdr:to>
    <xdr:cxnSp macro="">
      <xdr:nvCxnSpPr>
        <xdr:cNvPr id="67" name="直線コネクタ 66"/>
        <xdr:cNvCxnSpPr/>
      </xdr:nvCxnSpPr>
      <xdr:spPr>
        <a:xfrm>
          <a:off x="2019300" y="6148641"/>
          <a:ext cx="889000" cy="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61049</xdr:rowOff>
    </xdr:from>
    <xdr:to>
      <xdr:col>15</xdr:col>
      <xdr:colOff>101600</xdr:colOff>
      <xdr:row>36</xdr:row>
      <xdr:rowOff>162649</xdr:rowOff>
    </xdr:to>
    <xdr:sp macro="" textlink="">
      <xdr:nvSpPr>
        <xdr:cNvPr id="68" name="フローチャート: 判断 67"/>
        <xdr:cNvSpPr/>
      </xdr:nvSpPr>
      <xdr:spPr>
        <a:xfrm>
          <a:off x="2857500" y="623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153776</xdr:rowOff>
    </xdr:from>
    <xdr:ext cx="534377" cy="259045"/>
    <xdr:sp macro="" textlink="">
      <xdr:nvSpPr>
        <xdr:cNvPr id="69" name="テキスト ボックス 68"/>
        <xdr:cNvSpPr txBox="1"/>
      </xdr:nvSpPr>
      <xdr:spPr>
        <a:xfrm>
          <a:off x="2641111" y="63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140043</xdr:rowOff>
    </xdr:from>
    <xdr:to>
      <xdr:col>10</xdr:col>
      <xdr:colOff>114300</xdr:colOff>
      <xdr:row>35</xdr:row>
      <xdr:rowOff>147891</xdr:rowOff>
    </xdr:to>
    <xdr:cxnSp macro="">
      <xdr:nvCxnSpPr>
        <xdr:cNvPr id="70" name="直線コネクタ 69"/>
        <xdr:cNvCxnSpPr/>
      </xdr:nvCxnSpPr>
      <xdr:spPr>
        <a:xfrm>
          <a:off x="1130300" y="6140793"/>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71501</xdr:rowOff>
    </xdr:from>
    <xdr:to>
      <xdr:col>10</xdr:col>
      <xdr:colOff>165100</xdr:colOff>
      <xdr:row>37</xdr:row>
      <xdr:rowOff>1651</xdr:rowOff>
    </xdr:to>
    <xdr:sp macro="" textlink="">
      <xdr:nvSpPr>
        <xdr:cNvPr id="71" name="フローチャート: 判断 70"/>
        <xdr:cNvSpPr/>
      </xdr:nvSpPr>
      <xdr:spPr>
        <a:xfrm>
          <a:off x="1968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164228</xdr:rowOff>
    </xdr:from>
    <xdr:ext cx="534377" cy="259045"/>
    <xdr:sp macro="" textlink="">
      <xdr:nvSpPr>
        <xdr:cNvPr id="72" name="テキスト ボックス 71"/>
        <xdr:cNvSpPr txBox="1"/>
      </xdr:nvSpPr>
      <xdr:spPr>
        <a:xfrm>
          <a:off x="1752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166205</xdr:rowOff>
    </xdr:from>
    <xdr:to>
      <xdr:col>6</xdr:col>
      <xdr:colOff>38100</xdr:colOff>
      <xdr:row>37</xdr:row>
      <xdr:rowOff>96355</xdr:rowOff>
    </xdr:to>
    <xdr:sp macro="" textlink="">
      <xdr:nvSpPr>
        <xdr:cNvPr id="73" name="フローチャート: 判断 72"/>
        <xdr:cNvSpPr/>
      </xdr:nvSpPr>
      <xdr:spPr>
        <a:xfrm>
          <a:off x="1079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87482</xdr:rowOff>
    </xdr:from>
    <xdr:ext cx="534377" cy="259045"/>
    <xdr:sp macro="" textlink="">
      <xdr:nvSpPr>
        <xdr:cNvPr id="74" name="テキスト ボックス 73"/>
        <xdr:cNvSpPr txBox="1"/>
      </xdr:nvSpPr>
      <xdr:spPr>
        <a:xfrm>
          <a:off x="863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36475</xdr:rowOff>
    </xdr:from>
    <xdr:to>
      <xdr:col>24</xdr:col>
      <xdr:colOff>114300</xdr:colOff>
      <xdr:row>35</xdr:row>
      <xdr:rowOff>138075</xdr:rowOff>
    </xdr:to>
    <xdr:sp macro="" textlink="">
      <xdr:nvSpPr>
        <xdr:cNvPr id="80" name="楕円 79"/>
        <xdr:cNvSpPr/>
      </xdr:nvSpPr>
      <xdr:spPr>
        <a:xfrm>
          <a:off x="4584700" y="60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59352</xdr:rowOff>
    </xdr:from>
    <xdr:ext cx="599010" cy="259045"/>
    <xdr:sp macro="" textlink="">
      <xdr:nvSpPr>
        <xdr:cNvPr id="81" name="人件費該当値テキスト"/>
        <xdr:cNvSpPr txBox="1"/>
      </xdr:nvSpPr>
      <xdr:spPr>
        <a:xfrm>
          <a:off x="4686300" y="588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65722</xdr:rowOff>
    </xdr:from>
    <xdr:to>
      <xdr:col>20</xdr:col>
      <xdr:colOff>38100</xdr:colOff>
      <xdr:row>35</xdr:row>
      <xdr:rowOff>167322</xdr:rowOff>
    </xdr:to>
    <xdr:sp macro="" textlink="">
      <xdr:nvSpPr>
        <xdr:cNvPr id="82" name="楕円 81"/>
        <xdr:cNvSpPr/>
      </xdr:nvSpPr>
      <xdr:spPr>
        <a:xfrm>
          <a:off x="3746500" y="606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12399</xdr:rowOff>
    </xdr:from>
    <xdr:ext cx="599010" cy="259045"/>
    <xdr:sp macro="" textlink="">
      <xdr:nvSpPr>
        <xdr:cNvPr id="83" name="テキスト ボックス 82"/>
        <xdr:cNvSpPr txBox="1"/>
      </xdr:nvSpPr>
      <xdr:spPr>
        <a:xfrm>
          <a:off x="3497795" y="584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105397</xdr:rowOff>
    </xdr:from>
    <xdr:to>
      <xdr:col>15</xdr:col>
      <xdr:colOff>101600</xdr:colOff>
      <xdr:row>36</xdr:row>
      <xdr:rowOff>35547</xdr:rowOff>
    </xdr:to>
    <xdr:sp macro="" textlink="">
      <xdr:nvSpPr>
        <xdr:cNvPr id="84" name="楕円 83"/>
        <xdr:cNvSpPr/>
      </xdr:nvSpPr>
      <xdr:spPr>
        <a:xfrm>
          <a:off x="2857500" y="61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52074</xdr:rowOff>
    </xdr:from>
    <xdr:ext cx="599010" cy="259045"/>
    <xdr:sp macro="" textlink="">
      <xdr:nvSpPr>
        <xdr:cNvPr id="85" name="テキスト ボックス 84"/>
        <xdr:cNvSpPr txBox="1"/>
      </xdr:nvSpPr>
      <xdr:spPr>
        <a:xfrm>
          <a:off x="2608795" y="588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97091</xdr:rowOff>
    </xdr:from>
    <xdr:to>
      <xdr:col>10</xdr:col>
      <xdr:colOff>165100</xdr:colOff>
      <xdr:row>36</xdr:row>
      <xdr:rowOff>27241</xdr:rowOff>
    </xdr:to>
    <xdr:sp macro="" textlink="">
      <xdr:nvSpPr>
        <xdr:cNvPr id="86" name="楕円 85"/>
        <xdr:cNvSpPr/>
      </xdr:nvSpPr>
      <xdr:spPr>
        <a:xfrm>
          <a:off x="1968500" y="6097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43768</xdr:rowOff>
    </xdr:from>
    <xdr:ext cx="599010" cy="259045"/>
    <xdr:sp macro="" textlink="">
      <xdr:nvSpPr>
        <xdr:cNvPr id="87" name="テキスト ボックス 86"/>
        <xdr:cNvSpPr txBox="1"/>
      </xdr:nvSpPr>
      <xdr:spPr>
        <a:xfrm>
          <a:off x="1719795" y="587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89243</xdr:rowOff>
    </xdr:from>
    <xdr:to>
      <xdr:col>6</xdr:col>
      <xdr:colOff>38100</xdr:colOff>
      <xdr:row>36</xdr:row>
      <xdr:rowOff>19393</xdr:rowOff>
    </xdr:to>
    <xdr:sp macro="" textlink="">
      <xdr:nvSpPr>
        <xdr:cNvPr id="88" name="楕円 87"/>
        <xdr:cNvSpPr/>
      </xdr:nvSpPr>
      <xdr:spPr>
        <a:xfrm>
          <a:off x="1079500" y="60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35920</xdr:rowOff>
    </xdr:from>
    <xdr:ext cx="599010" cy="259045"/>
    <xdr:sp macro="" textlink="">
      <xdr:nvSpPr>
        <xdr:cNvPr id="89" name="テキスト ボックス 88"/>
        <xdr:cNvSpPr txBox="1"/>
      </xdr:nvSpPr>
      <xdr:spPr>
        <a:xfrm>
          <a:off x="830795" y="5865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138620</xdr:rowOff>
    </xdr:from>
    <xdr:to>
      <xdr:col>24</xdr:col>
      <xdr:colOff>62865</xdr:colOff>
      <xdr:row>59</xdr:row>
      <xdr:rowOff>43700</xdr:rowOff>
    </xdr:to>
    <xdr:cxnSp macro="">
      <xdr:nvCxnSpPr>
        <xdr:cNvPr id="114" name="直線コネクタ 113"/>
        <xdr:cNvCxnSpPr/>
      </xdr:nvCxnSpPr>
      <xdr:spPr>
        <a:xfrm flipV="1">
          <a:off x="4633595" y="8882570"/>
          <a:ext cx="1270" cy="12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47527</xdr:rowOff>
    </xdr:from>
    <xdr:ext cx="534377" cy="259045"/>
    <xdr:sp macro="" textlink="">
      <xdr:nvSpPr>
        <xdr:cNvPr id="115" name="物件費最小値テキスト"/>
        <xdr:cNvSpPr txBox="1"/>
      </xdr:nvSpPr>
      <xdr:spPr>
        <a:xfrm>
          <a:off x="4686300" y="101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43700</xdr:rowOff>
    </xdr:from>
    <xdr:to>
      <xdr:col>24</xdr:col>
      <xdr:colOff>152400</xdr:colOff>
      <xdr:row>59</xdr:row>
      <xdr:rowOff>43700</xdr:rowOff>
    </xdr:to>
    <xdr:cxnSp macro="">
      <xdr:nvCxnSpPr>
        <xdr:cNvPr id="116" name="直線コネクタ 115"/>
        <xdr:cNvCxnSpPr/>
      </xdr:nvCxnSpPr>
      <xdr:spPr>
        <a:xfrm>
          <a:off x="4546600" y="1015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85297</xdr:rowOff>
    </xdr:from>
    <xdr:ext cx="599010" cy="259045"/>
    <xdr:sp macro="" textlink="">
      <xdr:nvSpPr>
        <xdr:cNvPr id="117" name="物件費最大値テキスト"/>
        <xdr:cNvSpPr txBox="1"/>
      </xdr:nvSpPr>
      <xdr:spPr>
        <a:xfrm>
          <a:off x="4686300" y="865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138620</xdr:rowOff>
    </xdr:from>
    <xdr:to>
      <xdr:col>24</xdr:col>
      <xdr:colOff>152400</xdr:colOff>
      <xdr:row>51</xdr:row>
      <xdr:rowOff>138620</xdr:rowOff>
    </xdr:to>
    <xdr:cxnSp macro="">
      <xdr:nvCxnSpPr>
        <xdr:cNvPr id="118" name="直線コネクタ 117"/>
        <xdr:cNvCxnSpPr/>
      </xdr:nvCxnSpPr>
      <xdr:spPr>
        <a:xfrm>
          <a:off x="4546600" y="888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41428</xdr:rowOff>
    </xdr:from>
    <xdr:to>
      <xdr:col>24</xdr:col>
      <xdr:colOff>63500</xdr:colOff>
      <xdr:row>56</xdr:row>
      <xdr:rowOff>50381</xdr:rowOff>
    </xdr:to>
    <xdr:cxnSp macro="">
      <xdr:nvCxnSpPr>
        <xdr:cNvPr id="119" name="直線コネクタ 118"/>
        <xdr:cNvCxnSpPr/>
      </xdr:nvCxnSpPr>
      <xdr:spPr>
        <a:xfrm>
          <a:off x="3797300" y="9642628"/>
          <a:ext cx="8382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162730</xdr:rowOff>
    </xdr:from>
    <xdr:ext cx="534377" cy="259045"/>
    <xdr:sp macro="" textlink="">
      <xdr:nvSpPr>
        <xdr:cNvPr id="120" name="物件費平均値テキスト"/>
        <xdr:cNvSpPr txBox="1"/>
      </xdr:nvSpPr>
      <xdr:spPr>
        <a:xfrm>
          <a:off x="4686300" y="959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12853</xdr:rowOff>
    </xdr:from>
    <xdr:to>
      <xdr:col>24</xdr:col>
      <xdr:colOff>114300</xdr:colOff>
      <xdr:row>56</xdr:row>
      <xdr:rowOff>114453</xdr:rowOff>
    </xdr:to>
    <xdr:sp macro="" textlink="">
      <xdr:nvSpPr>
        <xdr:cNvPr id="121" name="フローチャート: 判断 120"/>
        <xdr:cNvSpPr/>
      </xdr:nvSpPr>
      <xdr:spPr>
        <a:xfrm>
          <a:off x="4584700" y="961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41428</xdr:rowOff>
    </xdr:from>
    <xdr:to>
      <xdr:col>19</xdr:col>
      <xdr:colOff>177800</xdr:colOff>
      <xdr:row>56</xdr:row>
      <xdr:rowOff>127698</xdr:rowOff>
    </xdr:to>
    <xdr:cxnSp macro="">
      <xdr:nvCxnSpPr>
        <xdr:cNvPr id="122" name="直線コネクタ 121"/>
        <xdr:cNvCxnSpPr/>
      </xdr:nvCxnSpPr>
      <xdr:spPr>
        <a:xfrm flipV="1">
          <a:off x="2908300" y="9642628"/>
          <a:ext cx="889000" cy="8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8699</xdr:rowOff>
    </xdr:from>
    <xdr:to>
      <xdr:col>20</xdr:col>
      <xdr:colOff>38100</xdr:colOff>
      <xdr:row>56</xdr:row>
      <xdr:rowOff>110299</xdr:rowOff>
    </xdr:to>
    <xdr:sp macro="" textlink="">
      <xdr:nvSpPr>
        <xdr:cNvPr id="123" name="フローチャート: 判断 122"/>
        <xdr:cNvSpPr/>
      </xdr:nvSpPr>
      <xdr:spPr>
        <a:xfrm>
          <a:off x="3746500" y="96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101426</xdr:rowOff>
    </xdr:from>
    <xdr:ext cx="534377" cy="259045"/>
    <xdr:sp macro="" textlink="">
      <xdr:nvSpPr>
        <xdr:cNvPr id="124" name="テキスト ボックス 123"/>
        <xdr:cNvSpPr txBox="1"/>
      </xdr:nvSpPr>
      <xdr:spPr>
        <a:xfrm>
          <a:off x="3530111" y="97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127698</xdr:rowOff>
    </xdr:from>
    <xdr:to>
      <xdr:col>15</xdr:col>
      <xdr:colOff>50800</xdr:colOff>
      <xdr:row>57</xdr:row>
      <xdr:rowOff>100736</xdr:rowOff>
    </xdr:to>
    <xdr:cxnSp macro="">
      <xdr:nvCxnSpPr>
        <xdr:cNvPr id="125" name="直線コネクタ 124"/>
        <xdr:cNvCxnSpPr/>
      </xdr:nvCxnSpPr>
      <xdr:spPr>
        <a:xfrm flipV="1">
          <a:off x="2019300" y="9728898"/>
          <a:ext cx="889000" cy="1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92481</xdr:rowOff>
    </xdr:from>
    <xdr:to>
      <xdr:col>15</xdr:col>
      <xdr:colOff>101600</xdr:colOff>
      <xdr:row>57</xdr:row>
      <xdr:rowOff>22631</xdr:rowOff>
    </xdr:to>
    <xdr:sp macro="" textlink="">
      <xdr:nvSpPr>
        <xdr:cNvPr id="126" name="フローチャート: 判断 125"/>
        <xdr:cNvSpPr/>
      </xdr:nvSpPr>
      <xdr:spPr>
        <a:xfrm>
          <a:off x="2857500" y="96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13758</xdr:rowOff>
    </xdr:from>
    <xdr:ext cx="534377" cy="259045"/>
    <xdr:sp macro="" textlink="">
      <xdr:nvSpPr>
        <xdr:cNvPr id="127" name="テキスト ボックス 126"/>
        <xdr:cNvSpPr txBox="1"/>
      </xdr:nvSpPr>
      <xdr:spPr>
        <a:xfrm>
          <a:off x="2641111"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100736</xdr:rowOff>
    </xdr:from>
    <xdr:to>
      <xdr:col>10</xdr:col>
      <xdr:colOff>114300</xdr:colOff>
      <xdr:row>57</xdr:row>
      <xdr:rowOff>150864</xdr:rowOff>
    </xdr:to>
    <xdr:cxnSp macro="">
      <xdr:nvCxnSpPr>
        <xdr:cNvPr id="128" name="直線コネクタ 127"/>
        <xdr:cNvCxnSpPr/>
      </xdr:nvCxnSpPr>
      <xdr:spPr>
        <a:xfrm flipV="1">
          <a:off x="1130300" y="9873386"/>
          <a:ext cx="889000" cy="50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142469</xdr:rowOff>
    </xdr:from>
    <xdr:to>
      <xdr:col>10</xdr:col>
      <xdr:colOff>165100</xdr:colOff>
      <xdr:row>57</xdr:row>
      <xdr:rowOff>72619</xdr:rowOff>
    </xdr:to>
    <xdr:sp macro="" textlink="">
      <xdr:nvSpPr>
        <xdr:cNvPr id="129" name="フローチャート: 判断 128"/>
        <xdr:cNvSpPr/>
      </xdr:nvSpPr>
      <xdr:spPr>
        <a:xfrm>
          <a:off x="1968500" y="974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89146</xdr:rowOff>
    </xdr:from>
    <xdr:ext cx="534377" cy="259045"/>
    <xdr:sp macro="" textlink="">
      <xdr:nvSpPr>
        <xdr:cNvPr id="130" name="テキスト ボックス 129"/>
        <xdr:cNvSpPr txBox="1"/>
      </xdr:nvSpPr>
      <xdr:spPr>
        <a:xfrm>
          <a:off x="1752111" y="95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163411</xdr:rowOff>
    </xdr:from>
    <xdr:to>
      <xdr:col>6</xdr:col>
      <xdr:colOff>38100</xdr:colOff>
      <xdr:row>57</xdr:row>
      <xdr:rowOff>93561</xdr:rowOff>
    </xdr:to>
    <xdr:sp macro="" textlink="">
      <xdr:nvSpPr>
        <xdr:cNvPr id="131" name="フローチャート: 判断 130"/>
        <xdr:cNvSpPr/>
      </xdr:nvSpPr>
      <xdr:spPr>
        <a:xfrm>
          <a:off x="10795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110088</xdr:rowOff>
    </xdr:from>
    <xdr:ext cx="534377" cy="259045"/>
    <xdr:sp macro="" textlink="">
      <xdr:nvSpPr>
        <xdr:cNvPr id="132" name="テキスト ボックス 131"/>
        <xdr:cNvSpPr txBox="1"/>
      </xdr:nvSpPr>
      <xdr:spPr>
        <a:xfrm>
          <a:off x="863111" y="953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171031</xdr:rowOff>
    </xdr:from>
    <xdr:to>
      <xdr:col>24</xdr:col>
      <xdr:colOff>114300</xdr:colOff>
      <xdr:row>56</xdr:row>
      <xdr:rowOff>101181</xdr:rowOff>
    </xdr:to>
    <xdr:sp macro="" textlink="">
      <xdr:nvSpPr>
        <xdr:cNvPr id="138" name="楕円 137"/>
        <xdr:cNvSpPr/>
      </xdr:nvSpPr>
      <xdr:spPr>
        <a:xfrm>
          <a:off x="4584700" y="9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22458</xdr:rowOff>
    </xdr:from>
    <xdr:ext cx="599010" cy="259045"/>
    <xdr:sp macro="" textlink="">
      <xdr:nvSpPr>
        <xdr:cNvPr id="139" name="物件費該当値テキスト"/>
        <xdr:cNvSpPr txBox="1"/>
      </xdr:nvSpPr>
      <xdr:spPr>
        <a:xfrm>
          <a:off x="4686300" y="945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162078</xdr:rowOff>
    </xdr:from>
    <xdr:to>
      <xdr:col>20</xdr:col>
      <xdr:colOff>38100</xdr:colOff>
      <xdr:row>56</xdr:row>
      <xdr:rowOff>92228</xdr:rowOff>
    </xdr:to>
    <xdr:sp macro="" textlink="">
      <xdr:nvSpPr>
        <xdr:cNvPr id="140" name="楕円 139"/>
        <xdr:cNvSpPr/>
      </xdr:nvSpPr>
      <xdr:spPr>
        <a:xfrm>
          <a:off x="3746500" y="9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108755</xdr:rowOff>
    </xdr:from>
    <xdr:ext cx="599010" cy="259045"/>
    <xdr:sp macro="" textlink="">
      <xdr:nvSpPr>
        <xdr:cNvPr id="141" name="テキスト ボックス 140"/>
        <xdr:cNvSpPr txBox="1"/>
      </xdr:nvSpPr>
      <xdr:spPr>
        <a:xfrm>
          <a:off x="3497795" y="93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76898</xdr:rowOff>
    </xdr:from>
    <xdr:to>
      <xdr:col>15</xdr:col>
      <xdr:colOff>101600</xdr:colOff>
      <xdr:row>57</xdr:row>
      <xdr:rowOff>7048</xdr:rowOff>
    </xdr:to>
    <xdr:sp macro="" textlink="">
      <xdr:nvSpPr>
        <xdr:cNvPr id="142" name="楕円 141"/>
        <xdr:cNvSpPr/>
      </xdr:nvSpPr>
      <xdr:spPr>
        <a:xfrm>
          <a:off x="2857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23575</xdr:rowOff>
    </xdr:from>
    <xdr:ext cx="534377" cy="259045"/>
    <xdr:sp macro="" textlink="">
      <xdr:nvSpPr>
        <xdr:cNvPr id="143" name="テキスト ボックス 142"/>
        <xdr:cNvSpPr txBox="1"/>
      </xdr:nvSpPr>
      <xdr:spPr>
        <a:xfrm>
          <a:off x="2641111" y="94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49936</xdr:rowOff>
    </xdr:from>
    <xdr:to>
      <xdr:col>10</xdr:col>
      <xdr:colOff>165100</xdr:colOff>
      <xdr:row>57</xdr:row>
      <xdr:rowOff>151536</xdr:rowOff>
    </xdr:to>
    <xdr:sp macro="" textlink="">
      <xdr:nvSpPr>
        <xdr:cNvPr id="144" name="楕円 143"/>
        <xdr:cNvSpPr/>
      </xdr:nvSpPr>
      <xdr:spPr>
        <a:xfrm>
          <a:off x="1968500" y="982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142663</xdr:rowOff>
    </xdr:from>
    <xdr:ext cx="534377" cy="259045"/>
    <xdr:sp macro="" textlink="">
      <xdr:nvSpPr>
        <xdr:cNvPr id="145" name="テキスト ボックス 144"/>
        <xdr:cNvSpPr txBox="1"/>
      </xdr:nvSpPr>
      <xdr:spPr>
        <a:xfrm>
          <a:off x="1752111" y="991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100064</xdr:rowOff>
    </xdr:from>
    <xdr:to>
      <xdr:col>6</xdr:col>
      <xdr:colOff>38100</xdr:colOff>
      <xdr:row>58</xdr:row>
      <xdr:rowOff>30214</xdr:rowOff>
    </xdr:to>
    <xdr:sp macro="" textlink="">
      <xdr:nvSpPr>
        <xdr:cNvPr id="146" name="楕円 145"/>
        <xdr:cNvSpPr/>
      </xdr:nvSpPr>
      <xdr:spPr>
        <a:xfrm>
          <a:off x="1079500" y="987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21341</xdr:rowOff>
    </xdr:from>
    <xdr:ext cx="534377" cy="259045"/>
    <xdr:sp macro="" textlink="">
      <xdr:nvSpPr>
        <xdr:cNvPr id="147" name="テキスト ボックス 146"/>
        <xdr:cNvSpPr txBox="1"/>
      </xdr:nvSpPr>
      <xdr:spPr>
        <a:xfrm>
          <a:off x="863111" y="99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137795</xdr:rowOff>
    </xdr:from>
    <xdr:to>
      <xdr:col>24</xdr:col>
      <xdr:colOff>62865</xdr:colOff>
      <xdr:row>78</xdr:row>
      <xdr:rowOff>150749</xdr:rowOff>
    </xdr:to>
    <xdr:cxnSp macro="">
      <xdr:nvCxnSpPr>
        <xdr:cNvPr id="171" name="直線コネクタ 170"/>
        <xdr:cNvCxnSpPr/>
      </xdr:nvCxnSpPr>
      <xdr:spPr>
        <a:xfrm flipV="1">
          <a:off x="4633595" y="12139295"/>
          <a:ext cx="1270" cy="138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154576</xdr:rowOff>
    </xdr:from>
    <xdr:ext cx="469744" cy="259045"/>
    <xdr:sp macro="" textlink="">
      <xdr:nvSpPr>
        <xdr:cNvPr id="172" name="維持補修費最小値テキスト"/>
        <xdr:cNvSpPr txBox="1"/>
      </xdr:nvSpPr>
      <xdr:spPr>
        <a:xfrm>
          <a:off x="4686300" y="1352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150749</xdr:rowOff>
    </xdr:from>
    <xdr:to>
      <xdr:col>24</xdr:col>
      <xdr:colOff>152400</xdr:colOff>
      <xdr:row>78</xdr:row>
      <xdr:rowOff>150749</xdr:rowOff>
    </xdr:to>
    <xdr:cxnSp macro="">
      <xdr:nvCxnSpPr>
        <xdr:cNvPr id="173" name="直線コネクタ 172"/>
        <xdr:cNvCxnSpPr/>
      </xdr:nvCxnSpPr>
      <xdr:spPr>
        <a:xfrm>
          <a:off x="4546600" y="13523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84472</xdr:rowOff>
    </xdr:from>
    <xdr:ext cx="534377" cy="259045"/>
    <xdr:sp macro="" textlink="">
      <xdr:nvSpPr>
        <xdr:cNvPr id="174" name="維持補修費最大値テキスト"/>
        <xdr:cNvSpPr txBox="1"/>
      </xdr:nvSpPr>
      <xdr:spPr>
        <a:xfrm>
          <a:off x="4686300" y="119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137795</xdr:rowOff>
    </xdr:from>
    <xdr:to>
      <xdr:col>24</xdr:col>
      <xdr:colOff>152400</xdr:colOff>
      <xdr:row>70</xdr:row>
      <xdr:rowOff>137795</xdr:rowOff>
    </xdr:to>
    <xdr:cxnSp macro="">
      <xdr:nvCxnSpPr>
        <xdr:cNvPr id="175" name="直線コネクタ 174"/>
        <xdr:cNvCxnSpPr/>
      </xdr:nvCxnSpPr>
      <xdr:spPr>
        <a:xfrm>
          <a:off x="4546600" y="1213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56642</xdr:rowOff>
    </xdr:from>
    <xdr:to>
      <xdr:col>24</xdr:col>
      <xdr:colOff>63500</xdr:colOff>
      <xdr:row>75</xdr:row>
      <xdr:rowOff>15570</xdr:rowOff>
    </xdr:to>
    <xdr:cxnSp macro="">
      <xdr:nvCxnSpPr>
        <xdr:cNvPr id="176" name="直線コネクタ 175"/>
        <xdr:cNvCxnSpPr/>
      </xdr:nvCxnSpPr>
      <xdr:spPr>
        <a:xfrm>
          <a:off x="3797300" y="12572492"/>
          <a:ext cx="838200" cy="30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3394</xdr:rowOff>
    </xdr:from>
    <xdr:ext cx="469744" cy="259045"/>
    <xdr:sp macro="" textlink="">
      <xdr:nvSpPr>
        <xdr:cNvPr id="177" name="維持補修費平均値テキスト"/>
        <xdr:cNvSpPr txBox="1"/>
      </xdr:nvSpPr>
      <xdr:spPr>
        <a:xfrm>
          <a:off x="4686300" y="132050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24967</xdr:rowOff>
    </xdr:from>
    <xdr:to>
      <xdr:col>24</xdr:col>
      <xdr:colOff>114300</xdr:colOff>
      <xdr:row>77</xdr:row>
      <xdr:rowOff>126567</xdr:rowOff>
    </xdr:to>
    <xdr:sp macro="" textlink="">
      <xdr:nvSpPr>
        <xdr:cNvPr id="178" name="フローチャート: 判断 177"/>
        <xdr:cNvSpPr/>
      </xdr:nvSpPr>
      <xdr:spPr>
        <a:xfrm>
          <a:off x="45847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56642</xdr:rowOff>
    </xdr:from>
    <xdr:to>
      <xdr:col>19</xdr:col>
      <xdr:colOff>177800</xdr:colOff>
      <xdr:row>73</xdr:row>
      <xdr:rowOff>100609</xdr:rowOff>
    </xdr:to>
    <xdr:cxnSp macro="">
      <xdr:nvCxnSpPr>
        <xdr:cNvPr id="179" name="直線コネクタ 178"/>
        <xdr:cNvCxnSpPr/>
      </xdr:nvCxnSpPr>
      <xdr:spPr>
        <a:xfrm flipV="1">
          <a:off x="2908300" y="12572492"/>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140602</xdr:rowOff>
    </xdr:from>
    <xdr:to>
      <xdr:col>20</xdr:col>
      <xdr:colOff>38100</xdr:colOff>
      <xdr:row>77</xdr:row>
      <xdr:rowOff>70752</xdr:rowOff>
    </xdr:to>
    <xdr:sp macro="" textlink="">
      <xdr:nvSpPr>
        <xdr:cNvPr id="180" name="フローチャート: 判断 179"/>
        <xdr:cNvSpPr/>
      </xdr:nvSpPr>
      <xdr:spPr>
        <a:xfrm>
          <a:off x="3746500" y="131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61879</xdr:rowOff>
    </xdr:from>
    <xdr:ext cx="469744" cy="259045"/>
    <xdr:sp macro="" textlink="">
      <xdr:nvSpPr>
        <xdr:cNvPr id="181" name="テキスト ボックス 180"/>
        <xdr:cNvSpPr txBox="1"/>
      </xdr:nvSpPr>
      <xdr:spPr>
        <a:xfrm>
          <a:off x="3562428" y="1326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100609</xdr:rowOff>
    </xdr:from>
    <xdr:to>
      <xdr:col>15</xdr:col>
      <xdr:colOff>50800</xdr:colOff>
      <xdr:row>74</xdr:row>
      <xdr:rowOff>124155</xdr:rowOff>
    </xdr:to>
    <xdr:cxnSp macro="">
      <xdr:nvCxnSpPr>
        <xdr:cNvPr id="182" name="直線コネクタ 181"/>
        <xdr:cNvCxnSpPr/>
      </xdr:nvCxnSpPr>
      <xdr:spPr>
        <a:xfrm flipV="1">
          <a:off x="2019300" y="12616459"/>
          <a:ext cx="889000" cy="1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115342</xdr:rowOff>
    </xdr:from>
    <xdr:to>
      <xdr:col>15</xdr:col>
      <xdr:colOff>101600</xdr:colOff>
      <xdr:row>77</xdr:row>
      <xdr:rowOff>45492</xdr:rowOff>
    </xdr:to>
    <xdr:sp macro="" textlink="">
      <xdr:nvSpPr>
        <xdr:cNvPr id="183" name="フローチャート: 判断 182"/>
        <xdr:cNvSpPr/>
      </xdr:nvSpPr>
      <xdr:spPr>
        <a:xfrm>
          <a:off x="2857500" y="131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36619</xdr:rowOff>
    </xdr:from>
    <xdr:ext cx="534377" cy="259045"/>
    <xdr:sp macro="" textlink="">
      <xdr:nvSpPr>
        <xdr:cNvPr id="184" name="テキスト ボックス 183"/>
        <xdr:cNvSpPr txBox="1"/>
      </xdr:nvSpPr>
      <xdr:spPr>
        <a:xfrm>
          <a:off x="2641111" y="1323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124155</xdr:rowOff>
    </xdr:from>
    <xdr:to>
      <xdr:col>10</xdr:col>
      <xdr:colOff>114300</xdr:colOff>
      <xdr:row>76</xdr:row>
      <xdr:rowOff>66320</xdr:rowOff>
    </xdr:to>
    <xdr:cxnSp macro="">
      <xdr:nvCxnSpPr>
        <xdr:cNvPr id="185" name="直線コネクタ 184"/>
        <xdr:cNvCxnSpPr/>
      </xdr:nvCxnSpPr>
      <xdr:spPr>
        <a:xfrm flipV="1">
          <a:off x="1130300" y="12811455"/>
          <a:ext cx="889000" cy="28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134162</xdr:rowOff>
    </xdr:from>
    <xdr:to>
      <xdr:col>10</xdr:col>
      <xdr:colOff>165100</xdr:colOff>
      <xdr:row>77</xdr:row>
      <xdr:rowOff>64312</xdr:rowOff>
    </xdr:to>
    <xdr:sp macro="" textlink="">
      <xdr:nvSpPr>
        <xdr:cNvPr id="186" name="フローチャート: 判断 185"/>
        <xdr:cNvSpPr/>
      </xdr:nvSpPr>
      <xdr:spPr>
        <a:xfrm>
          <a:off x="1968500" y="1316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55439</xdr:rowOff>
    </xdr:from>
    <xdr:ext cx="469744" cy="259045"/>
    <xdr:sp macro="" textlink="">
      <xdr:nvSpPr>
        <xdr:cNvPr id="187" name="テキスト ボックス 186"/>
        <xdr:cNvSpPr txBox="1"/>
      </xdr:nvSpPr>
      <xdr:spPr>
        <a:xfrm>
          <a:off x="1784428" y="1325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95568</xdr:rowOff>
    </xdr:from>
    <xdr:to>
      <xdr:col>6</xdr:col>
      <xdr:colOff>38100</xdr:colOff>
      <xdr:row>78</xdr:row>
      <xdr:rowOff>25718</xdr:rowOff>
    </xdr:to>
    <xdr:sp macro="" textlink="">
      <xdr:nvSpPr>
        <xdr:cNvPr id="188" name="フローチャート: 判断 187"/>
        <xdr:cNvSpPr/>
      </xdr:nvSpPr>
      <xdr:spPr>
        <a:xfrm>
          <a:off x="1079500" y="1329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16845</xdr:rowOff>
    </xdr:from>
    <xdr:ext cx="469744" cy="259045"/>
    <xdr:sp macro="" textlink="">
      <xdr:nvSpPr>
        <xdr:cNvPr id="189" name="テキスト ボックス 188"/>
        <xdr:cNvSpPr txBox="1"/>
      </xdr:nvSpPr>
      <xdr:spPr>
        <a:xfrm>
          <a:off x="895428" y="1338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136220</xdr:rowOff>
    </xdr:from>
    <xdr:to>
      <xdr:col>24</xdr:col>
      <xdr:colOff>114300</xdr:colOff>
      <xdr:row>75</xdr:row>
      <xdr:rowOff>66370</xdr:rowOff>
    </xdr:to>
    <xdr:sp macro="" textlink="">
      <xdr:nvSpPr>
        <xdr:cNvPr id="195" name="楕円 194"/>
        <xdr:cNvSpPr/>
      </xdr:nvSpPr>
      <xdr:spPr>
        <a:xfrm>
          <a:off x="4584700" y="128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159097</xdr:rowOff>
    </xdr:from>
    <xdr:ext cx="534377" cy="259045"/>
    <xdr:sp macro="" textlink="">
      <xdr:nvSpPr>
        <xdr:cNvPr id="196" name="維持補修費該当値テキスト"/>
        <xdr:cNvSpPr txBox="1"/>
      </xdr:nvSpPr>
      <xdr:spPr>
        <a:xfrm>
          <a:off x="4686300" y="1267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5842</xdr:rowOff>
    </xdr:from>
    <xdr:to>
      <xdr:col>20</xdr:col>
      <xdr:colOff>38100</xdr:colOff>
      <xdr:row>73</xdr:row>
      <xdr:rowOff>107442</xdr:rowOff>
    </xdr:to>
    <xdr:sp macro="" textlink="">
      <xdr:nvSpPr>
        <xdr:cNvPr id="197" name="楕円 196"/>
        <xdr:cNvSpPr/>
      </xdr:nvSpPr>
      <xdr:spPr>
        <a:xfrm>
          <a:off x="3746500" y="1252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123969</xdr:rowOff>
    </xdr:from>
    <xdr:ext cx="534377" cy="259045"/>
    <xdr:sp macro="" textlink="">
      <xdr:nvSpPr>
        <xdr:cNvPr id="198" name="テキスト ボックス 197"/>
        <xdr:cNvSpPr txBox="1"/>
      </xdr:nvSpPr>
      <xdr:spPr>
        <a:xfrm>
          <a:off x="3530111" y="1229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49809</xdr:rowOff>
    </xdr:from>
    <xdr:to>
      <xdr:col>15</xdr:col>
      <xdr:colOff>101600</xdr:colOff>
      <xdr:row>73</xdr:row>
      <xdr:rowOff>151409</xdr:rowOff>
    </xdr:to>
    <xdr:sp macro="" textlink="">
      <xdr:nvSpPr>
        <xdr:cNvPr id="199" name="楕円 198"/>
        <xdr:cNvSpPr/>
      </xdr:nvSpPr>
      <xdr:spPr>
        <a:xfrm>
          <a:off x="2857500" y="1256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167936</xdr:rowOff>
    </xdr:from>
    <xdr:ext cx="534377" cy="259045"/>
    <xdr:sp macro="" textlink="">
      <xdr:nvSpPr>
        <xdr:cNvPr id="200" name="テキスト ボックス 199"/>
        <xdr:cNvSpPr txBox="1"/>
      </xdr:nvSpPr>
      <xdr:spPr>
        <a:xfrm>
          <a:off x="2641111" y="123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73355</xdr:rowOff>
    </xdr:from>
    <xdr:to>
      <xdr:col>10</xdr:col>
      <xdr:colOff>165100</xdr:colOff>
      <xdr:row>75</xdr:row>
      <xdr:rowOff>3505</xdr:rowOff>
    </xdr:to>
    <xdr:sp macro="" textlink="">
      <xdr:nvSpPr>
        <xdr:cNvPr id="201" name="楕円 200"/>
        <xdr:cNvSpPr/>
      </xdr:nvSpPr>
      <xdr:spPr>
        <a:xfrm>
          <a:off x="1968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20032</xdr:rowOff>
    </xdr:from>
    <xdr:ext cx="534377" cy="259045"/>
    <xdr:sp macro="" textlink="">
      <xdr:nvSpPr>
        <xdr:cNvPr id="202" name="テキスト ボックス 201"/>
        <xdr:cNvSpPr txBox="1"/>
      </xdr:nvSpPr>
      <xdr:spPr>
        <a:xfrm>
          <a:off x="1752111" y="1253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15520</xdr:rowOff>
    </xdr:from>
    <xdr:to>
      <xdr:col>6</xdr:col>
      <xdr:colOff>38100</xdr:colOff>
      <xdr:row>76</xdr:row>
      <xdr:rowOff>117120</xdr:rowOff>
    </xdr:to>
    <xdr:sp macro="" textlink="">
      <xdr:nvSpPr>
        <xdr:cNvPr id="203" name="楕円 202"/>
        <xdr:cNvSpPr/>
      </xdr:nvSpPr>
      <xdr:spPr>
        <a:xfrm>
          <a:off x="1079500" y="130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133646</xdr:rowOff>
    </xdr:from>
    <xdr:ext cx="534377" cy="259045"/>
    <xdr:sp macro="" textlink="">
      <xdr:nvSpPr>
        <xdr:cNvPr id="204" name="テキスト ボックス 203"/>
        <xdr:cNvSpPr txBox="1"/>
      </xdr:nvSpPr>
      <xdr:spPr>
        <a:xfrm>
          <a:off x="863111" y="128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141452</xdr:rowOff>
    </xdr:from>
    <xdr:to>
      <xdr:col>24</xdr:col>
      <xdr:colOff>62865</xdr:colOff>
      <xdr:row>98</xdr:row>
      <xdr:rowOff>61354</xdr:rowOff>
    </xdr:to>
    <xdr:cxnSp macro="">
      <xdr:nvCxnSpPr>
        <xdr:cNvPr id="229" name="直線コネクタ 228"/>
        <xdr:cNvCxnSpPr/>
      </xdr:nvCxnSpPr>
      <xdr:spPr>
        <a:xfrm flipV="1">
          <a:off x="4633595" y="15571952"/>
          <a:ext cx="1270" cy="129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65181</xdr:rowOff>
    </xdr:from>
    <xdr:ext cx="534377" cy="259045"/>
    <xdr:sp macro="" textlink="">
      <xdr:nvSpPr>
        <xdr:cNvPr id="230" name="扶助費最小値テキスト"/>
        <xdr:cNvSpPr txBox="1"/>
      </xdr:nvSpPr>
      <xdr:spPr>
        <a:xfrm>
          <a:off x="4686300" y="1686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61354</xdr:rowOff>
    </xdr:from>
    <xdr:to>
      <xdr:col>24</xdr:col>
      <xdr:colOff>152400</xdr:colOff>
      <xdr:row>98</xdr:row>
      <xdr:rowOff>61354</xdr:rowOff>
    </xdr:to>
    <xdr:cxnSp macro="">
      <xdr:nvCxnSpPr>
        <xdr:cNvPr id="231" name="直線コネクタ 230"/>
        <xdr:cNvCxnSpPr/>
      </xdr:nvCxnSpPr>
      <xdr:spPr>
        <a:xfrm>
          <a:off x="4546600" y="1686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88129</xdr:rowOff>
    </xdr:from>
    <xdr:ext cx="599010" cy="259045"/>
    <xdr:sp macro="" textlink="">
      <xdr:nvSpPr>
        <xdr:cNvPr id="232" name="扶助費最大値テキスト"/>
        <xdr:cNvSpPr txBox="1"/>
      </xdr:nvSpPr>
      <xdr:spPr>
        <a:xfrm>
          <a:off x="4686300" y="1534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141452</xdr:rowOff>
    </xdr:from>
    <xdr:to>
      <xdr:col>24</xdr:col>
      <xdr:colOff>152400</xdr:colOff>
      <xdr:row>90</xdr:row>
      <xdr:rowOff>141452</xdr:rowOff>
    </xdr:to>
    <xdr:cxnSp macro="">
      <xdr:nvCxnSpPr>
        <xdr:cNvPr id="233" name="直線コネクタ 232"/>
        <xdr:cNvCxnSpPr/>
      </xdr:nvCxnSpPr>
      <xdr:spPr>
        <a:xfrm>
          <a:off x="4546600" y="1557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156083</xdr:rowOff>
    </xdr:from>
    <xdr:to>
      <xdr:col>24</xdr:col>
      <xdr:colOff>63500</xdr:colOff>
      <xdr:row>92</xdr:row>
      <xdr:rowOff>22988</xdr:rowOff>
    </xdr:to>
    <xdr:cxnSp macro="">
      <xdr:nvCxnSpPr>
        <xdr:cNvPr id="234" name="直線コネクタ 233"/>
        <xdr:cNvCxnSpPr/>
      </xdr:nvCxnSpPr>
      <xdr:spPr>
        <a:xfrm flipV="1">
          <a:off x="3797300" y="15586583"/>
          <a:ext cx="838200" cy="20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160214</xdr:rowOff>
    </xdr:from>
    <xdr:ext cx="599010" cy="259045"/>
    <xdr:sp macro="" textlink="">
      <xdr:nvSpPr>
        <xdr:cNvPr id="235" name="扶助費平均値テキスト"/>
        <xdr:cNvSpPr txBox="1"/>
      </xdr:nvSpPr>
      <xdr:spPr>
        <a:xfrm>
          <a:off x="4686300" y="1627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10337</xdr:rowOff>
    </xdr:from>
    <xdr:to>
      <xdr:col>24</xdr:col>
      <xdr:colOff>114300</xdr:colOff>
      <xdr:row>95</xdr:row>
      <xdr:rowOff>111937</xdr:rowOff>
    </xdr:to>
    <xdr:sp macro="" textlink="">
      <xdr:nvSpPr>
        <xdr:cNvPr id="236" name="フローチャート: 判断 235"/>
        <xdr:cNvSpPr/>
      </xdr:nvSpPr>
      <xdr:spPr>
        <a:xfrm>
          <a:off x="4584700" y="1629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22389</xdr:rowOff>
    </xdr:from>
    <xdr:to>
      <xdr:col>19</xdr:col>
      <xdr:colOff>177800</xdr:colOff>
      <xdr:row>92</xdr:row>
      <xdr:rowOff>22988</xdr:rowOff>
    </xdr:to>
    <xdr:cxnSp macro="">
      <xdr:nvCxnSpPr>
        <xdr:cNvPr id="237" name="直線コネクタ 236"/>
        <xdr:cNvCxnSpPr/>
      </xdr:nvCxnSpPr>
      <xdr:spPr>
        <a:xfrm>
          <a:off x="2908300" y="15624339"/>
          <a:ext cx="889000" cy="17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120396</xdr:rowOff>
    </xdr:from>
    <xdr:to>
      <xdr:col>20</xdr:col>
      <xdr:colOff>38100</xdr:colOff>
      <xdr:row>96</xdr:row>
      <xdr:rowOff>50546</xdr:rowOff>
    </xdr:to>
    <xdr:sp macro="" textlink="">
      <xdr:nvSpPr>
        <xdr:cNvPr id="238" name="フローチャート: 判断 237"/>
        <xdr:cNvSpPr/>
      </xdr:nvSpPr>
      <xdr:spPr>
        <a:xfrm>
          <a:off x="3746500" y="164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41673</xdr:rowOff>
    </xdr:from>
    <xdr:ext cx="599010" cy="259045"/>
    <xdr:sp macro="" textlink="">
      <xdr:nvSpPr>
        <xdr:cNvPr id="239" name="テキスト ボックス 238"/>
        <xdr:cNvSpPr txBox="1"/>
      </xdr:nvSpPr>
      <xdr:spPr>
        <a:xfrm>
          <a:off x="3497795" y="1650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22389</xdr:rowOff>
    </xdr:from>
    <xdr:to>
      <xdr:col>15</xdr:col>
      <xdr:colOff>50800</xdr:colOff>
      <xdr:row>93</xdr:row>
      <xdr:rowOff>5969</xdr:rowOff>
    </xdr:to>
    <xdr:cxnSp macro="">
      <xdr:nvCxnSpPr>
        <xdr:cNvPr id="240" name="直線コネクタ 239"/>
        <xdr:cNvCxnSpPr/>
      </xdr:nvCxnSpPr>
      <xdr:spPr>
        <a:xfrm flipV="1">
          <a:off x="2019300" y="15624339"/>
          <a:ext cx="889000" cy="3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140043</xdr:rowOff>
    </xdr:from>
    <xdr:to>
      <xdr:col>15</xdr:col>
      <xdr:colOff>101600</xdr:colOff>
      <xdr:row>95</xdr:row>
      <xdr:rowOff>70193</xdr:rowOff>
    </xdr:to>
    <xdr:sp macro="" textlink="">
      <xdr:nvSpPr>
        <xdr:cNvPr id="241" name="フローチャート: 判断 240"/>
        <xdr:cNvSpPr/>
      </xdr:nvSpPr>
      <xdr:spPr>
        <a:xfrm>
          <a:off x="2857500" y="1625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61320</xdr:rowOff>
    </xdr:from>
    <xdr:ext cx="599010" cy="259045"/>
    <xdr:sp macro="" textlink="">
      <xdr:nvSpPr>
        <xdr:cNvPr id="242" name="テキスト ボックス 241"/>
        <xdr:cNvSpPr txBox="1"/>
      </xdr:nvSpPr>
      <xdr:spPr>
        <a:xfrm>
          <a:off x="2608795" y="163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5969</xdr:rowOff>
    </xdr:from>
    <xdr:to>
      <xdr:col>10</xdr:col>
      <xdr:colOff>114300</xdr:colOff>
      <xdr:row>93</xdr:row>
      <xdr:rowOff>58331</xdr:rowOff>
    </xdr:to>
    <xdr:cxnSp macro="">
      <xdr:nvCxnSpPr>
        <xdr:cNvPr id="243" name="直線コネクタ 242"/>
        <xdr:cNvCxnSpPr/>
      </xdr:nvCxnSpPr>
      <xdr:spPr>
        <a:xfrm flipV="1">
          <a:off x="1130300" y="15950819"/>
          <a:ext cx="889000" cy="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48349</xdr:rowOff>
    </xdr:from>
    <xdr:to>
      <xdr:col>10</xdr:col>
      <xdr:colOff>165100</xdr:colOff>
      <xdr:row>96</xdr:row>
      <xdr:rowOff>149949</xdr:rowOff>
    </xdr:to>
    <xdr:sp macro="" textlink="">
      <xdr:nvSpPr>
        <xdr:cNvPr id="244" name="フローチャート: 判断 243"/>
        <xdr:cNvSpPr/>
      </xdr:nvSpPr>
      <xdr:spPr>
        <a:xfrm>
          <a:off x="1968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141076</xdr:rowOff>
    </xdr:from>
    <xdr:ext cx="534377" cy="259045"/>
    <xdr:sp macro="" textlink="">
      <xdr:nvSpPr>
        <xdr:cNvPr id="245" name="テキスト ボックス 244"/>
        <xdr:cNvSpPr txBox="1"/>
      </xdr:nvSpPr>
      <xdr:spPr>
        <a:xfrm>
          <a:off x="1752111" y="1660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82538</xdr:rowOff>
    </xdr:from>
    <xdr:to>
      <xdr:col>6</xdr:col>
      <xdr:colOff>38100</xdr:colOff>
      <xdr:row>97</xdr:row>
      <xdr:rowOff>12688</xdr:rowOff>
    </xdr:to>
    <xdr:sp macro="" textlink="">
      <xdr:nvSpPr>
        <xdr:cNvPr id="246" name="フローチャート: 判断 245"/>
        <xdr:cNvSpPr/>
      </xdr:nvSpPr>
      <xdr:spPr>
        <a:xfrm>
          <a:off x="1079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3815</xdr:rowOff>
    </xdr:from>
    <xdr:ext cx="534377" cy="259045"/>
    <xdr:sp macro="" textlink="">
      <xdr:nvSpPr>
        <xdr:cNvPr id="247" name="テキスト ボックス 246"/>
        <xdr:cNvSpPr txBox="1"/>
      </xdr:nvSpPr>
      <xdr:spPr>
        <a:xfrm>
          <a:off x="863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105283</xdr:rowOff>
    </xdr:from>
    <xdr:to>
      <xdr:col>24</xdr:col>
      <xdr:colOff>114300</xdr:colOff>
      <xdr:row>91</xdr:row>
      <xdr:rowOff>35433</xdr:rowOff>
    </xdr:to>
    <xdr:sp macro="" textlink="">
      <xdr:nvSpPr>
        <xdr:cNvPr id="253" name="楕円 252"/>
        <xdr:cNvSpPr/>
      </xdr:nvSpPr>
      <xdr:spPr>
        <a:xfrm>
          <a:off x="4584700" y="1553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43680</xdr:rowOff>
    </xdr:from>
    <xdr:ext cx="599010" cy="259045"/>
    <xdr:sp macro="" textlink="">
      <xdr:nvSpPr>
        <xdr:cNvPr id="254" name="扶助費該当値テキスト"/>
        <xdr:cNvSpPr txBox="1"/>
      </xdr:nvSpPr>
      <xdr:spPr>
        <a:xfrm>
          <a:off x="4686300" y="1547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143638</xdr:rowOff>
    </xdr:from>
    <xdr:to>
      <xdr:col>20</xdr:col>
      <xdr:colOff>38100</xdr:colOff>
      <xdr:row>92</xdr:row>
      <xdr:rowOff>73788</xdr:rowOff>
    </xdr:to>
    <xdr:sp macro="" textlink="">
      <xdr:nvSpPr>
        <xdr:cNvPr id="255" name="楕円 254"/>
        <xdr:cNvSpPr/>
      </xdr:nvSpPr>
      <xdr:spPr>
        <a:xfrm>
          <a:off x="3746500" y="157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90315</xdr:rowOff>
    </xdr:from>
    <xdr:ext cx="599010" cy="259045"/>
    <xdr:sp macro="" textlink="">
      <xdr:nvSpPr>
        <xdr:cNvPr id="256" name="テキスト ボックス 255"/>
        <xdr:cNvSpPr txBox="1"/>
      </xdr:nvSpPr>
      <xdr:spPr>
        <a:xfrm>
          <a:off x="3497795" y="1552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143039</xdr:rowOff>
    </xdr:from>
    <xdr:to>
      <xdr:col>15</xdr:col>
      <xdr:colOff>101600</xdr:colOff>
      <xdr:row>91</xdr:row>
      <xdr:rowOff>73189</xdr:rowOff>
    </xdr:to>
    <xdr:sp macro="" textlink="">
      <xdr:nvSpPr>
        <xdr:cNvPr id="257" name="楕円 256"/>
        <xdr:cNvSpPr/>
      </xdr:nvSpPr>
      <xdr:spPr>
        <a:xfrm>
          <a:off x="2857500" y="155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89716</xdr:rowOff>
    </xdr:from>
    <xdr:ext cx="599010" cy="259045"/>
    <xdr:sp macro="" textlink="">
      <xdr:nvSpPr>
        <xdr:cNvPr id="258" name="テキスト ボックス 257"/>
        <xdr:cNvSpPr txBox="1"/>
      </xdr:nvSpPr>
      <xdr:spPr>
        <a:xfrm>
          <a:off x="2608795" y="1534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126619</xdr:rowOff>
    </xdr:from>
    <xdr:to>
      <xdr:col>10</xdr:col>
      <xdr:colOff>165100</xdr:colOff>
      <xdr:row>93</xdr:row>
      <xdr:rowOff>56769</xdr:rowOff>
    </xdr:to>
    <xdr:sp macro="" textlink="">
      <xdr:nvSpPr>
        <xdr:cNvPr id="259" name="楕円 258"/>
        <xdr:cNvSpPr/>
      </xdr:nvSpPr>
      <xdr:spPr>
        <a:xfrm>
          <a:off x="1968500" y="159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73296</xdr:rowOff>
    </xdr:from>
    <xdr:ext cx="599010" cy="259045"/>
    <xdr:sp macro="" textlink="">
      <xdr:nvSpPr>
        <xdr:cNvPr id="260" name="テキスト ボックス 259"/>
        <xdr:cNvSpPr txBox="1"/>
      </xdr:nvSpPr>
      <xdr:spPr>
        <a:xfrm>
          <a:off x="1719795" y="1567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7531</xdr:rowOff>
    </xdr:from>
    <xdr:to>
      <xdr:col>6</xdr:col>
      <xdr:colOff>38100</xdr:colOff>
      <xdr:row>93</xdr:row>
      <xdr:rowOff>109131</xdr:rowOff>
    </xdr:to>
    <xdr:sp macro="" textlink="">
      <xdr:nvSpPr>
        <xdr:cNvPr id="261" name="楕円 260"/>
        <xdr:cNvSpPr/>
      </xdr:nvSpPr>
      <xdr:spPr>
        <a:xfrm>
          <a:off x="1079500" y="159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125658</xdr:rowOff>
    </xdr:from>
    <xdr:ext cx="599010" cy="259045"/>
    <xdr:sp macro="" textlink="">
      <xdr:nvSpPr>
        <xdr:cNvPr id="262" name="テキスト ボックス 261"/>
        <xdr:cNvSpPr txBox="1"/>
      </xdr:nvSpPr>
      <xdr:spPr>
        <a:xfrm>
          <a:off x="830795" y="1572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84617</xdr:rowOff>
    </xdr:from>
    <xdr:to>
      <xdr:col>54</xdr:col>
      <xdr:colOff>189865</xdr:colOff>
      <xdr:row>38</xdr:row>
      <xdr:rowOff>140577</xdr:rowOff>
    </xdr:to>
    <xdr:cxnSp macro="">
      <xdr:nvCxnSpPr>
        <xdr:cNvPr id="285" name="直線コネクタ 284"/>
        <xdr:cNvCxnSpPr/>
      </xdr:nvCxnSpPr>
      <xdr:spPr>
        <a:xfrm flipV="1">
          <a:off x="10475595" y="5571017"/>
          <a:ext cx="1270" cy="108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144404</xdr:rowOff>
    </xdr:from>
    <xdr:ext cx="534377" cy="259045"/>
    <xdr:sp macro="" textlink="">
      <xdr:nvSpPr>
        <xdr:cNvPr id="286" name="補助費等最小値テキスト"/>
        <xdr:cNvSpPr txBox="1"/>
      </xdr:nvSpPr>
      <xdr:spPr>
        <a:xfrm>
          <a:off x="10528300" y="665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140577</xdr:rowOff>
    </xdr:from>
    <xdr:to>
      <xdr:col>55</xdr:col>
      <xdr:colOff>88900</xdr:colOff>
      <xdr:row>38</xdr:row>
      <xdr:rowOff>140577</xdr:rowOff>
    </xdr:to>
    <xdr:cxnSp macro="">
      <xdr:nvCxnSpPr>
        <xdr:cNvPr id="287" name="直線コネクタ 286"/>
        <xdr:cNvCxnSpPr/>
      </xdr:nvCxnSpPr>
      <xdr:spPr>
        <a:xfrm>
          <a:off x="10388600" y="665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31294</xdr:rowOff>
    </xdr:from>
    <xdr:ext cx="599010" cy="259045"/>
    <xdr:sp macro="" textlink="">
      <xdr:nvSpPr>
        <xdr:cNvPr id="288" name="補助費等最大値テキスト"/>
        <xdr:cNvSpPr txBox="1"/>
      </xdr:nvSpPr>
      <xdr:spPr>
        <a:xfrm>
          <a:off x="10528300" y="534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84617</xdr:rowOff>
    </xdr:from>
    <xdr:to>
      <xdr:col>55</xdr:col>
      <xdr:colOff>88900</xdr:colOff>
      <xdr:row>32</xdr:row>
      <xdr:rowOff>84617</xdr:rowOff>
    </xdr:to>
    <xdr:cxnSp macro="">
      <xdr:nvCxnSpPr>
        <xdr:cNvPr id="289" name="直線コネクタ 288"/>
        <xdr:cNvCxnSpPr/>
      </xdr:nvCxnSpPr>
      <xdr:spPr>
        <a:xfrm>
          <a:off x="10388600" y="557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107970</xdr:rowOff>
    </xdr:from>
    <xdr:to>
      <xdr:col>55</xdr:col>
      <xdr:colOff>0</xdr:colOff>
      <xdr:row>36</xdr:row>
      <xdr:rowOff>33986</xdr:rowOff>
    </xdr:to>
    <xdr:cxnSp macro="">
      <xdr:nvCxnSpPr>
        <xdr:cNvPr id="290" name="直線コネクタ 289"/>
        <xdr:cNvCxnSpPr/>
      </xdr:nvCxnSpPr>
      <xdr:spPr>
        <a:xfrm>
          <a:off x="9639300" y="6108720"/>
          <a:ext cx="838200" cy="9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163422</xdr:rowOff>
    </xdr:from>
    <xdr:ext cx="599010" cy="259045"/>
    <xdr:sp macro="" textlink="">
      <xdr:nvSpPr>
        <xdr:cNvPr id="291" name="補助費等平均値テキスト"/>
        <xdr:cNvSpPr txBox="1"/>
      </xdr:nvSpPr>
      <xdr:spPr>
        <a:xfrm>
          <a:off x="10528300" y="599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140545</xdr:rowOff>
    </xdr:from>
    <xdr:to>
      <xdr:col>55</xdr:col>
      <xdr:colOff>50800</xdr:colOff>
      <xdr:row>36</xdr:row>
      <xdr:rowOff>70695</xdr:rowOff>
    </xdr:to>
    <xdr:sp macro="" textlink="">
      <xdr:nvSpPr>
        <xdr:cNvPr id="292" name="フローチャート: 判断 291"/>
        <xdr:cNvSpPr/>
      </xdr:nvSpPr>
      <xdr:spPr>
        <a:xfrm>
          <a:off x="10426700" y="614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107970</xdr:rowOff>
    </xdr:from>
    <xdr:to>
      <xdr:col>50</xdr:col>
      <xdr:colOff>114300</xdr:colOff>
      <xdr:row>35</xdr:row>
      <xdr:rowOff>132248</xdr:rowOff>
    </xdr:to>
    <xdr:cxnSp macro="">
      <xdr:nvCxnSpPr>
        <xdr:cNvPr id="293" name="直線コネクタ 292"/>
        <xdr:cNvCxnSpPr/>
      </xdr:nvCxnSpPr>
      <xdr:spPr>
        <a:xfrm flipV="1">
          <a:off x="8750300" y="6108720"/>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111156</xdr:rowOff>
    </xdr:from>
    <xdr:to>
      <xdr:col>50</xdr:col>
      <xdr:colOff>165100</xdr:colOff>
      <xdr:row>36</xdr:row>
      <xdr:rowOff>41306</xdr:rowOff>
    </xdr:to>
    <xdr:sp macro="" textlink="">
      <xdr:nvSpPr>
        <xdr:cNvPr id="294" name="フローチャート: 判断 293"/>
        <xdr:cNvSpPr/>
      </xdr:nvSpPr>
      <xdr:spPr>
        <a:xfrm>
          <a:off x="9588500" y="611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32433</xdr:rowOff>
    </xdr:from>
    <xdr:ext cx="599010" cy="259045"/>
    <xdr:sp macro="" textlink="">
      <xdr:nvSpPr>
        <xdr:cNvPr id="295" name="テキスト ボックス 294"/>
        <xdr:cNvSpPr txBox="1"/>
      </xdr:nvSpPr>
      <xdr:spPr>
        <a:xfrm>
          <a:off x="9339795" y="620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111198</xdr:rowOff>
    </xdr:from>
    <xdr:to>
      <xdr:col>45</xdr:col>
      <xdr:colOff>177800</xdr:colOff>
      <xdr:row>35</xdr:row>
      <xdr:rowOff>132248</xdr:rowOff>
    </xdr:to>
    <xdr:cxnSp macro="">
      <xdr:nvCxnSpPr>
        <xdr:cNvPr id="296" name="直線コネクタ 295"/>
        <xdr:cNvCxnSpPr/>
      </xdr:nvCxnSpPr>
      <xdr:spPr>
        <a:xfrm>
          <a:off x="7861300" y="5254698"/>
          <a:ext cx="889000" cy="87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1118</xdr:rowOff>
    </xdr:from>
    <xdr:to>
      <xdr:col>46</xdr:col>
      <xdr:colOff>38100</xdr:colOff>
      <xdr:row>36</xdr:row>
      <xdr:rowOff>102718</xdr:rowOff>
    </xdr:to>
    <xdr:sp macro="" textlink="">
      <xdr:nvSpPr>
        <xdr:cNvPr id="297" name="フローチャート: 判断 296"/>
        <xdr:cNvSpPr/>
      </xdr:nvSpPr>
      <xdr:spPr>
        <a:xfrm>
          <a:off x="8699500" y="617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93845</xdr:rowOff>
    </xdr:from>
    <xdr:ext cx="534377" cy="259045"/>
    <xdr:sp macro="" textlink="">
      <xdr:nvSpPr>
        <xdr:cNvPr id="298" name="テキスト ボックス 297"/>
        <xdr:cNvSpPr txBox="1"/>
      </xdr:nvSpPr>
      <xdr:spPr>
        <a:xfrm>
          <a:off x="8483111" y="626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111198</xdr:rowOff>
    </xdr:from>
    <xdr:to>
      <xdr:col>41</xdr:col>
      <xdr:colOff>50800</xdr:colOff>
      <xdr:row>38</xdr:row>
      <xdr:rowOff>29954</xdr:rowOff>
    </xdr:to>
    <xdr:cxnSp macro="">
      <xdr:nvCxnSpPr>
        <xdr:cNvPr id="299" name="直線コネクタ 298"/>
        <xdr:cNvCxnSpPr/>
      </xdr:nvCxnSpPr>
      <xdr:spPr>
        <a:xfrm flipV="1">
          <a:off x="6972300" y="5254698"/>
          <a:ext cx="889000" cy="129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100037</xdr:rowOff>
    </xdr:from>
    <xdr:to>
      <xdr:col>41</xdr:col>
      <xdr:colOff>101600</xdr:colOff>
      <xdr:row>31</xdr:row>
      <xdr:rowOff>30187</xdr:rowOff>
    </xdr:to>
    <xdr:sp macro="" textlink="">
      <xdr:nvSpPr>
        <xdr:cNvPr id="300" name="フローチャート: 判断 299"/>
        <xdr:cNvSpPr/>
      </xdr:nvSpPr>
      <xdr:spPr>
        <a:xfrm>
          <a:off x="7810500" y="524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21314</xdr:rowOff>
    </xdr:from>
    <xdr:ext cx="599010" cy="259045"/>
    <xdr:sp macro="" textlink="">
      <xdr:nvSpPr>
        <xdr:cNvPr id="301" name="テキスト ボックス 300"/>
        <xdr:cNvSpPr txBox="1"/>
      </xdr:nvSpPr>
      <xdr:spPr>
        <a:xfrm>
          <a:off x="7561795" y="53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40418</xdr:rowOff>
    </xdr:from>
    <xdr:to>
      <xdr:col>36</xdr:col>
      <xdr:colOff>165100</xdr:colOff>
      <xdr:row>37</xdr:row>
      <xdr:rowOff>142018</xdr:rowOff>
    </xdr:to>
    <xdr:sp macro="" textlink="">
      <xdr:nvSpPr>
        <xdr:cNvPr id="302" name="フローチャート: 判断 301"/>
        <xdr:cNvSpPr/>
      </xdr:nvSpPr>
      <xdr:spPr>
        <a:xfrm>
          <a:off x="6921500" y="638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158545</xdr:rowOff>
    </xdr:from>
    <xdr:ext cx="534377" cy="259045"/>
    <xdr:sp macro="" textlink="">
      <xdr:nvSpPr>
        <xdr:cNvPr id="303" name="テキスト ボックス 302"/>
        <xdr:cNvSpPr txBox="1"/>
      </xdr:nvSpPr>
      <xdr:spPr>
        <a:xfrm>
          <a:off x="6705111" y="615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154636</xdr:rowOff>
    </xdr:from>
    <xdr:to>
      <xdr:col>55</xdr:col>
      <xdr:colOff>50800</xdr:colOff>
      <xdr:row>36</xdr:row>
      <xdr:rowOff>84786</xdr:rowOff>
    </xdr:to>
    <xdr:sp macro="" textlink="">
      <xdr:nvSpPr>
        <xdr:cNvPr id="309" name="楕円 308"/>
        <xdr:cNvSpPr/>
      </xdr:nvSpPr>
      <xdr:spPr>
        <a:xfrm>
          <a:off x="10426700" y="6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133063</xdr:rowOff>
    </xdr:from>
    <xdr:ext cx="534377" cy="259045"/>
    <xdr:sp macro="" textlink="">
      <xdr:nvSpPr>
        <xdr:cNvPr id="310" name="補助費等該当値テキスト"/>
        <xdr:cNvSpPr txBox="1"/>
      </xdr:nvSpPr>
      <xdr:spPr>
        <a:xfrm>
          <a:off x="10528300" y="61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57170</xdr:rowOff>
    </xdr:from>
    <xdr:to>
      <xdr:col>50</xdr:col>
      <xdr:colOff>165100</xdr:colOff>
      <xdr:row>35</xdr:row>
      <xdr:rowOff>158770</xdr:rowOff>
    </xdr:to>
    <xdr:sp macro="" textlink="">
      <xdr:nvSpPr>
        <xdr:cNvPr id="311" name="楕円 310"/>
        <xdr:cNvSpPr/>
      </xdr:nvSpPr>
      <xdr:spPr>
        <a:xfrm>
          <a:off x="9588500" y="605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3847</xdr:rowOff>
    </xdr:from>
    <xdr:ext cx="599010" cy="259045"/>
    <xdr:sp macro="" textlink="">
      <xdr:nvSpPr>
        <xdr:cNvPr id="312" name="テキスト ボックス 311"/>
        <xdr:cNvSpPr txBox="1"/>
      </xdr:nvSpPr>
      <xdr:spPr>
        <a:xfrm>
          <a:off x="9339795" y="583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81448</xdr:rowOff>
    </xdr:from>
    <xdr:to>
      <xdr:col>46</xdr:col>
      <xdr:colOff>38100</xdr:colOff>
      <xdr:row>36</xdr:row>
      <xdr:rowOff>11598</xdr:rowOff>
    </xdr:to>
    <xdr:sp macro="" textlink="">
      <xdr:nvSpPr>
        <xdr:cNvPr id="313" name="楕円 312"/>
        <xdr:cNvSpPr/>
      </xdr:nvSpPr>
      <xdr:spPr>
        <a:xfrm>
          <a:off x="8699500" y="60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28125</xdr:rowOff>
    </xdr:from>
    <xdr:ext cx="599010" cy="259045"/>
    <xdr:sp macro="" textlink="">
      <xdr:nvSpPr>
        <xdr:cNvPr id="314" name="テキスト ボックス 313"/>
        <xdr:cNvSpPr txBox="1"/>
      </xdr:nvSpPr>
      <xdr:spPr>
        <a:xfrm>
          <a:off x="8450795" y="585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60398</xdr:rowOff>
    </xdr:from>
    <xdr:to>
      <xdr:col>41</xdr:col>
      <xdr:colOff>101600</xdr:colOff>
      <xdr:row>30</xdr:row>
      <xdr:rowOff>161998</xdr:rowOff>
    </xdr:to>
    <xdr:sp macro="" textlink="">
      <xdr:nvSpPr>
        <xdr:cNvPr id="315" name="楕円 314"/>
        <xdr:cNvSpPr/>
      </xdr:nvSpPr>
      <xdr:spPr>
        <a:xfrm>
          <a:off x="7810500" y="52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7075</xdr:rowOff>
    </xdr:from>
    <xdr:ext cx="599010" cy="259045"/>
    <xdr:sp macro="" textlink="">
      <xdr:nvSpPr>
        <xdr:cNvPr id="316" name="テキスト ボックス 315"/>
        <xdr:cNvSpPr txBox="1"/>
      </xdr:nvSpPr>
      <xdr:spPr>
        <a:xfrm>
          <a:off x="7561795" y="497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150604</xdr:rowOff>
    </xdr:from>
    <xdr:to>
      <xdr:col>36</xdr:col>
      <xdr:colOff>165100</xdr:colOff>
      <xdr:row>38</xdr:row>
      <xdr:rowOff>80753</xdr:rowOff>
    </xdr:to>
    <xdr:sp macro="" textlink="">
      <xdr:nvSpPr>
        <xdr:cNvPr id="317" name="楕円 316"/>
        <xdr:cNvSpPr/>
      </xdr:nvSpPr>
      <xdr:spPr>
        <a:xfrm>
          <a:off x="6921500" y="6494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71881</xdr:rowOff>
    </xdr:from>
    <xdr:ext cx="534377" cy="259045"/>
    <xdr:sp macro="" textlink="">
      <xdr:nvSpPr>
        <xdr:cNvPr id="318" name="テキスト ボックス 317"/>
        <xdr:cNvSpPr txBox="1"/>
      </xdr:nvSpPr>
      <xdr:spPr>
        <a:xfrm>
          <a:off x="6705111" y="65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162377</xdr:rowOff>
    </xdr:from>
    <xdr:to>
      <xdr:col>54</xdr:col>
      <xdr:colOff>189865</xdr:colOff>
      <xdr:row>57</xdr:row>
      <xdr:rowOff>55488</xdr:rowOff>
    </xdr:to>
    <xdr:cxnSp macro="">
      <xdr:nvCxnSpPr>
        <xdr:cNvPr id="340" name="直線コネクタ 339"/>
        <xdr:cNvCxnSpPr/>
      </xdr:nvCxnSpPr>
      <xdr:spPr>
        <a:xfrm flipV="1">
          <a:off x="10475595" y="8906327"/>
          <a:ext cx="1270" cy="92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59315</xdr:rowOff>
    </xdr:from>
    <xdr:ext cx="534377" cy="259045"/>
    <xdr:sp macro="" textlink="">
      <xdr:nvSpPr>
        <xdr:cNvPr id="341" name="普通建設事業費最小値テキスト"/>
        <xdr:cNvSpPr txBox="1"/>
      </xdr:nvSpPr>
      <xdr:spPr>
        <a:xfrm>
          <a:off x="10528300" y="983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55488</xdr:rowOff>
    </xdr:from>
    <xdr:to>
      <xdr:col>55</xdr:col>
      <xdr:colOff>88900</xdr:colOff>
      <xdr:row>57</xdr:row>
      <xdr:rowOff>55488</xdr:rowOff>
    </xdr:to>
    <xdr:cxnSp macro="">
      <xdr:nvCxnSpPr>
        <xdr:cNvPr id="342" name="直線コネクタ 341"/>
        <xdr:cNvCxnSpPr/>
      </xdr:nvCxnSpPr>
      <xdr:spPr>
        <a:xfrm>
          <a:off x="10388600" y="982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109054</xdr:rowOff>
    </xdr:from>
    <xdr:ext cx="599010" cy="259045"/>
    <xdr:sp macro="" textlink="">
      <xdr:nvSpPr>
        <xdr:cNvPr id="343" name="普通建設事業費最大値テキスト"/>
        <xdr:cNvSpPr txBox="1"/>
      </xdr:nvSpPr>
      <xdr:spPr>
        <a:xfrm>
          <a:off x="10528300" y="8681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162377</xdr:rowOff>
    </xdr:from>
    <xdr:to>
      <xdr:col>55</xdr:col>
      <xdr:colOff>88900</xdr:colOff>
      <xdr:row>51</xdr:row>
      <xdr:rowOff>162377</xdr:rowOff>
    </xdr:to>
    <xdr:cxnSp macro="">
      <xdr:nvCxnSpPr>
        <xdr:cNvPr id="344" name="直線コネクタ 343"/>
        <xdr:cNvCxnSpPr/>
      </xdr:nvCxnSpPr>
      <xdr:spPr>
        <a:xfrm>
          <a:off x="10388600" y="8906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110489</xdr:rowOff>
    </xdr:from>
    <xdr:to>
      <xdr:col>55</xdr:col>
      <xdr:colOff>0</xdr:colOff>
      <xdr:row>56</xdr:row>
      <xdr:rowOff>131708</xdr:rowOff>
    </xdr:to>
    <xdr:cxnSp macro="">
      <xdr:nvCxnSpPr>
        <xdr:cNvPr id="345" name="直線コネクタ 344"/>
        <xdr:cNvCxnSpPr/>
      </xdr:nvCxnSpPr>
      <xdr:spPr>
        <a:xfrm>
          <a:off x="9639300" y="9025889"/>
          <a:ext cx="838200" cy="70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33998</xdr:rowOff>
    </xdr:from>
    <xdr:ext cx="534377" cy="259045"/>
    <xdr:sp macro="" textlink="">
      <xdr:nvSpPr>
        <xdr:cNvPr id="346" name="普通建設事業費平均値テキスト"/>
        <xdr:cNvSpPr txBox="1"/>
      </xdr:nvSpPr>
      <xdr:spPr>
        <a:xfrm>
          <a:off x="10528300" y="9463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11121</xdr:rowOff>
    </xdr:from>
    <xdr:to>
      <xdr:col>55</xdr:col>
      <xdr:colOff>50800</xdr:colOff>
      <xdr:row>56</xdr:row>
      <xdr:rowOff>112721</xdr:rowOff>
    </xdr:to>
    <xdr:sp macro="" textlink="">
      <xdr:nvSpPr>
        <xdr:cNvPr id="347" name="フローチャート: 判断 346"/>
        <xdr:cNvSpPr/>
      </xdr:nvSpPr>
      <xdr:spPr>
        <a:xfrm>
          <a:off x="10426700" y="96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110489</xdr:rowOff>
    </xdr:from>
    <xdr:to>
      <xdr:col>50</xdr:col>
      <xdr:colOff>114300</xdr:colOff>
      <xdr:row>55</xdr:row>
      <xdr:rowOff>43811</xdr:rowOff>
    </xdr:to>
    <xdr:cxnSp macro="">
      <xdr:nvCxnSpPr>
        <xdr:cNvPr id="348" name="直線コネクタ 347"/>
        <xdr:cNvCxnSpPr/>
      </xdr:nvCxnSpPr>
      <xdr:spPr>
        <a:xfrm flipV="1">
          <a:off x="8750300" y="9025889"/>
          <a:ext cx="889000" cy="44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129303</xdr:rowOff>
    </xdr:from>
    <xdr:to>
      <xdr:col>50</xdr:col>
      <xdr:colOff>165100</xdr:colOff>
      <xdr:row>56</xdr:row>
      <xdr:rowOff>59453</xdr:rowOff>
    </xdr:to>
    <xdr:sp macro="" textlink="">
      <xdr:nvSpPr>
        <xdr:cNvPr id="349" name="フローチャート: 判断 348"/>
        <xdr:cNvSpPr/>
      </xdr:nvSpPr>
      <xdr:spPr>
        <a:xfrm>
          <a:off x="9588500" y="955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50580</xdr:rowOff>
    </xdr:from>
    <xdr:ext cx="599010" cy="259045"/>
    <xdr:sp macro="" textlink="">
      <xdr:nvSpPr>
        <xdr:cNvPr id="350" name="テキスト ボックス 349"/>
        <xdr:cNvSpPr txBox="1"/>
      </xdr:nvSpPr>
      <xdr:spPr>
        <a:xfrm>
          <a:off x="9339795" y="9651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168426</xdr:rowOff>
    </xdr:from>
    <xdr:to>
      <xdr:col>45</xdr:col>
      <xdr:colOff>177800</xdr:colOff>
      <xdr:row>55</xdr:row>
      <xdr:rowOff>43811</xdr:rowOff>
    </xdr:to>
    <xdr:cxnSp macro="">
      <xdr:nvCxnSpPr>
        <xdr:cNvPr id="351" name="直線コネクタ 350"/>
        <xdr:cNvCxnSpPr/>
      </xdr:nvCxnSpPr>
      <xdr:spPr>
        <a:xfrm>
          <a:off x="7861300" y="9255276"/>
          <a:ext cx="889000" cy="2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6974</xdr:rowOff>
    </xdr:from>
    <xdr:to>
      <xdr:col>46</xdr:col>
      <xdr:colOff>38100</xdr:colOff>
      <xdr:row>56</xdr:row>
      <xdr:rowOff>108574</xdr:rowOff>
    </xdr:to>
    <xdr:sp macro="" textlink="">
      <xdr:nvSpPr>
        <xdr:cNvPr id="352" name="フローチャート: 判断 351"/>
        <xdr:cNvSpPr/>
      </xdr:nvSpPr>
      <xdr:spPr>
        <a:xfrm>
          <a:off x="8699500" y="960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99701</xdr:rowOff>
    </xdr:from>
    <xdr:ext cx="534377" cy="259045"/>
    <xdr:sp macro="" textlink="">
      <xdr:nvSpPr>
        <xdr:cNvPr id="353" name="テキスト ボックス 352"/>
        <xdr:cNvSpPr txBox="1"/>
      </xdr:nvSpPr>
      <xdr:spPr>
        <a:xfrm>
          <a:off x="8483111" y="970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168426</xdr:rowOff>
    </xdr:from>
    <xdr:to>
      <xdr:col>41</xdr:col>
      <xdr:colOff>50800</xdr:colOff>
      <xdr:row>54</xdr:row>
      <xdr:rowOff>154737</xdr:rowOff>
    </xdr:to>
    <xdr:cxnSp macro="">
      <xdr:nvCxnSpPr>
        <xdr:cNvPr id="354" name="直線コネクタ 353"/>
        <xdr:cNvCxnSpPr/>
      </xdr:nvCxnSpPr>
      <xdr:spPr>
        <a:xfrm flipV="1">
          <a:off x="6972300" y="9255276"/>
          <a:ext cx="889000" cy="15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15643</xdr:rowOff>
    </xdr:from>
    <xdr:to>
      <xdr:col>41</xdr:col>
      <xdr:colOff>101600</xdr:colOff>
      <xdr:row>55</xdr:row>
      <xdr:rowOff>117243</xdr:rowOff>
    </xdr:to>
    <xdr:sp macro="" textlink="">
      <xdr:nvSpPr>
        <xdr:cNvPr id="355" name="フローチャート: 判断 354"/>
        <xdr:cNvSpPr/>
      </xdr:nvSpPr>
      <xdr:spPr>
        <a:xfrm>
          <a:off x="7810500" y="94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108370</xdr:rowOff>
    </xdr:from>
    <xdr:ext cx="599010" cy="259045"/>
    <xdr:sp macro="" textlink="">
      <xdr:nvSpPr>
        <xdr:cNvPr id="356" name="テキスト ボックス 355"/>
        <xdr:cNvSpPr txBox="1"/>
      </xdr:nvSpPr>
      <xdr:spPr>
        <a:xfrm>
          <a:off x="7561795" y="953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166711</xdr:rowOff>
    </xdr:from>
    <xdr:to>
      <xdr:col>36</xdr:col>
      <xdr:colOff>165100</xdr:colOff>
      <xdr:row>55</xdr:row>
      <xdr:rowOff>96861</xdr:rowOff>
    </xdr:to>
    <xdr:sp macro="" textlink="">
      <xdr:nvSpPr>
        <xdr:cNvPr id="357" name="フローチャート: 判断 356"/>
        <xdr:cNvSpPr/>
      </xdr:nvSpPr>
      <xdr:spPr>
        <a:xfrm>
          <a:off x="6921500" y="942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87988</xdr:rowOff>
    </xdr:from>
    <xdr:ext cx="599010" cy="259045"/>
    <xdr:sp macro="" textlink="">
      <xdr:nvSpPr>
        <xdr:cNvPr id="358" name="テキスト ボックス 357"/>
        <xdr:cNvSpPr txBox="1"/>
      </xdr:nvSpPr>
      <xdr:spPr>
        <a:xfrm>
          <a:off x="6672795" y="951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80908</xdr:rowOff>
    </xdr:from>
    <xdr:to>
      <xdr:col>55</xdr:col>
      <xdr:colOff>50800</xdr:colOff>
      <xdr:row>57</xdr:row>
      <xdr:rowOff>11058</xdr:rowOff>
    </xdr:to>
    <xdr:sp macro="" textlink="">
      <xdr:nvSpPr>
        <xdr:cNvPr id="364" name="楕円 363"/>
        <xdr:cNvSpPr/>
      </xdr:nvSpPr>
      <xdr:spPr>
        <a:xfrm>
          <a:off x="10426700" y="96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167285</xdr:rowOff>
    </xdr:from>
    <xdr:ext cx="534377" cy="259045"/>
    <xdr:sp macro="" textlink="">
      <xdr:nvSpPr>
        <xdr:cNvPr id="365" name="普通建設事業費該当値テキスト"/>
        <xdr:cNvSpPr txBox="1"/>
      </xdr:nvSpPr>
      <xdr:spPr>
        <a:xfrm>
          <a:off x="10528300" y="95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59689</xdr:rowOff>
    </xdr:from>
    <xdr:to>
      <xdr:col>50</xdr:col>
      <xdr:colOff>165100</xdr:colOff>
      <xdr:row>52</xdr:row>
      <xdr:rowOff>161289</xdr:rowOff>
    </xdr:to>
    <xdr:sp macro="" textlink="">
      <xdr:nvSpPr>
        <xdr:cNvPr id="366" name="楕円 365"/>
        <xdr:cNvSpPr/>
      </xdr:nvSpPr>
      <xdr:spPr>
        <a:xfrm>
          <a:off x="9588500" y="897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6366</xdr:rowOff>
    </xdr:from>
    <xdr:ext cx="599010" cy="259045"/>
    <xdr:sp macro="" textlink="">
      <xdr:nvSpPr>
        <xdr:cNvPr id="367" name="テキスト ボックス 366"/>
        <xdr:cNvSpPr txBox="1"/>
      </xdr:nvSpPr>
      <xdr:spPr>
        <a:xfrm>
          <a:off x="9339795" y="875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164461</xdr:rowOff>
    </xdr:from>
    <xdr:to>
      <xdr:col>46</xdr:col>
      <xdr:colOff>38100</xdr:colOff>
      <xdr:row>55</xdr:row>
      <xdr:rowOff>94611</xdr:rowOff>
    </xdr:to>
    <xdr:sp macro="" textlink="">
      <xdr:nvSpPr>
        <xdr:cNvPr id="368" name="楕円 367"/>
        <xdr:cNvSpPr/>
      </xdr:nvSpPr>
      <xdr:spPr>
        <a:xfrm>
          <a:off x="8699500" y="942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111138</xdr:rowOff>
    </xdr:from>
    <xdr:ext cx="599010" cy="259045"/>
    <xdr:sp macro="" textlink="">
      <xdr:nvSpPr>
        <xdr:cNvPr id="369" name="テキスト ボックス 368"/>
        <xdr:cNvSpPr txBox="1"/>
      </xdr:nvSpPr>
      <xdr:spPr>
        <a:xfrm>
          <a:off x="8450795" y="919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117626</xdr:rowOff>
    </xdr:from>
    <xdr:to>
      <xdr:col>41</xdr:col>
      <xdr:colOff>101600</xdr:colOff>
      <xdr:row>54</xdr:row>
      <xdr:rowOff>47776</xdr:rowOff>
    </xdr:to>
    <xdr:sp macro="" textlink="">
      <xdr:nvSpPr>
        <xdr:cNvPr id="370" name="楕円 369"/>
        <xdr:cNvSpPr/>
      </xdr:nvSpPr>
      <xdr:spPr>
        <a:xfrm>
          <a:off x="7810500" y="920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64303</xdr:rowOff>
    </xdr:from>
    <xdr:ext cx="599010" cy="259045"/>
    <xdr:sp macro="" textlink="">
      <xdr:nvSpPr>
        <xdr:cNvPr id="371" name="テキスト ボックス 370"/>
        <xdr:cNvSpPr txBox="1"/>
      </xdr:nvSpPr>
      <xdr:spPr>
        <a:xfrm>
          <a:off x="7561795" y="897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103937</xdr:rowOff>
    </xdr:from>
    <xdr:to>
      <xdr:col>36</xdr:col>
      <xdr:colOff>165100</xdr:colOff>
      <xdr:row>55</xdr:row>
      <xdr:rowOff>34087</xdr:rowOff>
    </xdr:to>
    <xdr:sp macro="" textlink="">
      <xdr:nvSpPr>
        <xdr:cNvPr id="372" name="楕円 371"/>
        <xdr:cNvSpPr/>
      </xdr:nvSpPr>
      <xdr:spPr>
        <a:xfrm>
          <a:off x="6921500" y="93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50614</xdr:rowOff>
    </xdr:from>
    <xdr:ext cx="599010" cy="259045"/>
    <xdr:sp macro="" textlink="">
      <xdr:nvSpPr>
        <xdr:cNvPr id="373" name="テキスト ボックス 372"/>
        <xdr:cNvSpPr txBox="1"/>
      </xdr:nvSpPr>
      <xdr:spPr>
        <a:xfrm>
          <a:off x="6672795" y="913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145186</xdr:rowOff>
    </xdr:from>
    <xdr:to>
      <xdr:col>54</xdr:col>
      <xdr:colOff>189865</xdr:colOff>
      <xdr:row>79</xdr:row>
      <xdr:rowOff>40900</xdr:rowOff>
    </xdr:to>
    <xdr:cxnSp macro="">
      <xdr:nvCxnSpPr>
        <xdr:cNvPr id="397" name="直線コネクタ 396"/>
        <xdr:cNvCxnSpPr/>
      </xdr:nvCxnSpPr>
      <xdr:spPr>
        <a:xfrm flipV="1">
          <a:off x="10475595" y="12318136"/>
          <a:ext cx="1270" cy="126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44727</xdr:rowOff>
    </xdr:from>
    <xdr:ext cx="378565" cy="259045"/>
    <xdr:sp macro="" textlink="">
      <xdr:nvSpPr>
        <xdr:cNvPr id="398" name="普通建設事業費 （ うち新規整備　）最小値テキスト"/>
        <xdr:cNvSpPr txBox="1"/>
      </xdr:nvSpPr>
      <xdr:spPr>
        <a:xfrm>
          <a:off x="10528300" y="13589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40900</xdr:rowOff>
    </xdr:from>
    <xdr:to>
      <xdr:col>55</xdr:col>
      <xdr:colOff>88900</xdr:colOff>
      <xdr:row>79</xdr:row>
      <xdr:rowOff>40900</xdr:rowOff>
    </xdr:to>
    <xdr:cxnSp macro="">
      <xdr:nvCxnSpPr>
        <xdr:cNvPr id="399" name="直線コネクタ 398"/>
        <xdr:cNvCxnSpPr/>
      </xdr:nvCxnSpPr>
      <xdr:spPr>
        <a:xfrm>
          <a:off x="10388600" y="13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91863</xdr:rowOff>
    </xdr:from>
    <xdr:ext cx="599010" cy="259045"/>
    <xdr:sp macro="" textlink="">
      <xdr:nvSpPr>
        <xdr:cNvPr id="400" name="普通建設事業費 （ うち新規整備　）最大値テキスト"/>
        <xdr:cNvSpPr txBox="1"/>
      </xdr:nvSpPr>
      <xdr:spPr>
        <a:xfrm>
          <a:off x="10528300" y="1209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145186</xdr:rowOff>
    </xdr:from>
    <xdr:to>
      <xdr:col>55</xdr:col>
      <xdr:colOff>88900</xdr:colOff>
      <xdr:row>71</xdr:row>
      <xdr:rowOff>145186</xdr:rowOff>
    </xdr:to>
    <xdr:cxnSp macro="">
      <xdr:nvCxnSpPr>
        <xdr:cNvPr id="401" name="直線コネクタ 400"/>
        <xdr:cNvCxnSpPr/>
      </xdr:nvCxnSpPr>
      <xdr:spPr>
        <a:xfrm>
          <a:off x="10388600" y="1231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146886</xdr:rowOff>
    </xdr:from>
    <xdr:to>
      <xdr:col>55</xdr:col>
      <xdr:colOff>0</xdr:colOff>
      <xdr:row>78</xdr:row>
      <xdr:rowOff>43041</xdr:rowOff>
    </xdr:to>
    <xdr:cxnSp macro="">
      <xdr:nvCxnSpPr>
        <xdr:cNvPr id="402" name="直線コネクタ 401"/>
        <xdr:cNvCxnSpPr/>
      </xdr:nvCxnSpPr>
      <xdr:spPr>
        <a:xfrm>
          <a:off x="9639300" y="12148386"/>
          <a:ext cx="838200" cy="126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13715</xdr:rowOff>
    </xdr:from>
    <xdr:ext cx="534377" cy="259045"/>
    <xdr:sp macro="" textlink="">
      <xdr:nvSpPr>
        <xdr:cNvPr id="403" name="普通建設事業費 （ うち新規整備　）平均値テキスト"/>
        <xdr:cNvSpPr txBox="1"/>
      </xdr:nvSpPr>
      <xdr:spPr>
        <a:xfrm>
          <a:off x="10528300" y="13215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162288</xdr:rowOff>
    </xdr:from>
    <xdr:to>
      <xdr:col>55</xdr:col>
      <xdr:colOff>50800</xdr:colOff>
      <xdr:row>78</xdr:row>
      <xdr:rowOff>92438</xdr:rowOff>
    </xdr:to>
    <xdr:sp macro="" textlink="">
      <xdr:nvSpPr>
        <xdr:cNvPr id="404" name="フローチャート: 判断 403"/>
        <xdr:cNvSpPr/>
      </xdr:nvSpPr>
      <xdr:spPr>
        <a:xfrm>
          <a:off x="10426700" y="1336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146886</xdr:rowOff>
    </xdr:from>
    <xdr:to>
      <xdr:col>50</xdr:col>
      <xdr:colOff>114300</xdr:colOff>
      <xdr:row>75</xdr:row>
      <xdr:rowOff>109479</xdr:rowOff>
    </xdr:to>
    <xdr:cxnSp macro="">
      <xdr:nvCxnSpPr>
        <xdr:cNvPr id="405" name="直線コネクタ 404"/>
        <xdr:cNvCxnSpPr/>
      </xdr:nvCxnSpPr>
      <xdr:spPr>
        <a:xfrm flipV="1">
          <a:off x="8750300" y="12148386"/>
          <a:ext cx="889000" cy="8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92162</xdr:rowOff>
    </xdr:from>
    <xdr:to>
      <xdr:col>50</xdr:col>
      <xdr:colOff>165100</xdr:colOff>
      <xdr:row>78</xdr:row>
      <xdr:rowOff>22312</xdr:rowOff>
    </xdr:to>
    <xdr:sp macro="" textlink="">
      <xdr:nvSpPr>
        <xdr:cNvPr id="406" name="フローチャート: 判断 405"/>
        <xdr:cNvSpPr/>
      </xdr:nvSpPr>
      <xdr:spPr>
        <a:xfrm>
          <a:off x="9588500" y="132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13439</xdr:rowOff>
    </xdr:from>
    <xdr:ext cx="534377" cy="259045"/>
    <xdr:sp macro="" textlink="">
      <xdr:nvSpPr>
        <xdr:cNvPr id="407" name="テキスト ボックス 406"/>
        <xdr:cNvSpPr txBox="1"/>
      </xdr:nvSpPr>
      <xdr:spPr>
        <a:xfrm>
          <a:off x="9372111" y="133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65344</xdr:rowOff>
    </xdr:from>
    <xdr:to>
      <xdr:col>45</xdr:col>
      <xdr:colOff>177800</xdr:colOff>
      <xdr:row>75</xdr:row>
      <xdr:rowOff>109479</xdr:rowOff>
    </xdr:to>
    <xdr:cxnSp macro="">
      <xdr:nvCxnSpPr>
        <xdr:cNvPr id="408" name="直線コネクタ 407"/>
        <xdr:cNvCxnSpPr/>
      </xdr:nvCxnSpPr>
      <xdr:spPr>
        <a:xfrm>
          <a:off x="7861300" y="12581194"/>
          <a:ext cx="889000" cy="38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128082</xdr:rowOff>
    </xdr:from>
    <xdr:to>
      <xdr:col>46</xdr:col>
      <xdr:colOff>38100</xdr:colOff>
      <xdr:row>78</xdr:row>
      <xdr:rowOff>58232</xdr:rowOff>
    </xdr:to>
    <xdr:sp macro="" textlink="">
      <xdr:nvSpPr>
        <xdr:cNvPr id="409" name="フローチャート: 判断 408"/>
        <xdr:cNvSpPr/>
      </xdr:nvSpPr>
      <xdr:spPr>
        <a:xfrm>
          <a:off x="8699500" y="1332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49359</xdr:rowOff>
    </xdr:from>
    <xdr:ext cx="534377" cy="259045"/>
    <xdr:sp macro="" textlink="">
      <xdr:nvSpPr>
        <xdr:cNvPr id="410" name="テキスト ボックス 409"/>
        <xdr:cNvSpPr txBox="1"/>
      </xdr:nvSpPr>
      <xdr:spPr>
        <a:xfrm>
          <a:off x="8483111" y="1342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65344</xdr:rowOff>
    </xdr:from>
    <xdr:to>
      <xdr:col>41</xdr:col>
      <xdr:colOff>50800</xdr:colOff>
      <xdr:row>77</xdr:row>
      <xdr:rowOff>42751</xdr:rowOff>
    </xdr:to>
    <xdr:cxnSp macro="">
      <xdr:nvCxnSpPr>
        <xdr:cNvPr id="411" name="直線コネクタ 410"/>
        <xdr:cNvCxnSpPr/>
      </xdr:nvCxnSpPr>
      <xdr:spPr>
        <a:xfrm flipV="1">
          <a:off x="6972300" y="12581194"/>
          <a:ext cx="889000" cy="66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29876</xdr:rowOff>
    </xdr:from>
    <xdr:to>
      <xdr:col>41</xdr:col>
      <xdr:colOff>101600</xdr:colOff>
      <xdr:row>76</xdr:row>
      <xdr:rowOff>131476</xdr:rowOff>
    </xdr:to>
    <xdr:sp macro="" textlink="">
      <xdr:nvSpPr>
        <xdr:cNvPr id="412" name="フローチャート: 判断 411"/>
        <xdr:cNvSpPr/>
      </xdr:nvSpPr>
      <xdr:spPr>
        <a:xfrm>
          <a:off x="7810500" y="1306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122603</xdr:rowOff>
    </xdr:from>
    <xdr:ext cx="534377" cy="259045"/>
    <xdr:sp macro="" textlink="">
      <xdr:nvSpPr>
        <xdr:cNvPr id="413" name="テキスト ボックス 412"/>
        <xdr:cNvSpPr txBox="1"/>
      </xdr:nvSpPr>
      <xdr:spPr>
        <a:xfrm>
          <a:off x="7594111" y="1315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35203</xdr:rowOff>
    </xdr:from>
    <xdr:to>
      <xdr:col>36</xdr:col>
      <xdr:colOff>165100</xdr:colOff>
      <xdr:row>76</xdr:row>
      <xdr:rowOff>136803</xdr:rowOff>
    </xdr:to>
    <xdr:sp macro="" textlink="">
      <xdr:nvSpPr>
        <xdr:cNvPr id="414" name="フローチャート: 判断 413"/>
        <xdr:cNvSpPr/>
      </xdr:nvSpPr>
      <xdr:spPr>
        <a:xfrm>
          <a:off x="6921500" y="1306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153329</xdr:rowOff>
    </xdr:from>
    <xdr:ext cx="534377" cy="259045"/>
    <xdr:sp macro="" textlink="">
      <xdr:nvSpPr>
        <xdr:cNvPr id="415" name="テキスト ボックス 414"/>
        <xdr:cNvSpPr txBox="1"/>
      </xdr:nvSpPr>
      <xdr:spPr>
        <a:xfrm>
          <a:off x="6705111" y="1284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163691</xdr:rowOff>
    </xdr:from>
    <xdr:to>
      <xdr:col>55</xdr:col>
      <xdr:colOff>50800</xdr:colOff>
      <xdr:row>78</xdr:row>
      <xdr:rowOff>93841</xdr:rowOff>
    </xdr:to>
    <xdr:sp macro="" textlink="">
      <xdr:nvSpPr>
        <xdr:cNvPr id="421" name="楕円 420"/>
        <xdr:cNvSpPr/>
      </xdr:nvSpPr>
      <xdr:spPr>
        <a:xfrm>
          <a:off x="10426700" y="1336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142118</xdr:rowOff>
    </xdr:from>
    <xdr:ext cx="534377" cy="259045"/>
    <xdr:sp macro="" textlink="">
      <xdr:nvSpPr>
        <xdr:cNvPr id="422" name="普通建設事業費 （ うち新規整備　）該当値テキスト"/>
        <xdr:cNvSpPr txBox="1"/>
      </xdr:nvSpPr>
      <xdr:spPr>
        <a:xfrm>
          <a:off x="10528300" y="133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96086</xdr:rowOff>
    </xdr:from>
    <xdr:to>
      <xdr:col>50</xdr:col>
      <xdr:colOff>165100</xdr:colOff>
      <xdr:row>71</xdr:row>
      <xdr:rowOff>26236</xdr:rowOff>
    </xdr:to>
    <xdr:sp macro="" textlink="">
      <xdr:nvSpPr>
        <xdr:cNvPr id="423" name="楕円 422"/>
        <xdr:cNvSpPr/>
      </xdr:nvSpPr>
      <xdr:spPr>
        <a:xfrm>
          <a:off x="9588500" y="1209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42763</xdr:rowOff>
    </xdr:from>
    <xdr:ext cx="599010" cy="259045"/>
    <xdr:sp macro="" textlink="">
      <xdr:nvSpPr>
        <xdr:cNvPr id="424" name="テキスト ボックス 423"/>
        <xdr:cNvSpPr txBox="1"/>
      </xdr:nvSpPr>
      <xdr:spPr>
        <a:xfrm>
          <a:off x="9339795" y="118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58679</xdr:rowOff>
    </xdr:from>
    <xdr:to>
      <xdr:col>46</xdr:col>
      <xdr:colOff>38100</xdr:colOff>
      <xdr:row>75</xdr:row>
      <xdr:rowOff>160279</xdr:rowOff>
    </xdr:to>
    <xdr:sp macro="" textlink="">
      <xdr:nvSpPr>
        <xdr:cNvPr id="425" name="楕円 424"/>
        <xdr:cNvSpPr/>
      </xdr:nvSpPr>
      <xdr:spPr>
        <a:xfrm>
          <a:off x="8699500" y="129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5356</xdr:rowOff>
    </xdr:from>
    <xdr:ext cx="534377" cy="259045"/>
    <xdr:sp macro="" textlink="">
      <xdr:nvSpPr>
        <xdr:cNvPr id="426" name="テキスト ボックス 425"/>
        <xdr:cNvSpPr txBox="1"/>
      </xdr:nvSpPr>
      <xdr:spPr>
        <a:xfrm>
          <a:off x="8483111" y="12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14544</xdr:rowOff>
    </xdr:from>
    <xdr:to>
      <xdr:col>41</xdr:col>
      <xdr:colOff>101600</xdr:colOff>
      <xdr:row>73</xdr:row>
      <xdr:rowOff>116144</xdr:rowOff>
    </xdr:to>
    <xdr:sp macro="" textlink="">
      <xdr:nvSpPr>
        <xdr:cNvPr id="427" name="楕円 426"/>
        <xdr:cNvSpPr/>
      </xdr:nvSpPr>
      <xdr:spPr>
        <a:xfrm>
          <a:off x="7810500" y="125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132671</xdr:rowOff>
    </xdr:from>
    <xdr:ext cx="599010" cy="259045"/>
    <xdr:sp macro="" textlink="">
      <xdr:nvSpPr>
        <xdr:cNvPr id="428" name="テキスト ボックス 427"/>
        <xdr:cNvSpPr txBox="1"/>
      </xdr:nvSpPr>
      <xdr:spPr>
        <a:xfrm>
          <a:off x="7561795" y="123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163401</xdr:rowOff>
    </xdr:from>
    <xdr:to>
      <xdr:col>36</xdr:col>
      <xdr:colOff>165100</xdr:colOff>
      <xdr:row>77</xdr:row>
      <xdr:rowOff>93551</xdr:rowOff>
    </xdr:to>
    <xdr:sp macro="" textlink="">
      <xdr:nvSpPr>
        <xdr:cNvPr id="429" name="楕円 428"/>
        <xdr:cNvSpPr/>
      </xdr:nvSpPr>
      <xdr:spPr>
        <a:xfrm>
          <a:off x="6921500" y="1319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84678</xdr:rowOff>
    </xdr:from>
    <xdr:ext cx="534377" cy="259045"/>
    <xdr:sp macro="" textlink="">
      <xdr:nvSpPr>
        <xdr:cNvPr id="430" name="テキスト ボックス 429"/>
        <xdr:cNvSpPr txBox="1"/>
      </xdr:nvSpPr>
      <xdr:spPr>
        <a:xfrm>
          <a:off x="6705111" y="1328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14002</xdr:rowOff>
    </xdr:from>
    <xdr:to>
      <xdr:col>54</xdr:col>
      <xdr:colOff>189865</xdr:colOff>
      <xdr:row>99</xdr:row>
      <xdr:rowOff>8821</xdr:rowOff>
    </xdr:to>
    <xdr:cxnSp macro="">
      <xdr:nvCxnSpPr>
        <xdr:cNvPr id="456" name="直線コネクタ 455"/>
        <xdr:cNvCxnSpPr/>
      </xdr:nvCxnSpPr>
      <xdr:spPr>
        <a:xfrm flipV="1">
          <a:off x="10475595" y="15615952"/>
          <a:ext cx="1270" cy="1366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12648</xdr:rowOff>
    </xdr:from>
    <xdr:ext cx="469744" cy="259045"/>
    <xdr:sp macro="" textlink="">
      <xdr:nvSpPr>
        <xdr:cNvPr id="457" name="普通建設事業費 （ うち更新整備　）最小値テキスト"/>
        <xdr:cNvSpPr txBox="1"/>
      </xdr:nvSpPr>
      <xdr:spPr>
        <a:xfrm>
          <a:off x="10528300" y="169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8821</xdr:rowOff>
    </xdr:from>
    <xdr:to>
      <xdr:col>55</xdr:col>
      <xdr:colOff>88900</xdr:colOff>
      <xdr:row>99</xdr:row>
      <xdr:rowOff>8821</xdr:rowOff>
    </xdr:to>
    <xdr:cxnSp macro="">
      <xdr:nvCxnSpPr>
        <xdr:cNvPr id="458" name="直線コネクタ 457"/>
        <xdr:cNvCxnSpPr/>
      </xdr:nvCxnSpPr>
      <xdr:spPr>
        <a:xfrm>
          <a:off x="10388600" y="1698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132129</xdr:rowOff>
    </xdr:from>
    <xdr:ext cx="599010" cy="259045"/>
    <xdr:sp macro="" textlink="">
      <xdr:nvSpPr>
        <xdr:cNvPr id="459" name="普通建設事業費 （ うち更新整備　）最大値テキスト"/>
        <xdr:cNvSpPr txBox="1"/>
      </xdr:nvSpPr>
      <xdr:spPr>
        <a:xfrm>
          <a:off x="10528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14002</xdr:rowOff>
    </xdr:from>
    <xdr:to>
      <xdr:col>55</xdr:col>
      <xdr:colOff>88900</xdr:colOff>
      <xdr:row>91</xdr:row>
      <xdr:rowOff>14002</xdr:rowOff>
    </xdr:to>
    <xdr:cxnSp macro="">
      <xdr:nvCxnSpPr>
        <xdr:cNvPr id="460" name="直線コネクタ 459"/>
        <xdr:cNvCxnSpPr/>
      </xdr:nvCxnSpPr>
      <xdr:spPr>
        <a:xfrm>
          <a:off x="10388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22287</xdr:rowOff>
    </xdr:from>
    <xdr:to>
      <xdr:col>55</xdr:col>
      <xdr:colOff>0</xdr:colOff>
      <xdr:row>97</xdr:row>
      <xdr:rowOff>127246</xdr:rowOff>
    </xdr:to>
    <xdr:cxnSp macro="">
      <xdr:nvCxnSpPr>
        <xdr:cNvPr id="461" name="直線コネクタ 460"/>
        <xdr:cNvCxnSpPr/>
      </xdr:nvCxnSpPr>
      <xdr:spPr>
        <a:xfrm flipV="1">
          <a:off x="9639300" y="16652937"/>
          <a:ext cx="838200" cy="10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147874</xdr:rowOff>
    </xdr:from>
    <xdr:ext cx="534377" cy="259045"/>
    <xdr:sp macro="" textlink="">
      <xdr:nvSpPr>
        <xdr:cNvPr id="462" name="普通建設事業費 （ うち更新整備　）平均値テキスト"/>
        <xdr:cNvSpPr txBox="1"/>
      </xdr:nvSpPr>
      <xdr:spPr>
        <a:xfrm>
          <a:off x="10528300" y="16264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124997</xdr:rowOff>
    </xdr:from>
    <xdr:to>
      <xdr:col>55</xdr:col>
      <xdr:colOff>50800</xdr:colOff>
      <xdr:row>96</xdr:row>
      <xdr:rowOff>55147</xdr:rowOff>
    </xdr:to>
    <xdr:sp macro="" textlink="">
      <xdr:nvSpPr>
        <xdr:cNvPr id="463" name="フローチャート: 判断 462"/>
        <xdr:cNvSpPr/>
      </xdr:nvSpPr>
      <xdr:spPr>
        <a:xfrm>
          <a:off x="10426700" y="1641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159925</xdr:rowOff>
    </xdr:from>
    <xdr:to>
      <xdr:col>50</xdr:col>
      <xdr:colOff>114300</xdr:colOff>
      <xdr:row>97</xdr:row>
      <xdr:rowOff>127246</xdr:rowOff>
    </xdr:to>
    <xdr:cxnSp macro="">
      <xdr:nvCxnSpPr>
        <xdr:cNvPr id="464" name="直線コネクタ 463"/>
        <xdr:cNvCxnSpPr/>
      </xdr:nvCxnSpPr>
      <xdr:spPr>
        <a:xfrm>
          <a:off x="8750300" y="16619125"/>
          <a:ext cx="889000" cy="1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92700</xdr:rowOff>
    </xdr:from>
    <xdr:to>
      <xdr:col>50</xdr:col>
      <xdr:colOff>165100</xdr:colOff>
      <xdr:row>96</xdr:row>
      <xdr:rowOff>22850</xdr:rowOff>
    </xdr:to>
    <xdr:sp macro="" textlink="">
      <xdr:nvSpPr>
        <xdr:cNvPr id="465" name="フローチャート: 判断 464"/>
        <xdr:cNvSpPr/>
      </xdr:nvSpPr>
      <xdr:spPr>
        <a:xfrm>
          <a:off x="9588500" y="1638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39377</xdr:rowOff>
    </xdr:from>
    <xdr:ext cx="534377" cy="259045"/>
    <xdr:sp macro="" textlink="">
      <xdr:nvSpPr>
        <xdr:cNvPr id="466" name="テキスト ボックス 465"/>
        <xdr:cNvSpPr txBox="1"/>
      </xdr:nvSpPr>
      <xdr:spPr>
        <a:xfrm>
          <a:off x="9372111" y="1615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159925</xdr:rowOff>
    </xdr:from>
    <xdr:to>
      <xdr:col>45</xdr:col>
      <xdr:colOff>177800</xdr:colOff>
      <xdr:row>97</xdr:row>
      <xdr:rowOff>161308</xdr:rowOff>
    </xdr:to>
    <xdr:cxnSp macro="">
      <xdr:nvCxnSpPr>
        <xdr:cNvPr id="467" name="直線コネクタ 466"/>
        <xdr:cNvCxnSpPr/>
      </xdr:nvCxnSpPr>
      <xdr:spPr>
        <a:xfrm flipV="1">
          <a:off x="7861300" y="16619125"/>
          <a:ext cx="889000" cy="17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163914</xdr:rowOff>
    </xdr:from>
    <xdr:to>
      <xdr:col>46</xdr:col>
      <xdr:colOff>38100</xdr:colOff>
      <xdr:row>96</xdr:row>
      <xdr:rowOff>94064</xdr:rowOff>
    </xdr:to>
    <xdr:sp macro="" textlink="">
      <xdr:nvSpPr>
        <xdr:cNvPr id="468" name="フローチャート: 判断 467"/>
        <xdr:cNvSpPr/>
      </xdr:nvSpPr>
      <xdr:spPr>
        <a:xfrm>
          <a:off x="8699500" y="1645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110591</xdr:rowOff>
    </xdr:from>
    <xdr:ext cx="534377" cy="259045"/>
    <xdr:sp macro="" textlink="">
      <xdr:nvSpPr>
        <xdr:cNvPr id="469" name="テキスト ボックス 468"/>
        <xdr:cNvSpPr txBox="1"/>
      </xdr:nvSpPr>
      <xdr:spPr>
        <a:xfrm>
          <a:off x="8483111" y="1622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37678</xdr:rowOff>
    </xdr:from>
    <xdr:to>
      <xdr:col>41</xdr:col>
      <xdr:colOff>50800</xdr:colOff>
      <xdr:row>97</xdr:row>
      <xdr:rowOff>161308</xdr:rowOff>
    </xdr:to>
    <xdr:cxnSp macro="">
      <xdr:nvCxnSpPr>
        <xdr:cNvPr id="470" name="直線コネクタ 469"/>
        <xdr:cNvCxnSpPr/>
      </xdr:nvCxnSpPr>
      <xdr:spPr>
        <a:xfrm>
          <a:off x="6972300" y="16153978"/>
          <a:ext cx="889000" cy="6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57973</xdr:rowOff>
    </xdr:from>
    <xdr:to>
      <xdr:col>41</xdr:col>
      <xdr:colOff>101600</xdr:colOff>
      <xdr:row>96</xdr:row>
      <xdr:rowOff>159573</xdr:rowOff>
    </xdr:to>
    <xdr:sp macro="" textlink="">
      <xdr:nvSpPr>
        <xdr:cNvPr id="471" name="フローチャート: 判断 470"/>
        <xdr:cNvSpPr/>
      </xdr:nvSpPr>
      <xdr:spPr>
        <a:xfrm>
          <a:off x="78105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4650</xdr:rowOff>
    </xdr:from>
    <xdr:ext cx="534377" cy="259045"/>
    <xdr:sp macro="" textlink="">
      <xdr:nvSpPr>
        <xdr:cNvPr id="472" name="テキスト ボックス 471"/>
        <xdr:cNvSpPr txBox="1"/>
      </xdr:nvSpPr>
      <xdr:spPr>
        <a:xfrm>
          <a:off x="7594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34537</xdr:rowOff>
    </xdr:from>
    <xdr:to>
      <xdr:col>36</xdr:col>
      <xdr:colOff>165100</xdr:colOff>
      <xdr:row>96</xdr:row>
      <xdr:rowOff>136137</xdr:rowOff>
    </xdr:to>
    <xdr:sp macro="" textlink="">
      <xdr:nvSpPr>
        <xdr:cNvPr id="473" name="フローチャート: 判断 472"/>
        <xdr:cNvSpPr/>
      </xdr:nvSpPr>
      <xdr:spPr>
        <a:xfrm>
          <a:off x="6921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127264</xdr:rowOff>
    </xdr:from>
    <xdr:ext cx="534377" cy="259045"/>
    <xdr:sp macro="" textlink="">
      <xdr:nvSpPr>
        <xdr:cNvPr id="474" name="テキスト ボックス 473"/>
        <xdr:cNvSpPr txBox="1"/>
      </xdr:nvSpPr>
      <xdr:spPr>
        <a:xfrm>
          <a:off x="6705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142937</xdr:rowOff>
    </xdr:from>
    <xdr:to>
      <xdr:col>55</xdr:col>
      <xdr:colOff>50800</xdr:colOff>
      <xdr:row>97</xdr:row>
      <xdr:rowOff>73087</xdr:rowOff>
    </xdr:to>
    <xdr:sp macro="" textlink="">
      <xdr:nvSpPr>
        <xdr:cNvPr id="480" name="楕円 479"/>
        <xdr:cNvSpPr/>
      </xdr:nvSpPr>
      <xdr:spPr>
        <a:xfrm>
          <a:off x="10426700" y="1660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121364</xdr:rowOff>
    </xdr:from>
    <xdr:ext cx="534377" cy="259045"/>
    <xdr:sp macro="" textlink="">
      <xdr:nvSpPr>
        <xdr:cNvPr id="481" name="普通建設事業費 （ うち更新整備　）該当値テキスト"/>
        <xdr:cNvSpPr txBox="1"/>
      </xdr:nvSpPr>
      <xdr:spPr>
        <a:xfrm>
          <a:off x="10528300" y="1658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76446</xdr:rowOff>
    </xdr:from>
    <xdr:to>
      <xdr:col>50</xdr:col>
      <xdr:colOff>165100</xdr:colOff>
      <xdr:row>98</xdr:row>
      <xdr:rowOff>6596</xdr:rowOff>
    </xdr:to>
    <xdr:sp macro="" textlink="">
      <xdr:nvSpPr>
        <xdr:cNvPr id="482" name="楕円 481"/>
        <xdr:cNvSpPr/>
      </xdr:nvSpPr>
      <xdr:spPr>
        <a:xfrm>
          <a:off x="9588500" y="1670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169173</xdr:rowOff>
    </xdr:from>
    <xdr:ext cx="534377" cy="259045"/>
    <xdr:sp macro="" textlink="">
      <xdr:nvSpPr>
        <xdr:cNvPr id="483" name="テキスト ボックス 482"/>
        <xdr:cNvSpPr txBox="1"/>
      </xdr:nvSpPr>
      <xdr:spPr>
        <a:xfrm>
          <a:off x="9372111" y="1679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109125</xdr:rowOff>
    </xdr:from>
    <xdr:to>
      <xdr:col>46</xdr:col>
      <xdr:colOff>38100</xdr:colOff>
      <xdr:row>97</xdr:row>
      <xdr:rowOff>39275</xdr:rowOff>
    </xdr:to>
    <xdr:sp macro="" textlink="">
      <xdr:nvSpPr>
        <xdr:cNvPr id="484" name="楕円 483"/>
        <xdr:cNvSpPr/>
      </xdr:nvSpPr>
      <xdr:spPr>
        <a:xfrm>
          <a:off x="8699500" y="1656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30402</xdr:rowOff>
    </xdr:from>
    <xdr:ext cx="534377" cy="259045"/>
    <xdr:sp macro="" textlink="">
      <xdr:nvSpPr>
        <xdr:cNvPr id="485" name="テキスト ボックス 484"/>
        <xdr:cNvSpPr txBox="1"/>
      </xdr:nvSpPr>
      <xdr:spPr>
        <a:xfrm>
          <a:off x="8483111" y="1666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110508</xdr:rowOff>
    </xdr:from>
    <xdr:to>
      <xdr:col>41</xdr:col>
      <xdr:colOff>101600</xdr:colOff>
      <xdr:row>98</xdr:row>
      <xdr:rowOff>40658</xdr:rowOff>
    </xdr:to>
    <xdr:sp macro="" textlink="">
      <xdr:nvSpPr>
        <xdr:cNvPr id="486" name="楕円 485"/>
        <xdr:cNvSpPr/>
      </xdr:nvSpPr>
      <xdr:spPr>
        <a:xfrm>
          <a:off x="7810500" y="167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31785</xdr:rowOff>
    </xdr:from>
    <xdr:ext cx="534377" cy="259045"/>
    <xdr:sp macro="" textlink="">
      <xdr:nvSpPr>
        <xdr:cNvPr id="487" name="テキスト ボックス 486"/>
        <xdr:cNvSpPr txBox="1"/>
      </xdr:nvSpPr>
      <xdr:spPr>
        <a:xfrm>
          <a:off x="7594111" y="16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158328</xdr:rowOff>
    </xdr:from>
    <xdr:to>
      <xdr:col>36</xdr:col>
      <xdr:colOff>165100</xdr:colOff>
      <xdr:row>94</xdr:row>
      <xdr:rowOff>88478</xdr:rowOff>
    </xdr:to>
    <xdr:sp macro="" textlink="">
      <xdr:nvSpPr>
        <xdr:cNvPr id="488" name="楕円 487"/>
        <xdr:cNvSpPr/>
      </xdr:nvSpPr>
      <xdr:spPr>
        <a:xfrm>
          <a:off x="6921500" y="161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105005</xdr:rowOff>
    </xdr:from>
    <xdr:ext cx="534377" cy="259045"/>
    <xdr:sp macro="" textlink="">
      <xdr:nvSpPr>
        <xdr:cNvPr id="489" name="テキスト ボックス 488"/>
        <xdr:cNvSpPr txBox="1"/>
      </xdr:nvSpPr>
      <xdr:spPr>
        <a:xfrm>
          <a:off x="6705111" y="1587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49460</xdr:rowOff>
    </xdr:from>
    <xdr:to>
      <xdr:col>85</xdr:col>
      <xdr:colOff>126364</xdr:colOff>
      <xdr:row>38</xdr:row>
      <xdr:rowOff>25400</xdr:rowOff>
    </xdr:to>
    <xdr:cxnSp macro="">
      <xdr:nvCxnSpPr>
        <xdr:cNvPr id="509" name="直線コネクタ 508"/>
        <xdr:cNvCxnSpPr/>
      </xdr:nvCxnSpPr>
      <xdr:spPr>
        <a:xfrm flipV="1">
          <a:off x="16317595" y="5364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167587</xdr:rowOff>
    </xdr:from>
    <xdr:ext cx="534377" cy="259045"/>
    <xdr:sp macro="" textlink="">
      <xdr:nvSpPr>
        <xdr:cNvPr id="512" name="災害復旧事業費最大値テキスト"/>
        <xdr:cNvSpPr txBox="1"/>
      </xdr:nvSpPr>
      <xdr:spPr>
        <a:xfrm>
          <a:off x="16370300" y="513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49460</xdr:rowOff>
    </xdr:from>
    <xdr:to>
      <xdr:col>86</xdr:col>
      <xdr:colOff>25400</xdr:colOff>
      <xdr:row>31</xdr:row>
      <xdr:rowOff>49460</xdr:rowOff>
    </xdr:to>
    <xdr:cxnSp macro="">
      <xdr:nvCxnSpPr>
        <xdr:cNvPr id="513" name="直線コネクタ 512"/>
        <xdr:cNvCxnSpPr/>
      </xdr:nvCxnSpPr>
      <xdr:spPr>
        <a:xfrm>
          <a:off x="16230600" y="53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28372</xdr:rowOff>
    </xdr:from>
    <xdr:to>
      <xdr:col>85</xdr:col>
      <xdr:colOff>127000</xdr:colOff>
      <xdr:row>37</xdr:row>
      <xdr:rowOff>67120</xdr:rowOff>
    </xdr:to>
    <xdr:cxnSp macro="">
      <xdr:nvCxnSpPr>
        <xdr:cNvPr id="514" name="直線コネクタ 513"/>
        <xdr:cNvCxnSpPr/>
      </xdr:nvCxnSpPr>
      <xdr:spPr>
        <a:xfrm flipV="1">
          <a:off x="15481300" y="6372022"/>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10507</xdr:rowOff>
    </xdr:from>
    <xdr:ext cx="469744" cy="259045"/>
    <xdr:sp macro="" textlink="">
      <xdr:nvSpPr>
        <xdr:cNvPr id="515" name="災害復旧事業費平均値テキスト"/>
        <xdr:cNvSpPr txBox="1"/>
      </xdr:nvSpPr>
      <xdr:spPr>
        <a:xfrm>
          <a:off x="16370300" y="6011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159080</xdr:rowOff>
    </xdr:from>
    <xdr:to>
      <xdr:col>85</xdr:col>
      <xdr:colOff>177800</xdr:colOff>
      <xdr:row>36</xdr:row>
      <xdr:rowOff>89230</xdr:rowOff>
    </xdr:to>
    <xdr:sp macro="" textlink="">
      <xdr:nvSpPr>
        <xdr:cNvPr id="516" name="フローチャート: 判断 515"/>
        <xdr:cNvSpPr/>
      </xdr:nvSpPr>
      <xdr:spPr>
        <a:xfrm>
          <a:off x="16268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67120</xdr:rowOff>
    </xdr:from>
    <xdr:to>
      <xdr:col>81</xdr:col>
      <xdr:colOff>50800</xdr:colOff>
      <xdr:row>38</xdr:row>
      <xdr:rowOff>25400</xdr:rowOff>
    </xdr:to>
    <xdr:cxnSp macro="">
      <xdr:nvCxnSpPr>
        <xdr:cNvPr id="517" name="直線コネクタ 516"/>
        <xdr:cNvCxnSpPr/>
      </xdr:nvCxnSpPr>
      <xdr:spPr>
        <a:xfrm flipV="1">
          <a:off x="14592300" y="6410770"/>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27406</xdr:rowOff>
    </xdr:from>
    <xdr:to>
      <xdr:col>81</xdr:col>
      <xdr:colOff>101600</xdr:colOff>
      <xdr:row>36</xdr:row>
      <xdr:rowOff>129006</xdr:rowOff>
    </xdr:to>
    <xdr:sp macro="" textlink="">
      <xdr:nvSpPr>
        <xdr:cNvPr id="518" name="フローチャート: 判断 517"/>
        <xdr:cNvSpPr/>
      </xdr:nvSpPr>
      <xdr:spPr>
        <a:xfrm>
          <a:off x="15430500" y="6199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145533</xdr:rowOff>
    </xdr:from>
    <xdr:ext cx="469744" cy="259045"/>
    <xdr:sp macro="" textlink="">
      <xdr:nvSpPr>
        <xdr:cNvPr id="519" name="テキスト ボックス 518"/>
        <xdr:cNvSpPr txBox="1"/>
      </xdr:nvSpPr>
      <xdr:spPr>
        <a:xfrm>
          <a:off x="15246428" y="59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20263</xdr:rowOff>
    </xdr:from>
    <xdr:to>
      <xdr:col>76</xdr:col>
      <xdr:colOff>165100</xdr:colOff>
      <xdr:row>36</xdr:row>
      <xdr:rowOff>121863</xdr:rowOff>
    </xdr:to>
    <xdr:sp macro="" textlink="">
      <xdr:nvSpPr>
        <xdr:cNvPr id="521" name="フローチャート: 判断 520"/>
        <xdr:cNvSpPr/>
      </xdr:nvSpPr>
      <xdr:spPr>
        <a:xfrm>
          <a:off x="14541500" y="619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138390</xdr:rowOff>
    </xdr:from>
    <xdr:ext cx="469744" cy="259045"/>
    <xdr:sp macro="" textlink="">
      <xdr:nvSpPr>
        <xdr:cNvPr id="522" name="テキスト ボックス 521"/>
        <xdr:cNvSpPr txBox="1"/>
      </xdr:nvSpPr>
      <xdr:spPr>
        <a:xfrm>
          <a:off x="14357428" y="596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31</xdr:row>
      <xdr:rowOff>57239</xdr:rowOff>
    </xdr:from>
    <xdr:to>
      <xdr:col>72</xdr:col>
      <xdr:colOff>38100</xdr:colOff>
      <xdr:row>31</xdr:row>
      <xdr:rowOff>158839</xdr:rowOff>
    </xdr:to>
    <xdr:sp macro="" textlink="">
      <xdr:nvSpPr>
        <xdr:cNvPr id="524" name="フローチャート: 判断 523"/>
        <xdr:cNvSpPr/>
      </xdr:nvSpPr>
      <xdr:spPr>
        <a:xfrm>
          <a:off x="13652500" y="537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3916</xdr:rowOff>
    </xdr:from>
    <xdr:ext cx="534377" cy="259045"/>
    <xdr:sp macro="" textlink="">
      <xdr:nvSpPr>
        <xdr:cNvPr id="525" name="テキスト ボックス 524"/>
        <xdr:cNvSpPr txBox="1"/>
      </xdr:nvSpPr>
      <xdr:spPr>
        <a:xfrm>
          <a:off x="13436111" y="514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74498</xdr:rowOff>
    </xdr:from>
    <xdr:to>
      <xdr:col>67</xdr:col>
      <xdr:colOff>101600</xdr:colOff>
      <xdr:row>33</xdr:row>
      <xdr:rowOff>4648</xdr:rowOff>
    </xdr:to>
    <xdr:sp macro="" textlink="">
      <xdr:nvSpPr>
        <xdr:cNvPr id="526" name="フローチャート: 判断 525"/>
        <xdr:cNvSpPr/>
      </xdr:nvSpPr>
      <xdr:spPr>
        <a:xfrm>
          <a:off x="12763500" y="556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21175</xdr:rowOff>
    </xdr:from>
    <xdr:ext cx="534377" cy="259045"/>
    <xdr:sp macro="" textlink="">
      <xdr:nvSpPr>
        <xdr:cNvPr id="527" name="テキスト ボックス 526"/>
        <xdr:cNvSpPr txBox="1"/>
      </xdr:nvSpPr>
      <xdr:spPr>
        <a:xfrm>
          <a:off x="12547111" y="53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149022</xdr:rowOff>
    </xdr:from>
    <xdr:to>
      <xdr:col>85</xdr:col>
      <xdr:colOff>177800</xdr:colOff>
      <xdr:row>37</xdr:row>
      <xdr:rowOff>79172</xdr:rowOff>
    </xdr:to>
    <xdr:sp macro="" textlink="">
      <xdr:nvSpPr>
        <xdr:cNvPr id="533" name="楕円 532"/>
        <xdr:cNvSpPr/>
      </xdr:nvSpPr>
      <xdr:spPr>
        <a:xfrm>
          <a:off x="16268700" y="632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127449</xdr:rowOff>
    </xdr:from>
    <xdr:ext cx="469744" cy="259045"/>
    <xdr:sp macro="" textlink="">
      <xdr:nvSpPr>
        <xdr:cNvPr id="534" name="災害復旧事業費該当値テキスト"/>
        <xdr:cNvSpPr txBox="1"/>
      </xdr:nvSpPr>
      <xdr:spPr>
        <a:xfrm>
          <a:off x="16370300" y="629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16320</xdr:rowOff>
    </xdr:from>
    <xdr:to>
      <xdr:col>81</xdr:col>
      <xdr:colOff>101600</xdr:colOff>
      <xdr:row>37</xdr:row>
      <xdr:rowOff>117920</xdr:rowOff>
    </xdr:to>
    <xdr:sp macro="" textlink="">
      <xdr:nvSpPr>
        <xdr:cNvPr id="535" name="楕円 534"/>
        <xdr:cNvSpPr/>
      </xdr:nvSpPr>
      <xdr:spPr>
        <a:xfrm>
          <a:off x="15430500" y="635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109047</xdr:rowOff>
    </xdr:from>
    <xdr:ext cx="469744" cy="259045"/>
    <xdr:sp macro="" textlink="">
      <xdr:nvSpPr>
        <xdr:cNvPr id="536" name="テキスト ボックス 535"/>
        <xdr:cNvSpPr txBox="1"/>
      </xdr:nvSpPr>
      <xdr:spPr>
        <a:xfrm>
          <a:off x="15246428" y="645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2" name="テキスト ボックス 60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03" name="直線コネクタ 60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04" name="テキスト ボックス 60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5" name="直線コネクタ 60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06" name="テキスト ボックス 60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07" name="直線コネクタ 60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08" name="テキスト ボックス 60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1" name="直線コネクタ 61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12" name="テキスト ボックス 611"/>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5" name="直線コネクタ 61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16" name="テキスト ボックス 615"/>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163246</xdr:rowOff>
    </xdr:from>
    <xdr:to>
      <xdr:col>85</xdr:col>
      <xdr:colOff>126364</xdr:colOff>
      <xdr:row>78</xdr:row>
      <xdr:rowOff>126012</xdr:rowOff>
    </xdr:to>
    <xdr:cxnSp macro="">
      <xdr:nvCxnSpPr>
        <xdr:cNvPr id="620" name="直線コネクタ 619"/>
        <xdr:cNvCxnSpPr/>
      </xdr:nvCxnSpPr>
      <xdr:spPr>
        <a:xfrm flipV="1">
          <a:off x="16317595" y="12164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129839</xdr:rowOff>
    </xdr:from>
    <xdr:ext cx="534377" cy="259045"/>
    <xdr:sp macro="" textlink="">
      <xdr:nvSpPr>
        <xdr:cNvPr id="621" name="公債費最小値テキスト"/>
        <xdr:cNvSpPr txBox="1"/>
      </xdr:nvSpPr>
      <xdr:spPr>
        <a:xfrm>
          <a:off x="16370300" y="1350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126012</xdr:rowOff>
    </xdr:from>
    <xdr:to>
      <xdr:col>86</xdr:col>
      <xdr:colOff>25400</xdr:colOff>
      <xdr:row>78</xdr:row>
      <xdr:rowOff>126012</xdr:rowOff>
    </xdr:to>
    <xdr:cxnSp macro="">
      <xdr:nvCxnSpPr>
        <xdr:cNvPr id="622" name="直線コネクタ 621"/>
        <xdr:cNvCxnSpPr/>
      </xdr:nvCxnSpPr>
      <xdr:spPr>
        <a:xfrm>
          <a:off x="16230600" y="1349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109923</xdr:rowOff>
    </xdr:from>
    <xdr:ext cx="599010" cy="259045"/>
    <xdr:sp macro="" textlink="">
      <xdr:nvSpPr>
        <xdr:cNvPr id="623" name="公債費最大値テキスト"/>
        <xdr:cNvSpPr txBox="1"/>
      </xdr:nvSpPr>
      <xdr:spPr>
        <a:xfrm>
          <a:off x="16370300" y="1193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163246</xdr:rowOff>
    </xdr:from>
    <xdr:to>
      <xdr:col>86</xdr:col>
      <xdr:colOff>25400</xdr:colOff>
      <xdr:row>70</xdr:row>
      <xdr:rowOff>163246</xdr:rowOff>
    </xdr:to>
    <xdr:cxnSp macro="">
      <xdr:nvCxnSpPr>
        <xdr:cNvPr id="624" name="直線コネクタ 623"/>
        <xdr:cNvCxnSpPr/>
      </xdr:nvCxnSpPr>
      <xdr:spPr>
        <a:xfrm>
          <a:off x="16230600" y="1216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163246</xdr:rowOff>
    </xdr:from>
    <xdr:to>
      <xdr:col>85</xdr:col>
      <xdr:colOff>127000</xdr:colOff>
      <xdr:row>71</xdr:row>
      <xdr:rowOff>101653</xdr:rowOff>
    </xdr:to>
    <xdr:cxnSp macro="">
      <xdr:nvCxnSpPr>
        <xdr:cNvPr id="625" name="直線コネクタ 624"/>
        <xdr:cNvCxnSpPr/>
      </xdr:nvCxnSpPr>
      <xdr:spPr>
        <a:xfrm flipV="1">
          <a:off x="15481300" y="12164746"/>
          <a:ext cx="838200" cy="10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17678</xdr:rowOff>
    </xdr:from>
    <xdr:ext cx="534377" cy="259045"/>
    <xdr:sp macro="" textlink="">
      <xdr:nvSpPr>
        <xdr:cNvPr id="626" name="公債費平均値テキスト"/>
        <xdr:cNvSpPr txBox="1"/>
      </xdr:nvSpPr>
      <xdr:spPr>
        <a:xfrm>
          <a:off x="16370300" y="1287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39251</xdr:rowOff>
    </xdr:from>
    <xdr:to>
      <xdr:col>85</xdr:col>
      <xdr:colOff>177800</xdr:colOff>
      <xdr:row>75</xdr:row>
      <xdr:rowOff>140851</xdr:rowOff>
    </xdr:to>
    <xdr:sp macro="" textlink="">
      <xdr:nvSpPr>
        <xdr:cNvPr id="627" name="フローチャート: 判断 626"/>
        <xdr:cNvSpPr/>
      </xdr:nvSpPr>
      <xdr:spPr>
        <a:xfrm>
          <a:off x="16268700" y="1289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101653</xdr:rowOff>
    </xdr:from>
    <xdr:to>
      <xdr:col>81</xdr:col>
      <xdr:colOff>50800</xdr:colOff>
      <xdr:row>72</xdr:row>
      <xdr:rowOff>8212</xdr:rowOff>
    </xdr:to>
    <xdr:cxnSp macro="">
      <xdr:nvCxnSpPr>
        <xdr:cNvPr id="628" name="直線コネクタ 627"/>
        <xdr:cNvCxnSpPr/>
      </xdr:nvCxnSpPr>
      <xdr:spPr>
        <a:xfrm flipV="1">
          <a:off x="14592300" y="12274603"/>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62711</xdr:rowOff>
    </xdr:from>
    <xdr:to>
      <xdr:col>81</xdr:col>
      <xdr:colOff>101600</xdr:colOff>
      <xdr:row>75</xdr:row>
      <xdr:rowOff>164311</xdr:rowOff>
    </xdr:to>
    <xdr:sp macro="" textlink="">
      <xdr:nvSpPr>
        <xdr:cNvPr id="629" name="フローチャート: 判断 628"/>
        <xdr:cNvSpPr/>
      </xdr:nvSpPr>
      <xdr:spPr>
        <a:xfrm>
          <a:off x="15430500" y="1292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155438</xdr:rowOff>
    </xdr:from>
    <xdr:ext cx="534377" cy="259045"/>
    <xdr:sp macro="" textlink="">
      <xdr:nvSpPr>
        <xdr:cNvPr id="630" name="テキスト ボックス 629"/>
        <xdr:cNvSpPr txBox="1"/>
      </xdr:nvSpPr>
      <xdr:spPr>
        <a:xfrm>
          <a:off x="15214111" y="130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8212</xdr:rowOff>
    </xdr:from>
    <xdr:to>
      <xdr:col>76</xdr:col>
      <xdr:colOff>114300</xdr:colOff>
      <xdr:row>72</xdr:row>
      <xdr:rowOff>25743</xdr:rowOff>
    </xdr:to>
    <xdr:cxnSp macro="">
      <xdr:nvCxnSpPr>
        <xdr:cNvPr id="631" name="直線コネクタ 630"/>
        <xdr:cNvCxnSpPr/>
      </xdr:nvCxnSpPr>
      <xdr:spPr>
        <a:xfrm flipV="1">
          <a:off x="13703300" y="12352612"/>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71141</xdr:rowOff>
    </xdr:from>
    <xdr:to>
      <xdr:col>76</xdr:col>
      <xdr:colOff>165100</xdr:colOff>
      <xdr:row>76</xdr:row>
      <xdr:rowOff>1290</xdr:rowOff>
    </xdr:to>
    <xdr:sp macro="" textlink="">
      <xdr:nvSpPr>
        <xdr:cNvPr id="632" name="フローチャート: 判断 631"/>
        <xdr:cNvSpPr/>
      </xdr:nvSpPr>
      <xdr:spPr>
        <a:xfrm>
          <a:off x="14541500" y="12929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163868</xdr:rowOff>
    </xdr:from>
    <xdr:ext cx="534377" cy="259045"/>
    <xdr:sp macro="" textlink="">
      <xdr:nvSpPr>
        <xdr:cNvPr id="633" name="テキスト ボックス 632"/>
        <xdr:cNvSpPr txBox="1"/>
      </xdr:nvSpPr>
      <xdr:spPr>
        <a:xfrm>
          <a:off x="14325111" y="130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25743</xdr:rowOff>
    </xdr:from>
    <xdr:to>
      <xdr:col>71</xdr:col>
      <xdr:colOff>177800</xdr:colOff>
      <xdr:row>72</xdr:row>
      <xdr:rowOff>122055</xdr:rowOff>
    </xdr:to>
    <xdr:cxnSp macro="">
      <xdr:nvCxnSpPr>
        <xdr:cNvPr id="634" name="直線コネクタ 633"/>
        <xdr:cNvCxnSpPr/>
      </xdr:nvCxnSpPr>
      <xdr:spPr>
        <a:xfrm flipV="1">
          <a:off x="12814300" y="12370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23135</xdr:rowOff>
    </xdr:from>
    <xdr:to>
      <xdr:col>72</xdr:col>
      <xdr:colOff>38100</xdr:colOff>
      <xdr:row>75</xdr:row>
      <xdr:rowOff>124735</xdr:rowOff>
    </xdr:to>
    <xdr:sp macro="" textlink="">
      <xdr:nvSpPr>
        <xdr:cNvPr id="635" name="フローチャート: 判断 634"/>
        <xdr:cNvSpPr/>
      </xdr:nvSpPr>
      <xdr:spPr>
        <a:xfrm>
          <a:off x="13652500" y="1288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115862</xdr:rowOff>
    </xdr:from>
    <xdr:ext cx="534377" cy="259045"/>
    <xdr:sp macro="" textlink="">
      <xdr:nvSpPr>
        <xdr:cNvPr id="636" name="テキスト ボックス 635"/>
        <xdr:cNvSpPr txBox="1"/>
      </xdr:nvSpPr>
      <xdr:spPr>
        <a:xfrm>
          <a:off x="13436111" y="1297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84571</xdr:rowOff>
    </xdr:from>
    <xdr:to>
      <xdr:col>67</xdr:col>
      <xdr:colOff>101600</xdr:colOff>
      <xdr:row>76</xdr:row>
      <xdr:rowOff>14722</xdr:rowOff>
    </xdr:to>
    <xdr:sp macro="" textlink="">
      <xdr:nvSpPr>
        <xdr:cNvPr id="637" name="フローチャート: 判断 636"/>
        <xdr:cNvSpPr/>
      </xdr:nvSpPr>
      <xdr:spPr>
        <a:xfrm>
          <a:off x="12763500" y="1294332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5849</xdr:rowOff>
    </xdr:from>
    <xdr:ext cx="534377" cy="259045"/>
    <xdr:sp macro="" textlink="">
      <xdr:nvSpPr>
        <xdr:cNvPr id="638" name="テキスト ボックス 637"/>
        <xdr:cNvSpPr txBox="1"/>
      </xdr:nvSpPr>
      <xdr:spPr>
        <a:xfrm>
          <a:off x="12547111" y="1303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112446</xdr:rowOff>
    </xdr:from>
    <xdr:to>
      <xdr:col>85</xdr:col>
      <xdr:colOff>177800</xdr:colOff>
      <xdr:row>71</xdr:row>
      <xdr:rowOff>42596</xdr:rowOff>
    </xdr:to>
    <xdr:sp macro="" textlink="">
      <xdr:nvSpPr>
        <xdr:cNvPr id="644" name="楕円 643"/>
        <xdr:cNvSpPr/>
      </xdr:nvSpPr>
      <xdr:spPr>
        <a:xfrm>
          <a:off x="16268700" y="121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65473</xdr:rowOff>
    </xdr:from>
    <xdr:ext cx="599010" cy="259045"/>
    <xdr:sp macro="" textlink="">
      <xdr:nvSpPr>
        <xdr:cNvPr id="645" name="公債費該当値テキスト"/>
        <xdr:cNvSpPr txBox="1"/>
      </xdr:nvSpPr>
      <xdr:spPr>
        <a:xfrm>
          <a:off x="16370300" y="1206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50853</xdr:rowOff>
    </xdr:from>
    <xdr:to>
      <xdr:col>81</xdr:col>
      <xdr:colOff>101600</xdr:colOff>
      <xdr:row>71</xdr:row>
      <xdr:rowOff>152453</xdr:rowOff>
    </xdr:to>
    <xdr:sp macro="" textlink="">
      <xdr:nvSpPr>
        <xdr:cNvPr id="646" name="楕円 645"/>
        <xdr:cNvSpPr/>
      </xdr:nvSpPr>
      <xdr:spPr>
        <a:xfrm>
          <a:off x="15430500" y="122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168980</xdr:rowOff>
    </xdr:from>
    <xdr:ext cx="599010" cy="259045"/>
    <xdr:sp macro="" textlink="">
      <xdr:nvSpPr>
        <xdr:cNvPr id="647" name="テキスト ボックス 646"/>
        <xdr:cNvSpPr txBox="1"/>
      </xdr:nvSpPr>
      <xdr:spPr>
        <a:xfrm>
          <a:off x="15181795" y="119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128862</xdr:rowOff>
    </xdr:from>
    <xdr:to>
      <xdr:col>76</xdr:col>
      <xdr:colOff>165100</xdr:colOff>
      <xdr:row>72</xdr:row>
      <xdr:rowOff>59012</xdr:rowOff>
    </xdr:to>
    <xdr:sp macro="" textlink="">
      <xdr:nvSpPr>
        <xdr:cNvPr id="648" name="楕円 647"/>
        <xdr:cNvSpPr/>
      </xdr:nvSpPr>
      <xdr:spPr>
        <a:xfrm>
          <a:off x="14541500" y="1230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75539</xdr:rowOff>
    </xdr:from>
    <xdr:ext cx="599010" cy="259045"/>
    <xdr:sp macro="" textlink="">
      <xdr:nvSpPr>
        <xdr:cNvPr id="649" name="テキスト ボックス 648"/>
        <xdr:cNvSpPr txBox="1"/>
      </xdr:nvSpPr>
      <xdr:spPr>
        <a:xfrm>
          <a:off x="14292795" y="1207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146393</xdr:rowOff>
    </xdr:from>
    <xdr:to>
      <xdr:col>72</xdr:col>
      <xdr:colOff>38100</xdr:colOff>
      <xdr:row>72</xdr:row>
      <xdr:rowOff>76543</xdr:rowOff>
    </xdr:to>
    <xdr:sp macro="" textlink="">
      <xdr:nvSpPr>
        <xdr:cNvPr id="650" name="楕円 649"/>
        <xdr:cNvSpPr/>
      </xdr:nvSpPr>
      <xdr:spPr>
        <a:xfrm>
          <a:off x="13652500" y="1231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93070</xdr:rowOff>
    </xdr:from>
    <xdr:ext cx="599010" cy="259045"/>
    <xdr:sp macro="" textlink="">
      <xdr:nvSpPr>
        <xdr:cNvPr id="651" name="テキスト ボックス 650"/>
        <xdr:cNvSpPr txBox="1"/>
      </xdr:nvSpPr>
      <xdr:spPr>
        <a:xfrm>
          <a:off x="13403795" y="1209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71255</xdr:rowOff>
    </xdr:from>
    <xdr:to>
      <xdr:col>67</xdr:col>
      <xdr:colOff>101600</xdr:colOff>
      <xdr:row>73</xdr:row>
      <xdr:rowOff>1405</xdr:rowOff>
    </xdr:to>
    <xdr:sp macro="" textlink="">
      <xdr:nvSpPr>
        <xdr:cNvPr id="652" name="楕円 651"/>
        <xdr:cNvSpPr/>
      </xdr:nvSpPr>
      <xdr:spPr>
        <a:xfrm>
          <a:off x="12763500" y="1241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17932</xdr:rowOff>
    </xdr:from>
    <xdr:ext cx="599010" cy="259045"/>
    <xdr:sp macro="" textlink="">
      <xdr:nvSpPr>
        <xdr:cNvPr id="653" name="テキスト ボックス 652"/>
        <xdr:cNvSpPr txBox="1"/>
      </xdr:nvSpPr>
      <xdr:spPr>
        <a:xfrm>
          <a:off x="12514795" y="1219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37723</xdr:rowOff>
    </xdr:from>
    <xdr:to>
      <xdr:col>85</xdr:col>
      <xdr:colOff>126364</xdr:colOff>
      <xdr:row>99</xdr:row>
      <xdr:rowOff>83638</xdr:rowOff>
    </xdr:to>
    <xdr:cxnSp macro="">
      <xdr:nvCxnSpPr>
        <xdr:cNvPr id="679" name="直線コネクタ 678"/>
        <xdr:cNvCxnSpPr/>
      </xdr:nvCxnSpPr>
      <xdr:spPr>
        <a:xfrm flipV="1">
          <a:off x="16317595" y="15468223"/>
          <a:ext cx="1269" cy="1588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87465</xdr:rowOff>
    </xdr:from>
    <xdr:ext cx="469744" cy="259045"/>
    <xdr:sp macro="" textlink="">
      <xdr:nvSpPr>
        <xdr:cNvPr id="680" name="積立金最小値テキスト"/>
        <xdr:cNvSpPr txBox="1"/>
      </xdr:nvSpPr>
      <xdr:spPr>
        <a:xfrm>
          <a:off x="16370300" y="1706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83638</xdr:rowOff>
    </xdr:from>
    <xdr:to>
      <xdr:col>86</xdr:col>
      <xdr:colOff>25400</xdr:colOff>
      <xdr:row>99</xdr:row>
      <xdr:rowOff>83638</xdr:rowOff>
    </xdr:to>
    <xdr:cxnSp macro="">
      <xdr:nvCxnSpPr>
        <xdr:cNvPr id="681" name="直線コネクタ 680"/>
        <xdr:cNvCxnSpPr/>
      </xdr:nvCxnSpPr>
      <xdr:spPr>
        <a:xfrm>
          <a:off x="16230600" y="1705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155850</xdr:rowOff>
    </xdr:from>
    <xdr:ext cx="599010" cy="259045"/>
    <xdr:sp macro="" textlink="">
      <xdr:nvSpPr>
        <xdr:cNvPr id="682" name="積立金最大値テキスト"/>
        <xdr:cNvSpPr txBox="1"/>
      </xdr:nvSpPr>
      <xdr:spPr>
        <a:xfrm>
          <a:off x="16370300" y="152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37723</xdr:rowOff>
    </xdr:from>
    <xdr:to>
      <xdr:col>86</xdr:col>
      <xdr:colOff>25400</xdr:colOff>
      <xdr:row>90</xdr:row>
      <xdr:rowOff>37723</xdr:rowOff>
    </xdr:to>
    <xdr:cxnSp macro="">
      <xdr:nvCxnSpPr>
        <xdr:cNvPr id="683" name="直線コネクタ 682"/>
        <xdr:cNvCxnSpPr/>
      </xdr:nvCxnSpPr>
      <xdr:spPr>
        <a:xfrm>
          <a:off x="16230600" y="1546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23844</xdr:rowOff>
    </xdr:from>
    <xdr:to>
      <xdr:col>85</xdr:col>
      <xdr:colOff>127000</xdr:colOff>
      <xdr:row>99</xdr:row>
      <xdr:rowOff>45213</xdr:rowOff>
    </xdr:to>
    <xdr:cxnSp macro="">
      <xdr:nvCxnSpPr>
        <xdr:cNvPr id="684" name="直線コネクタ 683"/>
        <xdr:cNvCxnSpPr/>
      </xdr:nvCxnSpPr>
      <xdr:spPr>
        <a:xfrm flipV="1">
          <a:off x="15481300" y="16997394"/>
          <a:ext cx="8382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13631</xdr:rowOff>
    </xdr:from>
    <xdr:ext cx="534377" cy="259045"/>
    <xdr:sp macro="" textlink="">
      <xdr:nvSpPr>
        <xdr:cNvPr id="685" name="積立金平均値テキスト"/>
        <xdr:cNvSpPr txBox="1"/>
      </xdr:nvSpPr>
      <xdr:spPr>
        <a:xfrm>
          <a:off x="16370300" y="16472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162204</xdr:rowOff>
    </xdr:from>
    <xdr:to>
      <xdr:col>85</xdr:col>
      <xdr:colOff>177800</xdr:colOff>
      <xdr:row>97</xdr:row>
      <xdr:rowOff>92354</xdr:rowOff>
    </xdr:to>
    <xdr:sp macro="" textlink="">
      <xdr:nvSpPr>
        <xdr:cNvPr id="686" name="フローチャート: 判断 685"/>
        <xdr:cNvSpPr/>
      </xdr:nvSpPr>
      <xdr:spPr>
        <a:xfrm>
          <a:off x="16268700" y="1662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127084</xdr:rowOff>
    </xdr:from>
    <xdr:to>
      <xdr:col>81</xdr:col>
      <xdr:colOff>50800</xdr:colOff>
      <xdr:row>99</xdr:row>
      <xdr:rowOff>45213</xdr:rowOff>
    </xdr:to>
    <xdr:cxnSp macro="">
      <xdr:nvCxnSpPr>
        <xdr:cNvPr id="687" name="直線コネクタ 686"/>
        <xdr:cNvCxnSpPr/>
      </xdr:nvCxnSpPr>
      <xdr:spPr>
        <a:xfrm>
          <a:off x="14592300" y="16757734"/>
          <a:ext cx="889000" cy="26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126445</xdr:rowOff>
    </xdr:from>
    <xdr:to>
      <xdr:col>81</xdr:col>
      <xdr:colOff>101600</xdr:colOff>
      <xdr:row>97</xdr:row>
      <xdr:rowOff>56595</xdr:rowOff>
    </xdr:to>
    <xdr:sp macro="" textlink="">
      <xdr:nvSpPr>
        <xdr:cNvPr id="688" name="フローチャート: 判断 687"/>
        <xdr:cNvSpPr/>
      </xdr:nvSpPr>
      <xdr:spPr>
        <a:xfrm>
          <a:off x="15430500" y="1658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73122</xdr:rowOff>
    </xdr:from>
    <xdr:ext cx="534377" cy="259045"/>
    <xdr:sp macro="" textlink="">
      <xdr:nvSpPr>
        <xdr:cNvPr id="689" name="テキスト ボックス 688"/>
        <xdr:cNvSpPr txBox="1"/>
      </xdr:nvSpPr>
      <xdr:spPr>
        <a:xfrm>
          <a:off x="15214111" y="1636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127084</xdr:rowOff>
    </xdr:from>
    <xdr:to>
      <xdr:col>76</xdr:col>
      <xdr:colOff>114300</xdr:colOff>
      <xdr:row>99</xdr:row>
      <xdr:rowOff>66036</xdr:rowOff>
    </xdr:to>
    <xdr:cxnSp macro="">
      <xdr:nvCxnSpPr>
        <xdr:cNvPr id="690" name="直線コネクタ 689"/>
        <xdr:cNvCxnSpPr/>
      </xdr:nvCxnSpPr>
      <xdr:spPr>
        <a:xfrm flipV="1">
          <a:off x="13703300" y="16757734"/>
          <a:ext cx="889000" cy="28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86691</xdr:rowOff>
    </xdr:from>
    <xdr:to>
      <xdr:col>76</xdr:col>
      <xdr:colOff>165100</xdr:colOff>
      <xdr:row>97</xdr:row>
      <xdr:rowOff>16841</xdr:rowOff>
    </xdr:to>
    <xdr:sp macro="" textlink="">
      <xdr:nvSpPr>
        <xdr:cNvPr id="691" name="フローチャート: 判断 690"/>
        <xdr:cNvSpPr/>
      </xdr:nvSpPr>
      <xdr:spPr>
        <a:xfrm>
          <a:off x="14541500" y="1654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33368</xdr:rowOff>
    </xdr:from>
    <xdr:ext cx="534377" cy="259045"/>
    <xdr:sp macro="" textlink="">
      <xdr:nvSpPr>
        <xdr:cNvPr id="692" name="テキスト ボックス 691"/>
        <xdr:cNvSpPr txBox="1"/>
      </xdr:nvSpPr>
      <xdr:spPr>
        <a:xfrm>
          <a:off x="14325111" y="163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66036</xdr:rowOff>
    </xdr:from>
    <xdr:to>
      <xdr:col>71</xdr:col>
      <xdr:colOff>177800</xdr:colOff>
      <xdr:row>99</xdr:row>
      <xdr:rowOff>85238</xdr:rowOff>
    </xdr:to>
    <xdr:cxnSp macro="">
      <xdr:nvCxnSpPr>
        <xdr:cNvPr id="693" name="直線コネクタ 692"/>
        <xdr:cNvCxnSpPr/>
      </xdr:nvCxnSpPr>
      <xdr:spPr>
        <a:xfrm flipV="1">
          <a:off x="12814300" y="17039586"/>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14300</xdr:rowOff>
    </xdr:from>
    <xdr:to>
      <xdr:col>72</xdr:col>
      <xdr:colOff>38100</xdr:colOff>
      <xdr:row>97</xdr:row>
      <xdr:rowOff>115900</xdr:rowOff>
    </xdr:to>
    <xdr:sp macro="" textlink="">
      <xdr:nvSpPr>
        <xdr:cNvPr id="694" name="フローチャート: 判断 693"/>
        <xdr:cNvSpPr/>
      </xdr:nvSpPr>
      <xdr:spPr>
        <a:xfrm>
          <a:off x="136525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132427</xdr:rowOff>
    </xdr:from>
    <xdr:ext cx="534377" cy="259045"/>
    <xdr:sp macro="" textlink="">
      <xdr:nvSpPr>
        <xdr:cNvPr id="695" name="テキスト ボックス 694"/>
        <xdr:cNvSpPr txBox="1"/>
      </xdr:nvSpPr>
      <xdr:spPr>
        <a:xfrm>
          <a:off x="13436111" y="1642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112457</xdr:rowOff>
    </xdr:from>
    <xdr:to>
      <xdr:col>67</xdr:col>
      <xdr:colOff>101600</xdr:colOff>
      <xdr:row>97</xdr:row>
      <xdr:rowOff>42607</xdr:rowOff>
    </xdr:to>
    <xdr:sp macro="" textlink="">
      <xdr:nvSpPr>
        <xdr:cNvPr id="696" name="フローチャート: 判断 695"/>
        <xdr:cNvSpPr/>
      </xdr:nvSpPr>
      <xdr:spPr>
        <a:xfrm>
          <a:off x="12763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59134</xdr:rowOff>
    </xdr:from>
    <xdr:ext cx="534377" cy="259045"/>
    <xdr:sp macro="" textlink="">
      <xdr:nvSpPr>
        <xdr:cNvPr id="697" name="テキスト ボックス 696"/>
        <xdr:cNvSpPr txBox="1"/>
      </xdr:nvSpPr>
      <xdr:spPr>
        <a:xfrm>
          <a:off x="12547111" y="163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144494</xdr:rowOff>
    </xdr:from>
    <xdr:to>
      <xdr:col>85</xdr:col>
      <xdr:colOff>177800</xdr:colOff>
      <xdr:row>99</xdr:row>
      <xdr:rowOff>74644</xdr:rowOff>
    </xdr:to>
    <xdr:sp macro="" textlink="">
      <xdr:nvSpPr>
        <xdr:cNvPr id="703" name="楕円 702"/>
        <xdr:cNvSpPr/>
      </xdr:nvSpPr>
      <xdr:spPr>
        <a:xfrm>
          <a:off x="16268700" y="1694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59421</xdr:rowOff>
    </xdr:from>
    <xdr:ext cx="469744" cy="259045"/>
    <xdr:sp macro="" textlink="">
      <xdr:nvSpPr>
        <xdr:cNvPr id="704" name="積立金該当値テキスト"/>
        <xdr:cNvSpPr txBox="1"/>
      </xdr:nvSpPr>
      <xdr:spPr>
        <a:xfrm>
          <a:off x="16370300" y="1686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165863</xdr:rowOff>
    </xdr:from>
    <xdr:to>
      <xdr:col>81</xdr:col>
      <xdr:colOff>101600</xdr:colOff>
      <xdr:row>99</xdr:row>
      <xdr:rowOff>96013</xdr:rowOff>
    </xdr:to>
    <xdr:sp macro="" textlink="">
      <xdr:nvSpPr>
        <xdr:cNvPr id="705" name="楕円 704"/>
        <xdr:cNvSpPr/>
      </xdr:nvSpPr>
      <xdr:spPr>
        <a:xfrm>
          <a:off x="15430500" y="1696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87140</xdr:rowOff>
    </xdr:from>
    <xdr:ext cx="469744" cy="259045"/>
    <xdr:sp macro="" textlink="">
      <xdr:nvSpPr>
        <xdr:cNvPr id="706" name="テキスト ボックス 705"/>
        <xdr:cNvSpPr txBox="1"/>
      </xdr:nvSpPr>
      <xdr:spPr>
        <a:xfrm>
          <a:off x="15246428" y="1706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76284</xdr:rowOff>
    </xdr:from>
    <xdr:to>
      <xdr:col>76</xdr:col>
      <xdr:colOff>165100</xdr:colOff>
      <xdr:row>98</xdr:row>
      <xdr:rowOff>6434</xdr:rowOff>
    </xdr:to>
    <xdr:sp macro="" textlink="">
      <xdr:nvSpPr>
        <xdr:cNvPr id="707" name="楕円 706"/>
        <xdr:cNvSpPr/>
      </xdr:nvSpPr>
      <xdr:spPr>
        <a:xfrm>
          <a:off x="14541500" y="1670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169011</xdr:rowOff>
    </xdr:from>
    <xdr:ext cx="534377" cy="259045"/>
    <xdr:sp macro="" textlink="">
      <xdr:nvSpPr>
        <xdr:cNvPr id="708" name="テキスト ボックス 707"/>
        <xdr:cNvSpPr txBox="1"/>
      </xdr:nvSpPr>
      <xdr:spPr>
        <a:xfrm>
          <a:off x="14325111" y="1679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15236</xdr:rowOff>
    </xdr:from>
    <xdr:to>
      <xdr:col>72</xdr:col>
      <xdr:colOff>38100</xdr:colOff>
      <xdr:row>99</xdr:row>
      <xdr:rowOff>116836</xdr:rowOff>
    </xdr:to>
    <xdr:sp macro="" textlink="">
      <xdr:nvSpPr>
        <xdr:cNvPr id="709" name="楕円 708"/>
        <xdr:cNvSpPr/>
      </xdr:nvSpPr>
      <xdr:spPr>
        <a:xfrm>
          <a:off x="13652500" y="169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107963</xdr:rowOff>
    </xdr:from>
    <xdr:ext cx="469744" cy="259045"/>
    <xdr:sp macro="" textlink="">
      <xdr:nvSpPr>
        <xdr:cNvPr id="710" name="テキスト ボックス 709"/>
        <xdr:cNvSpPr txBox="1"/>
      </xdr:nvSpPr>
      <xdr:spPr>
        <a:xfrm>
          <a:off x="13468428" y="1708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34438</xdr:rowOff>
    </xdr:from>
    <xdr:to>
      <xdr:col>67</xdr:col>
      <xdr:colOff>101600</xdr:colOff>
      <xdr:row>99</xdr:row>
      <xdr:rowOff>136038</xdr:rowOff>
    </xdr:to>
    <xdr:sp macro="" textlink="">
      <xdr:nvSpPr>
        <xdr:cNvPr id="711" name="楕円 710"/>
        <xdr:cNvSpPr/>
      </xdr:nvSpPr>
      <xdr:spPr>
        <a:xfrm>
          <a:off x="12763500" y="170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127165</xdr:rowOff>
    </xdr:from>
    <xdr:ext cx="469744" cy="259045"/>
    <xdr:sp macro="" textlink="">
      <xdr:nvSpPr>
        <xdr:cNvPr id="712" name="テキスト ボックス 711"/>
        <xdr:cNvSpPr txBox="1"/>
      </xdr:nvSpPr>
      <xdr:spPr>
        <a:xfrm>
          <a:off x="12579428" y="171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6" name="テキスト ボックス 72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8" name="テキスト ボックス 72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0" name="テキスト ボックス 72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14199</xdr:rowOff>
    </xdr:from>
    <xdr:to>
      <xdr:col>116</xdr:col>
      <xdr:colOff>62864</xdr:colOff>
      <xdr:row>38</xdr:row>
      <xdr:rowOff>139700</xdr:rowOff>
    </xdr:to>
    <xdr:cxnSp macro="">
      <xdr:nvCxnSpPr>
        <xdr:cNvPr id="734" name="直線コネクタ 733"/>
        <xdr:cNvCxnSpPr/>
      </xdr:nvCxnSpPr>
      <xdr:spPr>
        <a:xfrm flipV="1">
          <a:off x="22159595" y="5329149"/>
          <a:ext cx="1269" cy="1325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132326</xdr:rowOff>
    </xdr:from>
    <xdr:ext cx="534377" cy="259045"/>
    <xdr:sp macro="" textlink="">
      <xdr:nvSpPr>
        <xdr:cNvPr id="737" name="投資及び出資金最大値テキスト"/>
        <xdr:cNvSpPr txBox="1"/>
      </xdr:nvSpPr>
      <xdr:spPr>
        <a:xfrm>
          <a:off x="22212300" y="510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14199</xdr:rowOff>
    </xdr:from>
    <xdr:to>
      <xdr:col>116</xdr:col>
      <xdr:colOff>152400</xdr:colOff>
      <xdr:row>31</xdr:row>
      <xdr:rowOff>14199</xdr:rowOff>
    </xdr:to>
    <xdr:cxnSp macro="">
      <xdr:nvCxnSpPr>
        <xdr:cNvPr id="738" name="直線コネクタ 737"/>
        <xdr:cNvCxnSpPr/>
      </xdr:nvCxnSpPr>
      <xdr:spPr>
        <a:xfrm>
          <a:off x="22072600" y="532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19045</xdr:rowOff>
    </xdr:from>
    <xdr:to>
      <xdr:col>116</xdr:col>
      <xdr:colOff>63500</xdr:colOff>
      <xdr:row>37</xdr:row>
      <xdr:rowOff>37973</xdr:rowOff>
    </xdr:to>
    <xdr:cxnSp macro="">
      <xdr:nvCxnSpPr>
        <xdr:cNvPr id="739" name="直線コネクタ 738"/>
        <xdr:cNvCxnSpPr/>
      </xdr:nvCxnSpPr>
      <xdr:spPr>
        <a:xfrm flipV="1">
          <a:off x="21323300" y="6362695"/>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150126</xdr:rowOff>
    </xdr:from>
    <xdr:ext cx="469744" cy="259045"/>
    <xdr:sp macro="" textlink="">
      <xdr:nvSpPr>
        <xdr:cNvPr id="740" name="投資及び出資金平均値テキスト"/>
        <xdr:cNvSpPr txBox="1"/>
      </xdr:nvSpPr>
      <xdr:spPr>
        <a:xfrm>
          <a:off x="22212300" y="6322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249</xdr:rowOff>
    </xdr:from>
    <xdr:to>
      <xdr:col>116</xdr:col>
      <xdr:colOff>114300</xdr:colOff>
      <xdr:row>37</xdr:row>
      <xdr:rowOff>101849</xdr:rowOff>
    </xdr:to>
    <xdr:sp macro="" textlink="">
      <xdr:nvSpPr>
        <xdr:cNvPr id="741" name="フローチャート: 判断 740"/>
        <xdr:cNvSpPr/>
      </xdr:nvSpPr>
      <xdr:spPr>
        <a:xfrm>
          <a:off x="22110700" y="634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82321</xdr:rowOff>
    </xdr:from>
    <xdr:to>
      <xdr:col>111</xdr:col>
      <xdr:colOff>177800</xdr:colOff>
      <xdr:row>37</xdr:row>
      <xdr:rowOff>37973</xdr:rowOff>
    </xdr:to>
    <xdr:cxnSp macro="">
      <xdr:nvCxnSpPr>
        <xdr:cNvPr id="742" name="直線コネクタ 741"/>
        <xdr:cNvCxnSpPr/>
      </xdr:nvCxnSpPr>
      <xdr:spPr>
        <a:xfrm>
          <a:off x="20434300" y="6254521"/>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35133</xdr:rowOff>
    </xdr:from>
    <xdr:to>
      <xdr:col>112</xdr:col>
      <xdr:colOff>38100</xdr:colOff>
      <xdr:row>37</xdr:row>
      <xdr:rowOff>136733</xdr:rowOff>
    </xdr:to>
    <xdr:sp macro="" textlink="">
      <xdr:nvSpPr>
        <xdr:cNvPr id="743" name="フローチャート: 判断 742"/>
        <xdr:cNvSpPr/>
      </xdr:nvSpPr>
      <xdr:spPr>
        <a:xfrm>
          <a:off x="21272500" y="63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127861</xdr:rowOff>
    </xdr:from>
    <xdr:ext cx="469744" cy="259045"/>
    <xdr:sp macro="" textlink="">
      <xdr:nvSpPr>
        <xdr:cNvPr id="744" name="テキスト ボックス 743"/>
        <xdr:cNvSpPr txBox="1"/>
      </xdr:nvSpPr>
      <xdr:spPr>
        <a:xfrm>
          <a:off x="21088428" y="64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106187</xdr:rowOff>
    </xdr:from>
    <xdr:to>
      <xdr:col>107</xdr:col>
      <xdr:colOff>50800</xdr:colOff>
      <xdr:row>36</xdr:row>
      <xdr:rowOff>82321</xdr:rowOff>
    </xdr:to>
    <xdr:cxnSp macro="">
      <xdr:nvCxnSpPr>
        <xdr:cNvPr id="745" name="直線コネクタ 744"/>
        <xdr:cNvCxnSpPr/>
      </xdr:nvCxnSpPr>
      <xdr:spPr>
        <a:xfrm>
          <a:off x="19545300" y="5592587"/>
          <a:ext cx="889000" cy="6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27041</xdr:rowOff>
    </xdr:from>
    <xdr:to>
      <xdr:col>107</xdr:col>
      <xdr:colOff>101600</xdr:colOff>
      <xdr:row>37</xdr:row>
      <xdr:rowOff>128641</xdr:rowOff>
    </xdr:to>
    <xdr:sp macro="" textlink="">
      <xdr:nvSpPr>
        <xdr:cNvPr id="746" name="フローチャート: 判断 745"/>
        <xdr:cNvSpPr/>
      </xdr:nvSpPr>
      <xdr:spPr>
        <a:xfrm>
          <a:off x="20383500" y="63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119768</xdr:rowOff>
    </xdr:from>
    <xdr:ext cx="469744" cy="259045"/>
    <xdr:sp macro="" textlink="">
      <xdr:nvSpPr>
        <xdr:cNvPr id="747" name="テキスト ボックス 746"/>
        <xdr:cNvSpPr txBox="1"/>
      </xdr:nvSpPr>
      <xdr:spPr>
        <a:xfrm>
          <a:off x="20199428" y="64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106187</xdr:rowOff>
    </xdr:from>
    <xdr:to>
      <xdr:col>102</xdr:col>
      <xdr:colOff>114300</xdr:colOff>
      <xdr:row>33</xdr:row>
      <xdr:rowOff>140523</xdr:rowOff>
    </xdr:to>
    <xdr:cxnSp macro="">
      <xdr:nvCxnSpPr>
        <xdr:cNvPr id="748" name="直線コネクタ 747"/>
        <xdr:cNvCxnSpPr/>
      </xdr:nvCxnSpPr>
      <xdr:spPr>
        <a:xfrm flipV="1">
          <a:off x="18656300" y="5592587"/>
          <a:ext cx="889000" cy="20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14331</xdr:rowOff>
    </xdr:from>
    <xdr:to>
      <xdr:col>102</xdr:col>
      <xdr:colOff>165100</xdr:colOff>
      <xdr:row>37</xdr:row>
      <xdr:rowOff>115931</xdr:rowOff>
    </xdr:to>
    <xdr:sp macro="" textlink="">
      <xdr:nvSpPr>
        <xdr:cNvPr id="749" name="フローチャート: 判断 748"/>
        <xdr:cNvSpPr/>
      </xdr:nvSpPr>
      <xdr:spPr>
        <a:xfrm>
          <a:off x="19494500" y="635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107058</xdr:rowOff>
    </xdr:from>
    <xdr:ext cx="469744" cy="259045"/>
    <xdr:sp macro="" textlink="">
      <xdr:nvSpPr>
        <xdr:cNvPr id="750" name="テキスト ボックス 749"/>
        <xdr:cNvSpPr txBox="1"/>
      </xdr:nvSpPr>
      <xdr:spPr>
        <a:xfrm>
          <a:off x="19310428" y="645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51364</xdr:rowOff>
    </xdr:from>
    <xdr:to>
      <xdr:col>98</xdr:col>
      <xdr:colOff>38100</xdr:colOff>
      <xdr:row>37</xdr:row>
      <xdr:rowOff>152964</xdr:rowOff>
    </xdr:to>
    <xdr:sp macro="" textlink="">
      <xdr:nvSpPr>
        <xdr:cNvPr id="751" name="フローチャート: 判断 750"/>
        <xdr:cNvSpPr/>
      </xdr:nvSpPr>
      <xdr:spPr>
        <a:xfrm>
          <a:off x="18605500" y="63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144091</xdr:rowOff>
    </xdr:from>
    <xdr:ext cx="469744" cy="259045"/>
    <xdr:sp macro="" textlink="">
      <xdr:nvSpPr>
        <xdr:cNvPr id="752" name="テキスト ボックス 751"/>
        <xdr:cNvSpPr txBox="1"/>
      </xdr:nvSpPr>
      <xdr:spPr>
        <a:xfrm>
          <a:off x="18421428" y="648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139695</xdr:rowOff>
    </xdr:from>
    <xdr:to>
      <xdr:col>116</xdr:col>
      <xdr:colOff>114300</xdr:colOff>
      <xdr:row>37</xdr:row>
      <xdr:rowOff>69845</xdr:rowOff>
    </xdr:to>
    <xdr:sp macro="" textlink="">
      <xdr:nvSpPr>
        <xdr:cNvPr id="758" name="楕円 757"/>
        <xdr:cNvSpPr/>
      </xdr:nvSpPr>
      <xdr:spPr>
        <a:xfrm>
          <a:off x="22110700" y="63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162572</xdr:rowOff>
    </xdr:from>
    <xdr:ext cx="469744" cy="259045"/>
    <xdr:sp macro="" textlink="">
      <xdr:nvSpPr>
        <xdr:cNvPr id="759" name="投資及び出資金該当値テキスト"/>
        <xdr:cNvSpPr txBox="1"/>
      </xdr:nvSpPr>
      <xdr:spPr>
        <a:xfrm>
          <a:off x="22212300" y="616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158623</xdr:rowOff>
    </xdr:from>
    <xdr:to>
      <xdr:col>112</xdr:col>
      <xdr:colOff>38100</xdr:colOff>
      <xdr:row>37</xdr:row>
      <xdr:rowOff>88773</xdr:rowOff>
    </xdr:to>
    <xdr:sp macro="" textlink="">
      <xdr:nvSpPr>
        <xdr:cNvPr id="760" name="楕円 759"/>
        <xdr:cNvSpPr/>
      </xdr:nvSpPr>
      <xdr:spPr>
        <a:xfrm>
          <a:off x="21272500" y="63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105300</xdr:rowOff>
    </xdr:from>
    <xdr:ext cx="469744" cy="259045"/>
    <xdr:sp macro="" textlink="">
      <xdr:nvSpPr>
        <xdr:cNvPr id="761" name="テキスト ボックス 760"/>
        <xdr:cNvSpPr txBox="1"/>
      </xdr:nvSpPr>
      <xdr:spPr>
        <a:xfrm>
          <a:off x="21088428" y="610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31521</xdr:rowOff>
    </xdr:from>
    <xdr:to>
      <xdr:col>107</xdr:col>
      <xdr:colOff>101600</xdr:colOff>
      <xdr:row>36</xdr:row>
      <xdr:rowOff>133121</xdr:rowOff>
    </xdr:to>
    <xdr:sp macro="" textlink="">
      <xdr:nvSpPr>
        <xdr:cNvPr id="762" name="楕円 761"/>
        <xdr:cNvSpPr/>
      </xdr:nvSpPr>
      <xdr:spPr>
        <a:xfrm>
          <a:off x="20383500" y="620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149648</xdr:rowOff>
    </xdr:from>
    <xdr:ext cx="469744" cy="259045"/>
    <xdr:sp macro="" textlink="">
      <xdr:nvSpPr>
        <xdr:cNvPr id="763" name="テキスト ボックス 762"/>
        <xdr:cNvSpPr txBox="1"/>
      </xdr:nvSpPr>
      <xdr:spPr>
        <a:xfrm>
          <a:off x="20199428" y="597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55387</xdr:rowOff>
    </xdr:from>
    <xdr:to>
      <xdr:col>102</xdr:col>
      <xdr:colOff>165100</xdr:colOff>
      <xdr:row>32</xdr:row>
      <xdr:rowOff>156987</xdr:rowOff>
    </xdr:to>
    <xdr:sp macro="" textlink="">
      <xdr:nvSpPr>
        <xdr:cNvPr id="764" name="楕円 763"/>
        <xdr:cNvSpPr/>
      </xdr:nvSpPr>
      <xdr:spPr>
        <a:xfrm>
          <a:off x="19494500" y="554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2064</xdr:rowOff>
    </xdr:from>
    <xdr:ext cx="534377" cy="259045"/>
    <xdr:sp macro="" textlink="">
      <xdr:nvSpPr>
        <xdr:cNvPr id="765" name="テキスト ボックス 764"/>
        <xdr:cNvSpPr txBox="1"/>
      </xdr:nvSpPr>
      <xdr:spPr>
        <a:xfrm>
          <a:off x="19278111" y="531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89723</xdr:rowOff>
    </xdr:from>
    <xdr:to>
      <xdr:col>98</xdr:col>
      <xdr:colOff>38100</xdr:colOff>
      <xdr:row>34</xdr:row>
      <xdr:rowOff>19873</xdr:rowOff>
    </xdr:to>
    <xdr:sp macro="" textlink="">
      <xdr:nvSpPr>
        <xdr:cNvPr id="766" name="楕円 765"/>
        <xdr:cNvSpPr/>
      </xdr:nvSpPr>
      <xdr:spPr>
        <a:xfrm>
          <a:off x="18605500" y="57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36400</xdr:rowOff>
    </xdr:from>
    <xdr:ext cx="534377" cy="259045"/>
    <xdr:sp macro="" textlink="">
      <xdr:nvSpPr>
        <xdr:cNvPr id="767" name="テキスト ボックス 766"/>
        <xdr:cNvSpPr txBox="1"/>
      </xdr:nvSpPr>
      <xdr:spPr>
        <a:xfrm>
          <a:off x="18389111" y="55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8" name="直線コネクタ 777"/>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9" name="テキスト ボックス 778"/>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0" name="直線コネクタ 779"/>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1" name="テキスト ボックス 780"/>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2" name="直線コネクタ 781"/>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3" name="テキスト ボックス 782"/>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4" name="直線コネクタ 783"/>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5" name="テキスト ボックス 784"/>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6" name="直線コネクタ 785"/>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7" name="テキスト ボックス 786"/>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8" name="直線コネクタ 787"/>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9" name="テキスト ボックス 788"/>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97790</xdr:rowOff>
    </xdr:from>
    <xdr:to>
      <xdr:col>116</xdr:col>
      <xdr:colOff>62864</xdr:colOff>
      <xdr:row>59</xdr:row>
      <xdr:rowOff>98878</xdr:rowOff>
    </xdr:to>
    <xdr:cxnSp macro="">
      <xdr:nvCxnSpPr>
        <xdr:cNvPr id="793" name="直線コネクタ 792"/>
        <xdr:cNvCxnSpPr/>
      </xdr:nvCxnSpPr>
      <xdr:spPr>
        <a:xfrm flipV="1">
          <a:off x="22159595" y="8670290"/>
          <a:ext cx="1269" cy="154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4"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5" name="直線コネクタ 794"/>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44467</xdr:rowOff>
    </xdr:from>
    <xdr:ext cx="534377" cy="259045"/>
    <xdr:sp macro="" textlink="">
      <xdr:nvSpPr>
        <xdr:cNvPr id="796" name="貸付金最大値テキスト"/>
        <xdr:cNvSpPr txBox="1"/>
      </xdr:nvSpPr>
      <xdr:spPr>
        <a:xfrm>
          <a:off x="22212300" y="84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97790</xdr:rowOff>
    </xdr:from>
    <xdr:to>
      <xdr:col>116</xdr:col>
      <xdr:colOff>152400</xdr:colOff>
      <xdr:row>50</xdr:row>
      <xdr:rowOff>97790</xdr:rowOff>
    </xdr:to>
    <xdr:cxnSp macro="">
      <xdr:nvCxnSpPr>
        <xdr:cNvPr id="797" name="直線コネクタ 796"/>
        <xdr:cNvCxnSpPr/>
      </xdr:nvCxnSpPr>
      <xdr:spPr>
        <a:xfrm>
          <a:off x="22072600" y="867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94851</xdr:rowOff>
    </xdr:from>
    <xdr:to>
      <xdr:col>116</xdr:col>
      <xdr:colOff>63500</xdr:colOff>
      <xdr:row>59</xdr:row>
      <xdr:rowOff>95613</xdr:rowOff>
    </xdr:to>
    <xdr:cxnSp macro="">
      <xdr:nvCxnSpPr>
        <xdr:cNvPr id="798" name="直線コネクタ 797"/>
        <xdr:cNvCxnSpPr/>
      </xdr:nvCxnSpPr>
      <xdr:spPr>
        <a:xfrm flipV="1">
          <a:off x="21323300" y="1021040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851</xdr:rowOff>
    </xdr:from>
    <xdr:ext cx="469744" cy="259045"/>
    <xdr:sp macro="" textlink="">
      <xdr:nvSpPr>
        <xdr:cNvPr id="799" name="貸付金平均値テキスト"/>
        <xdr:cNvSpPr txBox="1"/>
      </xdr:nvSpPr>
      <xdr:spPr>
        <a:xfrm>
          <a:off x="22212300" y="960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149424</xdr:rowOff>
    </xdr:from>
    <xdr:to>
      <xdr:col>116</xdr:col>
      <xdr:colOff>114300</xdr:colOff>
      <xdr:row>57</xdr:row>
      <xdr:rowOff>79574</xdr:rowOff>
    </xdr:to>
    <xdr:sp macro="" textlink="">
      <xdr:nvSpPr>
        <xdr:cNvPr id="800" name="フローチャート: 判断 799"/>
        <xdr:cNvSpPr/>
      </xdr:nvSpPr>
      <xdr:spPr>
        <a:xfrm>
          <a:off x="22110700" y="975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95613</xdr:rowOff>
    </xdr:from>
    <xdr:to>
      <xdr:col>111</xdr:col>
      <xdr:colOff>177800</xdr:colOff>
      <xdr:row>59</xdr:row>
      <xdr:rowOff>97681</xdr:rowOff>
    </xdr:to>
    <xdr:cxnSp macro="">
      <xdr:nvCxnSpPr>
        <xdr:cNvPr id="801" name="直線コネクタ 800"/>
        <xdr:cNvCxnSpPr/>
      </xdr:nvCxnSpPr>
      <xdr:spPr>
        <a:xfrm flipV="1">
          <a:off x="20434300" y="10211163"/>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161181</xdr:rowOff>
    </xdr:from>
    <xdr:to>
      <xdr:col>112</xdr:col>
      <xdr:colOff>38100</xdr:colOff>
      <xdr:row>57</xdr:row>
      <xdr:rowOff>91331</xdr:rowOff>
    </xdr:to>
    <xdr:sp macro="" textlink="">
      <xdr:nvSpPr>
        <xdr:cNvPr id="802" name="フローチャート: 判断 801"/>
        <xdr:cNvSpPr/>
      </xdr:nvSpPr>
      <xdr:spPr>
        <a:xfrm>
          <a:off x="21272500" y="976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107858</xdr:rowOff>
    </xdr:from>
    <xdr:ext cx="469744" cy="259045"/>
    <xdr:sp macro="" textlink="">
      <xdr:nvSpPr>
        <xdr:cNvPr id="803" name="テキスト ボックス 802"/>
        <xdr:cNvSpPr txBox="1"/>
      </xdr:nvSpPr>
      <xdr:spPr>
        <a:xfrm>
          <a:off x="21088428" y="953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97681</xdr:rowOff>
    </xdr:from>
    <xdr:to>
      <xdr:col>107</xdr:col>
      <xdr:colOff>50800</xdr:colOff>
      <xdr:row>59</xdr:row>
      <xdr:rowOff>97681</xdr:rowOff>
    </xdr:to>
    <xdr:cxnSp macro="">
      <xdr:nvCxnSpPr>
        <xdr:cNvPr id="804" name="直線コネクタ 803"/>
        <xdr:cNvCxnSpPr/>
      </xdr:nvCxnSpPr>
      <xdr:spPr>
        <a:xfrm>
          <a:off x="19545300" y="102132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143328</xdr:rowOff>
    </xdr:from>
    <xdr:to>
      <xdr:col>107</xdr:col>
      <xdr:colOff>101600</xdr:colOff>
      <xdr:row>57</xdr:row>
      <xdr:rowOff>73478</xdr:rowOff>
    </xdr:to>
    <xdr:sp macro="" textlink="">
      <xdr:nvSpPr>
        <xdr:cNvPr id="805" name="フローチャート: 判断 804"/>
        <xdr:cNvSpPr/>
      </xdr:nvSpPr>
      <xdr:spPr>
        <a:xfrm>
          <a:off x="20383500" y="974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90005</xdr:rowOff>
    </xdr:from>
    <xdr:ext cx="469744" cy="259045"/>
    <xdr:sp macro="" textlink="">
      <xdr:nvSpPr>
        <xdr:cNvPr id="806" name="テキスト ボックス 805"/>
        <xdr:cNvSpPr txBox="1"/>
      </xdr:nvSpPr>
      <xdr:spPr>
        <a:xfrm>
          <a:off x="20199428" y="951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97681</xdr:rowOff>
    </xdr:from>
    <xdr:to>
      <xdr:col>102</xdr:col>
      <xdr:colOff>114300</xdr:colOff>
      <xdr:row>59</xdr:row>
      <xdr:rowOff>97899</xdr:rowOff>
    </xdr:to>
    <xdr:cxnSp macro="">
      <xdr:nvCxnSpPr>
        <xdr:cNvPr id="807" name="直線コネクタ 806"/>
        <xdr:cNvCxnSpPr/>
      </xdr:nvCxnSpPr>
      <xdr:spPr>
        <a:xfrm flipV="1">
          <a:off x="18656300" y="1021323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45684</xdr:rowOff>
    </xdr:from>
    <xdr:to>
      <xdr:col>102</xdr:col>
      <xdr:colOff>165100</xdr:colOff>
      <xdr:row>56</xdr:row>
      <xdr:rowOff>147284</xdr:rowOff>
    </xdr:to>
    <xdr:sp macro="" textlink="">
      <xdr:nvSpPr>
        <xdr:cNvPr id="808" name="フローチャート: 判断 807"/>
        <xdr:cNvSpPr/>
      </xdr:nvSpPr>
      <xdr:spPr>
        <a:xfrm>
          <a:off x="19494500" y="964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163811</xdr:rowOff>
    </xdr:from>
    <xdr:ext cx="469744" cy="259045"/>
    <xdr:sp macro="" textlink="">
      <xdr:nvSpPr>
        <xdr:cNvPr id="809" name="テキスト ボックス 808"/>
        <xdr:cNvSpPr txBox="1"/>
      </xdr:nvSpPr>
      <xdr:spPr>
        <a:xfrm>
          <a:off x="19310428" y="942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76599</xdr:rowOff>
    </xdr:from>
    <xdr:to>
      <xdr:col>98</xdr:col>
      <xdr:colOff>38100</xdr:colOff>
      <xdr:row>57</xdr:row>
      <xdr:rowOff>6749</xdr:rowOff>
    </xdr:to>
    <xdr:sp macro="" textlink="">
      <xdr:nvSpPr>
        <xdr:cNvPr id="810" name="フローチャート: 判断 809"/>
        <xdr:cNvSpPr/>
      </xdr:nvSpPr>
      <xdr:spPr>
        <a:xfrm>
          <a:off x="18605500" y="967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23276</xdr:rowOff>
    </xdr:from>
    <xdr:ext cx="469744" cy="259045"/>
    <xdr:sp macro="" textlink="">
      <xdr:nvSpPr>
        <xdr:cNvPr id="811" name="テキスト ボックス 810"/>
        <xdr:cNvSpPr txBox="1"/>
      </xdr:nvSpPr>
      <xdr:spPr>
        <a:xfrm>
          <a:off x="18421428" y="945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44051</xdr:rowOff>
    </xdr:from>
    <xdr:to>
      <xdr:col>116</xdr:col>
      <xdr:colOff>114300</xdr:colOff>
      <xdr:row>59</xdr:row>
      <xdr:rowOff>145651</xdr:rowOff>
    </xdr:to>
    <xdr:sp macro="" textlink="">
      <xdr:nvSpPr>
        <xdr:cNvPr id="817" name="楕円 816"/>
        <xdr:cNvSpPr/>
      </xdr:nvSpPr>
      <xdr:spPr>
        <a:xfrm>
          <a:off x="22110700" y="101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130428</xdr:rowOff>
    </xdr:from>
    <xdr:ext cx="313932" cy="259045"/>
    <xdr:sp macro="" textlink="">
      <xdr:nvSpPr>
        <xdr:cNvPr id="818" name="貸付金該当値テキスト"/>
        <xdr:cNvSpPr txBox="1"/>
      </xdr:nvSpPr>
      <xdr:spPr>
        <a:xfrm>
          <a:off x="22212300" y="100745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44813</xdr:rowOff>
    </xdr:from>
    <xdr:to>
      <xdr:col>112</xdr:col>
      <xdr:colOff>38100</xdr:colOff>
      <xdr:row>59</xdr:row>
      <xdr:rowOff>146413</xdr:rowOff>
    </xdr:to>
    <xdr:sp macro="" textlink="">
      <xdr:nvSpPr>
        <xdr:cNvPr id="819" name="楕円 818"/>
        <xdr:cNvSpPr/>
      </xdr:nvSpPr>
      <xdr:spPr>
        <a:xfrm>
          <a:off x="21272500" y="101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137540</xdr:rowOff>
    </xdr:from>
    <xdr:ext cx="313932" cy="259045"/>
    <xdr:sp macro="" textlink="">
      <xdr:nvSpPr>
        <xdr:cNvPr id="820" name="テキスト ボックス 819"/>
        <xdr:cNvSpPr txBox="1"/>
      </xdr:nvSpPr>
      <xdr:spPr>
        <a:xfrm>
          <a:off x="21166333" y="10253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46881</xdr:rowOff>
    </xdr:from>
    <xdr:to>
      <xdr:col>107</xdr:col>
      <xdr:colOff>101600</xdr:colOff>
      <xdr:row>59</xdr:row>
      <xdr:rowOff>148481</xdr:rowOff>
    </xdr:to>
    <xdr:sp macro="" textlink="">
      <xdr:nvSpPr>
        <xdr:cNvPr id="821" name="楕円 820"/>
        <xdr:cNvSpPr/>
      </xdr:nvSpPr>
      <xdr:spPr>
        <a:xfrm>
          <a:off x="20383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139608</xdr:rowOff>
    </xdr:from>
    <xdr:ext cx="313932" cy="259045"/>
    <xdr:sp macro="" textlink="">
      <xdr:nvSpPr>
        <xdr:cNvPr id="822" name="テキスト ボックス 821"/>
        <xdr:cNvSpPr txBox="1"/>
      </xdr:nvSpPr>
      <xdr:spPr>
        <a:xfrm>
          <a:off x="20277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46881</xdr:rowOff>
    </xdr:from>
    <xdr:to>
      <xdr:col>102</xdr:col>
      <xdr:colOff>165100</xdr:colOff>
      <xdr:row>59</xdr:row>
      <xdr:rowOff>148481</xdr:rowOff>
    </xdr:to>
    <xdr:sp macro="" textlink="">
      <xdr:nvSpPr>
        <xdr:cNvPr id="823" name="楕円 822"/>
        <xdr:cNvSpPr/>
      </xdr:nvSpPr>
      <xdr:spPr>
        <a:xfrm>
          <a:off x="19494500" y="101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139608</xdr:rowOff>
    </xdr:from>
    <xdr:ext cx="313932" cy="259045"/>
    <xdr:sp macro="" textlink="">
      <xdr:nvSpPr>
        <xdr:cNvPr id="824" name="テキスト ボックス 823"/>
        <xdr:cNvSpPr txBox="1"/>
      </xdr:nvSpPr>
      <xdr:spPr>
        <a:xfrm>
          <a:off x="19388333" y="1025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47099</xdr:rowOff>
    </xdr:from>
    <xdr:to>
      <xdr:col>98</xdr:col>
      <xdr:colOff>38100</xdr:colOff>
      <xdr:row>59</xdr:row>
      <xdr:rowOff>148699</xdr:rowOff>
    </xdr:to>
    <xdr:sp macro="" textlink="">
      <xdr:nvSpPr>
        <xdr:cNvPr id="825" name="楕円 824"/>
        <xdr:cNvSpPr/>
      </xdr:nvSpPr>
      <xdr:spPr>
        <a:xfrm>
          <a:off x="18605500" y="101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139826</xdr:rowOff>
    </xdr:from>
    <xdr:ext cx="249299" cy="259045"/>
    <xdr:sp macro="" textlink="">
      <xdr:nvSpPr>
        <xdr:cNvPr id="826" name="テキスト ボックス 825"/>
        <xdr:cNvSpPr txBox="1"/>
      </xdr:nvSpPr>
      <xdr:spPr>
        <a:xfrm>
          <a:off x="18531650" y="10255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61347</xdr:rowOff>
    </xdr:from>
    <xdr:to>
      <xdr:col>116</xdr:col>
      <xdr:colOff>62864</xdr:colOff>
      <xdr:row>78</xdr:row>
      <xdr:rowOff>134271</xdr:rowOff>
    </xdr:to>
    <xdr:cxnSp macro="">
      <xdr:nvCxnSpPr>
        <xdr:cNvPr id="851" name="直線コネクタ 850"/>
        <xdr:cNvCxnSpPr/>
      </xdr:nvCxnSpPr>
      <xdr:spPr>
        <a:xfrm flipV="1">
          <a:off x="22159595" y="12234297"/>
          <a:ext cx="1269" cy="1273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138098</xdr:rowOff>
    </xdr:from>
    <xdr:ext cx="534377" cy="259045"/>
    <xdr:sp macro="" textlink="">
      <xdr:nvSpPr>
        <xdr:cNvPr id="852" name="繰出金最小値テキスト"/>
        <xdr:cNvSpPr txBox="1"/>
      </xdr:nvSpPr>
      <xdr:spPr>
        <a:xfrm>
          <a:off x="22212300" y="13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134271</xdr:rowOff>
    </xdr:from>
    <xdr:to>
      <xdr:col>116</xdr:col>
      <xdr:colOff>152400</xdr:colOff>
      <xdr:row>78</xdr:row>
      <xdr:rowOff>134271</xdr:rowOff>
    </xdr:to>
    <xdr:cxnSp macro="">
      <xdr:nvCxnSpPr>
        <xdr:cNvPr id="853" name="直線コネクタ 852"/>
        <xdr:cNvCxnSpPr/>
      </xdr:nvCxnSpPr>
      <xdr:spPr>
        <a:xfrm>
          <a:off x="22072600" y="1350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8024</xdr:rowOff>
    </xdr:from>
    <xdr:ext cx="534377" cy="259045"/>
    <xdr:sp macro="" textlink="">
      <xdr:nvSpPr>
        <xdr:cNvPr id="854" name="繰出金最大値テキスト"/>
        <xdr:cNvSpPr txBox="1"/>
      </xdr:nvSpPr>
      <xdr:spPr>
        <a:xfrm>
          <a:off x="22212300" y="1200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61347</xdr:rowOff>
    </xdr:from>
    <xdr:to>
      <xdr:col>116</xdr:col>
      <xdr:colOff>152400</xdr:colOff>
      <xdr:row>71</xdr:row>
      <xdr:rowOff>61347</xdr:rowOff>
    </xdr:to>
    <xdr:cxnSp macro="">
      <xdr:nvCxnSpPr>
        <xdr:cNvPr id="855" name="直線コネクタ 854"/>
        <xdr:cNvCxnSpPr/>
      </xdr:nvCxnSpPr>
      <xdr:spPr>
        <a:xfrm>
          <a:off x="22072600" y="1223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144405</xdr:rowOff>
    </xdr:from>
    <xdr:to>
      <xdr:col>116</xdr:col>
      <xdr:colOff>63500</xdr:colOff>
      <xdr:row>75</xdr:row>
      <xdr:rowOff>14275</xdr:rowOff>
    </xdr:to>
    <xdr:cxnSp macro="">
      <xdr:nvCxnSpPr>
        <xdr:cNvPr id="856" name="直線コネクタ 855"/>
        <xdr:cNvCxnSpPr/>
      </xdr:nvCxnSpPr>
      <xdr:spPr>
        <a:xfrm flipV="1">
          <a:off x="21323300" y="12831705"/>
          <a:ext cx="838200" cy="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80205</xdr:rowOff>
    </xdr:from>
    <xdr:ext cx="534377" cy="259045"/>
    <xdr:sp macro="" textlink="">
      <xdr:nvSpPr>
        <xdr:cNvPr id="857" name="繰出金平均値テキスト"/>
        <xdr:cNvSpPr txBox="1"/>
      </xdr:nvSpPr>
      <xdr:spPr>
        <a:xfrm>
          <a:off x="22212300" y="1293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101778</xdr:rowOff>
    </xdr:from>
    <xdr:to>
      <xdr:col>116</xdr:col>
      <xdr:colOff>114300</xdr:colOff>
      <xdr:row>76</xdr:row>
      <xdr:rowOff>31927</xdr:rowOff>
    </xdr:to>
    <xdr:sp macro="" textlink="">
      <xdr:nvSpPr>
        <xdr:cNvPr id="858" name="フローチャート: 判断 857"/>
        <xdr:cNvSpPr/>
      </xdr:nvSpPr>
      <xdr:spPr>
        <a:xfrm>
          <a:off x="22110700" y="129605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14275</xdr:rowOff>
    </xdr:from>
    <xdr:to>
      <xdr:col>111</xdr:col>
      <xdr:colOff>177800</xdr:colOff>
      <xdr:row>75</xdr:row>
      <xdr:rowOff>42011</xdr:rowOff>
    </xdr:to>
    <xdr:cxnSp macro="">
      <xdr:nvCxnSpPr>
        <xdr:cNvPr id="859" name="直線コネクタ 858"/>
        <xdr:cNvCxnSpPr/>
      </xdr:nvCxnSpPr>
      <xdr:spPr>
        <a:xfrm flipV="1">
          <a:off x="20434300" y="12873025"/>
          <a:ext cx="889000" cy="2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140144</xdr:rowOff>
    </xdr:from>
    <xdr:to>
      <xdr:col>112</xdr:col>
      <xdr:colOff>38100</xdr:colOff>
      <xdr:row>76</xdr:row>
      <xdr:rowOff>70293</xdr:rowOff>
    </xdr:to>
    <xdr:sp macro="" textlink="">
      <xdr:nvSpPr>
        <xdr:cNvPr id="860" name="フローチャート: 判断 859"/>
        <xdr:cNvSpPr/>
      </xdr:nvSpPr>
      <xdr:spPr>
        <a:xfrm>
          <a:off x="21272500" y="129988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61422</xdr:rowOff>
    </xdr:from>
    <xdr:ext cx="534377" cy="259045"/>
    <xdr:sp macro="" textlink="">
      <xdr:nvSpPr>
        <xdr:cNvPr id="861" name="テキスト ボックス 860"/>
        <xdr:cNvSpPr txBox="1"/>
      </xdr:nvSpPr>
      <xdr:spPr>
        <a:xfrm>
          <a:off x="21056111" y="130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42011</xdr:rowOff>
    </xdr:from>
    <xdr:to>
      <xdr:col>107</xdr:col>
      <xdr:colOff>50800</xdr:colOff>
      <xdr:row>75</xdr:row>
      <xdr:rowOff>56871</xdr:rowOff>
    </xdr:to>
    <xdr:cxnSp macro="">
      <xdr:nvCxnSpPr>
        <xdr:cNvPr id="862" name="直線コネクタ 861"/>
        <xdr:cNvCxnSpPr/>
      </xdr:nvCxnSpPr>
      <xdr:spPr>
        <a:xfrm flipV="1">
          <a:off x="19545300" y="12900761"/>
          <a:ext cx="8890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142107</xdr:rowOff>
    </xdr:from>
    <xdr:to>
      <xdr:col>107</xdr:col>
      <xdr:colOff>101600</xdr:colOff>
      <xdr:row>76</xdr:row>
      <xdr:rowOff>72256</xdr:rowOff>
    </xdr:to>
    <xdr:sp macro="" textlink="">
      <xdr:nvSpPr>
        <xdr:cNvPr id="863" name="フローチャート: 判断 862"/>
        <xdr:cNvSpPr/>
      </xdr:nvSpPr>
      <xdr:spPr>
        <a:xfrm>
          <a:off x="20383500" y="130008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63383</xdr:rowOff>
    </xdr:from>
    <xdr:ext cx="534377" cy="259045"/>
    <xdr:sp macro="" textlink="">
      <xdr:nvSpPr>
        <xdr:cNvPr id="864" name="テキスト ボックス 863"/>
        <xdr:cNvSpPr txBox="1"/>
      </xdr:nvSpPr>
      <xdr:spPr>
        <a:xfrm>
          <a:off x="20167111" y="1309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16980</xdr:rowOff>
    </xdr:from>
    <xdr:to>
      <xdr:col>102</xdr:col>
      <xdr:colOff>114300</xdr:colOff>
      <xdr:row>75</xdr:row>
      <xdr:rowOff>56871</xdr:rowOff>
    </xdr:to>
    <xdr:cxnSp macro="">
      <xdr:nvCxnSpPr>
        <xdr:cNvPr id="865" name="直線コネクタ 864"/>
        <xdr:cNvCxnSpPr/>
      </xdr:nvCxnSpPr>
      <xdr:spPr>
        <a:xfrm>
          <a:off x="18656300" y="12532830"/>
          <a:ext cx="889000" cy="3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125914</xdr:rowOff>
    </xdr:from>
    <xdr:to>
      <xdr:col>102</xdr:col>
      <xdr:colOff>165100</xdr:colOff>
      <xdr:row>76</xdr:row>
      <xdr:rowOff>56065</xdr:rowOff>
    </xdr:to>
    <xdr:sp macro="" textlink="">
      <xdr:nvSpPr>
        <xdr:cNvPr id="866" name="フローチャート: 判断 865"/>
        <xdr:cNvSpPr/>
      </xdr:nvSpPr>
      <xdr:spPr>
        <a:xfrm>
          <a:off x="19494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47192</xdr:rowOff>
    </xdr:from>
    <xdr:ext cx="534377" cy="259045"/>
    <xdr:sp macro="" textlink="">
      <xdr:nvSpPr>
        <xdr:cNvPr id="867" name="テキスト ボックス 866"/>
        <xdr:cNvSpPr txBox="1"/>
      </xdr:nvSpPr>
      <xdr:spPr>
        <a:xfrm>
          <a:off x="19278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21082</xdr:rowOff>
    </xdr:from>
    <xdr:to>
      <xdr:col>98</xdr:col>
      <xdr:colOff>38100</xdr:colOff>
      <xdr:row>75</xdr:row>
      <xdr:rowOff>122682</xdr:rowOff>
    </xdr:to>
    <xdr:sp macro="" textlink="">
      <xdr:nvSpPr>
        <xdr:cNvPr id="868" name="フローチャート: 判断 867"/>
        <xdr:cNvSpPr/>
      </xdr:nvSpPr>
      <xdr:spPr>
        <a:xfrm>
          <a:off x="18605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113809</xdr:rowOff>
    </xdr:from>
    <xdr:ext cx="534377" cy="259045"/>
    <xdr:sp macro="" textlink="">
      <xdr:nvSpPr>
        <xdr:cNvPr id="869" name="テキスト ボックス 868"/>
        <xdr:cNvSpPr txBox="1"/>
      </xdr:nvSpPr>
      <xdr:spPr>
        <a:xfrm>
          <a:off x="18389111" y="129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93605</xdr:rowOff>
    </xdr:from>
    <xdr:to>
      <xdr:col>116</xdr:col>
      <xdr:colOff>114300</xdr:colOff>
      <xdr:row>75</xdr:row>
      <xdr:rowOff>23755</xdr:rowOff>
    </xdr:to>
    <xdr:sp macro="" textlink="">
      <xdr:nvSpPr>
        <xdr:cNvPr id="875" name="楕円 874"/>
        <xdr:cNvSpPr/>
      </xdr:nvSpPr>
      <xdr:spPr>
        <a:xfrm>
          <a:off x="22110700" y="127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116482</xdr:rowOff>
    </xdr:from>
    <xdr:ext cx="534377" cy="259045"/>
    <xdr:sp macro="" textlink="">
      <xdr:nvSpPr>
        <xdr:cNvPr id="876" name="繰出金該当値テキスト"/>
        <xdr:cNvSpPr txBox="1"/>
      </xdr:nvSpPr>
      <xdr:spPr>
        <a:xfrm>
          <a:off x="22212300" y="126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134925</xdr:rowOff>
    </xdr:from>
    <xdr:to>
      <xdr:col>112</xdr:col>
      <xdr:colOff>38100</xdr:colOff>
      <xdr:row>75</xdr:row>
      <xdr:rowOff>65075</xdr:rowOff>
    </xdr:to>
    <xdr:sp macro="" textlink="">
      <xdr:nvSpPr>
        <xdr:cNvPr id="877" name="楕円 876"/>
        <xdr:cNvSpPr/>
      </xdr:nvSpPr>
      <xdr:spPr>
        <a:xfrm>
          <a:off x="21272500" y="128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81602</xdr:rowOff>
    </xdr:from>
    <xdr:ext cx="534377" cy="259045"/>
    <xdr:sp macro="" textlink="">
      <xdr:nvSpPr>
        <xdr:cNvPr id="878" name="テキスト ボックス 877"/>
        <xdr:cNvSpPr txBox="1"/>
      </xdr:nvSpPr>
      <xdr:spPr>
        <a:xfrm>
          <a:off x="21056111" y="1259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162661</xdr:rowOff>
    </xdr:from>
    <xdr:to>
      <xdr:col>107</xdr:col>
      <xdr:colOff>101600</xdr:colOff>
      <xdr:row>75</xdr:row>
      <xdr:rowOff>92811</xdr:rowOff>
    </xdr:to>
    <xdr:sp macro="" textlink="">
      <xdr:nvSpPr>
        <xdr:cNvPr id="879" name="楕円 878"/>
        <xdr:cNvSpPr/>
      </xdr:nvSpPr>
      <xdr:spPr>
        <a:xfrm>
          <a:off x="20383500" y="128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109338</xdr:rowOff>
    </xdr:from>
    <xdr:ext cx="534377" cy="259045"/>
    <xdr:sp macro="" textlink="">
      <xdr:nvSpPr>
        <xdr:cNvPr id="880" name="テキスト ボックス 879"/>
        <xdr:cNvSpPr txBox="1"/>
      </xdr:nvSpPr>
      <xdr:spPr>
        <a:xfrm>
          <a:off x="20167111" y="126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6071</xdr:rowOff>
    </xdr:from>
    <xdr:to>
      <xdr:col>102</xdr:col>
      <xdr:colOff>165100</xdr:colOff>
      <xdr:row>75</xdr:row>
      <xdr:rowOff>107671</xdr:rowOff>
    </xdr:to>
    <xdr:sp macro="" textlink="">
      <xdr:nvSpPr>
        <xdr:cNvPr id="881" name="楕円 880"/>
        <xdr:cNvSpPr/>
      </xdr:nvSpPr>
      <xdr:spPr>
        <a:xfrm>
          <a:off x="19494500" y="1286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124198</xdr:rowOff>
    </xdr:from>
    <xdr:ext cx="534377" cy="259045"/>
    <xdr:sp macro="" textlink="">
      <xdr:nvSpPr>
        <xdr:cNvPr id="882" name="テキスト ボックス 881"/>
        <xdr:cNvSpPr txBox="1"/>
      </xdr:nvSpPr>
      <xdr:spPr>
        <a:xfrm>
          <a:off x="19278111" y="126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137630</xdr:rowOff>
    </xdr:from>
    <xdr:to>
      <xdr:col>98</xdr:col>
      <xdr:colOff>38100</xdr:colOff>
      <xdr:row>73</xdr:row>
      <xdr:rowOff>67780</xdr:rowOff>
    </xdr:to>
    <xdr:sp macro="" textlink="">
      <xdr:nvSpPr>
        <xdr:cNvPr id="883" name="楕円 882"/>
        <xdr:cNvSpPr/>
      </xdr:nvSpPr>
      <xdr:spPr>
        <a:xfrm>
          <a:off x="18605500" y="12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84307</xdr:rowOff>
    </xdr:from>
    <xdr:ext cx="534377" cy="259045"/>
    <xdr:sp macro="" textlink="">
      <xdr:nvSpPr>
        <xdr:cNvPr id="884" name="テキスト ボックス 883"/>
        <xdr:cNvSpPr txBox="1"/>
      </xdr:nvSpPr>
      <xdr:spPr>
        <a:xfrm>
          <a:off x="18389111" y="1225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歳出決算総額は</a:t>
          </a:r>
          <a:r>
            <a:rPr kumimoji="1" lang="en-US" altLang="ja-JP" sz="1200">
              <a:solidFill>
                <a:schemeClr val="dk1"/>
              </a:solidFill>
              <a:effectLst/>
              <a:latin typeface="+mn-ea"/>
              <a:ea typeface="+mn-ea"/>
              <a:cs typeface="+mn-cs"/>
            </a:rPr>
            <a:t>22,997,305</a:t>
          </a:r>
          <a:r>
            <a:rPr kumimoji="1" lang="ja-JP" altLang="ja-JP" sz="1200">
              <a:solidFill>
                <a:schemeClr val="dk1"/>
              </a:solidFill>
              <a:effectLst/>
              <a:latin typeface="+mn-ea"/>
              <a:ea typeface="+mn-ea"/>
              <a:cs typeface="+mn-cs"/>
            </a:rPr>
            <a:t>千円であり、住民一人当たりに換算すると</a:t>
          </a:r>
          <a:r>
            <a:rPr kumimoji="1" lang="en-US" altLang="ja-JP" sz="1200">
              <a:solidFill>
                <a:schemeClr val="dk1"/>
              </a:solidFill>
              <a:effectLst/>
              <a:latin typeface="+mn-ea"/>
              <a:ea typeface="+mn-ea"/>
              <a:cs typeface="+mn-cs"/>
            </a:rPr>
            <a:t>780,310</a:t>
          </a:r>
          <a:r>
            <a:rPr kumimoji="1" lang="ja-JP" altLang="ja-JP" sz="1200">
              <a:solidFill>
                <a:schemeClr val="dk1"/>
              </a:solidFill>
              <a:effectLst/>
              <a:latin typeface="+mn-ea"/>
              <a:ea typeface="+mn-ea"/>
              <a:cs typeface="+mn-cs"/>
            </a:rPr>
            <a:t>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人件費：住民一人当たり</a:t>
          </a:r>
          <a:r>
            <a:rPr kumimoji="1" lang="en-US" altLang="ja-JP" sz="1200">
              <a:solidFill>
                <a:schemeClr val="dk1"/>
              </a:solidFill>
              <a:effectLst/>
              <a:latin typeface="+mn-ea"/>
              <a:ea typeface="+mn-ea"/>
              <a:cs typeface="+mn-cs"/>
            </a:rPr>
            <a:t>110,628</a:t>
          </a:r>
          <a:r>
            <a:rPr kumimoji="1" lang="ja-JP" altLang="ja-JP" sz="1200">
              <a:solidFill>
                <a:schemeClr val="dk1"/>
              </a:solidFill>
              <a:effectLst/>
              <a:latin typeface="+mn-ea"/>
              <a:ea typeface="+mn-ea"/>
              <a:cs typeface="+mn-cs"/>
            </a:rPr>
            <a:t>円で、類似団体平均と比べて高い水準にある。これは５町村合併という特殊な事情により、未だに職員数が類似団体と比べ多いためである。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扶助費：住民一人当たり</a:t>
          </a:r>
          <a:r>
            <a:rPr kumimoji="1" lang="en-US" altLang="ja-JP" sz="1200">
              <a:solidFill>
                <a:schemeClr val="dk1"/>
              </a:solidFill>
              <a:effectLst/>
              <a:latin typeface="+mn-ea"/>
              <a:ea typeface="+mn-ea"/>
              <a:cs typeface="+mn-cs"/>
            </a:rPr>
            <a:t>172,710</a:t>
          </a:r>
          <a:r>
            <a:rPr kumimoji="1" lang="ja-JP" altLang="ja-JP" sz="1200">
              <a:solidFill>
                <a:schemeClr val="dk1"/>
              </a:solidFill>
              <a:effectLst/>
              <a:latin typeface="+mn-ea"/>
              <a:ea typeface="+mn-ea"/>
              <a:cs typeface="+mn-cs"/>
            </a:rPr>
            <a:t>円で、類似団体平均と比べ非常に高い水準にあるが、要因は障害者福祉事業や生活保護事業等の社会保障関連経費が多いためである。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公債費：住民一人当たり</a:t>
          </a:r>
          <a:r>
            <a:rPr kumimoji="1" lang="en-US" altLang="ja-JP" sz="1200">
              <a:solidFill>
                <a:schemeClr val="dk1"/>
              </a:solidFill>
              <a:effectLst/>
              <a:latin typeface="+mn-ea"/>
              <a:ea typeface="+mn-ea"/>
              <a:cs typeface="+mn-cs"/>
            </a:rPr>
            <a:t>126,352</a:t>
          </a:r>
          <a:r>
            <a:rPr kumimoji="1" lang="ja-JP" altLang="ja-JP" sz="1200">
              <a:solidFill>
                <a:schemeClr val="dk1"/>
              </a:solidFill>
              <a:effectLst/>
              <a:latin typeface="+mn-ea"/>
              <a:ea typeface="+mn-ea"/>
              <a:cs typeface="+mn-cs"/>
            </a:rPr>
            <a:t>円で、類似団体平均の</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倍超の水準にあるが、要因はこれまで実施してきた建設事業に係る地方債の償還負担によるものであり、適正化と抑制を図ることが課題である。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普通建設事業費：住民一人当たり</a:t>
          </a:r>
          <a:r>
            <a:rPr kumimoji="1" lang="en-US" altLang="ja-JP" sz="1200">
              <a:solidFill>
                <a:schemeClr val="dk1"/>
              </a:solidFill>
              <a:effectLst/>
              <a:latin typeface="+mn-ea"/>
              <a:ea typeface="+mn-ea"/>
              <a:cs typeface="+mn-cs"/>
            </a:rPr>
            <a:t>76,748</a:t>
          </a:r>
          <a:r>
            <a:rPr kumimoji="1" lang="ja-JP" altLang="ja-JP" sz="1200">
              <a:solidFill>
                <a:schemeClr val="dk1"/>
              </a:solidFill>
              <a:effectLst/>
              <a:latin typeface="+mn-ea"/>
              <a:ea typeface="+mn-ea"/>
              <a:cs typeface="+mn-cs"/>
            </a:rPr>
            <a:t>円で、</a:t>
          </a:r>
          <a:r>
            <a:rPr kumimoji="1" lang="ja-JP" altLang="en-US" sz="1200">
              <a:solidFill>
                <a:schemeClr val="dk1"/>
              </a:solidFill>
              <a:effectLst/>
              <a:latin typeface="+mn-ea"/>
              <a:ea typeface="+mn-ea"/>
              <a:cs typeface="+mn-cs"/>
            </a:rPr>
            <a:t>大型建設事業の終了などにより、</a:t>
          </a:r>
          <a:r>
            <a:rPr kumimoji="1" lang="ja-JP" altLang="ja-JP" sz="1200">
              <a:solidFill>
                <a:schemeClr val="dk1"/>
              </a:solidFill>
              <a:effectLst/>
              <a:latin typeface="+mn-ea"/>
              <a:ea typeface="+mn-ea"/>
              <a:cs typeface="+mn-cs"/>
            </a:rPr>
            <a:t>類似団体と</a:t>
          </a:r>
          <a:r>
            <a:rPr kumimoji="1" lang="ja-JP" altLang="en-US" sz="1200">
              <a:solidFill>
                <a:schemeClr val="dk1"/>
              </a:solidFill>
              <a:effectLst/>
              <a:latin typeface="+mn-ea"/>
              <a:ea typeface="+mn-ea"/>
              <a:cs typeface="+mn-cs"/>
            </a:rPr>
            <a:t>同水準となっている。</a:t>
          </a:r>
          <a:endParaRPr lang="ja-JP" altLang="ja-JP" sz="12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29,472
29,376
253.55
23,714,967
22,997,305
691,719
13,130,469
40,405,055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106.8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93409</xdr:rowOff>
    </xdr:from>
    <xdr:to>
      <xdr:col>24</xdr:col>
      <xdr:colOff>62865</xdr:colOff>
      <xdr:row>37</xdr:row>
      <xdr:rowOff>167322</xdr:rowOff>
    </xdr:to>
    <xdr:cxnSp macro="">
      <xdr:nvCxnSpPr>
        <xdr:cNvPr id="56" name="直線コネクタ 55"/>
        <xdr:cNvCxnSpPr/>
      </xdr:nvCxnSpPr>
      <xdr:spPr>
        <a:xfrm flipV="1">
          <a:off x="4633595" y="5236909"/>
          <a:ext cx="1270" cy="1274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171149</xdr:rowOff>
    </xdr:from>
    <xdr:ext cx="469744" cy="259045"/>
    <xdr:sp macro="" textlink="">
      <xdr:nvSpPr>
        <xdr:cNvPr id="57" name="議会費最小値テキスト"/>
        <xdr:cNvSpPr txBox="1"/>
      </xdr:nvSpPr>
      <xdr:spPr>
        <a:xfrm>
          <a:off x="4686300" y="651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167322</xdr:rowOff>
    </xdr:from>
    <xdr:to>
      <xdr:col>24</xdr:col>
      <xdr:colOff>152400</xdr:colOff>
      <xdr:row>37</xdr:row>
      <xdr:rowOff>167322</xdr:rowOff>
    </xdr:to>
    <xdr:cxnSp macro="">
      <xdr:nvCxnSpPr>
        <xdr:cNvPr id="58" name="直線コネクタ 57"/>
        <xdr:cNvCxnSpPr/>
      </xdr:nvCxnSpPr>
      <xdr:spPr>
        <a:xfrm>
          <a:off x="4546600" y="651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40086</xdr:rowOff>
    </xdr:from>
    <xdr:ext cx="469744" cy="259045"/>
    <xdr:sp macro="" textlink="">
      <xdr:nvSpPr>
        <xdr:cNvPr id="59" name="議会費最大値テキスト"/>
        <xdr:cNvSpPr txBox="1"/>
      </xdr:nvSpPr>
      <xdr:spPr>
        <a:xfrm>
          <a:off x="4686300" y="501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93409</xdr:rowOff>
    </xdr:from>
    <xdr:to>
      <xdr:col>24</xdr:col>
      <xdr:colOff>152400</xdr:colOff>
      <xdr:row>30</xdr:row>
      <xdr:rowOff>93409</xdr:rowOff>
    </xdr:to>
    <xdr:cxnSp macro="">
      <xdr:nvCxnSpPr>
        <xdr:cNvPr id="60" name="直線コネクタ 59"/>
        <xdr:cNvCxnSpPr/>
      </xdr:nvCxnSpPr>
      <xdr:spPr>
        <a:xfrm>
          <a:off x="4546600" y="5236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81788</xdr:rowOff>
    </xdr:from>
    <xdr:to>
      <xdr:col>24</xdr:col>
      <xdr:colOff>63500</xdr:colOff>
      <xdr:row>34</xdr:row>
      <xdr:rowOff>85027</xdr:rowOff>
    </xdr:to>
    <xdr:cxnSp macro="">
      <xdr:nvCxnSpPr>
        <xdr:cNvPr id="61" name="直線コネクタ 60"/>
        <xdr:cNvCxnSpPr/>
      </xdr:nvCxnSpPr>
      <xdr:spPr>
        <a:xfrm>
          <a:off x="3797300" y="5911088"/>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82567</xdr:rowOff>
    </xdr:from>
    <xdr:ext cx="469744" cy="259045"/>
    <xdr:sp macro="" textlink="">
      <xdr:nvSpPr>
        <xdr:cNvPr id="62" name="議会費平均値テキスト"/>
        <xdr:cNvSpPr txBox="1"/>
      </xdr:nvSpPr>
      <xdr:spPr>
        <a:xfrm>
          <a:off x="4686300" y="608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104140</xdr:rowOff>
    </xdr:from>
    <xdr:to>
      <xdr:col>24</xdr:col>
      <xdr:colOff>114300</xdr:colOff>
      <xdr:row>36</xdr:row>
      <xdr:rowOff>34290</xdr:rowOff>
    </xdr:to>
    <xdr:sp macro="" textlink="">
      <xdr:nvSpPr>
        <xdr:cNvPr id="63" name="フローチャート: 判断 62"/>
        <xdr:cNvSpPr/>
      </xdr:nvSpPr>
      <xdr:spPr>
        <a:xfrm>
          <a:off x="45847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81788</xdr:rowOff>
    </xdr:from>
    <xdr:to>
      <xdr:col>19</xdr:col>
      <xdr:colOff>177800</xdr:colOff>
      <xdr:row>34</xdr:row>
      <xdr:rowOff>161989</xdr:rowOff>
    </xdr:to>
    <xdr:cxnSp macro="">
      <xdr:nvCxnSpPr>
        <xdr:cNvPr id="64" name="直線コネクタ 63"/>
        <xdr:cNvCxnSpPr/>
      </xdr:nvCxnSpPr>
      <xdr:spPr>
        <a:xfrm flipV="1">
          <a:off x="2908300" y="5911088"/>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99759</xdr:rowOff>
    </xdr:from>
    <xdr:to>
      <xdr:col>20</xdr:col>
      <xdr:colOff>38100</xdr:colOff>
      <xdr:row>36</xdr:row>
      <xdr:rowOff>29909</xdr:rowOff>
    </xdr:to>
    <xdr:sp macro="" textlink="">
      <xdr:nvSpPr>
        <xdr:cNvPr id="65" name="フローチャート: 判断 64"/>
        <xdr:cNvSpPr/>
      </xdr:nvSpPr>
      <xdr:spPr>
        <a:xfrm>
          <a:off x="3746500" y="610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21036</xdr:rowOff>
    </xdr:from>
    <xdr:ext cx="469744" cy="259045"/>
    <xdr:sp macro="" textlink="">
      <xdr:nvSpPr>
        <xdr:cNvPr id="66" name="テキスト ボックス 65"/>
        <xdr:cNvSpPr txBox="1"/>
      </xdr:nvSpPr>
      <xdr:spPr>
        <a:xfrm>
          <a:off x="3562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161989</xdr:rowOff>
    </xdr:from>
    <xdr:to>
      <xdr:col>15</xdr:col>
      <xdr:colOff>50800</xdr:colOff>
      <xdr:row>34</xdr:row>
      <xdr:rowOff>163132</xdr:rowOff>
    </xdr:to>
    <xdr:cxnSp macro="">
      <xdr:nvCxnSpPr>
        <xdr:cNvPr id="67" name="直線コネクタ 66"/>
        <xdr:cNvCxnSpPr/>
      </xdr:nvCxnSpPr>
      <xdr:spPr>
        <a:xfrm flipV="1">
          <a:off x="2019300" y="599128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123761</xdr:rowOff>
    </xdr:from>
    <xdr:to>
      <xdr:col>15</xdr:col>
      <xdr:colOff>101600</xdr:colOff>
      <xdr:row>36</xdr:row>
      <xdr:rowOff>53911</xdr:rowOff>
    </xdr:to>
    <xdr:sp macro="" textlink="">
      <xdr:nvSpPr>
        <xdr:cNvPr id="68" name="フローチャート: 判断 67"/>
        <xdr:cNvSpPr/>
      </xdr:nvSpPr>
      <xdr:spPr>
        <a:xfrm>
          <a:off x="2857500" y="61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45038</xdr:rowOff>
    </xdr:from>
    <xdr:ext cx="469744" cy="259045"/>
    <xdr:sp macro="" textlink="">
      <xdr:nvSpPr>
        <xdr:cNvPr id="69" name="テキスト ボックス 68"/>
        <xdr:cNvSpPr txBox="1"/>
      </xdr:nvSpPr>
      <xdr:spPr>
        <a:xfrm>
          <a:off x="2673428" y="621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131128</xdr:rowOff>
    </xdr:from>
    <xdr:to>
      <xdr:col>10</xdr:col>
      <xdr:colOff>114300</xdr:colOff>
      <xdr:row>34</xdr:row>
      <xdr:rowOff>163132</xdr:rowOff>
    </xdr:to>
    <xdr:cxnSp macro="">
      <xdr:nvCxnSpPr>
        <xdr:cNvPr id="70" name="直線コネクタ 69"/>
        <xdr:cNvCxnSpPr/>
      </xdr:nvCxnSpPr>
      <xdr:spPr>
        <a:xfrm>
          <a:off x="1130300" y="59604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98425</xdr:rowOff>
    </xdr:from>
    <xdr:to>
      <xdr:col>6</xdr:col>
      <xdr:colOff>38100</xdr:colOff>
      <xdr:row>36</xdr:row>
      <xdr:rowOff>28575</xdr:rowOff>
    </xdr:to>
    <xdr:sp macro="" textlink="">
      <xdr:nvSpPr>
        <xdr:cNvPr id="73" name="フローチャート: 判断 72"/>
        <xdr:cNvSpPr/>
      </xdr:nvSpPr>
      <xdr:spPr>
        <a:xfrm>
          <a:off x="1079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19702</xdr:rowOff>
    </xdr:from>
    <xdr:ext cx="469744" cy="259045"/>
    <xdr:sp macro="" textlink="">
      <xdr:nvSpPr>
        <xdr:cNvPr id="74" name="テキスト ボックス 73"/>
        <xdr:cNvSpPr txBox="1"/>
      </xdr:nvSpPr>
      <xdr:spPr>
        <a:xfrm>
          <a:off x="895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34227</xdr:rowOff>
    </xdr:from>
    <xdr:to>
      <xdr:col>24</xdr:col>
      <xdr:colOff>114300</xdr:colOff>
      <xdr:row>34</xdr:row>
      <xdr:rowOff>135827</xdr:rowOff>
    </xdr:to>
    <xdr:sp macro="" textlink="">
      <xdr:nvSpPr>
        <xdr:cNvPr id="80" name="楕円 79"/>
        <xdr:cNvSpPr/>
      </xdr:nvSpPr>
      <xdr:spPr>
        <a:xfrm>
          <a:off x="4584700" y="5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57104</xdr:rowOff>
    </xdr:from>
    <xdr:ext cx="469744" cy="259045"/>
    <xdr:sp macro="" textlink="">
      <xdr:nvSpPr>
        <xdr:cNvPr id="81" name="議会費該当値テキスト"/>
        <xdr:cNvSpPr txBox="1"/>
      </xdr:nvSpPr>
      <xdr:spPr>
        <a:xfrm>
          <a:off x="4686300" y="571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30988</xdr:rowOff>
    </xdr:from>
    <xdr:to>
      <xdr:col>20</xdr:col>
      <xdr:colOff>38100</xdr:colOff>
      <xdr:row>34</xdr:row>
      <xdr:rowOff>132588</xdr:rowOff>
    </xdr:to>
    <xdr:sp macro="" textlink="">
      <xdr:nvSpPr>
        <xdr:cNvPr id="82" name="楕円 81"/>
        <xdr:cNvSpPr/>
      </xdr:nvSpPr>
      <xdr:spPr>
        <a:xfrm>
          <a:off x="3746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149115</xdr:rowOff>
    </xdr:from>
    <xdr:ext cx="469744" cy="259045"/>
    <xdr:sp macro="" textlink="">
      <xdr:nvSpPr>
        <xdr:cNvPr id="83" name="テキスト ボックス 82"/>
        <xdr:cNvSpPr txBox="1"/>
      </xdr:nvSpPr>
      <xdr:spPr>
        <a:xfrm>
          <a:off x="3562428"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111189</xdr:rowOff>
    </xdr:from>
    <xdr:to>
      <xdr:col>15</xdr:col>
      <xdr:colOff>101600</xdr:colOff>
      <xdr:row>35</xdr:row>
      <xdr:rowOff>41339</xdr:rowOff>
    </xdr:to>
    <xdr:sp macro="" textlink="">
      <xdr:nvSpPr>
        <xdr:cNvPr id="84" name="楕円 83"/>
        <xdr:cNvSpPr/>
      </xdr:nvSpPr>
      <xdr:spPr>
        <a:xfrm>
          <a:off x="2857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57866</xdr:rowOff>
    </xdr:from>
    <xdr:ext cx="469744" cy="259045"/>
    <xdr:sp macro="" textlink="">
      <xdr:nvSpPr>
        <xdr:cNvPr id="85" name="テキスト ボックス 84"/>
        <xdr:cNvSpPr txBox="1"/>
      </xdr:nvSpPr>
      <xdr:spPr>
        <a:xfrm>
          <a:off x="2673428" y="571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112332</xdr:rowOff>
    </xdr:from>
    <xdr:to>
      <xdr:col>10</xdr:col>
      <xdr:colOff>165100</xdr:colOff>
      <xdr:row>35</xdr:row>
      <xdr:rowOff>42482</xdr:rowOff>
    </xdr:to>
    <xdr:sp macro="" textlink="">
      <xdr:nvSpPr>
        <xdr:cNvPr id="86" name="楕円 85"/>
        <xdr:cNvSpPr/>
      </xdr:nvSpPr>
      <xdr:spPr>
        <a:xfrm>
          <a:off x="1968500" y="59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59009</xdr:rowOff>
    </xdr:from>
    <xdr:ext cx="469744" cy="259045"/>
    <xdr:sp macro="" textlink="">
      <xdr:nvSpPr>
        <xdr:cNvPr id="87" name="テキスト ボックス 86"/>
        <xdr:cNvSpPr txBox="1"/>
      </xdr:nvSpPr>
      <xdr:spPr>
        <a:xfrm>
          <a:off x="1784428" y="571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80328</xdr:rowOff>
    </xdr:from>
    <xdr:to>
      <xdr:col>6</xdr:col>
      <xdr:colOff>38100</xdr:colOff>
      <xdr:row>35</xdr:row>
      <xdr:rowOff>10478</xdr:rowOff>
    </xdr:to>
    <xdr:sp macro="" textlink="">
      <xdr:nvSpPr>
        <xdr:cNvPr id="88" name="楕円 87"/>
        <xdr:cNvSpPr/>
      </xdr:nvSpPr>
      <xdr:spPr>
        <a:xfrm>
          <a:off x="1079500" y="5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27005</xdr:rowOff>
    </xdr:from>
    <xdr:ext cx="469744" cy="259045"/>
    <xdr:sp macro="" textlink="">
      <xdr:nvSpPr>
        <xdr:cNvPr id="89" name="テキスト ボックス 88"/>
        <xdr:cNvSpPr txBox="1"/>
      </xdr:nvSpPr>
      <xdr:spPr>
        <a:xfrm>
          <a:off x="895428" y="568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42271</xdr:rowOff>
    </xdr:from>
    <xdr:to>
      <xdr:col>24</xdr:col>
      <xdr:colOff>62865</xdr:colOff>
      <xdr:row>57</xdr:row>
      <xdr:rowOff>103069</xdr:rowOff>
    </xdr:to>
    <xdr:cxnSp macro="">
      <xdr:nvCxnSpPr>
        <xdr:cNvPr id="111" name="直線コネクタ 110"/>
        <xdr:cNvCxnSpPr/>
      </xdr:nvCxnSpPr>
      <xdr:spPr>
        <a:xfrm flipV="1">
          <a:off x="4633595" y="8786221"/>
          <a:ext cx="1270" cy="108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106896</xdr:rowOff>
    </xdr:from>
    <xdr:ext cx="534377" cy="259045"/>
    <xdr:sp macro="" textlink="">
      <xdr:nvSpPr>
        <xdr:cNvPr id="112" name="総務費最小値テキスト"/>
        <xdr:cNvSpPr txBox="1"/>
      </xdr:nvSpPr>
      <xdr:spPr>
        <a:xfrm>
          <a:off x="4686300" y="987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103069</xdr:rowOff>
    </xdr:from>
    <xdr:to>
      <xdr:col>24</xdr:col>
      <xdr:colOff>152400</xdr:colOff>
      <xdr:row>57</xdr:row>
      <xdr:rowOff>103069</xdr:rowOff>
    </xdr:to>
    <xdr:cxnSp macro="">
      <xdr:nvCxnSpPr>
        <xdr:cNvPr id="113" name="直線コネクタ 112"/>
        <xdr:cNvCxnSpPr/>
      </xdr:nvCxnSpPr>
      <xdr:spPr>
        <a:xfrm>
          <a:off x="4546600" y="9875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160398</xdr:rowOff>
    </xdr:from>
    <xdr:ext cx="599010" cy="259045"/>
    <xdr:sp macro="" textlink="">
      <xdr:nvSpPr>
        <xdr:cNvPr id="114" name="総務費最大値テキスト"/>
        <xdr:cNvSpPr txBox="1"/>
      </xdr:nvSpPr>
      <xdr:spPr>
        <a:xfrm>
          <a:off x="4686300" y="856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42271</xdr:rowOff>
    </xdr:from>
    <xdr:to>
      <xdr:col>24</xdr:col>
      <xdr:colOff>152400</xdr:colOff>
      <xdr:row>51</xdr:row>
      <xdr:rowOff>42271</xdr:rowOff>
    </xdr:to>
    <xdr:cxnSp macro="">
      <xdr:nvCxnSpPr>
        <xdr:cNvPr id="115" name="直線コネクタ 114"/>
        <xdr:cNvCxnSpPr/>
      </xdr:nvCxnSpPr>
      <xdr:spPr>
        <a:xfrm>
          <a:off x="4546600" y="8786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152684</xdr:rowOff>
    </xdr:from>
    <xdr:to>
      <xdr:col>24</xdr:col>
      <xdr:colOff>63500</xdr:colOff>
      <xdr:row>56</xdr:row>
      <xdr:rowOff>164544</xdr:rowOff>
    </xdr:to>
    <xdr:cxnSp macro="">
      <xdr:nvCxnSpPr>
        <xdr:cNvPr id="116" name="直線コネクタ 115"/>
        <xdr:cNvCxnSpPr/>
      </xdr:nvCxnSpPr>
      <xdr:spPr>
        <a:xfrm>
          <a:off x="3797300" y="9753884"/>
          <a:ext cx="8382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103456</xdr:rowOff>
    </xdr:from>
    <xdr:ext cx="599010" cy="259045"/>
    <xdr:sp macro="" textlink="">
      <xdr:nvSpPr>
        <xdr:cNvPr id="117" name="総務費平均値テキスト"/>
        <xdr:cNvSpPr txBox="1"/>
      </xdr:nvSpPr>
      <xdr:spPr>
        <a:xfrm>
          <a:off x="4686300" y="936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80579</xdr:rowOff>
    </xdr:from>
    <xdr:to>
      <xdr:col>24</xdr:col>
      <xdr:colOff>114300</xdr:colOff>
      <xdr:row>56</xdr:row>
      <xdr:rowOff>10729</xdr:rowOff>
    </xdr:to>
    <xdr:sp macro="" textlink="">
      <xdr:nvSpPr>
        <xdr:cNvPr id="118" name="フローチャート: 判断 117"/>
        <xdr:cNvSpPr/>
      </xdr:nvSpPr>
      <xdr:spPr>
        <a:xfrm>
          <a:off x="4584700" y="951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64688</xdr:rowOff>
    </xdr:from>
    <xdr:to>
      <xdr:col>19</xdr:col>
      <xdr:colOff>177800</xdr:colOff>
      <xdr:row>56</xdr:row>
      <xdr:rowOff>152684</xdr:rowOff>
    </xdr:to>
    <xdr:cxnSp macro="">
      <xdr:nvCxnSpPr>
        <xdr:cNvPr id="119" name="直線コネクタ 118"/>
        <xdr:cNvCxnSpPr/>
      </xdr:nvCxnSpPr>
      <xdr:spPr>
        <a:xfrm>
          <a:off x="2908300" y="9665888"/>
          <a:ext cx="889000" cy="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66488</xdr:rowOff>
    </xdr:from>
    <xdr:to>
      <xdr:col>20</xdr:col>
      <xdr:colOff>38100</xdr:colOff>
      <xdr:row>55</xdr:row>
      <xdr:rowOff>168088</xdr:rowOff>
    </xdr:to>
    <xdr:sp macro="" textlink="">
      <xdr:nvSpPr>
        <xdr:cNvPr id="120" name="フローチャート: 判断 119"/>
        <xdr:cNvSpPr/>
      </xdr:nvSpPr>
      <xdr:spPr>
        <a:xfrm>
          <a:off x="3746500" y="94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13165</xdr:rowOff>
    </xdr:from>
    <xdr:ext cx="599010" cy="259045"/>
    <xdr:sp macro="" textlink="">
      <xdr:nvSpPr>
        <xdr:cNvPr id="121" name="テキスト ボックス 120"/>
        <xdr:cNvSpPr txBox="1"/>
      </xdr:nvSpPr>
      <xdr:spPr>
        <a:xfrm>
          <a:off x="3497795" y="927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103380</xdr:rowOff>
    </xdr:from>
    <xdr:to>
      <xdr:col>15</xdr:col>
      <xdr:colOff>50800</xdr:colOff>
      <xdr:row>56</xdr:row>
      <xdr:rowOff>64688</xdr:rowOff>
    </xdr:to>
    <xdr:cxnSp macro="">
      <xdr:nvCxnSpPr>
        <xdr:cNvPr id="122" name="直線コネクタ 121"/>
        <xdr:cNvCxnSpPr/>
      </xdr:nvCxnSpPr>
      <xdr:spPr>
        <a:xfrm>
          <a:off x="2019300" y="9361680"/>
          <a:ext cx="889000" cy="30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37451</xdr:rowOff>
    </xdr:from>
    <xdr:to>
      <xdr:col>15</xdr:col>
      <xdr:colOff>101600</xdr:colOff>
      <xdr:row>55</xdr:row>
      <xdr:rowOff>139051</xdr:rowOff>
    </xdr:to>
    <xdr:sp macro="" textlink="">
      <xdr:nvSpPr>
        <xdr:cNvPr id="123" name="フローチャート: 判断 122"/>
        <xdr:cNvSpPr/>
      </xdr:nvSpPr>
      <xdr:spPr>
        <a:xfrm>
          <a:off x="2857500" y="94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155578</xdr:rowOff>
    </xdr:from>
    <xdr:ext cx="599010" cy="259045"/>
    <xdr:sp macro="" textlink="">
      <xdr:nvSpPr>
        <xdr:cNvPr id="124" name="テキスト ボックス 123"/>
        <xdr:cNvSpPr txBox="1"/>
      </xdr:nvSpPr>
      <xdr:spPr>
        <a:xfrm>
          <a:off x="2608795" y="924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103380</xdr:rowOff>
    </xdr:from>
    <xdr:to>
      <xdr:col>10</xdr:col>
      <xdr:colOff>114300</xdr:colOff>
      <xdr:row>57</xdr:row>
      <xdr:rowOff>10852</xdr:rowOff>
    </xdr:to>
    <xdr:cxnSp macro="">
      <xdr:nvCxnSpPr>
        <xdr:cNvPr id="125" name="直線コネクタ 124"/>
        <xdr:cNvCxnSpPr/>
      </xdr:nvCxnSpPr>
      <xdr:spPr>
        <a:xfrm flipV="1">
          <a:off x="1130300" y="9361680"/>
          <a:ext cx="889000" cy="42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52</xdr:row>
      <xdr:rowOff>168622</xdr:rowOff>
    </xdr:from>
    <xdr:to>
      <xdr:col>10</xdr:col>
      <xdr:colOff>165100</xdr:colOff>
      <xdr:row>53</xdr:row>
      <xdr:rowOff>98772</xdr:rowOff>
    </xdr:to>
    <xdr:sp macro="" textlink="">
      <xdr:nvSpPr>
        <xdr:cNvPr id="126" name="フローチャート: 判断 125"/>
        <xdr:cNvSpPr/>
      </xdr:nvSpPr>
      <xdr:spPr>
        <a:xfrm>
          <a:off x="1968500" y="908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115299</xdr:rowOff>
    </xdr:from>
    <xdr:ext cx="599010" cy="259045"/>
    <xdr:sp macro="" textlink="">
      <xdr:nvSpPr>
        <xdr:cNvPr id="127" name="テキスト ボックス 126"/>
        <xdr:cNvSpPr txBox="1"/>
      </xdr:nvSpPr>
      <xdr:spPr>
        <a:xfrm>
          <a:off x="1719795" y="885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99370</xdr:rowOff>
    </xdr:from>
    <xdr:to>
      <xdr:col>6</xdr:col>
      <xdr:colOff>38100</xdr:colOff>
      <xdr:row>56</xdr:row>
      <xdr:rowOff>29520</xdr:rowOff>
    </xdr:to>
    <xdr:sp macro="" textlink="">
      <xdr:nvSpPr>
        <xdr:cNvPr id="128" name="フローチャート: 判断 127"/>
        <xdr:cNvSpPr/>
      </xdr:nvSpPr>
      <xdr:spPr>
        <a:xfrm>
          <a:off x="1079500" y="95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46047</xdr:rowOff>
    </xdr:from>
    <xdr:ext cx="599010" cy="259045"/>
    <xdr:sp macro="" textlink="">
      <xdr:nvSpPr>
        <xdr:cNvPr id="129" name="テキスト ボックス 128"/>
        <xdr:cNvSpPr txBox="1"/>
      </xdr:nvSpPr>
      <xdr:spPr>
        <a:xfrm>
          <a:off x="830795" y="930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113744</xdr:rowOff>
    </xdr:from>
    <xdr:to>
      <xdr:col>24</xdr:col>
      <xdr:colOff>114300</xdr:colOff>
      <xdr:row>57</xdr:row>
      <xdr:rowOff>43894</xdr:rowOff>
    </xdr:to>
    <xdr:sp macro="" textlink="">
      <xdr:nvSpPr>
        <xdr:cNvPr id="135" name="楕円 134"/>
        <xdr:cNvSpPr/>
      </xdr:nvSpPr>
      <xdr:spPr>
        <a:xfrm>
          <a:off x="4584700" y="971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28671</xdr:rowOff>
    </xdr:from>
    <xdr:ext cx="534377" cy="259045"/>
    <xdr:sp macro="" textlink="">
      <xdr:nvSpPr>
        <xdr:cNvPr id="136" name="総務費該当値テキスト"/>
        <xdr:cNvSpPr txBox="1"/>
      </xdr:nvSpPr>
      <xdr:spPr>
        <a:xfrm>
          <a:off x="4686300" y="962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101884</xdr:rowOff>
    </xdr:from>
    <xdr:to>
      <xdr:col>20</xdr:col>
      <xdr:colOff>38100</xdr:colOff>
      <xdr:row>57</xdr:row>
      <xdr:rowOff>32034</xdr:rowOff>
    </xdr:to>
    <xdr:sp macro="" textlink="">
      <xdr:nvSpPr>
        <xdr:cNvPr id="137" name="楕円 136"/>
        <xdr:cNvSpPr/>
      </xdr:nvSpPr>
      <xdr:spPr>
        <a:xfrm>
          <a:off x="3746500" y="970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23161</xdr:rowOff>
    </xdr:from>
    <xdr:ext cx="534377" cy="259045"/>
    <xdr:sp macro="" textlink="">
      <xdr:nvSpPr>
        <xdr:cNvPr id="138" name="テキスト ボックス 137"/>
        <xdr:cNvSpPr txBox="1"/>
      </xdr:nvSpPr>
      <xdr:spPr>
        <a:xfrm>
          <a:off x="3530111" y="979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13888</xdr:rowOff>
    </xdr:from>
    <xdr:to>
      <xdr:col>15</xdr:col>
      <xdr:colOff>101600</xdr:colOff>
      <xdr:row>56</xdr:row>
      <xdr:rowOff>115488</xdr:rowOff>
    </xdr:to>
    <xdr:sp macro="" textlink="">
      <xdr:nvSpPr>
        <xdr:cNvPr id="139" name="楕円 138"/>
        <xdr:cNvSpPr/>
      </xdr:nvSpPr>
      <xdr:spPr>
        <a:xfrm>
          <a:off x="2857500" y="961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106615</xdr:rowOff>
    </xdr:from>
    <xdr:ext cx="534377" cy="259045"/>
    <xdr:sp macro="" textlink="">
      <xdr:nvSpPr>
        <xdr:cNvPr id="140" name="テキスト ボックス 139"/>
        <xdr:cNvSpPr txBox="1"/>
      </xdr:nvSpPr>
      <xdr:spPr>
        <a:xfrm>
          <a:off x="2641111" y="970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52580</xdr:rowOff>
    </xdr:from>
    <xdr:to>
      <xdr:col>10</xdr:col>
      <xdr:colOff>165100</xdr:colOff>
      <xdr:row>54</xdr:row>
      <xdr:rowOff>154180</xdr:rowOff>
    </xdr:to>
    <xdr:sp macro="" textlink="">
      <xdr:nvSpPr>
        <xdr:cNvPr id="141" name="楕円 140"/>
        <xdr:cNvSpPr/>
      </xdr:nvSpPr>
      <xdr:spPr>
        <a:xfrm>
          <a:off x="1968500" y="93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145307</xdr:rowOff>
    </xdr:from>
    <xdr:ext cx="599010" cy="259045"/>
    <xdr:sp macro="" textlink="">
      <xdr:nvSpPr>
        <xdr:cNvPr id="142" name="テキスト ボックス 141"/>
        <xdr:cNvSpPr txBox="1"/>
      </xdr:nvSpPr>
      <xdr:spPr>
        <a:xfrm>
          <a:off x="1719795" y="940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131502</xdr:rowOff>
    </xdr:from>
    <xdr:to>
      <xdr:col>6</xdr:col>
      <xdr:colOff>38100</xdr:colOff>
      <xdr:row>57</xdr:row>
      <xdr:rowOff>61652</xdr:rowOff>
    </xdr:to>
    <xdr:sp macro="" textlink="">
      <xdr:nvSpPr>
        <xdr:cNvPr id="143" name="楕円 142"/>
        <xdr:cNvSpPr/>
      </xdr:nvSpPr>
      <xdr:spPr>
        <a:xfrm>
          <a:off x="1079500" y="97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52779</xdr:rowOff>
    </xdr:from>
    <xdr:ext cx="534377" cy="259045"/>
    <xdr:sp macro="" textlink="">
      <xdr:nvSpPr>
        <xdr:cNvPr id="144" name="テキスト ボックス 143"/>
        <xdr:cNvSpPr txBox="1"/>
      </xdr:nvSpPr>
      <xdr:spPr>
        <a:xfrm>
          <a:off x="863111" y="98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145165</xdr:rowOff>
    </xdr:from>
    <xdr:to>
      <xdr:col>24</xdr:col>
      <xdr:colOff>62865</xdr:colOff>
      <xdr:row>78</xdr:row>
      <xdr:rowOff>78087</xdr:rowOff>
    </xdr:to>
    <xdr:cxnSp macro="">
      <xdr:nvCxnSpPr>
        <xdr:cNvPr id="171" name="直線コネクタ 170"/>
        <xdr:cNvCxnSpPr/>
      </xdr:nvCxnSpPr>
      <xdr:spPr>
        <a:xfrm flipV="1">
          <a:off x="4633595" y="11975215"/>
          <a:ext cx="1270" cy="1475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81914</xdr:rowOff>
    </xdr:from>
    <xdr:ext cx="599010" cy="259045"/>
    <xdr:sp macro="" textlink="">
      <xdr:nvSpPr>
        <xdr:cNvPr id="172" name="民生費最小値テキスト"/>
        <xdr:cNvSpPr txBox="1"/>
      </xdr:nvSpPr>
      <xdr:spPr>
        <a:xfrm>
          <a:off x="4686300" y="1345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78087</xdr:rowOff>
    </xdr:from>
    <xdr:to>
      <xdr:col>24</xdr:col>
      <xdr:colOff>152400</xdr:colOff>
      <xdr:row>78</xdr:row>
      <xdr:rowOff>78087</xdr:rowOff>
    </xdr:to>
    <xdr:cxnSp macro="">
      <xdr:nvCxnSpPr>
        <xdr:cNvPr id="173" name="直線コネクタ 172"/>
        <xdr:cNvCxnSpPr/>
      </xdr:nvCxnSpPr>
      <xdr:spPr>
        <a:xfrm>
          <a:off x="4546600" y="1345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91842</xdr:rowOff>
    </xdr:from>
    <xdr:ext cx="599010" cy="259045"/>
    <xdr:sp macro="" textlink="">
      <xdr:nvSpPr>
        <xdr:cNvPr id="174" name="民生費最大値テキスト"/>
        <xdr:cNvSpPr txBox="1"/>
      </xdr:nvSpPr>
      <xdr:spPr>
        <a:xfrm>
          <a:off x="4686300" y="11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273,248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145165</xdr:rowOff>
    </xdr:from>
    <xdr:to>
      <xdr:col>24</xdr:col>
      <xdr:colOff>152400</xdr:colOff>
      <xdr:row>69</xdr:row>
      <xdr:rowOff>145165</xdr:rowOff>
    </xdr:to>
    <xdr:cxnSp macro="">
      <xdr:nvCxnSpPr>
        <xdr:cNvPr id="175" name="直線コネクタ 174"/>
        <xdr:cNvCxnSpPr/>
      </xdr:nvCxnSpPr>
      <xdr:spPr>
        <a:xfrm>
          <a:off x="4546600" y="11975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39529</xdr:rowOff>
    </xdr:from>
    <xdr:to>
      <xdr:col>24</xdr:col>
      <xdr:colOff>63500</xdr:colOff>
      <xdr:row>72</xdr:row>
      <xdr:rowOff>47563</xdr:rowOff>
    </xdr:to>
    <xdr:cxnSp macro="">
      <xdr:nvCxnSpPr>
        <xdr:cNvPr id="176" name="直線コネクタ 175"/>
        <xdr:cNvCxnSpPr/>
      </xdr:nvCxnSpPr>
      <xdr:spPr>
        <a:xfrm flipV="1">
          <a:off x="3797300" y="12212479"/>
          <a:ext cx="838200" cy="17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31034</xdr:rowOff>
    </xdr:from>
    <xdr:ext cx="599010" cy="259045"/>
    <xdr:sp macro="" textlink="">
      <xdr:nvSpPr>
        <xdr:cNvPr id="177" name="民生費平均値テキスト"/>
        <xdr:cNvSpPr txBox="1"/>
      </xdr:nvSpPr>
      <xdr:spPr>
        <a:xfrm>
          <a:off x="4686300" y="12718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52607</xdr:rowOff>
    </xdr:from>
    <xdr:to>
      <xdr:col>24</xdr:col>
      <xdr:colOff>114300</xdr:colOff>
      <xdr:row>74</xdr:row>
      <xdr:rowOff>154207</xdr:rowOff>
    </xdr:to>
    <xdr:sp macro="" textlink="">
      <xdr:nvSpPr>
        <xdr:cNvPr id="178" name="フローチャート: 判断 177"/>
        <xdr:cNvSpPr/>
      </xdr:nvSpPr>
      <xdr:spPr>
        <a:xfrm>
          <a:off x="4584700" y="127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18444</xdr:rowOff>
    </xdr:from>
    <xdr:to>
      <xdr:col>19</xdr:col>
      <xdr:colOff>177800</xdr:colOff>
      <xdr:row>72</xdr:row>
      <xdr:rowOff>47563</xdr:rowOff>
    </xdr:to>
    <xdr:cxnSp macro="">
      <xdr:nvCxnSpPr>
        <xdr:cNvPr id="179" name="直線コネクタ 178"/>
        <xdr:cNvCxnSpPr/>
      </xdr:nvCxnSpPr>
      <xdr:spPr>
        <a:xfrm>
          <a:off x="2908300" y="12362844"/>
          <a:ext cx="88900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16510</xdr:rowOff>
    </xdr:from>
    <xdr:to>
      <xdr:col>20</xdr:col>
      <xdr:colOff>38100</xdr:colOff>
      <xdr:row>75</xdr:row>
      <xdr:rowOff>118110</xdr:rowOff>
    </xdr:to>
    <xdr:sp macro="" textlink="">
      <xdr:nvSpPr>
        <xdr:cNvPr id="180" name="フローチャート: 判断 179"/>
        <xdr:cNvSpPr/>
      </xdr:nvSpPr>
      <xdr:spPr>
        <a:xfrm>
          <a:off x="3746500" y="1287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109237</xdr:rowOff>
    </xdr:from>
    <xdr:ext cx="599010" cy="259045"/>
    <xdr:sp macro="" textlink="">
      <xdr:nvSpPr>
        <xdr:cNvPr id="181" name="テキスト ボックス 180"/>
        <xdr:cNvSpPr txBox="1"/>
      </xdr:nvSpPr>
      <xdr:spPr>
        <a:xfrm>
          <a:off x="3497795" y="129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18444</xdr:rowOff>
    </xdr:from>
    <xdr:to>
      <xdr:col>15</xdr:col>
      <xdr:colOff>50800</xdr:colOff>
      <xdr:row>73</xdr:row>
      <xdr:rowOff>151543</xdr:rowOff>
    </xdr:to>
    <xdr:cxnSp macro="">
      <xdr:nvCxnSpPr>
        <xdr:cNvPr id="182" name="直線コネクタ 181"/>
        <xdr:cNvCxnSpPr/>
      </xdr:nvCxnSpPr>
      <xdr:spPr>
        <a:xfrm flipV="1">
          <a:off x="2019300" y="12362844"/>
          <a:ext cx="889000" cy="30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77024</xdr:rowOff>
    </xdr:from>
    <xdr:to>
      <xdr:col>15</xdr:col>
      <xdr:colOff>101600</xdr:colOff>
      <xdr:row>75</xdr:row>
      <xdr:rowOff>7174</xdr:rowOff>
    </xdr:to>
    <xdr:sp macro="" textlink="">
      <xdr:nvSpPr>
        <xdr:cNvPr id="183" name="フローチャート: 判断 182"/>
        <xdr:cNvSpPr/>
      </xdr:nvSpPr>
      <xdr:spPr>
        <a:xfrm>
          <a:off x="2857500" y="1276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169751</xdr:rowOff>
    </xdr:from>
    <xdr:ext cx="599010" cy="259045"/>
    <xdr:sp macro="" textlink="">
      <xdr:nvSpPr>
        <xdr:cNvPr id="184" name="テキスト ボックス 183"/>
        <xdr:cNvSpPr txBox="1"/>
      </xdr:nvSpPr>
      <xdr:spPr>
        <a:xfrm>
          <a:off x="2608795" y="1285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151543</xdr:rowOff>
    </xdr:from>
    <xdr:to>
      <xdr:col>10</xdr:col>
      <xdr:colOff>114300</xdr:colOff>
      <xdr:row>74</xdr:row>
      <xdr:rowOff>22396</xdr:rowOff>
    </xdr:to>
    <xdr:cxnSp macro="">
      <xdr:nvCxnSpPr>
        <xdr:cNvPr id="185" name="直線コネクタ 184"/>
        <xdr:cNvCxnSpPr/>
      </xdr:nvCxnSpPr>
      <xdr:spPr>
        <a:xfrm flipV="1">
          <a:off x="1130300" y="12667393"/>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78167</xdr:rowOff>
    </xdr:from>
    <xdr:to>
      <xdr:col>10</xdr:col>
      <xdr:colOff>165100</xdr:colOff>
      <xdr:row>76</xdr:row>
      <xdr:rowOff>8316</xdr:rowOff>
    </xdr:to>
    <xdr:sp macro="" textlink="">
      <xdr:nvSpPr>
        <xdr:cNvPr id="186" name="フローチャート: 判断 185"/>
        <xdr:cNvSpPr/>
      </xdr:nvSpPr>
      <xdr:spPr>
        <a:xfrm>
          <a:off x="1968500" y="129369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170894</xdr:rowOff>
    </xdr:from>
    <xdr:ext cx="599010" cy="259045"/>
    <xdr:sp macro="" textlink="">
      <xdr:nvSpPr>
        <xdr:cNvPr id="187" name="テキスト ボックス 186"/>
        <xdr:cNvSpPr txBox="1"/>
      </xdr:nvSpPr>
      <xdr:spPr>
        <a:xfrm>
          <a:off x="1719795" y="13029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150470</xdr:rowOff>
    </xdr:from>
    <xdr:to>
      <xdr:col>6</xdr:col>
      <xdr:colOff>38100</xdr:colOff>
      <xdr:row>76</xdr:row>
      <xdr:rowOff>80620</xdr:rowOff>
    </xdr:to>
    <xdr:sp macro="" textlink="">
      <xdr:nvSpPr>
        <xdr:cNvPr id="188" name="フローチャート: 判断 187"/>
        <xdr:cNvSpPr/>
      </xdr:nvSpPr>
      <xdr:spPr>
        <a:xfrm>
          <a:off x="1079500" y="130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71747</xdr:rowOff>
    </xdr:from>
    <xdr:ext cx="599010" cy="259045"/>
    <xdr:sp macro="" textlink="">
      <xdr:nvSpPr>
        <xdr:cNvPr id="189" name="テキスト ボックス 188"/>
        <xdr:cNvSpPr txBox="1"/>
      </xdr:nvSpPr>
      <xdr:spPr>
        <a:xfrm>
          <a:off x="830795" y="13101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160179</xdr:rowOff>
    </xdr:from>
    <xdr:to>
      <xdr:col>24</xdr:col>
      <xdr:colOff>114300</xdr:colOff>
      <xdr:row>71</xdr:row>
      <xdr:rowOff>90329</xdr:rowOff>
    </xdr:to>
    <xdr:sp macro="" textlink="">
      <xdr:nvSpPr>
        <xdr:cNvPr id="195" name="楕円 194"/>
        <xdr:cNvSpPr/>
      </xdr:nvSpPr>
      <xdr:spPr>
        <a:xfrm>
          <a:off x="4584700" y="121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11606</xdr:rowOff>
    </xdr:from>
    <xdr:ext cx="599010" cy="259045"/>
    <xdr:sp macro="" textlink="">
      <xdr:nvSpPr>
        <xdr:cNvPr id="196" name="民生費該当値テキスト"/>
        <xdr:cNvSpPr txBox="1"/>
      </xdr:nvSpPr>
      <xdr:spPr>
        <a:xfrm>
          <a:off x="4686300" y="1201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168213</xdr:rowOff>
    </xdr:from>
    <xdr:to>
      <xdr:col>20</xdr:col>
      <xdr:colOff>38100</xdr:colOff>
      <xdr:row>72</xdr:row>
      <xdr:rowOff>98363</xdr:rowOff>
    </xdr:to>
    <xdr:sp macro="" textlink="">
      <xdr:nvSpPr>
        <xdr:cNvPr id="197" name="楕円 196"/>
        <xdr:cNvSpPr/>
      </xdr:nvSpPr>
      <xdr:spPr>
        <a:xfrm>
          <a:off x="3746500" y="123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114890</xdr:rowOff>
    </xdr:from>
    <xdr:ext cx="599010" cy="259045"/>
    <xdr:sp macro="" textlink="">
      <xdr:nvSpPr>
        <xdr:cNvPr id="198" name="テキスト ボックス 197"/>
        <xdr:cNvSpPr txBox="1"/>
      </xdr:nvSpPr>
      <xdr:spPr>
        <a:xfrm>
          <a:off x="3497795" y="1211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139094</xdr:rowOff>
    </xdr:from>
    <xdr:to>
      <xdr:col>15</xdr:col>
      <xdr:colOff>101600</xdr:colOff>
      <xdr:row>72</xdr:row>
      <xdr:rowOff>69244</xdr:rowOff>
    </xdr:to>
    <xdr:sp macro="" textlink="">
      <xdr:nvSpPr>
        <xdr:cNvPr id="199" name="楕円 198"/>
        <xdr:cNvSpPr/>
      </xdr:nvSpPr>
      <xdr:spPr>
        <a:xfrm>
          <a:off x="2857500" y="1231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85771</xdr:rowOff>
    </xdr:from>
    <xdr:ext cx="599010" cy="259045"/>
    <xdr:sp macro="" textlink="">
      <xdr:nvSpPr>
        <xdr:cNvPr id="200" name="テキスト ボックス 199"/>
        <xdr:cNvSpPr txBox="1"/>
      </xdr:nvSpPr>
      <xdr:spPr>
        <a:xfrm>
          <a:off x="2608795" y="12087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100743</xdr:rowOff>
    </xdr:from>
    <xdr:to>
      <xdr:col>10</xdr:col>
      <xdr:colOff>165100</xdr:colOff>
      <xdr:row>74</xdr:row>
      <xdr:rowOff>30893</xdr:rowOff>
    </xdr:to>
    <xdr:sp macro="" textlink="">
      <xdr:nvSpPr>
        <xdr:cNvPr id="201" name="楕円 200"/>
        <xdr:cNvSpPr/>
      </xdr:nvSpPr>
      <xdr:spPr>
        <a:xfrm>
          <a:off x="1968500" y="1261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47420</xdr:rowOff>
    </xdr:from>
    <xdr:ext cx="599010" cy="259045"/>
    <xdr:sp macro="" textlink="">
      <xdr:nvSpPr>
        <xdr:cNvPr id="202" name="テキスト ボックス 201"/>
        <xdr:cNvSpPr txBox="1"/>
      </xdr:nvSpPr>
      <xdr:spPr>
        <a:xfrm>
          <a:off x="1719795" y="1239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143046</xdr:rowOff>
    </xdr:from>
    <xdr:to>
      <xdr:col>6</xdr:col>
      <xdr:colOff>38100</xdr:colOff>
      <xdr:row>74</xdr:row>
      <xdr:rowOff>73196</xdr:rowOff>
    </xdr:to>
    <xdr:sp macro="" textlink="">
      <xdr:nvSpPr>
        <xdr:cNvPr id="203" name="楕円 202"/>
        <xdr:cNvSpPr/>
      </xdr:nvSpPr>
      <xdr:spPr>
        <a:xfrm>
          <a:off x="1079500" y="12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89723</xdr:rowOff>
    </xdr:from>
    <xdr:ext cx="599010" cy="259045"/>
    <xdr:sp macro="" textlink="">
      <xdr:nvSpPr>
        <xdr:cNvPr id="204" name="テキスト ボックス 203"/>
        <xdr:cNvSpPr txBox="1"/>
      </xdr:nvSpPr>
      <xdr:spPr>
        <a:xfrm>
          <a:off x="830795" y="1243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75986</xdr:rowOff>
    </xdr:from>
    <xdr:to>
      <xdr:col>24</xdr:col>
      <xdr:colOff>62865</xdr:colOff>
      <xdr:row>98</xdr:row>
      <xdr:rowOff>96120</xdr:rowOff>
    </xdr:to>
    <xdr:cxnSp macro="">
      <xdr:nvCxnSpPr>
        <xdr:cNvPr id="231" name="直線コネクタ 230"/>
        <xdr:cNvCxnSpPr/>
      </xdr:nvCxnSpPr>
      <xdr:spPr>
        <a:xfrm flipV="1">
          <a:off x="4633595" y="15677936"/>
          <a:ext cx="1270" cy="12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99947</xdr:rowOff>
    </xdr:from>
    <xdr:ext cx="534377" cy="259045"/>
    <xdr:sp macro="" textlink="">
      <xdr:nvSpPr>
        <xdr:cNvPr id="232" name="衛生費最小値テキスト"/>
        <xdr:cNvSpPr txBox="1"/>
      </xdr:nvSpPr>
      <xdr:spPr>
        <a:xfrm>
          <a:off x="4686300" y="1690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96120</xdr:rowOff>
    </xdr:from>
    <xdr:to>
      <xdr:col>24</xdr:col>
      <xdr:colOff>152400</xdr:colOff>
      <xdr:row>98</xdr:row>
      <xdr:rowOff>96120</xdr:rowOff>
    </xdr:to>
    <xdr:cxnSp macro="">
      <xdr:nvCxnSpPr>
        <xdr:cNvPr id="233" name="直線コネクタ 232"/>
        <xdr:cNvCxnSpPr/>
      </xdr:nvCxnSpPr>
      <xdr:spPr>
        <a:xfrm>
          <a:off x="4546600" y="1689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22663</xdr:rowOff>
    </xdr:from>
    <xdr:ext cx="599010" cy="259045"/>
    <xdr:sp macro="" textlink="">
      <xdr:nvSpPr>
        <xdr:cNvPr id="234" name="衛生費最大値テキスト"/>
        <xdr:cNvSpPr txBox="1"/>
      </xdr:nvSpPr>
      <xdr:spPr>
        <a:xfrm>
          <a:off x="4686300" y="1545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75986</xdr:rowOff>
    </xdr:from>
    <xdr:to>
      <xdr:col>24</xdr:col>
      <xdr:colOff>152400</xdr:colOff>
      <xdr:row>91</xdr:row>
      <xdr:rowOff>75986</xdr:rowOff>
    </xdr:to>
    <xdr:cxnSp macro="">
      <xdr:nvCxnSpPr>
        <xdr:cNvPr id="235" name="直線コネクタ 234"/>
        <xdr:cNvCxnSpPr/>
      </xdr:nvCxnSpPr>
      <xdr:spPr>
        <a:xfrm>
          <a:off x="4546600" y="1567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149758</xdr:rowOff>
    </xdr:from>
    <xdr:to>
      <xdr:col>24</xdr:col>
      <xdr:colOff>63500</xdr:colOff>
      <xdr:row>96</xdr:row>
      <xdr:rowOff>10295</xdr:rowOff>
    </xdr:to>
    <xdr:cxnSp macro="">
      <xdr:nvCxnSpPr>
        <xdr:cNvPr id="236" name="直線コネクタ 235"/>
        <xdr:cNvCxnSpPr/>
      </xdr:nvCxnSpPr>
      <xdr:spPr>
        <a:xfrm>
          <a:off x="3797300" y="16437508"/>
          <a:ext cx="838200" cy="3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138588</xdr:rowOff>
    </xdr:from>
    <xdr:ext cx="534377" cy="259045"/>
    <xdr:sp macro="" textlink="">
      <xdr:nvSpPr>
        <xdr:cNvPr id="237" name="衛生費平均値テキスト"/>
        <xdr:cNvSpPr txBox="1"/>
      </xdr:nvSpPr>
      <xdr:spPr>
        <a:xfrm>
          <a:off x="4686300" y="16254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115711</xdr:rowOff>
    </xdr:from>
    <xdr:to>
      <xdr:col>24</xdr:col>
      <xdr:colOff>114300</xdr:colOff>
      <xdr:row>96</xdr:row>
      <xdr:rowOff>45861</xdr:rowOff>
    </xdr:to>
    <xdr:sp macro="" textlink="">
      <xdr:nvSpPr>
        <xdr:cNvPr id="238" name="フローチャート: 判断 237"/>
        <xdr:cNvSpPr/>
      </xdr:nvSpPr>
      <xdr:spPr>
        <a:xfrm>
          <a:off x="4584700" y="1640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58269</xdr:rowOff>
    </xdr:from>
    <xdr:to>
      <xdr:col>19</xdr:col>
      <xdr:colOff>177800</xdr:colOff>
      <xdr:row>95</xdr:row>
      <xdr:rowOff>149758</xdr:rowOff>
    </xdr:to>
    <xdr:cxnSp macro="">
      <xdr:nvCxnSpPr>
        <xdr:cNvPr id="239" name="直線コネクタ 238"/>
        <xdr:cNvCxnSpPr/>
      </xdr:nvCxnSpPr>
      <xdr:spPr>
        <a:xfrm>
          <a:off x="2908300" y="16346019"/>
          <a:ext cx="889000" cy="9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74710</xdr:rowOff>
    </xdr:from>
    <xdr:to>
      <xdr:col>20</xdr:col>
      <xdr:colOff>38100</xdr:colOff>
      <xdr:row>96</xdr:row>
      <xdr:rowOff>4860</xdr:rowOff>
    </xdr:to>
    <xdr:sp macro="" textlink="">
      <xdr:nvSpPr>
        <xdr:cNvPr id="240" name="フローチャート: 判断 239"/>
        <xdr:cNvSpPr/>
      </xdr:nvSpPr>
      <xdr:spPr>
        <a:xfrm>
          <a:off x="3746500" y="1636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21387</xdr:rowOff>
    </xdr:from>
    <xdr:ext cx="534377" cy="259045"/>
    <xdr:sp macro="" textlink="">
      <xdr:nvSpPr>
        <xdr:cNvPr id="241" name="テキスト ボックス 240"/>
        <xdr:cNvSpPr txBox="1"/>
      </xdr:nvSpPr>
      <xdr:spPr>
        <a:xfrm>
          <a:off x="3530111" y="1613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100447</xdr:rowOff>
    </xdr:from>
    <xdr:to>
      <xdr:col>15</xdr:col>
      <xdr:colOff>50800</xdr:colOff>
      <xdr:row>95</xdr:row>
      <xdr:rowOff>58269</xdr:rowOff>
    </xdr:to>
    <xdr:cxnSp macro="">
      <xdr:nvCxnSpPr>
        <xdr:cNvPr id="242" name="直線コネクタ 241"/>
        <xdr:cNvCxnSpPr/>
      </xdr:nvCxnSpPr>
      <xdr:spPr>
        <a:xfrm>
          <a:off x="2019300" y="15359497"/>
          <a:ext cx="889000" cy="9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60570</xdr:rowOff>
    </xdr:from>
    <xdr:to>
      <xdr:col>15</xdr:col>
      <xdr:colOff>101600</xdr:colOff>
      <xdr:row>95</xdr:row>
      <xdr:rowOff>162170</xdr:rowOff>
    </xdr:to>
    <xdr:sp macro="" textlink="">
      <xdr:nvSpPr>
        <xdr:cNvPr id="243" name="フローチャート: 判断 242"/>
        <xdr:cNvSpPr/>
      </xdr:nvSpPr>
      <xdr:spPr>
        <a:xfrm>
          <a:off x="2857500" y="1634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153297</xdr:rowOff>
    </xdr:from>
    <xdr:ext cx="534377" cy="259045"/>
    <xdr:sp macro="" textlink="">
      <xdr:nvSpPr>
        <xdr:cNvPr id="244" name="テキスト ボックス 243"/>
        <xdr:cNvSpPr txBox="1"/>
      </xdr:nvSpPr>
      <xdr:spPr>
        <a:xfrm>
          <a:off x="2641111" y="1644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89</xdr:row>
      <xdr:rowOff>100447</xdr:rowOff>
    </xdr:from>
    <xdr:to>
      <xdr:col>10</xdr:col>
      <xdr:colOff>114300</xdr:colOff>
      <xdr:row>93</xdr:row>
      <xdr:rowOff>6998</xdr:rowOff>
    </xdr:to>
    <xdr:cxnSp macro="">
      <xdr:nvCxnSpPr>
        <xdr:cNvPr id="245" name="直線コネクタ 244"/>
        <xdr:cNvCxnSpPr/>
      </xdr:nvCxnSpPr>
      <xdr:spPr>
        <a:xfrm flipV="1">
          <a:off x="1130300" y="15359497"/>
          <a:ext cx="889000" cy="5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366</xdr:rowOff>
    </xdr:from>
    <xdr:to>
      <xdr:col>10</xdr:col>
      <xdr:colOff>165100</xdr:colOff>
      <xdr:row>96</xdr:row>
      <xdr:rowOff>101966</xdr:rowOff>
    </xdr:to>
    <xdr:sp macro="" textlink="">
      <xdr:nvSpPr>
        <xdr:cNvPr id="246" name="フローチャート: 判断 245"/>
        <xdr:cNvSpPr/>
      </xdr:nvSpPr>
      <xdr:spPr>
        <a:xfrm>
          <a:off x="1968500" y="1645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93093</xdr:rowOff>
    </xdr:from>
    <xdr:ext cx="534377" cy="259045"/>
    <xdr:sp macro="" textlink="">
      <xdr:nvSpPr>
        <xdr:cNvPr id="247" name="テキスト ボックス 246"/>
        <xdr:cNvSpPr txBox="1"/>
      </xdr:nvSpPr>
      <xdr:spPr>
        <a:xfrm>
          <a:off x="1752111" y="1655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66971</xdr:rowOff>
    </xdr:from>
    <xdr:to>
      <xdr:col>6</xdr:col>
      <xdr:colOff>38100</xdr:colOff>
      <xdr:row>96</xdr:row>
      <xdr:rowOff>168571</xdr:rowOff>
    </xdr:to>
    <xdr:sp macro="" textlink="">
      <xdr:nvSpPr>
        <xdr:cNvPr id="248" name="フローチャート: 判断 247"/>
        <xdr:cNvSpPr/>
      </xdr:nvSpPr>
      <xdr:spPr>
        <a:xfrm>
          <a:off x="1079500" y="1652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159698</xdr:rowOff>
    </xdr:from>
    <xdr:ext cx="534377" cy="259045"/>
    <xdr:sp macro="" textlink="">
      <xdr:nvSpPr>
        <xdr:cNvPr id="249" name="テキスト ボックス 248"/>
        <xdr:cNvSpPr txBox="1"/>
      </xdr:nvSpPr>
      <xdr:spPr>
        <a:xfrm>
          <a:off x="863111" y="1661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130945</xdr:rowOff>
    </xdr:from>
    <xdr:to>
      <xdr:col>24</xdr:col>
      <xdr:colOff>114300</xdr:colOff>
      <xdr:row>96</xdr:row>
      <xdr:rowOff>61095</xdr:rowOff>
    </xdr:to>
    <xdr:sp macro="" textlink="">
      <xdr:nvSpPr>
        <xdr:cNvPr id="255" name="楕円 254"/>
        <xdr:cNvSpPr/>
      </xdr:nvSpPr>
      <xdr:spPr>
        <a:xfrm>
          <a:off x="4584700" y="164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109372</xdr:rowOff>
    </xdr:from>
    <xdr:ext cx="534377" cy="259045"/>
    <xdr:sp macro="" textlink="">
      <xdr:nvSpPr>
        <xdr:cNvPr id="256" name="衛生費該当値テキスト"/>
        <xdr:cNvSpPr txBox="1"/>
      </xdr:nvSpPr>
      <xdr:spPr>
        <a:xfrm>
          <a:off x="4686300" y="1639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98958</xdr:rowOff>
    </xdr:from>
    <xdr:to>
      <xdr:col>20</xdr:col>
      <xdr:colOff>38100</xdr:colOff>
      <xdr:row>96</xdr:row>
      <xdr:rowOff>29108</xdr:rowOff>
    </xdr:to>
    <xdr:sp macro="" textlink="">
      <xdr:nvSpPr>
        <xdr:cNvPr id="257" name="楕円 256"/>
        <xdr:cNvSpPr/>
      </xdr:nvSpPr>
      <xdr:spPr>
        <a:xfrm>
          <a:off x="3746500" y="1638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20235</xdr:rowOff>
    </xdr:from>
    <xdr:ext cx="534377" cy="259045"/>
    <xdr:sp macro="" textlink="">
      <xdr:nvSpPr>
        <xdr:cNvPr id="258" name="テキスト ボックス 257"/>
        <xdr:cNvSpPr txBox="1"/>
      </xdr:nvSpPr>
      <xdr:spPr>
        <a:xfrm>
          <a:off x="3530111" y="164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7469</xdr:rowOff>
    </xdr:from>
    <xdr:to>
      <xdr:col>15</xdr:col>
      <xdr:colOff>101600</xdr:colOff>
      <xdr:row>95</xdr:row>
      <xdr:rowOff>109069</xdr:rowOff>
    </xdr:to>
    <xdr:sp macro="" textlink="">
      <xdr:nvSpPr>
        <xdr:cNvPr id="259" name="楕円 258"/>
        <xdr:cNvSpPr/>
      </xdr:nvSpPr>
      <xdr:spPr>
        <a:xfrm>
          <a:off x="2857500" y="162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125596</xdr:rowOff>
    </xdr:from>
    <xdr:ext cx="534377" cy="259045"/>
    <xdr:sp macro="" textlink="">
      <xdr:nvSpPr>
        <xdr:cNvPr id="260" name="テキスト ボックス 259"/>
        <xdr:cNvSpPr txBox="1"/>
      </xdr:nvSpPr>
      <xdr:spPr>
        <a:xfrm>
          <a:off x="2641111" y="160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89</xdr:row>
      <xdr:rowOff>49647</xdr:rowOff>
    </xdr:from>
    <xdr:to>
      <xdr:col>10</xdr:col>
      <xdr:colOff>165100</xdr:colOff>
      <xdr:row>89</xdr:row>
      <xdr:rowOff>151247</xdr:rowOff>
    </xdr:to>
    <xdr:sp macro="" textlink="">
      <xdr:nvSpPr>
        <xdr:cNvPr id="261" name="楕円 260"/>
        <xdr:cNvSpPr/>
      </xdr:nvSpPr>
      <xdr:spPr>
        <a:xfrm>
          <a:off x="1968500" y="153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87</xdr:row>
      <xdr:rowOff>167774</xdr:rowOff>
    </xdr:from>
    <xdr:ext cx="599010" cy="259045"/>
    <xdr:sp macro="" textlink="">
      <xdr:nvSpPr>
        <xdr:cNvPr id="262" name="テキスト ボックス 261"/>
        <xdr:cNvSpPr txBox="1"/>
      </xdr:nvSpPr>
      <xdr:spPr>
        <a:xfrm>
          <a:off x="1719795" y="15083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127648</xdr:rowOff>
    </xdr:from>
    <xdr:to>
      <xdr:col>6</xdr:col>
      <xdr:colOff>38100</xdr:colOff>
      <xdr:row>93</xdr:row>
      <xdr:rowOff>57798</xdr:rowOff>
    </xdr:to>
    <xdr:sp macro="" textlink="">
      <xdr:nvSpPr>
        <xdr:cNvPr id="263" name="楕円 262"/>
        <xdr:cNvSpPr/>
      </xdr:nvSpPr>
      <xdr:spPr>
        <a:xfrm>
          <a:off x="1079500" y="1590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74325</xdr:rowOff>
    </xdr:from>
    <xdr:ext cx="534377" cy="259045"/>
    <xdr:sp macro="" textlink="">
      <xdr:nvSpPr>
        <xdr:cNvPr id="264" name="テキスト ボックス 263"/>
        <xdr:cNvSpPr txBox="1"/>
      </xdr:nvSpPr>
      <xdr:spPr>
        <a:xfrm>
          <a:off x="863111" y="156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76019</xdr:rowOff>
    </xdr:from>
    <xdr:to>
      <xdr:col>54</xdr:col>
      <xdr:colOff>189865</xdr:colOff>
      <xdr:row>39</xdr:row>
      <xdr:rowOff>98878</xdr:rowOff>
    </xdr:to>
    <xdr:cxnSp macro="">
      <xdr:nvCxnSpPr>
        <xdr:cNvPr id="290" name="直線コネクタ 289"/>
        <xdr:cNvCxnSpPr/>
      </xdr:nvCxnSpPr>
      <xdr:spPr>
        <a:xfrm flipV="1">
          <a:off x="10475595" y="5219519"/>
          <a:ext cx="127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22696</xdr:rowOff>
    </xdr:from>
    <xdr:ext cx="469744" cy="259045"/>
    <xdr:sp macro="" textlink="">
      <xdr:nvSpPr>
        <xdr:cNvPr id="293" name="労働費最大値テキスト"/>
        <xdr:cNvSpPr txBox="1"/>
      </xdr:nvSpPr>
      <xdr:spPr>
        <a:xfrm>
          <a:off x="10528300" y="49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76019</xdr:rowOff>
    </xdr:from>
    <xdr:to>
      <xdr:col>55</xdr:col>
      <xdr:colOff>88900</xdr:colOff>
      <xdr:row>30</xdr:row>
      <xdr:rowOff>76019</xdr:rowOff>
    </xdr:to>
    <xdr:cxnSp macro="">
      <xdr:nvCxnSpPr>
        <xdr:cNvPr id="294" name="直線コネクタ 293"/>
        <xdr:cNvCxnSpPr/>
      </xdr:nvCxnSpPr>
      <xdr:spPr>
        <a:xfrm>
          <a:off x="10388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13153</xdr:rowOff>
    </xdr:from>
    <xdr:to>
      <xdr:col>55</xdr:col>
      <xdr:colOff>0</xdr:colOff>
      <xdr:row>39</xdr:row>
      <xdr:rowOff>22461</xdr:rowOff>
    </xdr:to>
    <xdr:cxnSp macro="">
      <xdr:nvCxnSpPr>
        <xdr:cNvPr id="295" name="直線コネクタ 294"/>
        <xdr:cNvCxnSpPr/>
      </xdr:nvCxnSpPr>
      <xdr:spPr>
        <a:xfrm>
          <a:off x="9639300" y="6699703"/>
          <a:ext cx="838200" cy="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50708</xdr:rowOff>
    </xdr:from>
    <xdr:ext cx="469744" cy="259045"/>
    <xdr:sp macro="" textlink="">
      <xdr:nvSpPr>
        <xdr:cNvPr id="296" name="労働費平均値テキスト"/>
        <xdr:cNvSpPr txBox="1"/>
      </xdr:nvSpPr>
      <xdr:spPr>
        <a:xfrm>
          <a:off x="10528300" y="6394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27831</xdr:rowOff>
    </xdr:from>
    <xdr:to>
      <xdr:col>55</xdr:col>
      <xdr:colOff>50800</xdr:colOff>
      <xdr:row>38</xdr:row>
      <xdr:rowOff>129431</xdr:rowOff>
    </xdr:to>
    <xdr:sp macro="" textlink="">
      <xdr:nvSpPr>
        <xdr:cNvPr id="297" name="フローチャート: 判断 296"/>
        <xdr:cNvSpPr/>
      </xdr:nvSpPr>
      <xdr:spPr>
        <a:xfrm>
          <a:off x="10426700" y="654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13153</xdr:rowOff>
    </xdr:from>
    <xdr:to>
      <xdr:col>50</xdr:col>
      <xdr:colOff>114300</xdr:colOff>
      <xdr:row>39</xdr:row>
      <xdr:rowOff>23930</xdr:rowOff>
    </xdr:to>
    <xdr:cxnSp macro="">
      <xdr:nvCxnSpPr>
        <xdr:cNvPr id="298" name="直線コネクタ 297"/>
        <xdr:cNvCxnSpPr/>
      </xdr:nvCxnSpPr>
      <xdr:spPr>
        <a:xfrm flipV="1">
          <a:off x="8750300" y="669970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9" name="フローチャート: 判断 298"/>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149550</xdr:rowOff>
    </xdr:from>
    <xdr:ext cx="469744" cy="259045"/>
    <xdr:sp macro="" textlink="">
      <xdr:nvSpPr>
        <xdr:cNvPr id="300" name="テキスト ボックス 299"/>
        <xdr:cNvSpPr txBox="1"/>
      </xdr:nvSpPr>
      <xdr:spPr>
        <a:xfrm>
          <a:off x="9404428" y="632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23930</xdr:rowOff>
    </xdr:from>
    <xdr:to>
      <xdr:col>45</xdr:col>
      <xdr:colOff>177800</xdr:colOff>
      <xdr:row>39</xdr:row>
      <xdr:rowOff>23930</xdr:rowOff>
    </xdr:to>
    <xdr:cxnSp macro="">
      <xdr:nvCxnSpPr>
        <xdr:cNvPr id="301" name="直線コネクタ 300"/>
        <xdr:cNvCxnSpPr/>
      </xdr:nvCxnSpPr>
      <xdr:spPr>
        <a:xfrm>
          <a:off x="7861300" y="6710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17381</xdr:rowOff>
    </xdr:from>
    <xdr:to>
      <xdr:col>46</xdr:col>
      <xdr:colOff>38100</xdr:colOff>
      <xdr:row>38</xdr:row>
      <xdr:rowOff>118981</xdr:rowOff>
    </xdr:to>
    <xdr:sp macro="" textlink="">
      <xdr:nvSpPr>
        <xdr:cNvPr id="302" name="フローチャート: 判断 301"/>
        <xdr:cNvSpPr/>
      </xdr:nvSpPr>
      <xdr:spPr>
        <a:xfrm>
          <a:off x="8699500" y="65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135508</xdr:rowOff>
    </xdr:from>
    <xdr:ext cx="469744" cy="259045"/>
    <xdr:sp macro="" textlink="">
      <xdr:nvSpPr>
        <xdr:cNvPr id="303" name="テキスト ボックス 302"/>
        <xdr:cNvSpPr txBox="1"/>
      </xdr:nvSpPr>
      <xdr:spPr>
        <a:xfrm>
          <a:off x="8515428" y="630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23930</xdr:rowOff>
    </xdr:from>
    <xdr:to>
      <xdr:col>41</xdr:col>
      <xdr:colOff>50800</xdr:colOff>
      <xdr:row>39</xdr:row>
      <xdr:rowOff>26706</xdr:rowOff>
    </xdr:to>
    <xdr:cxnSp macro="">
      <xdr:nvCxnSpPr>
        <xdr:cNvPr id="304" name="直線コネクタ 303"/>
        <xdr:cNvCxnSpPr/>
      </xdr:nvCxnSpPr>
      <xdr:spPr>
        <a:xfrm flipV="1">
          <a:off x="6972300" y="6710480"/>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51018</xdr:rowOff>
    </xdr:from>
    <xdr:to>
      <xdr:col>41</xdr:col>
      <xdr:colOff>101600</xdr:colOff>
      <xdr:row>38</xdr:row>
      <xdr:rowOff>152618</xdr:rowOff>
    </xdr:to>
    <xdr:sp macro="" textlink="">
      <xdr:nvSpPr>
        <xdr:cNvPr id="305" name="フローチャート: 判断 304"/>
        <xdr:cNvSpPr/>
      </xdr:nvSpPr>
      <xdr:spPr>
        <a:xfrm>
          <a:off x="7810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169145</xdr:rowOff>
    </xdr:from>
    <xdr:ext cx="469744" cy="259045"/>
    <xdr:sp macro="" textlink="">
      <xdr:nvSpPr>
        <xdr:cNvPr id="306" name="テキスト ボックス 305"/>
        <xdr:cNvSpPr txBox="1"/>
      </xdr:nvSpPr>
      <xdr:spPr>
        <a:xfrm>
          <a:off x="7626428" y="634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72898</xdr:rowOff>
    </xdr:from>
    <xdr:to>
      <xdr:col>36</xdr:col>
      <xdr:colOff>165100</xdr:colOff>
      <xdr:row>39</xdr:row>
      <xdr:rowOff>3048</xdr:rowOff>
    </xdr:to>
    <xdr:sp macro="" textlink="">
      <xdr:nvSpPr>
        <xdr:cNvPr id="307" name="フローチャート: 判断 306"/>
        <xdr:cNvSpPr/>
      </xdr:nvSpPr>
      <xdr:spPr>
        <a:xfrm>
          <a:off x="6921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19575</xdr:rowOff>
    </xdr:from>
    <xdr:ext cx="378565" cy="259045"/>
    <xdr:sp macro="" textlink="">
      <xdr:nvSpPr>
        <xdr:cNvPr id="308" name="テキスト ボックス 307"/>
        <xdr:cNvSpPr txBox="1"/>
      </xdr:nvSpPr>
      <xdr:spPr>
        <a:xfrm>
          <a:off x="6783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143111</xdr:rowOff>
    </xdr:from>
    <xdr:to>
      <xdr:col>55</xdr:col>
      <xdr:colOff>50800</xdr:colOff>
      <xdr:row>39</xdr:row>
      <xdr:rowOff>73261</xdr:rowOff>
    </xdr:to>
    <xdr:sp macro="" textlink="">
      <xdr:nvSpPr>
        <xdr:cNvPr id="314" name="楕円 313"/>
        <xdr:cNvSpPr/>
      </xdr:nvSpPr>
      <xdr:spPr>
        <a:xfrm>
          <a:off x="104267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58038</xdr:rowOff>
    </xdr:from>
    <xdr:ext cx="378565" cy="259045"/>
    <xdr:sp macro="" textlink="">
      <xdr:nvSpPr>
        <xdr:cNvPr id="315" name="労働費該当値テキスト"/>
        <xdr:cNvSpPr txBox="1"/>
      </xdr:nvSpPr>
      <xdr:spPr>
        <a:xfrm>
          <a:off x="10528300" y="6573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133803</xdr:rowOff>
    </xdr:from>
    <xdr:to>
      <xdr:col>50</xdr:col>
      <xdr:colOff>165100</xdr:colOff>
      <xdr:row>39</xdr:row>
      <xdr:rowOff>63953</xdr:rowOff>
    </xdr:to>
    <xdr:sp macro="" textlink="">
      <xdr:nvSpPr>
        <xdr:cNvPr id="316" name="楕円 315"/>
        <xdr:cNvSpPr/>
      </xdr:nvSpPr>
      <xdr:spPr>
        <a:xfrm>
          <a:off x="9588500" y="664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55080</xdr:rowOff>
    </xdr:from>
    <xdr:ext cx="378565" cy="259045"/>
    <xdr:sp macro="" textlink="">
      <xdr:nvSpPr>
        <xdr:cNvPr id="317" name="テキスト ボックス 316"/>
        <xdr:cNvSpPr txBox="1"/>
      </xdr:nvSpPr>
      <xdr:spPr>
        <a:xfrm>
          <a:off x="9450017" y="6741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144580</xdr:rowOff>
    </xdr:from>
    <xdr:to>
      <xdr:col>46</xdr:col>
      <xdr:colOff>38100</xdr:colOff>
      <xdr:row>39</xdr:row>
      <xdr:rowOff>74730</xdr:rowOff>
    </xdr:to>
    <xdr:sp macro="" textlink="">
      <xdr:nvSpPr>
        <xdr:cNvPr id="318" name="楕円 317"/>
        <xdr:cNvSpPr/>
      </xdr:nvSpPr>
      <xdr:spPr>
        <a:xfrm>
          <a:off x="8699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65857</xdr:rowOff>
    </xdr:from>
    <xdr:ext cx="378565" cy="259045"/>
    <xdr:sp macro="" textlink="">
      <xdr:nvSpPr>
        <xdr:cNvPr id="319" name="テキスト ボックス 318"/>
        <xdr:cNvSpPr txBox="1"/>
      </xdr:nvSpPr>
      <xdr:spPr>
        <a:xfrm>
          <a:off x="8561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144580</xdr:rowOff>
    </xdr:from>
    <xdr:to>
      <xdr:col>41</xdr:col>
      <xdr:colOff>101600</xdr:colOff>
      <xdr:row>39</xdr:row>
      <xdr:rowOff>74730</xdr:rowOff>
    </xdr:to>
    <xdr:sp macro="" textlink="">
      <xdr:nvSpPr>
        <xdr:cNvPr id="320" name="楕円 319"/>
        <xdr:cNvSpPr/>
      </xdr:nvSpPr>
      <xdr:spPr>
        <a:xfrm>
          <a:off x="7810500" y="66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65857</xdr:rowOff>
    </xdr:from>
    <xdr:ext cx="378565" cy="259045"/>
    <xdr:sp macro="" textlink="">
      <xdr:nvSpPr>
        <xdr:cNvPr id="321" name="テキスト ボックス 320"/>
        <xdr:cNvSpPr txBox="1"/>
      </xdr:nvSpPr>
      <xdr:spPr>
        <a:xfrm>
          <a:off x="7672017" y="675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147356</xdr:rowOff>
    </xdr:from>
    <xdr:to>
      <xdr:col>36</xdr:col>
      <xdr:colOff>165100</xdr:colOff>
      <xdr:row>39</xdr:row>
      <xdr:rowOff>77506</xdr:rowOff>
    </xdr:to>
    <xdr:sp macro="" textlink="">
      <xdr:nvSpPr>
        <xdr:cNvPr id="322" name="楕円 321"/>
        <xdr:cNvSpPr/>
      </xdr:nvSpPr>
      <xdr:spPr>
        <a:xfrm>
          <a:off x="6921500" y="66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68633</xdr:rowOff>
    </xdr:from>
    <xdr:ext cx="378565" cy="259045"/>
    <xdr:sp macro="" textlink="">
      <xdr:nvSpPr>
        <xdr:cNvPr id="323" name="テキスト ボックス 322"/>
        <xdr:cNvSpPr txBox="1"/>
      </xdr:nvSpPr>
      <xdr:spPr>
        <a:xfrm>
          <a:off x="6783017" y="6755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40145</xdr:rowOff>
    </xdr:from>
    <xdr:to>
      <xdr:col>54</xdr:col>
      <xdr:colOff>189865</xdr:colOff>
      <xdr:row>57</xdr:row>
      <xdr:rowOff>120097</xdr:rowOff>
    </xdr:to>
    <xdr:cxnSp macro="">
      <xdr:nvCxnSpPr>
        <xdr:cNvPr id="347" name="直線コネクタ 346"/>
        <xdr:cNvCxnSpPr/>
      </xdr:nvCxnSpPr>
      <xdr:spPr>
        <a:xfrm flipV="1">
          <a:off x="10475595" y="8612645"/>
          <a:ext cx="1270" cy="1280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123924</xdr:rowOff>
    </xdr:from>
    <xdr:ext cx="534377" cy="259045"/>
    <xdr:sp macro="" textlink="">
      <xdr:nvSpPr>
        <xdr:cNvPr id="348" name="農林水産業費最小値テキスト"/>
        <xdr:cNvSpPr txBox="1"/>
      </xdr:nvSpPr>
      <xdr:spPr>
        <a:xfrm>
          <a:off x="10528300" y="98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120097</xdr:rowOff>
    </xdr:from>
    <xdr:to>
      <xdr:col>55</xdr:col>
      <xdr:colOff>88900</xdr:colOff>
      <xdr:row>57</xdr:row>
      <xdr:rowOff>120097</xdr:rowOff>
    </xdr:to>
    <xdr:cxnSp macro="">
      <xdr:nvCxnSpPr>
        <xdr:cNvPr id="349" name="直線コネクタ 348"/>
        <xdr:cNvCxnSpPr/>
      </xdr:nvCxnSpPr>
      <xdr:spPr>
        <a:xfrm>
          <a:off x="10388600" y="989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158272</xdr:rowOff>
    </xdr:from>
    <xdr:ext cx="534377" cy="259045"/>
    <xdr:sp macro="" textlink="">
      <xdr:nvSpPr>
        <xdr:cNvPr id="350" name="農林水産業費最大値テキスト"/>
        <xdr:cNvSpPr txBox="1"/>
      </xdr:nvSpPr>
      <xdr:spPr>
        <a:xfrm>
          <a:off x="10528300" y="83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40145</xdr:rowOff>
    </xdr:from>
    <xdr:to>
      <xdr:col>55</xdr:col>
      <xdr:colOff>88900</xdr:colOff>
      <xdr:row>50</xdr:row>
      <xdr:rowOff>40145</xdr:rowOff>
    </xdr:to>
    <xdr:cxnSp macro="">
      <xdr:nvCxnSpPr>
        <xdr:cNvPr id="351" name="直線コネクタ 350"/>
        <xdr:cNvCxnSpPr/>
      </xdr:nvCxnSpPr>
      <xdr:spPr>
        <a:xfrm>
          <a:off x="10388600" y="861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78911</xdr:rowOff>
    </xdr:from>
    <xdr:to>
      <xdr:col>55</xdr:col>
      <xdr:colOff>0</xdr:colOff>
      <xdr:row>54</xdr:row>
      <xdr:rowOff>406</xdr:rowOff>
    </xdr:to>
    <xdr:cxnSp macro="">
      <xdr:nvCxnSpPr>
        <xdr:cNvPr id="352" name="直線コネクタ 351"/>
        <xdr:cNvCxnSpPr/>
      </xdr:nvCxnSpPr>
      <xdr:spPr>
        <a:xfrm>
          <a:off x="9639300" y="9165761"/>
          <a:ext cx="838200" cy="9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104170</xdr:rowOff>
    </xdr:from>
    <xdr:ext cx="534377" cy="259045"/>
    <xdr:sp macro="" textlink="">
      <xdr:nvSpPr>
        <xdr:cNvPr id="353" name="農林水産業費平均値テキスト"/>
        <xdr:cNvSpPr txBox="1"/>
      </xdr:nvSpPr>
      <xdr:spPr>
        <a:xfrm>
          <a:off x="10528300" y="936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125743</xdr:rowOff>
    </xdr:from>
    <xdr:to>
      <xdr:col>55</xdr:col>
      <xdr:colOff>50800</xdr:colOff>
      <xdr:row>55</xdr:row>
      <xdr:rowOff>55893</xdr:rowOff>
    </xdr:to>
    <xdr:sp macro="" textlink="">
      <xdr:nvSpPr>
        <xdr:cNvPr id="354" name="フローチャート: 判断 353"/>
        <xdr:cNvSpPr/>
      </xdr:nvSpPr>
      <xdr:spPr>
        <a:xfrm>
          <a:off x="10426700" y="938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35668</xdr:rowOff>
    </xdr:from>
    <xdr:to>
      <xdr:col>50</xdr:col>
      <xdr:colOff>114300</xdr:colOff>
      <xdr:row>53</xdr:row>
      <xdr:rowOff>78911</xdr:rowOff>
    </xdr:to>
    <xdr:cxnSp macro="">
      <xdr:nvCxnSpPr>
        <xdr:cNvPr id="355" name="直線コネクタ 354"/>
        <xdr:cNvCxnSpPr/>
      </xdr:nvCxnSpPr>
      <xdr:spPr>
        <a:xfrm>
          <a:off x="8750300" y="9122518"/>
          <a:ext cx="889000" cy="4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97072</xdr:rowOff>
    </xdr:from>
    <xdr:to>
      <xdr:col>50</xdr:col>
      <xdr:colOff>165100</xdr:colOff>
      <xdr:row>55</xdr:row>
      <xdr:rowOff>27222</xdr:rowOff>
    </xdr:to>
    <xdr:sp macro="" textlink="">
      <xdr:nvSpPr>
        <xdr:cNvPr id="356" name="フローチャート: 判断 355"/>
        <xdr:cNvSpPr/>
      </xdr:nvSpPr>
      <xdr:spPr>
        <a:xfrm>
          <a:off x="9588500" y="93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18349</xdr:rowOff>
    </xdr:from>
    <xdr:ext cx="534377" cy="259045"/>
    <xdr:sp macro="" textlink="">
      <xdr:nvSpPr>
        <xdr:cNvPr id="357" name="テキスト ボックス 356"/>
        <xdr:cNvSpPr txBox="1"/>
      </xdr:nvSpPr>
      <xdr:spPr>
        <a:xfrm>
          <a:off x="9372111" y="944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35668</xdr:rowOff>
    </xdr:from>
    <xdr:to>
      <xdr:col>45</xdr:col>
      <xdr:colOff>177800</xdr:colOff>
      <xdr:row>53</xdr:row>
      <xdr:rowOff>162046</xdr:rowOff>
    </xdr:to>
    <xdr:cxnSp macro="">
      <xdr:nvCxnSpPr>
        <xdr:cNvPr id="358" name="直線コネクタ 357"/>
        <xdr:cNvCxnSpPr/>
      </xdr:nvCxnSpPr>
      <xdr:spPr>
        <a:xfrm flipV="1">
          <a:off x="7861300" y="9122518"/>
          <a:ext cx="889000" cy="12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73013</xdr:rowOff>
    </xdr:from>
    <xdr:to>
      <xdr:col>46</xdr:col>
      <xdr:colOff>38100</xdr:colOff>
      <xdr:row>55</xdr:row>
      <xdr:rowOff>3163</xdr:rowOff>
    </xdr:to>
    <xdr:sp macro="" textlink="">
      <xdr:nvSpPr>
        <xdr:cNvPr id="359" name="フローチャート: 判断 358"/>
        <xdr:cNvSpPr/>
      </xdr:nvSpPr>
      <xdr:spPr>
        <a:xfrm>
          <a:off x="8699500" y="9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165740</xdr:rowOff>
    </xdr:from>
    <xdr:ext cx="534377" cy="259045"/>
    <xdr:sp macro="" textlink="">
      <xdr:nvSpPr>
        <xdr:cNvPr id="360" name="テキスト ボックス 359"/>
        <xdr:cNvSpPr txBox="1"/>
      </xdr:nvSpPr>
      <xdr:spPr>
        <a:xfrm>
          <a:off x="8483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33782</xdr:rowOff>
    </xdr:from>
    <xdr:to>
      <xdr:col>41</xdr:col>
      <xdr:colOff>50800</xdr:colOff>
      <xdr:row>53</xdr:row>
      <xdr:rowOff>162046</xdr:rowOff>
    </xdr:to>
    <xdr:cxnSp macro="">
      <xdr:nvCxnSpPr>
        <xdr:cNvPr id="361" name="直線コネクタ 360"/>
        <xdr:cNvCxnSpPr/>
      </xdr:nvCxnSpPr>
      <xdr:spPr>
        <a:xfrm>
          <a:off x="6972300" y="9120632"/>
          <a:ext cx="889000" cy="12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62726</xdr:rowOff>
    </xdr:from>
    <xdr:to>
      <xdr:col>41</xdr:col>
      <xdr:colOff>101600</xdr:colOff>
      <xdr:row>54</xdr:row>
      <xdr:rowOff>164326</xdr:rowOff>
    </xdr:to>
    <xdr:sp macro="" textlink="">
      <xdr:nvSpPr>
        <xdr:cNvPr id="362" name="フローチャート: 判断 361"/>
        <xdr:cNvSpPr/>
      </xdr:nvSpPr>
      <xdr:spPr>
        <a:xfrm>
          <a:off x="7810500" y="932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155453</xdr:rowOff>
    </xdr:from>
    <xdr:ext cx="534377" cy="259045"/>
    <xdr:sp macro="" textlink="">
      <xdr:nvSpPr>
        <xdr:cNvPr id="363" name="テキスト ボックス 362"/>
        <xdr:cNvSpPr txBox="1"/>
      </xdr:nvSpPr>
      <xdr:spPr>
        <a:xfrm>
          <a:off x="7594111" y="941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82080</xdr:rowOff>
    </xdr:from>
    <xdr:to>
      <xdr:col>36</xdr:col>
      <xdr:colOff>165100</xdr:colOff>
      <xdr:row>55</xdr:row>
      <xdr:rowOff>12230</xdr:rowOff>
    </xdr:to>
    <xdr:sp macro="" textlink="">
      <xdr:nvSpPr>
        <xdr:cNvPr id="364" name="フローチャート: 判断 363"/>
        <xdr:cNvSpPr/>
      </xdr:nvSpPr>
      <xdr:spPr>
        <a:xfrm>
          <a:off x="6921500" y="934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3357</xdr:rowOff>
    </xdr:from>
    <xdr:ext cx="534377" cy="259045"/>
    <xdr:sp macro="" textlink="">
      <xdr:nvSpPr>
        <xdr:cNvPr id="365" name="テキスト ボックス 364"/>
        <xdr:cNvSpPr txBox="1"/>
      </xdr:nvSpPr>
      <xdr:spPr>
        <a:xfrm>
          <a:off x="6705111" y="943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121056</xdr:rowOff>
    </xdr:from>
    <xdr:to>
      <xdr:col>55</xdr:col>
      <xdr:colOff>50800</xdr:colOff>
      <xdr:row>54</xdr:row>
      <xdr:rowOff>51206</xdr:rowOff>
    </xdr:to>
    <xdr:sp macro="" textlink="">
      <xdr:nvSpPr>
        <xdr:cNvPr id="371" name="楕円 370"/>
        <xdr:cNvSpPr/>
      </xdr:nvSpPr>
      <xdr:spPr>
        <a:xfrm>
          <a:off x="10426700" y="920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143933</xdr:rowOff>
    </xdr:from>
    <xdr:ext cx="534377" cy="259045"/>
    <xdr:sp macro="" textlink="">
      <xdr:nvSpPr>
        <xdr:cNvPr id="372" name="農林水産業費該当値テキスト"/>
        <xdr:cNvSpPr txBox="1"/>
      </xdr:nvSpPr>
      <xdr:spPr>
        <a:xfrm>
          <a:off x="10528300" y="90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28111</xdr:rowOff>
    </xdr:from>
    <xdr:to>
      <xdr:col>50</xdr:col>
      <xdr:colOff>165100</xdr:colOff>
      <xdr:row>53</xdr:row>
      <xdr:rowOff>129711</xdr:rowOff>
    </xdr:to>
    <xdr:sp macro="" textlink="">
      <xdr:nvSpPr>
        <xdr:cNvPr id="373" name="楕円 372"/>
        <xdr:cNvSpPr/>
      </xdr:nvSpPr>
      <xdr:spPr>
        <a:xfrm>
          <a:off x="9588500" y="91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146238</xdr:rowOff>
    </xdr:from>
    <xdr:ext cx="534377" cy="259045"/>
    <xdr:sp macro="" textlink="">
      <xdr:nvSpPr>
        <xdr:cNvPr id="374" name="テキスト ボックス 373"/>
        <xdr:cNvSpPr txBox="1"/>
      </xdr:nvSpPr>
      <xdr:spPr>
        <a:xfrm>
          <a:off x="9372111" y="88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156318</xdr:rowOff>
    </xdr:from>
    <xdr:to>
      <xdr:col>46</xdr:col>
      <xdr:colOff>38100</xdr:colOff>
      <xdr:row>53</xdr:row>
      <xdr:rowOff>86468</xdr:rowOff>
    </xdr:to>
    <xdr:sp macro="" textlink="">
      <xdr:nvSpPr>
        <xdr:cNvPr id="375" name="楕円 374"/>
        <xdr:cNvSpPr/>
      </xdr:nvSpPr>
      <xdr:spPr>
        <a:xfrm>
          <a:off x="8699500" y="90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102995</xdr:rowOff>
    </xdr:from>
    <xdr:ext cx="534377" cy="259045"/>
    <xdr:sp macro="" textlink="">
      <xdr:nvSpPr>
        <xdr:cNvPr id="376" name="テキスト ボックス 375"/>
        <xdr:cNvSpPr txBox="1"/>
      </xdr:nvSpPr>
      <xdr:spPr>
        <a:xfrm>
          <a:off x="8483111" y="88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111246</xdr:rowOff>
    </xdr:from>
    <xdr:to>
      <xdr:col>41</xdr:col>
      <xdr:colOff>101600</xdr:colOff>
      <xdr:row>54</xdr:row>
      <xdr:rowOff>41396</xdr:rowOff>
    </xdr:to>
    <xdr:sp macro="" textlink="">
      <xdr:nvSpPr>
        <xdr:cNvPr id="377" name="楕円 376"/>
        <xdr:cNvSpPr/>
      </xdr:nvSpPr>
      <xdr:spPr>
        <a:xfrm>
          <a:off x="7810500" y="91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57923</xdr:rowOff>
    </xdr:from>
    <xdr:ext cx="534377" cy="259045"/>
    <xdr:sp macro="" textlink="">
      <xdr:nvSpPr>
        <xdr:cNvPr id="378" name="テキスト ボックス 377"/>
        <xdr:cNvSpPr txBox="1"/>
      </xdr:nvSpPr>
      <xdr:spPr>
        <a:xfrm>
          <a:off x="7594111" y="89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154432</xdr:rowOff>
    </xdr:from>
    <xdr:to>
      <xdr:col>36</xdr:col>
      <xdr:colOff>165100</xdr:colOff>
      <xdr:row>53</xdr:row>
      <xdr:rowOff>84582</xdr:rowOff>
    </xdr:to>
    <xdr:sp macro="" textlink="">
      <xdr:nvSpPr>
        <xdr:cNvPr id="379" name="楕円 378"/>
        <xdr:cNvSpPr/>
      </xdr:nvSpPr>
      <xdr:spPr>
        <a:xfrm>
          <a:off x="6921500" y="906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101109</xdr:rowOff>
    </xdr:from>
    <xdr:ext cx="534377" cy="259045"/>
    <xdr:sp macro="" textlink="">
      <xdr:nvSpPr>
        <xdr:cNvPr id="380" name="テキスト ボックス 379"/>
        <xdr:cNvSpPr txBox="1"/>
      </xdr:nvSpPr>
      <xdr:spPr>
        <a:xfrm>
          <a:off x="6705111" y="88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14206</xdr:rowOff>
    </xdr:from>
    <xdr:to>
      <xdr:col>54</xdr:col>
      <xdr:colOff>189865</xdr:colOff>
      <xdr:row>79</xdr:row>
      <xdr:rowOff>2845</xdr:rowOff>
    </xdr:to>
    <xdr:cxnSp macro="">
      <xdr:nvCxnSpPr>
        <xdr:cNvPr id="404" name="直線コネクタ 403"/>
        <xdr:cNvCxnSpPr/>
      </xdr:nvCxnSpPr>
      <xdr:spPr>
        <a:xfrm flipV="1">
          <a:off x="10475595" y="12187156"/>
          <a:ext cx="1270" cy="13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6672</xdr:rowOff>
    </xdr:from>
    <xdr:ext cx="469744" cy="259045"/>
    <xdr:sp macro="" textlink="">
      <xdr:nvSpPr>
        <xdr:cNvPr id="405" name="商工費最小値テキスト"/>
        <xdr:cNvSpPr txBox="1"/>
      </xdr:nvSpPr>
      <xdr:spPr>
        <a:xfrm>
          <a:off x="10528300" y="13551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2845</xdr:rowOff>
    </xdr:from>
    <xdr:to>
      <xdr:col>55</xdr:col>
      <xdr:colOff>88900</xdr:colOff>
      <xdr:row>79</xdr:row>
      <xdr:rowOff>2845</xdr:rowOff>
    </xdr:to>
    <xdr:cxnSp macro="">
      <xdr:nvCxnSpPr>
        <xdr:cNvPr id="406" name="直線コネクタ 405"/>
        <xdr:cNvCxnSpPr/>
      </xdr:nvCxnSpPr>
      <xdr:spPr>
        <a:xfrm>
          <a:off x="10388600" y="1354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132333</xdr:rowOff>
    </xdr:from>
    <xdr:ext cx="599010" cy="259045"/>
    <xdr:sp macro="" textlink="">
      <xdr:nvSpPr>
        <xdr:cNvPr id="407" name="商工費最大値テキスト"/>
        <xdr:cNvSpPr txBox="1"/>
      </xdr:nvSpPr>
      <xdr:spPr>
        <a:xfrm>
          <a:off x="10528300" y="1196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183,969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14206</xdr:rowOff>
    </xdr:from>
    <xdr:to>
      <xdr:col>55</xdr:col>
      <xdr:colOff>88900</xdr:colOff>
      <xdr:row>71</xdr:row>
      <xdr:rowOff>14206</xdr:rowOff>
    </xdr:to>
    <xdr:cxnSp macro="">
      <xdr:nvCxnSpPr>
        <xdr:cNvPr id="408" name="直線コネクタ 407"/>
        <xdr:cNvCxnSpPr/>
      </xdr:nvCxnSpPr>
      <xdr:spPr>
        <a:xfrm>
          <a:off x="10388600" y="1218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60536</xdr:rowOff>
    </xdr:from>
    <xdr:to>
      <xdr:col>55</xdr:col>
      <xdr:colOff>0</xdr:colOff>
      <xdr:row>78</xdr:row>
      <xdr:rowOff>113823</xdr:rowOff>
    </xdr:to>
    <xdr:cxnSp macro="">
      <xdr:nvCxnSpPr>
        <xdr:cNvPr id="409" name="直線コネクタ 408"/>
        <xdr:cNvCxnSpPr/>
      </xdr:nvCxnSpPr>
      <xdr:spPr>
        <a:xfrm flipV="1">
          <a:off x="9639300" y="13433636"/>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130971</xdr:rowOff>
    </xdr:from>
    <xdr:ext cx="534377" cy="259045"/>
    <xdr:sp macro="" textlink="">
      <xdr:nvSpPr>
        <xdr:cNvPr id="410" name="商工費平均値テキスト"/>
        <xdr:cNvSpPr txBox="1"/>
      </xdr:nvSpPr>
      <xdr:spPr>
        <a:xfrm>
          <a:off x="10528300" y="13161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108094</xdr:rowOff>
    </xdr:from>
    <xdr:to>
      <xdr:col>55</xdr:col>
      <xdr:colOff>50800</xdr:colOff>
      <xdr:row>78</xdr:row>
      <xdr:rowOff>38244</xdr:rowOff>
    </xdr:to>
    <xdr:sp macro="" textlink="">
      <xdr:nvSpPr>
        <xdr:cNvPr id="411" name="フローチャート: 判断 410"/>
        <xdr:cNvSpPr/>
      </xdr:nvSpPr>
      <xdr:spPr>
        <a:xfrm>
          <a:off x="10426700" y="1330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113823</xdr:rowOff>
    </xdr:from>
    <xdr:to>
      <xdr:col>50</xdr:col>
      <xdr:colOff>114300</xdr:colOff>
      <xdr:row>78</xdr:row>
      <xdr:rowOff>127043</xdr:rowOff>
    </xdr:to>
    <xdr:cxnSp macro="">
      <xdr:nvCxnSpPr>
        <xdr:cNvPr id="412" name="直線コネクタ 411"/>
        <xdr:cNvCxnSpPr/>
      </xdr:nvCxnSpPr>
      <xdr:spPr>
        <a:xfrm flipV="1">
          <a:off x="8750300" y="13486923"/>
          <a:ext cx="8890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67991</xdr:rowOff>
    </xdr:from>
    <xdr:to>
      <xdr:col>50</xdr:col>
      <xdr:colOff>165100</xdr:colOff>
      <xdr:row>77</xdr:row>
      <xdr:rowOff>169591</xdr:rowOff>
    </xdr:to>
    <xdr:sp macro="" textlink="">
      <xdr:nvSpPr>
        <xdr:cNvPr id="413" name="フローチャート: 判断 412"/>
        <xdr:cNvSpPr/>
      </xdr:nvSpPr>
      <xdr:spPr>
        <a:xfrm>
          <a:off x="9588500" y="1326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14668</xdr:rowOff>
    </xdr:from>
    <xdr:ext cx="534377" cy="259045"/>
    <xdr:sp macro="" textlink="">
      <xdr:nvSpPr>
        <xdr:cNvPr id="414" name="テキスト ボックス 413"/>
        <xdr:cNvSpPr txBox="1"/>
      </xdr:nvSpPr>
      <xdr:spPr>
        <a:xfrm>
          <a:off x="9372111" y="1304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142253</xdr:rowOff>
    </xdr:from>
    <xdr:to>
      <xdr:col>45</xdr:col>
      <xdr:colOff>177800</xdr:colOff>
      <xdr:row>78</xdr:row>
      <xdr:rowOff>127043</xdr:rowOff>
    </xdr:to>
    <xdr:cxnSp macro="">
      <xdr:nvCxnSpPr>
        <xdr:cNvPr id="415" name="直線コネクタ 414"/>
        <xdr:cNvCxnSpPr/>
      </xdr:nvCxnSpPr>
      <xdr:spPr>
        <a:xfrm>
          <a:off x="7861300" y="13343903"/>
          <a:ext cx="889000" cy="15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155491</xdr:rowOff>
    </xdr:from>
    <xdr:to>
      <xdr:col>46</xdr:col>
      <xdr:colOff>38100</xdr:colOff>
      <xdr:row>78</xdr:row>
      <xdr:rowOff>85641</xdr:rowOff>
    </xdr:to>
    <xdr:sp macro="" textlink="">
      <xdr:nvSpPr>
        <xdr:cNvPr id="416" name="フローチャート: 判断 415"/>
        <xdr:cNvSpPr/>
      </xdr:nvSpPr>
      <xdr:spPr>
        <a:xfrm>
          <a:off x="8699500" y="1335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102168</xdr:rowOff>
    </xdr:from>
    <xdr:ext cx="534377" cy="259045"/>
    <xdr:sp macro="" textlink="">
      <xdr:nvSpPr>
        <xdr:cNvPr id="417" name="テキスト ボックス 416"/>
        <xdr:cNvSpPr txBox="1"/>
      </xdr:nvSpPr>
      <xdr:spPr>
        <a:xfrm>
          <a:off x="8483111" y="1313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142253</xdr:rowOff>
    </xdr:from>
    <xdr:to>
      <xdr:col>41</xdr:col>
      <xdr:colOff>50800</xdr:colOff>
      <xdr:row>78</xdr:row>
      <xdr:rowOff>145087</xdr:rowOff>
    </xdr:to>
    <xdr:cxnSp macro="">
      <xdr:nvCxnSpPr>
        <xdr:cNvPr id="418" name="直線コネクタ 417"/>
        <xdr:cNvCxnSpPr/>
      </xdr:nvCxnSpPr>
      <xdr:spPr>
        <a:xfrm flipV="1">
          <a:off x="6972300" y="13343903"/>
          <a:ext cx="889000" cy="17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110030</xdr:rowOff>
    </xdr:from>
    <xdr:to>
      <xdr:col>41</xdr:col>
      <xdr:colOff>101600</xdr:colOff>
      <xdr:row>78</xdr:row>
      <xdr:rowOff>40180</xdr:rowOff>
    </xdr:to>
    <xdr:sp macro="" textlink="">
      <xdr:nvSpPr>
        <xdr:cNvPr id="419" name="フローチャート: 判断 418"/>
        <xdr:cNvSpPr/>
      </xdr:nvSpPr>
      <xdr:spPr>
        <a:xfrm>
          <a:off x="7810500" y="133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31307</xdr:rowOff>
    </xdr:from>
    <xdr:ext cx="534377" cy="259045"/>
    <xdr:sp macro="" textlink="">
      <xdr:nvSpPr>
        <xdr:cNvPr id="420" name="テキスト ボックス 419"/>
        <xdr:cNvSpPr txBox="1"/>
      </xdr:nvSpPr>
      <xdr:spPr>
        <a:xfrm>
          <a:off x="7594111" y="1340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12517</xdr:rowOff>
    </xdr:from>
    <xdr:to>
      <xdr:col>36</xdr:col>
      <xdr:colOff>165100</xdr:colOff>
      <xdr:row>78</xdr:row>
      <xdr:rowOff>114117</xdr:rowOff>
    </xdr:to>
    <xdr:sp macro="" textlink="">
      <xdr:nvSpPr>
        <xdr:cNvPr id="421" name="フローチャート: 判断 420"/>
        <xdr:cNvSpPr/>
      </xdr:nvSpPr>
      <xdr:spPr>
        <a:xfrm>
          <a:off x="6921500" y="133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130644</xdr:rowOff>
    </xdr:from>
    <xdr:ext cx="534377" cy="259045"/>
    <xdr:sp macro="" textlink="">
      <xdr:nvSpPr>
        <xdr:cNvPr id="422" name="テキスト ボックス 421"/>
        <xdr:cNvSpPr txBox="1"/>
      </xdr:nvSpPr>
      <xdr:spPr>
        <a:xfrm>
          <a:off x="6705111" y="131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9736</xdr:rowOff>
    </xdr:from>
    <xdr:to>
      <xdr:col>55</xdr:col>
      <xdr:colOff>50800</xdr:colOff>
      <xdr:row>78</xdr:row>
      <xdr:rowOff>111336</xdr:rowOff>
    </xdr:to>
    <xdr:sp macro="" textlink="">
      <xdr:nvSpPr>
        <xdr:cNvPr id="428" name="楕円 427"/>
        <xdr:cNvSpPr/>
      </xdr:nvSpPr>
      <xdr:spPr>
        <a:xfrm>
          <a:off x="10426700" y="1338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96113</xdr:rowOff>
    </xdr:from>
    <xdr:ext cx="534377" cy="259045"/>
    <xdr:sp macro="" textlink="">
      <xdr:nvSpPr>
        <xdr:cNvPr id="429" name="商工費該当値テキスト"/>
        <xdr:cNvSpPr txBox="1"/>
      </xdr:nvSpPr>
      <xdr:spPr>
        <a:xfrm>
          <a:off x="10528300" y="1329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63023</xdr:rowOff>
    </xdr:from>
    <xdr:to>
      <xdr:col>50</xdr:col>
      <xdr:colOff>165100</xdr:colOff>
      <xdr:row>78</xdr:row>
      <xdr:rowOff>164623</xdr:rowOff>
    </xdr:to>
    <xdr:sp macro="" textlink="">
      <xdr:nvSpPr>
        <xdr:cNvPr id="430" name="楕円 429"/>
        <xdr:cNvSpPr/>
      </xdr:nvSpPr>
      <xdr:spPr>
        <a:xfrm>
          <a:off x="9588500" y="134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155750</xdr:rowOff>
    </xdr:from>
    <xdr:ext cx="534377" cy="259045"/>
    <xdr:sp macro="" textlink="">
      <xdr:nvSpPr>
        <xdr:cNvPr id="431" name="テキスト ボックス 430"/>
        <xdr:cNvSpPr txBox="1"/>
      </xdr:nvSpPr>
      <xdr:spPr>
        <a:xfrm>
          <a:off x="9372111" y="1352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76243</xdr:rowOff>
    </xdr:from>
    <xdr:to>
      <xdr:col>46</xdr:col>
      <xdr:colOff>38100</xdr:colOff>
      <xdr:row>79</xdr:row>
      <xdr:rowOff>6393</xdr:rowOff>
    </xdr:to>
    <xdr:sp macro="" textlink="">
      <xdr:nvSpPr>
        <xdr:cNvPr id="432" name="楕円 431"/>
        <xdr:cNvSpPr/>
      </xdr:nvSpPr>
      <xdr:spPr>
        <a:xfrm>
          <a:off x="8699500" y="1344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168970</xdr:rowOff>
    </xdr:from>
    <xdr:ext cx="534377" cy="259045"/>
    <xdr:sp macro="" textlink="">
      <xdr:nvSpPr>
        <xdr:cNvPr id="433" name="テキスト ボックス 432"/>
        <xdr:cNvSpPr txBox="1"/>
      </xdr:nvSpPr>
      <xdr:spPr>
        <a:xfrm>
          <a:off x="8483111" y="1354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91453</xdr:rowOff>
    </xdr:from>
    <xdr:to>
      <xdr:col>41</xdr:col>
      <xdr:colOff>101600</xdr:colOff>
      <xdr:row>78</xdr:row>
      <xdr:rowOff>21603</xdr:rowOff>
    </xdr:to>
    <xdr:sp macro="" textlink="">
      <xdr:nvSpPr>
        <xdr:cNvPr id="434" name="楕円 433"/>
        <xdr:cNvSpPr/>
      </xdr:nvSpPr>
      <xdr:spPr>
        <a:xfrm>
          <a:off x="7810500" y="1329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38130</xdr:rowOff>
    </xdr:from>
    <xdr:ext cx="534377" cy="259045"/>
    <xdr:sp macro="" textlink="">
      <xdr:nvSpPr>
        <xdr:cNvPr id="435" name="テキスト ボックス 434"/>
        <xdr:cNvSpPr txBox="1"/>
      </xdr:nvSpPr>
      <xdr:spPr>
        <a:xfrm>
          <a:off x="7594111" y="1306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94287</xdr:rowOff>
    </xdr:from>
    <xdr:to>
      <xdr:col>36</xdr:col>
      <xdr:colOff>165100</xdr:colOff>
      <xdr:row>79</xdr:row>
      <xdr:rowOff>24437</xdr:rowOff>
    </xdr:to>
    <xdr:sp macro="" textlink="">
      <xdr:nvSpPr>
        <xdr:cNvPr id="436" name="楕円 435"/>
        <xdr:cNvSpPr/>
      </xdr:nvSpPr>
      <xdr:spPr>
        <a:xfrm>
          <a:off x="6921500" y="134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15564</xdr:rowOff>
    </xdr:from>
    <xdr:ext cx="469744" cy="259045"/>
    <xdr:sp macro="" textlink="">
      <xdr:nvSpPr>
        <xdr:cNvPr id="437" name="テキスト ボックス 436"/>
        <xdr:cNvSpPr txBox="1"/>
      </xdr:nvSpPr>
      <xdr:spPr>
        <a:xfrm>
          <a:off x="6737428" y="1356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8" name="テキスト ボックス 44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0" name="テキスト ボックス 44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6" name="テキスト ボックス 45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53257</xdr:rowOff>
    </xdr:from>
    <xdr:to>
      <xdr:col>54</xdr:col>
      <xdr:colOff>189865</xdr:colOff>
      <xdr:row>100</xdr:row>
      <xdr:rowOff>4206</xdr:rowOff>
    </xdr:to>
    <xdr:cxnSp macro="">
      <xdr:nvCxnSpPr>
        <xdr:cNvPr id="464" name="直線コネクタ 463"/>
        <xdr:cNvCxnSpPr/>
      </xdr:nvCxnSpPr>
      <xdr:spPr>
        <a:xfrm flipV="1">
          <a:off x="10475595" y="15655207"/>
          <a:ext cx="1270" cy="149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8033</xdr:rowOff>
    </xdr:from>
    <xdr:ext cx="534377" cy="259045"/>
    <xdr:sp macro="" textlink="">
      <xdr:nvSpPr>
        <xdr:cNvPr id="465" name="土木費最小値テキスト"/>
        <xdr:cNvSpPr txBox="1"/>
      </xdr:nvSpPr>
      <xdr:spPr>
        <a:xfrm>
          <a:off x="10528300" y="171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4206</xdr:rowOff>
    </xdr:from>
    <xdr:to>
      <xdr:col>55</xdr:col>
      <xdr:colOff>88900</xdr:colOff>
      <xdr:row>100</xdr:row>
      <xdr:rowOff>4206</xdr:rowOff>
    </xdr:to>
    <xdr:cxnSp macro="">
      <xdr:nvCxnSpPr>
        <xdr:cNvPr id="466" name="直線コネクタ 465"/>
        <xdr:cNvCxnSpPr/>
      </xdr:nvCxnSpPr>
      <xdr:spPr>
        <a:xfrm>
          <a:off x="10388600" y="171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171384</xdr:rowOff>
    </xdr:from>
    <xdr:ext cx="599010" cy="259045"/>
    <xdr:sp macro="" textlink="">
      <xdr:nvSpPr>
        <xdr:cNvPr id="467" name="土木費最大値テキスト"/>
        <xdr:cNvSpPr txBox="1"/>
      </xdr:nvSpPr>
      <xdr:spPr>
        <a:xfrm>
          <a:off x="10528300" y="1543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53257</xdr:rowOff>
    </xdr:from>
    <xdr:to>
      <xdr:col>55</xdr:col>
      <xdr:colOff>88900</xdr:colOff>
      <xdr:row>91</xdr:row>
      <xdr:rowOff>53257</xdr:rowOff>
    </xdr:to>
    <xdr:cxnSp macro="">
      <xdr:nvCxnSpPr>
        <xdr:cNvPr id="468" name="直線コネクタ 467"/>
        <xdr:cNvCxnSpPr/>
      </xdr:nvCxnSpPr>
      <xdr:spPr>
        <a:xfrm>
          <a:off x="10388600" y="1565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120776</xdr:rowOff>
    </xdr:from>
    <xdr:to>
      <xdr:col>55</xdr:col>
      <xdr:colOff>0</xdr:colOff>
      <xdr:row>96</xdr:row>
      <xdr:rowOff>82207</xdr:rowOff>
    </xdr:to>
    <xdr:cxnSp macro="">
      <xdr:nvCxnSpPr>
        <xdr:cNvPr id="469" name="直線コネクタ 468"/>
        <xdr:cNvCxnSpPr/>
      </xdr:nvCxnSpPr>
      <xdr:spPr>
        <a:xfrm>
          <a:off x="9639300" y="16408526"/>
          <a:ext cx="838200" cy="13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163405</xdr:rowOff>
    </xdr:from>
    <xdr:ext cx="534377" cy="259045"/>
    <xdr:sp macro="" textlink="">
      <xdr:nvSpPr>
        <xdr:cNvPr id="470" name="土木費平均値テキスト"/>
        <xdr:cNvSpPr txBox="1"/>
      </xdr:nvSpPr>
      <xdr:spPr>
        <a:xfrm>
          <a:off x="10528300" y="16622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13528</xdr:rowOff>
    </xdr:from>
    <xdr:to>
      <xdr:col>55</xdr:col>
      <xdr:colOff>50800</xdr:colOff>
      <xdr:row>97</xdr:row>
      <xdr:rowOff>115128</xdr:rowOff>
    </xdr:to>
    <xdr:sp macro="" textlink="">
      <xdr:nvSpPr>
        <xdr:cNvPr id="471" name="フローチャート: 判断 470"/>
        <xdr:cNvSpPr/>
      </xdr:nvSpPr>
      <xdr:spPr>
        <a:xfrm>
          <a:off x="10426700" y="1664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31214</xdr:rowOff>
    </xdr:from>
    <xdr:to>
      <xdr:col>50</xdr:col>
      <xdr:colOff>114300</xdr:colOff>
      <xdr:row>95</xdr:row>
      <xdr:rowOff>120776</xdr:rowOff>
    </xdr:to>
    <xdr:cxnSp macro="">
      <xdr:nvCxnSpPr>
        <xdr:cNvPr id="472" name="直線コネクタ 471"/>
        <xdr:cNvCxnSpPr/>
      </xdr:nvCxnSpPr>
      <xdr:spPr>
        <a:xfrm>
          <a:off x="8750300" y="16147514"/>
          <a:ext cx="889000" cy="26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3697</xdr:rowOff>
    </xdr:from>
    <xdr:to>
      <xdr:col>50</xdr:col>
      <xdr:colOff>165100</xdr:colOff>
      <xdr:row>97</xdr:row>
      <xdr:rowOff>105297</xdr:rowOff>
    </xdr:to>
    <xdr:sp macro="" textlink="">
      <xdr:nvSpPr>
        <xdr:cNvPr id="473" name="フローチャート: 判断 472"/>
        <xdr:cNvSpPr/>
      </xdr:nvSpPr>
      <xdr:spPr>
        <a:xfrm>
          <a:off x="9588500" y="1663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96424</xdr:rowOff>
    </xdr:from>
    <xdr:ext cx="534377" cy="259045"/>
    <xdr:sp macro="" textlink="">
      <xdr:nvSpPr>
        <xdr:cNvPr id="474" name="テキスト ボックス 473"/>
        <xdr:cNvSpPr txBox="1"/>
      </xdr:nvSpPr>
      <xdr:spPr>
        <a:xfrm>
          <a:off x="9372111" y="167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128907</xdr:rowOff>
    </xdr:from>
    <xdr:to>
      <xdr:col>45</xdr:col>
      <xdr:colOff>177800</xdr:colOff>
      <xdr:row>94</xdr:row>
      <xdr:rowOff>31214</xdr:rowOff>
    </xdr:to>
    <xdr:cxnSp macro="">
      <xdr:nvCxnSpPr>
        <xdr:cNvPr id="475" name="直線コネクタ 474"/>
        <xdr:cNvCxnSpPr/>
      </xdr:nvCxnSpPr>
      <xdr:spPr>
        <a:xfrm>
          <a:off x="7861300" y="16073757"/>
          <a:ext cx="889000" cy="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55883</xdr:rowOff>
    </xdr:from>
    <xdr:to>
      <xdr:col>46</xdr:col>
      <xdr:colOff>38100</xdr:colOff>
      <xdr:row>97</xdr:row>
      <xdr:rowOff>157483</xdr:rowOff>
    </xdr:to>
    <xdr:sp macro="" textlink="">
      <xdr:nvSpPr>
        <xdr:cNvPr id="476" name="フローチャート: 判断 475"/>
        <xdr:cNvSpPr/>
      </xdr:nvSpPr>
      <xdr:spPr>
        <a:xfrm>
          <a:off x="8699500" y="1668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148610</xdr:rowOff>
    </xdr:from>
    <xdr:ext cx="534377" cy="259045"/>
    <xdr:sp macro="" textlink="">
      <xdr:nvSpPr>
        <xdr:cNvPr id="477" name="テキスト ボックス 476"/>
        <xdr:cNvSpPr txBox="1"/>
      </xdr:nvSpPr>
      <xdr:spPr>
        <a:xfrm>
          <a:off x="8483111" y="167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128907</xdr:rowOff>
    </xdr:from>
    <xdr:to>
      <xdr:col>41</xdr:col>
      <xdr:colOff>50800</xdr:colOff>
      <xdr:row>97</xdr:row>
      <xdr:rowOff>26118</xdr:rowOff>
    </xdr:to>
    <xdr:cxnSp macro="">
      <xdr:nvCxnSpPr>
        <xdr:cNvPr id="478" name="直線コネクタ 477"/>
        <xdr:cNvCxnSpPr/>
      </xdr:nvCxnSpPr>
      <xdr:spPr>
        <a:xfrm flipV="1">
          <a:off x="6972300" y="16073757"/>
          <a:ext cx="889000" cy="58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74417</xdr:rowOff>
    </xdr:from>
    <xdr:to>
      <xdr:col>41</xdr:col>
      <xdr:colOff>101600</xdr:colOff>
      <xdr:row>95</xdr:row>
      <xdr:rowOff>4567</xdr:rowOff>
    </xdr:to>
    <xdr:sp macro="" textlink="">
      <xdr:nvSpPr>
        <xdr:cNvPr id="479" name="フローチャート: 判断 478"/>
        <xdr:cNvSpPr/>
      </xdr:nvSpPr>
      <xdr:spPr>
        <a:xfrm>
          <a:off x="7810500" y="1619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167144</xdr:rowOff>
    </xdr:from>
    <xdr:ext cx="534377" cy="259045"/>
    <xdr:sp macro="" textlink="">
      <xdr:nvSpPr>
        <xdr:cNvPr id="480" name="テキスト ボックス 479"/>
        <xdr:cNvSpPr txBox="1"/>
      </xdr:nvSpPr>
      <xdr:spPr>
        <a:xfrm>
          <a:off x="7594111" y="162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50577</xdr:rowOff>
    </xdr:from>
    <xdr:to>
      <xdr:col>36</xdr:col>
      <xdr:colOff>165100</xdr:colOff>
      <xdr:row>95</xdr:row>
      <xdr:rowOff>152177</xdr:rowOff>
    </xdr:to>
    <xdr:sp macro="" textlink="">
      <xdr:nvSpPr>
        <xdr:cNvPr id="481" name="フローチャート: 判断 480"/>
        <xdr:cNvSpPr/>
      </xdr:nvSpPr>
      <xdr:spPr>
        <a:xfrm>
          <a:off x="6921500" y="1633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168704</xdr:rowOff>
    </xdr:from>
    <xdr:ext cx="534377" cy="259045"/>
    <xdr:sp macro="" textlink="">
      <xdr:nvSpPr>
        <xdr:cNvPr id="482" name="テキスト ボックス 481"/>
        <xdr:cNvSpPr txBox="1"/>
      </xdr:nvSpPr>
      <xdr:spPr>
        <a:xfrm>
          <a:off x="6705111" y="161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31407</xdr:rowOff>
    </xdr:from>
    <xdr:to>
      <xdr:col>55</xdr:col>
      <xdr:colOff>50800</xdr:colOff>
      <xdr:row>96</xdr:row>
      <xdr:rowOff>133007</xdr:rowOff>
    </xdr:to>
    <xdr:sp macro="" textlink="">
      <xdr:nvSpPr>
        <xdr:cNvPr id="488" name="楕円 487"/>
        <xdr:cNvSpPr/>
      </xdr:nvSpPr>
      <xdr:spPr>
        <a:xfrm>
          <a:off x="10426700" y="1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54284</xdr:rowOff>
    </xdr:from>
    <xdr:ext cx="534377" cy="259045"/>
    <xdr:sp macro="" textlink="">
      <xdr:nvSpPr>
        <xdr:cNvPr id="489" name="土木費該当値テキスト"/>
        <xdr:cNvSpPr txBox="1"/>
      </xdr:nvSpPr>
      <xdr:spPr>
        <a:xfrm>
          <a:off x="10528300" y="163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69976</xdr:rowOff>
    </xdr:from>
    <xdr:to>
      <xdr:col>50</xdr:col>
      <xdr:colOff>165100</xdr:colOff>
      <xdr:row>96</xdr:row>
      <xdr:rowOff>126</xdr:rowOff>
    </xdr:to>
    <xdr:sp macro="" textlink="">
      <xdr:nvSpPr>
        <xdr:cNvPr id="490" name="楕円 489"/>
        <xdr:cNvSpPr/>
      </xdr:nvSpPr>
      <xdr:spPr>
        <a:xfrm>
          <a:off x="9588500" y="1635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16653</xdr:rowOff>
    </xdr:from>
    <xdr:ext cx="534377" cy="259045"/>
    <xdr:sp macro="" textlink="">
      <xdr:nvSpPr>
        <xdr:cNvPr id="491" name="テキスト ボックス 490"/>
        <xdr:cNvSpPr txBox="1"/>
      </xdr:nvSpPr>
      <xdr:spPr>
        <a:xfrm>
          <a:off x="9372111" y="1613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151864</xdr:rowOff>
    </xdr:from>
    <xdr:to>
      <xdr:col>46</xdr:col>
      <xdr:colOff>38100</xdr:colOff>
      <xdr:row>94</xdr:row>
      <xdr:rowOff>82014</xdr:rowOff>
    </xdr:to>
    <xdr:sp macro="" textlink="">
      <xdr:nvSpPr>
        <xdr:cNvPr id="492" name="楕円 491"/>
        <xdr:cNvSpPr/>
      </xdr:nvSpPr>
      <xdr:spPr>
        <a:xfrm>
          <a:off x="8699500" y="160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98541</xdr:rowOff>
    </xdr:from>
    <xdr:ext cx="534377" cy="259045"/>
    <xdr:sp macro="" textlink="">
      <xdr:nvSpPr>
        <xdr:cNvPr id="493" name="テキスト ボックス 492"/>
        <xdr:cNvSpPr txBox="1"/>
      </xdr:nvSpPr>
      <xdr:spPr>
        <a:xfrm>
          <a:off x="8483111" y="158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78107</xdr:rowOff>
    </xdr:from>
    <xdr:to>
      <xdr:col>41</xdr:col>
      <xdr:colOff>101600</xdr:colOff>
      <xdr:row>94</xdr:row>
      <xdr:rowOff>8257</xdr:rowOff>
    </xdr:to>
    <xdr:sp macro="" textlink="">
      <xdr:nvSpPr>
        <xdr:cNvPr id="494" name="楕円 493"/>
        <xdr:cNvSpPr/>
      </xdr:nvSpPr>
      <xdr:spPr>
        <a:xfrm>
          <a:off x="7810500" y="1602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24784</xdr:rowOff>
    </xdr:from>
    <xdr:ext cx="599010" cy="259045"/>
    <xdr:sp macro="" textlink="">
      <xdr:nvSpPr>
        <xdr:cNvPr id="495" name="テキスト ボックス 494"/>
        <xdr:cNvSpPr txBox="1"/>
      </xdr:nvSpPr>
      <xdr:spPr>
        <a:xfrm>
          <a:off x="7561795" y="1579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146768</xdr:rowOff>
    </xdr:from>
    <xdr:to>
      <xdr:col>36</xdr:col>
      <xdr:colOff>165100</xdr:colOff>
      <xdr:row>97</xdr:row>
      <xdr:rowOff>76918</xdr:rowOff>
    </xdr:to>
    <xdr:sp macro="" textlink="">
      <xdr:nvSpPr>
        <xdr:cNvPr id="496" name="楕円 495"/>
        <xdr:cNvSpPr/>
      </xdr:nvSpPr>
      <xdr:spPr>
        <a:xfrm>
          <a:off x="6921500" y="166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68045</xdr:rowOff>
    </xdr:from>
    <xdr:ext cx="534377" cy="259045"/>
    <xdr:sp macro="" textlink="">
      <xdr:nvSpPr>
        <xdr:cNvPr id="497" name="テキスト ボックス 496"/>
        <xdr:cNvSpPr txBox="1"/>
      </xdr:nvSpPr>
      <xdr:spPr>
        <a:xfrm>
          <a:off x="6705111" y="1669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0" name="テキスト ボックス 509"/>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57698</xdr:rowOff>
    </xdr:from>
    <xdr:to>
      <xdr:col>85</xdr:col>
      <xdr:colOff>126364</xdr:colOff>
      <xdr:row>38</xdr:row>
      <xdr:rowOff>62106</xdr:rowOff>
    </xdr:to>
    <xdr:cxnSp macro="">
      <xdr:nvCxnSpPr>
        <xdr:cNvPr id="524" name="直線コネクタ 523"/>
        <xdr:cNvCxnSpPr/>
      </xdr:nvCxnSpPr>
      <xdr:spPr>
        <a:xfrm flipV="1">
          <a:off x="16317595" y="5544098"/>
          <a:ext cx="1269" cy="1033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65933</xdr:rowOff>
    </xdr:from>
    <xdr:ext cx="534377" cy="259045"/>
    <xdr:sp macro="" textlink="">
      <xdr:nvSpPr>
        <xdr:cNvPr id="525" name="消防費最小値テキスト"/>
        <xdr:cNvSpPr txBox="1"/>
      </xdr:nvSpPr>
      <xdr:spPr>
        <a:xfrm>
          <a:off x="16370300" y="658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62106</xdr:rowOff>
    </xdr:from>
    <xdr:to>
      <xdr:col>86</xdr:col>
      <xdr:colOff>25400</xdr:colOff>
      <xdr:row>38</xdr:row>
      <xdr:rowOff>62106</xdr:rowOff>
    </xdr:to>
    <xdr:cxnSp macro="">
      <xdr:nvCxnSpPr>
        <xdr:cNvPr id="526" name="直線コネクタ 525"/>
        <xdr:cNvCxnSpPr/>
      </xdr:nvCxnSpPr>
      <xdr:spPr>
        <a:xfrm>
          <a:off x="16230600" y="657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4375</xdr:rowOff>
    </xdr:from>
    <xdr:ext cx="534377" cy="259045"/>
    <xdr:sp macro="" textlink="">
      <xdr:nvSpPr>
        <xdr:cNvPr id="527" name="消防費最大値テキスト"/>
        <xdr:cNvSpPr txBox="1"/>
      </xdr:nvSpPr>
      <xdr:spPr>
        <a:xfrm>
          <a:off x="16370300" y="53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57698</xdr:rowOff>
    </xdr:from>
    <xdr:to>
      <xdr:col>86</xdr:col>
      <xdr:colOff>25400</xdr:colOff>
      <xdr:row>32</xdr:row>
      <xdr:rowOff>57698</xdr:rowOff>
    </xdr:to>
    <xdr:cxnSp macro="">
      <xdr:nvCxnSpPr>
        <xdr:cNvPr id="528" name="直線コネクタ 527"/>
        <xdr:cNvCxnSpPr/>
      </xdr:nvCxnSpPr>
      <xdr:spPr>
        <a:xfrm>
          <a:off x="16230600" y="554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57698</xdr:rowOff>
    </xdr:from>
    <xdr:to>
      <xdr:col>85</xdr:col>
      <xdr:colOff>127000</xdr:colOff>
      <xdr:row>32</xdr:row>
      <xdr:rowOff>109786</xdr:rowOff>
    </xdr:to>
    <xdr:cxnSp macro="">
      <xdr:nvCxnSpPr>
        <xdr:cNvPr id="529" name="直線コネクタ 528"/>
        <xdr:cNvCxnSpPr/>
      </xdr:nvCxnSpPr>
      <xdr:spPr>
        <a:xfrm flipV="1">
          <a:off x="15481300" y="5544098"/>
          <a:ext cx="8382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159845</xdr:rowOff>
    </xdr:from>
    <xdr:ext cx="534377" cy="259045"/>
    <xdr:sp macro="" textlink="">
      <xdr:nvSpPr>
        <xdr:cNvPr id="530" name="消防費平均値テキスト"/>
        <xdr:cNvSpPr txBox="1"/>
      </xdr:nvSpPr>
      <xdr:spPr>
        <a:xfrm>
          <a:off x="16370300" y="6160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9968</xdr:rowOff>
    </xdr:from>
    <xdr:to>
      <xdr:col>85</xdr:col>
      <xdr:colOff>177800</xdr:colOff>
      <xdr:row>36</xdr:row>
      <xdr:rowOff>111568</xdr:rowOff>
    </xdr:to>
    <xdr:sp macro="" textlink="">
      <xdr:nvSpPr>
        <xdr:cNvPr id="531" name="フローチャート: 判断 530"/>
        <xdr:cNvSpPr/>
      </xdr:nvSpPr>
      <xdr:spPr>
        <a:xfrm>
          <a:off x="16268700" y="618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156290</xdr:rowOff>
    </xdr:from>
    <xdr:to>
      <xdr:col>81</xdr:col>
      <xdr:colOff>50800</xdr:colOff>
      <xdr:row>32</xdr:row>
      <xdr:rowOff>109786</xdr:rowOff>
    </xdr:to>
    <xdr:cxnSp macro="">
      <xdr:nvCxnSpPr>
        <xdr:cNvPr id="532" name="直線コネクタ 531"/>
        <xdr:cNvCxnSpPr/>
      </xdr:nvCxnSpPr>
      <xdr:spPr>
        <a:xfrm>
          <a:off x="14592300" y="5471240"/>
          <a:ext cx="889000" cy="1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63329</xdr:rowOff>
    </xdr:from>
    <xdr:to>
      <xdr:col>81</xdr:col>
      <xdr:colOff>101600</xdr:colOff>
      <xdr:row>36</xdr:row>
      <xdr:rowOff>164929</xdr:rowOff>
    </xdr:to>
    <xdr:sp macro="" textlink="">
      <xdr:nvSpPr>
        <xdr:cNvPr id="533" name="フローチャート: 判断 532"/>
        <xdr:cNvSpPr/>
      </xdr:nvSpPr>
      <xdr:spPr>
        <a:xfrm>
          <a:off x="15430500" y="623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156056</xdr:rowOff>
    </xdr:from>
    <xdr:ext cx="534377" cy="259045"/>
    <xdr:sp macro="" textlink="">
      <xdr:nvSpPr>
        <xdr:cNvPr id="534" name="テキスト ボックス 533"/>
        <xdr:cNvSpPr txBox="1"/>
      </xdr:nvSpPr>
      <xdr:spPr>
        <a:xfrm>
          <a:off x="15214111" y="63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27947</xdr:rowOff>
    </xdr:from>
    <xdr:to>
      <xdr:col>76</xdr:col>
      <xdr:colOff>114300</xdr:colOff>
      <xdr:row>31</xdr:row>
      <xdr:rowOff>156290</xdr:rowOff>
    </xdr:to>
    <xdr:cxnSp macro="">
      <xdr:nvCxnSpPr>
        <xdr:cNvPr id="535" name="直線コネクタ 534"/>
        <xdr:cNvCxnSpPr/>
      </xdr:nvCxnSpPr>
      <xdr:spPr>
        <a:xfrm>
          <a:off x="13703300" y="5171447"/>
          <a:ext cx="889000" cy="29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32436</xdr:rowOff>
    </xdr:from>
    <xdr:to>
      <xdr:col>76</xdr:col>
      <xdr:colOff>165100</xdr:colOff>
      <xdr:row>36</xdr:row>
      <xdr:rowOff>134036</xdr:rowOff>
    </xdr:to>
    <xdr:sp macro="" textlink="">
      <xdr:nvSpPr>
        <xdr:cNvPr id="536" name="フローチャート: 判断 535"/>
        <xdr:cNvSpPr/>
      </xdr:nvSpPr>
      <xdr:spPr>
        <a:xfrm>
          <a:off x="14541500" y="620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125163</xdr:rowOff>
    </xdr:from>
    <xdr:ext cx="534377" cy="259045"/>
    <xdr:sp macro="" textlink="">
      <xdr:nvSpPr>
        <xdr:cNvPr id="537" name="テキスト ボックス 536"/>
        <xdr:cNvSpPr txBox="1"/>
      </xdr:nvSpPr>
      <xdr:spPr>
        <a:xfrm>
          <a:off x="14325111" y="629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9953</xdr:rowOff>
    </xdr:from>
    <xdr:to>
      <xdr:col>71</xdr:col>
      <xdr:colOff>177800</xdr:colOff>
      <xdr:row>30</xdr:row>
      <xdr:rowOff>27947</xdr:rowOff>
    </xdr:to>
    <xdr:cxnSp macro="">
      <xdr:nvCxnSpPr>
        <xdr:cNvPr id="538" name="直線コネクタ 537"/>
        <xdr:cNvCxnSpPr/>
      </xdr:nvCxnSpPr>
      <xdr:spPr>
        <a:xfrm>
          <a:off x="12814300" y="5153453"/>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135992</xdr:rowOff>
    </xdr:from>
    <xdr:to>
      <xdr:col>72</xdr:col>
      <xdr:colOff>38100</xdr:colOff>
      <xdr:row>36</xdr:row>
      <xdr:rowOff>66142</xdr:rowOff>
    </xdr:to>
    <xdr:sp macro="" textlink="">
      <xdr:nvSpPr>
        <xdr:cNvPr id="539" name="フローチャート: 判断 538"/>
        <xdr:cNvSpPr/>
      </xdr:nvSpPr>
      <xdr:spPr>
        <a:xfrm>
          <a:off x="13652500" y="61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57269</xdr:rowOff>
    </xdr:from>
    <xdr:ext cx="534377" cy="259045"/>
    <xdr:sp macro="" textlink="">
      <xdr:nvSpPr>
        <xdr:cNvPr id="540" name="テキスト ボックス 539"/>
        <xdr:cNvSpPr txBox="1"/>
      </xdr:nvSpPr>
      <xdr:spPr>
        <a:xfrm>
          <a:off x="13436111" y="622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25545</xdr:rowOff>
    </xdr:from>
    <xdr:to>
      <xdr:col>67</xdr:col>
      <xdr:colOff>101600</xdr:colOff>
      <xdr:row>36</xdr:row>
      <xdr:rowOff>127145</xdr:rowOff>
    </xdr:to>
    <xdr:sp macro="" textlink="">
      <xdr:nvSpPr>
        <xdr:cNvPr id="541" name="フローチャート: 判断 540"/>
        <xdr:cNvSpPr/>
      </xdr:nvSpPr>
      <xdr:spPr>
        <a:xfrm>
          <a:off x="12763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118272</xdr:rowOff>
    </xdr:from>
    <xdr:ext cx="534377" cy="259045"/>
    <xdr:sp macro="" textlink="">
      <xdr:nvSpPr>
        <xdr:cNvPr id="542" name="テキスト ボックス 541"/>
        <xdr:cNvSpPr txBox="1"/>
      </xdr:nvSpPr>
      <xdr:spPr>
        <a:xfrm>
          <a:off x="12547111" y="62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6898</xdr:rowOff>
    </xdr:from>
    <xdr:to>
      <xdr:col>85</xdr:col>
      <xdr:colOff>177800</xdr:colOff>
      <xdr:row>32</xdr:row>
      <xdr:rowOff>108498</xdr:rowOff>
    </xdr:to>
    <xdr:sp macro="" textlink="">
      <xdr:nvSpPr>
        <xdr:cNvPr id="548" name="楕円 547"/>
        <xdr:cNvSpPr/>
      </xdr:nvSpPr>
      <xdr:spPr>
        <a:xfrm>
          <a:off x="16268700" y="54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131375</xdr:rowOff>
    </xdr:from>
    <xdr:ext cx="534377" cy="259045"/>
    <xdr:sp macro="" textlink="">
      <xdr:nvSpPr>
        <xdr:cNvPr id="549" name="消防費該当値テキスト"/>
        <xdr:cNvSpPr txBox="1"/>
      </xdr:nvSpPr>
      <xdr:spPr>
        <a:xfrm>
          <a:off x="16370300" y="54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58986</xdr:rowOff>
    </xdr:from>
    <xdr:to>
      <xdr:col>81</xdr:col>
      <xdr:colOff>101600</xdr:colOff>
      <xdr:row>32</xdr:row>
      <xdr:rowOff>160586</xdr:rowOff>
    </xdr:to>
    <xdr:sp macro="" textlink="">
      <xdr:nvSpPr>
        <xdr:cNvPr id="550" name="楕円 549"/>
        <xdr:cNvSpPr/>
      </xdr:nvSpPr>
      <xdr:spPr>
        <a:xfrm>
          <a:off x="15430500" y="55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5663</xdr:rowOff>
    </xdr:from>
    <xdr:ext cx="534377" cy="259045"/>
    <xdr:sp macro="" textlink="">
      <xdr:nvSpPr>
        <xdr:cNvPr id="551" name="テキスト ボックス 550"/>
        <xdr:cNvSpPr txBox="1"/>
      </xdr:nvSpPr>
      <xdr:spPr>
        <a:xfrm>
          <a:off x="15214111" y="532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105490</xdr:rowOff>
    </xdr:from>
    <xdr:to>
      <xdr:col>76</xdr:col>
      <xdr:colOff>165100</xdr:colOff>
      <xdr:row>32</xdr:row>
      <xdr:rowOff>35640</xdr:rowOff>
    </xdr:to>
    <xdr:sp macro="" textlink="">
      <xdr:nvSpPr>
        <xdr:cNvPr id="552" name="楕円 551"/>
        <xdr:cNvSpPr/>
      </xdr:nvSpPr>
      <xdr:spPr>
        <a:xfrm>
          <a:off x="14541500" y="54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52167</xdr:rowOff>
    </xdr:from>
    <xdr:ext cx="534377" cy="259045"/>
    <xdr:sp macro="" textlink="">
      <xdr:nvSpPr>
        <xdr:cNvPr id="553" name="テキスト ボックス 552"/>
        <xdr:cNvSpPr txBox="1"/>
      </xdr:nvSpPr>
      <xdr:spPr>
        <a:xfrm>
          <a:off x="14325111" y="51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148597</xdr:rowOff>
    </xdr:from>
    <xdr:to>
      <xdr:col>72</xdr:col>
      <xdr:colOff>38100</xdr:colOff>
      <xdr:row>30</xdr:row>
      <xdr:rowOff>78747</xdr:rowOff>
    </xdr:to>
    <xdr:sp macro="" textlink="">
      <xdr:nvSpPr>
        <xdr:cNvPr id="554" name="楕円 553"/>
        <xdr:cNvSpPr/>
      </xdr:nvSpPr>
      <xdr:spPr>
        <a:xfrm>
          <a:off x="13652500" y="512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95274</xdr:rowOff>
    </xdr:from>
    <xdr:ext cx="534377" cy="259045"/>
    <xdr:sp macro="" textlink="">
      <xdr:nvSpPr>
        <xdr:cNvPr id="555" name="テキスト ボックス 554"/>
        <xdr:cNvSpPr txBox="1"/>
      </xdr:nvSpPr>
      <xdr:spPr>
        <a:xfrm>
          <a:off x="13436111" y="489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130603</xdr:rowOff>
    </xdr:from>
    <xdr:to>
      <xdr:col>67</xdr:col>
      <xdr:colOff>101600</xdr:colOff>
      <xdr:row>30</xdr:row>
      <xdr:rowOff>60753</xdr:rowOff>
    </xdr:to>
    <xdr:sp macro="" textlink="">
      <xdr:nvSpPr>
        <xdr:cNvPr id="556" name="楕円 555"/>
        <xdr:cNvSpPr/>
      </xdr:nvSpPr>
      <xdr:spPr>
        <a:xfrm>
          <a:off x="12763500" y="51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77280</xdr:rowOff>
    </xdr:from>
    <xdr:ext cx="534377" cy="259045"/>
    <xdr:sp macro="" textlink="">
      <xdr:nvSpPr>
        <xdr:cNvPr id="557" name="テキスト ボックス 556"/>
        <xdr:cNvSpPr txBox="1"/>
      </xdr:nvSpPr>
      <xdr:spPr>
        <a:xfrm>
          <a:off x="12547111" y="48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8" name="テキスト ボックス 56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0" name="テキスト ボックス 56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72" name="テキスト ボックス 57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112832</xdr:rowOff>
    </xdr:from>
    <xdr:to>
      <xdr:col>85</xdr:col>
      <xdr:colOff>126364</xdr:colOff>
      <xdr:row>59</xdr:row>
      <xdr:rowOff>90231</xdr:rowOff>
    </xdr:to>
    <xdr:cxnSp macro="">
      <xdr:nvCxnSpPr>
        <xdr:cNvPr id="582" name="直線コネクタ 581"/>
        <xdr:cNvCxnSpPr/>
      </xdr:nvCxnSpPr>
      <xdr:spPr>
        <a:xfrm flipV="1">
          <a:off x="16317595" y="9542582"/>
          <a:ext cx="1269" cy="663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94058</xdr:rowOff>
    </xdr:from>
    <xdr:ext cx="534377" cy="259045"/>
    <xdr:sp macro="" textlink="">
      <xdr:nvSpPr>
        <xdr:cNvPr id="583" name="教育費最小値テキスト"/>
        <xdr:cNvSpPr txBox="1"/>
      </xdr:nvSpPr>
      <xdr:spPr>
        <a:xfrm>
          <a:off x="16370300" y="1020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90231</xdr:rowOff>
    </xdr:from>
    <xdr:to>
      <xdr:col>86</xdr:col>
      <xdr:colOff>25400</xdr:colOff>
      <xdr:row>59</xdr:row>
      <xdr:rowOff>90231</xdr:rowOff>
    </xdr:to>
    <xdr:cxnSp macro="">
      <xdr:nvCxnSpPr>
        <xdr:cNvPr id="584" name="直線コネクタ 583"/>
        <xdr:cNvCxnSpPr/>
      </xdr:nvCxnSpPr>
      <xdr:spPr>
        <a:xfrm>
          <a:off x="16230600" y="1020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59509</xdr:rowOff>
    </xdr:from>
    <xdr:ext cx="599010" cy="259045"/>
    <xdr:sp macro="" textlink="">
      <xdr:nvSpPr>
        <xdr:cNvPr id="585" name="教育費最大値テキスト"/>
        <xdr:cNvSpPr txBox="1"/>
      </xdr:nvSpPr>
      <xdr:spPr>
        <a:xfrm>
          <a:off x="16370300" y="931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55</xdr:row>
      <xdr:rowOff>112832</xdr:rowOff>
    </xdr:from>
    <xdr:to>
      <xdr:col>86</xdr:col>
      <xdr:colOff>25400</xdr:colOff>
      <xdr:row>55</xdr:row>
      <xdr:rowOff>112832</xdr:rowOff>
    </xdr:to>
    <xdr:cxnSp macro="">
      <xdr:nvCxnSpPr>
        <xdr:cNvPr id="586" name="直線コネクタ 585"/>
        <xdr:cNvCxnSpPr/>
      </xdr:nvCxnSpPr>
      <xdr:spPr>
        <a:xfrm>
          <a:off x="16230600" y="954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169707</xdr:rowOff>
    </xdr:from>
    <xdr:to>
      <xdr:col>85</xdr:col>
      <xdr:colOff>127000</xdr:colOff>
      <xdr:row>58</xdr:row>
      <xdr:rowOff>1938</xdr:rowOff>
    </xdr:to>
    <xdr:cxnSp macro="">
      <xdr:nvCxnSpPr>
        <xdr:cNvPr id="587" name="直線コネクタ 586"/>
        <xdr:cNvCxnSpPr/>
      </xdr:nvCxnSpPr>
      <xdr:spPr>
        <a:xfrm>
          <a:off x="15481300" y="8742207"/>
          <a:ext cx="838200" cy="120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147223</xdr:rowOff>
    </xdr:from>
    <xdr:ext cx="534377" cy="259045"/>
    <xdr:sp macro="" textlink="">
      <xdr:nvSpPr>
        <xdr:cNvPr id="588" name="教育費平均値テキスト"/>
        <xdr:cNvSpPr txBox="1"/>
      </xdr:nvSpPr>
      <xdr:spPr>
        <a:xfrm>
          <a:off x="16370300" y="99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168796</xdr:rowOff>
    </xdr:from>
    <xdr:to>
      <xdr:col>85</xdr:col>
      <xdr:colOff>177800</xdr:colOff>
      <xdr:row>58</xdr:row>
      <xdr:rowOff>98946</xdr:rowOff>
    </xdr:to>
    <xdr:sp macro="" textlink="">
      <xdr:nvSpPr>
        <xdr:cNvPr id="589" name="フローチャート: 判断 588"/>
        <xdr:cNvSpPr/>
      </xdr:nvSpPr>
      <xdr:spPr>
        <a:xfrm>
          <a:off x="16268700" y="99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169707</xdr:rowOff>
    </xdr:from>
    <xdr:to>
      <xdr:col>81</xdr:col>
      <xdr:colOff>50800</xdr:colOff>
      <xdr:row>56</xdr:row>
      <xdr:rowOff>56886</xdr:rowOff>
    </xdr:to>
    <xdr:cxnSp macro="">
      <xdr:nvCxnSpPr>
        <xdr:cNvPr id="590" name="直線コネクタ 589"/>
        <xdr:cNvCxnSpPr/>
      </xdr:nvCxnSpPr>
      <xdr:spPr>
        <a:xfrm flipV="1">
          <a:off x="14592300" y="8742207"/>
          <a:ext cx="889000" cy="9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108255</xdr:rowOff>
    </xdr:from>
    <xdr:to>
      <xdr:col>81</xdr:col>
      <xdr:colOff>101600</xdr:colOff>
      <xdr:row>58</xdr:row>
      <xdr:rowOff>38405</xdr:rowOff>
    </xdr:to>
    <xdr:sp macro="" textlink="">
      <xdr:nvSpPr>
        <xdr:cNvPr id="591" name="フローチャート: 判断 590"/>
        <xdr:cNvSpPr/>
      </xdr:nvSpPr>
      <xdr:spPr>
        <a:xfrm>
          <a:off x="15430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29532</xdr:rowOff>
    </xdr:from>
    <xdr:ext cx="534377" cy="259045"/>
    <xdr:sp macro="" textlink="">
      <xdr:nvSpPr>
        <xdr:cNvPr id="592" name="テキスト ボックス 591"/>
        <xdr:cNvSpPr txBox="1"/>
      </xdr:nvSpPr>
      <xdr:spPr>
        <a:xfrm>
          <a:off x="15214111" y="99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56886</xdr:rowOff>
    </xdr:from>
    <xdr:to>
      <xdr:col>76</xdr:col>
      <xdr:colOff>114300</xdr:colOff>
      <xdr:row>57</xdr:row>
      <xdr:rowOff>163459</xdr:rowOff>
    </xdr:to>
    <xdr:cxnSp macro="">
      <xdr:nvCxnSpPr>
        <xdr:cNvPr id="593" name="直線コネクタ 592"/>
        <xdr:cNvCxnSpPr/>
      </xdr:nvCxnSpPr>
      <xdr:spPr>
        <a:xfrm flipV="1">
          <a:off x="13703300" y="9658086"/>
          <a:ext cx="889000" cy="27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40223</xdr:rowOff>
    </xdr:from>
    <xdr:to>
      <xdr:col>76</xdr:col>
      <xdr:colOff>165100</xdr:colOff>
      <xdr:row>58</xdr:row>
      <xdr:rowOff>141823</xdr:rowOff>
    </xdr:to>
    <xdr:sp macro="" textlink="">
      <xdr:nvSpPr>
        <xdr:cNvPr id="594" name="フローチャート: 判断 593"/>
        <xdr:cNvSpPr/>
      </xdr:nvSpPr>
      <xdr:spPr>
        <a:xfrm>
          <a:off x="14541500" y="9984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132950</xdr:rowOff>
    </xdr:from>
    <xdr:ext cx="534377" cy="259045"/>
    <xdr:sp macro="" textlink="">
      <xdr:nvSpPr>
        <xdr:cNvPr id="595" name="テキスト ボックス 594"/>
        <xdr:cNvSpPr txBox="1"/>
      </xdr:nvSpPr>
      <xdr:spPr>
        <a:xfrm>
          <a:off x="14325111" y="1007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111330</xdr:rowOff>
    </xdr:from>
    <xdr:to>
      <xdr:col>71</xdr:col>
      <xdr:colOff>177800</xdr:colOff>
      <xdr:row>57</xdr:row>
      <xdr:rowOff>163459</xdr:rowOff>
    </xdr:to>
    <xdr:cxnSp macro="">
      <xdr:nvCxnSpPr>
        <xdr:cNvPr id="596" name="直線コネクタ 595"/>
        <xdr:cNvCxnSpPr/>
      </xdr:nvCxnSpPr>
      <xdr:spPr>
        <a:xfrm>
          <a:off x="12814300" y="9883980"/>
          <a:ext cx="889000" cy="5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171074</xdr:rowOff>
    </xdr:from>
    <xdr:to>
      <xdr:col>72</xdr:col>
      <xdr:colOff>38100</xdr:colOff>
      <xdr:row>58</xdr:row>
      <xdr:rowOff>101224</xdr:rowOff>
    </xdr:to>
    <xdr:sp macro="" textlink="">
      <xdr:nvSpPr>
        <xdr:cNvPr id="597" name="フローチャート: 判断 596"/>
        <xdr:cNvSpPr/>
      </xdr:nvSpPr>
      <xdr:spPr>
        <a:xfrm>
          <a:off x="13652500" y="994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92351</xdr:rowOff>
    </xdr:from>
    <xdr:ext cx="534377" cy="259045"/>
    <xdr:sp macro="" textlink="">
      <xdr:nvSpPr>
        <xdr:cNvPr id="598" name="テキスト ボックス 597"/>
        <xdr:cNvSpPr txBox="1"/>
      </xdr:nvSpPr>
      <xdr:spPr>
        <a:xfrm>
          <a:off x="13436111" y="100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134544</xdr:rowOff>
    </xdr:from>
    <xdr:to>
      <xdr:col>67</xdr:col>
      <xdr:colOff>101600</xdr:colOff>
      <xdr:row>58</xdr:row>
      <xdr:rowOff>64694</xdr:rowOff>
    </xdr:to>
    <xdr:sp macro="" textlink="">
      <xdr:nvSpPr>
        <xdr:cNvPr id="599" name="フローチャート: 判断 598"/>
        <xdr:cNvSpPr/>
      </xdr:nvSpPr>
      <xdr:spPr>
        <a:xfrm>
          <a:off x="12763500" y="99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55821</xdr:rowOff>
    </xdr:from>
    <xdr:ext cx="534377" cy="259045"/>
    <xdr:sp macro="" textlink="">
      <xdr:nvSpPr>
        <xdr:cNvPr id="600" name="テキスト ボックス 599"/>
        <xdr:cNvSpPr txBox="1"/>
      </xdr:nvSpPr>
      <xdr:spPr>
        <a:xfrm>
          <a:off x="12547111" y="99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122588</xdr:rowOff>
    </xdr:from>
    <xdr:to>
      <xdr:col>85</xdr:col>
      <xdr:colOff>177800</xdr:colOff>
      <xdr:row>58</xdr:row>
      <xdr:rowOff>52738</xdr:rowOff>
    </xdr:to>
    <xdr:sp macro="" textlink="">
      <xdr:nvSpPr>
        <xdr:cNvPr id="606" name="楕円 605"/>
        <xdr:cNvSpPr/>
      </xdr:nvSpPr>
      <xdr:spPr>
        <a:xfrm>
          <a:off x="16268700" y="989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145465</xdr:rowOff>
    </xdr:from>
    <xdr:ext cx="534377" cy="259045"/>
    <xdr:sp macro="" textlink="">
      <xdr:nvSpPr>
        <xdr:cNvPr id="607" name="教育費該当値テキスト"/>
        <xdr:cNvSpPr txBox="1"/>
      </xdr:nvSpPr>
      <xdr:spPr>
        <a:xfrm>
          <a:off x="16370300" y="974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118907</xdr:rowOff>
    </xdr:from>
    <xdr:to>
      <xdr:col>81</xdr:col>
      <xdr:colOff>101600</xdr:colOff>
      <xdr:row>51</xdr:row>
      <xdr:rowOff>49057</xdr:rowOff>
    </xdr:to>
    <xdr:sp macro="" textlink="">
      <xdr:nvSpPr>
        <xdr:cNvPr id="608" name="楕円 607"/>
        <xdr:cNvSpPr/>
      </xdr:nvSpPr>
      <xdr:spPr>
        <a:xfrm>
          <a:off x="15430500" y="869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65584</xdr:rowOff>
    </xdr:from>
    <xdr:ext cx="599010" cy="259045"/>
    <xdr:sp macro="" textlink="">
      <xdr:nvSpPr>
        <xdr:cNvPr id="609" name="テキスト ボックス 608"/>
        <xdr:cNvSpPr txBox="1"/>
      </xdr:nvSpPr>
      <xdr:spPr>
        <a:xfrm>
          <a:off x="15181795" y="84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6086</xdr:rowOff>
    </xdr:from>
    <xdr:to>
      <xdr:col>76</xdr:col>
      <xdr:colOff>165100</xdr:colOff>
      <xdr:row>56</xdr:row>
      <xdr:rowOff>107686</xdr:rowOff>
    </xdr:to>
    <xdr:sp macro="" textlink="">
      <xdr:nvSpPr>
        <xdr:cNvPr id="610" name="楕円 609"/>
        <xdr:cNvSpPr/>
      </xdr:nvSpPr>
      <xdr:spPr>
        <a:xfrm>
          <a:off x="14541500" y="960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124213</xdr:rowOff>
    </xdr:from>
    <xdr:ext cx="599010" cy="259045"/>
    <xdr:sp macro="" textlink="">
      <xdr:nvSpPr>
        <xdr:cNvPr id="611" name="テキスト ボックス 610"/>
        <xdr:cNvSpPr txBox="1"/>
      </xdr:nvSpPr>
      <xdr:spPr>
        <a:xfrm>
          <a:off x="14292795" y="938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112659</xdr:rowOff>
    </xdr:from>
    <xdr:to>
      <xdr:col>72</xdr:col>
      <xdr:colOff>38100</xdr:colOff>
      <xdr:row>58</xdr:row>
      <xdr:rowOff>42809</xdr:rowOff>
    </xdr:to>
    <xdr:sp macro="" textlink="">
      <xdr:nvSpPr>
        <xdr:cNvPr id="612" name="楕円 611"/>
        <xdr:cNvSpPr/>
      </xdr:nvSpPr>
      <xdr:spPr>
        <a:xfrm>
          <a:off x="13652500" y="98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59336</xdr:rowOff>
    </xdr:from>
    <xdr:ext cx="534377" cy="259045"/>
    <xdr:sp macro="" textlink="">
      <xdr:nvSpPr>
        <xdr:cNvPr id="613" name="テキスト ボックス 612"/>
        <xdr:cNvSpPr txBox="1"/>
      </xdr:nvSpPr>
      <xdr:spPr>
        <a:xfrm>
          <a:off x="13436111" y="9660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60530</xdr:rowOff>
    </xdr:from>
    <xdr:to>
      <xdr:col>67</xdr:col>
      <xdr:colOff>101600</xdr:colOff>
      <xdr:row>57</xdr:row>
      <xdr:rowOff>162130</xdr:rowOff>
    </xdr:to>
    <xdr:sp macro="" textlink="">
      <xdr:nvSpPr>
        <xdr:cNvPr id="614" name="楕円 613"/>
        <xdr:cNvSpPr/>
      </xdr:nvSpPr>
      <xdr:spPr>
        <a:xfrm>
          <a:off x="12763500" y="983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7207</xdr:rowOff>
    </xdr:from>
    <xdr:ext cx="534377" cy="259045"/>
    <xdr:sp macro="" textlink="">
      <xdr:nvSpPr>
        <xdr:cNvPr id="615" name="テキスト ボックス 614"/>
        <xdr:cNvSpPr txBox="1"/>
      </xdr:nvSpPr>
      <xdr:spPr>
        <a:xfrm>
          <a:off x="12547111" y="960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6" name="直線コネクタ 62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7" name="テキスト ボックス 62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30" name="直線コネクタ 62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1" name="テキスト ボックス 630"/>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49460</xdr:rowOff>
    </xdr:from>
    <xdr:to>
      <xdr:col>85</xdr:col>
      <xdr:colOff>126364</xdr:colOff>
      <xdr:row>78</xdr:row>
      <xdr:rowOff>25400</xdr:rowOff>
    </xdr:to>
    <xdr:cxnSp macro="">
      <xdr:nvCxnSpPr>
        <xdr:cNvPr id="635" name="直線コネクタ 634"/>
        <xdr:cNvCxnSpPr/>
      </xdr:nvCxnSpPr>
      <xdr:spPr>
        <a:xfrm flipV="1">
          <a:off x="16317595" y="12222410"/>
          <a:ext cx="1269" cy="1176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7" name="直線コネクタ 63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167587</xdr:rowOff>
    </xdr:from>
    <xdr:ext cx="534377" cy="259045"/>
    <xdr:sp macro="" textlink="">
      <xdr:nvSpPr>
        <xdr:cNvPr id="638" name="災害復旧費最大値テキスト"/>
        <xdr:cNvSpPr txBox="1"/>
      </xdr:nvSpPr>
      <xdr:spPr>
        <a:xfrm>
          <a:off x="16370300" y="119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49460</xdr:rowOff>
    </xdr:from>
    <xdr:to>
      <xdr:col>86</xdr:col>
      <xdr:colOff>25400</xdr:colOff>
      <xdr:row>71</xdr:row>
      <xdr:rowOff>49460</xdr:rowOff>
    </xdr:to>
    <xdr:cxnSp macro="">
      <xdr:nvCxnSpPr>
        <xdr:cNvPr id="639" name="直線コネクタ 638"/>
        <xdr:cNvCxnSpPr/>
      </xdr:nvCxnSpPr>
      <xdr:spPr>
        <a:xfrm>
          <a:off x="16230600" y="122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28372</xdr:rowOff>
    </xdr:from>
    <xdr:to>
      <xdr:col>85</xdr:col>
      <xdr:colOff>127000</xdr:colOff>
      <xdr:row>77</xdr:row>
      <xdr:rowOff>67120</xdr:rowOff>
    </xdr:to>
    <xdr:cxnSp macro="">
      <xdr:nvCxnSpPr>
        <xdr:cNvPr id="640" name="直線コネクタ 639"/>
        <xdr:cNvCxnSpPr/>
      </xdr:nvCxnSpPr>
      <xdr:spPr>
        <a:xfrm flipV="1">
          <a:off x="15481300" y="13230022"/>
          <a:ext cx="8382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10507</xdr:rowOff>
    </xdr:from>
    <xdr:ext cx="469744" cy="259045"/>
    <xdr:sp macro="" textlink="">
      <xdr:nvSpPr>
        <xdr:cNvPr id="641" name="災害復旧費平均値テキスト"/>
        <xdr:cNvSpPr txBox="1"/>
      </xdr:nvSpPr>
      <xdr:spPr>
        <a:xfrm>
          <a:off x="16370300" y="12869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159080</xdr:rowOff>
    </xdr:from>
    <xdr:to>
      <xdr:col>85</xdr:col>
      <xdr:colOff>177800</xdr:colOff>
      <xdr:row>76</xdr:row>
      <xdr:rowOff>89230</xdr:rowOff>
    </xdr:to>
    <xdr:sp macro="" textlink="">
      <xdr:nvSpPr>
        <xdr:cNvPr id="642" name="フローチャート: 判断 641"/>
        <xdr:cNvSpPr/>
      </xdr:nvSpPr>
      <xdr:spPr>
        <a:xfrm>
          <a:off x="16268700" y="130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67120</xdr:rowOff>
    </xdr:from>
    <xdr:to>
      <xdr:col>81</xdr:col>
      <xdr:colOff>50800</xdr:colOff>
      <xdr:row>78</xdr:row>
      <xdr:rowOff>25400</xdr:rowOff>
    </xdr:to>
    <xdr:cxnSp macro="">
      <xdr:nvCxnSpPr>
        <xdr:cNvPr id="643" name="直線コネクタ 642"/>
        <xdr:cNvCxnSpPr/>
      </xdr:nvCxnSpPr>
      <xdr:spPr>
        <a:xfrm flipV="1">
          <a:off x="14592300" y="13268770"/>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27406</xdr:rowOff>
    </xdr:from>
    <xdr:to>
      <xdr:col>81</xdr:col>
      <xdr:colOff>101600</xdr:colOff>
      <xdr:row>76</xdr:row>
      <xdr:rowOff>129006</xdr:rowOff>
    </xdr:to>
    <xdr:sp macro="" textlink="">
      <xdr:nvSpPr>
        <xdr:cNvPr id="644" name="フローチャート: 判断 643"/>
        <xdr:cNvSpPr/>
      </xdr:nvSpPr>
      <xdr:spPr>
        <a:xfrm>
          <a:off x="15430500" y="130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145534</xdr:rowOff>
    </xdr:from>
    <xdr:ext cx="469744" cy="259045"/>
    <xdr:sp macro="" textlink="">
      <xdr:nvSpPr>
        <xdr:cNvPr id="645" name="テキスト ボックス 644"/>
        <xdr:cNvSpPr txBox="1"/>
      </xdr:nvSpPr>
      <xdr:spPr>
        <a:xfrm>
          <a:off x="15246428" y="1283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6" name="直線コネクタ 645"/>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20262</xdr:rowOff>
    </xdr:from>
    <xdr:to>
      <xdr:col>76</xdr:col>
      <xdr:colOff>165100</xdr:colOff>
      <xdr:row>76</xdr:row>
      <xdr:rowOff>121862</xdr:rowOff>
    </xdr:to>
    <xdr:sp macro="" textlink="">
      <xdr:nvSpPr>
        <xdr:cNvPr id="647" name="フローチャート: 判断 646"/>
        <xdr:cNvSpPr/>
      </xdr:nvSpPr>
      <xdr:spPr>
        <a:xfrm>
          <a:off x="14541500" y="130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138390</xdr:rowOff>
    </xdr:from>
    <xdr:ext cx="469744" cy="259045"/>
    <xdr:sp macro="" textlink="">
      <xdr:nvSpPr>
        <xdr:cNvPr id="648" name="テキスト ボックス 647"/>
        <xdr:cNvSpPr txBox="1"/>
      </xdr:nvSpPr>
      <xdr:spPr>
        <a:xfrm>
          <a:off x="14357428" y="1282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9" name="直線コネクタ 648"/>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57239</xdr:rowOff>
    </xdr:from>
    <xdr:to>
      <xdr:col>72</xdr:col>
      <xdr:colOff>38100</xdr:colOff>
      <xdr:row>71</xdr:row>
      <xdr:rowOff>158839</xdr:rowOff>
    </xdr:to>
    <xdr:sp macro="" textlink="">
      <xdr:nvSpPr>
        <xdr:cNvPr id="650" name="フローチャート: 判断 649"/>
        <xdr:cNvSpPr/>
      </xdr:nvSpPr>
      <xdr:spPr>
        <a:xfrm>
          <a:off x="13652500" y="122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3916</xdr:rowOff>
    </xdr:from>
    <xdr:ext cx="534377" cy="259045"/>
    <xdr:sp macro="" textlink="">
      <xdr:nvSpPr>
        <xdr:cNvPr id="651" name="テキスト ボックス 650"/>
        <xdr:cNvSpPr txBox="1"/>
      </xdr:nvSpPr>
      <xdr:spPr>
        <a:xfrm>
          <a:off x="13436111" y="1200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74499</xdr:rowOff>
    </xdr:from>
    <xdr:to>
      <xdr:col>67</xdr:col>
      <xdr:colOff>101600</xdr:colOff>
      <xdr:row>73</xdr:row>
      <xdr:rowOff>4649</xdr:rowOff>
    </xdr:to>
    <xdr:sp macro="" textlink="">
      <xdr:nvSpPr>
        <xdr:cNvPr id="652" name="フローチャート: 判断 651"/>
        <xdr:cNvSpPr/>
      </xdr:nvSpPr>
      <xdr:spPr>
        <a:xfrm>
          <a:off x="12763500" y="1241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21176</xdr:rowOff>
    </xdr:from>
    <xdr:ext cx="534377" cy="259045"/>
    <xdr:sp macro="" textlink="">
      <xdr:nvSpPr>
        <xdr:cNvPr id="653" name="テキスト ボックス 652"/>
        <xdr:cNvSpPr txBox="1"/>
      </xdr:nvSpPr>
      <xdr:spPr>
        <a:xfrm>
          <a:off x="12547111" y="1219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149022</xdr:rowOff>
    </xdr:from>
    <xdr:to>
      <xdr:col>85</xdr:col>
      <xdr:colOff>177800</xdr:colOff>
      <xdr:row>77</xdr:row>
      <xdr:rowOff>79172</xdr:rowOff>
    </xdr:to>
    <xdr:sp macro="" textlink="">
      <xdr:nvSpPr>
        <xdr:cNvPr id="659" name="楕円 658"/>
        <xdr:cNvSpPr/>
      </xdr:nvSpPr>
      <xdr:spPr>
        <a:xfrm>
          <a:off x="16268700" y="1317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127449</xdr:rowOff>
    </xdr:from>
    <xdr:ext cx="469744" cy="259045"/>
    <xdr:sp macro="" textlink="">
      <xdr:nvSpPr>
        <xdr:cNvPr id="660" name="災害復旧費該当値テキスト"/>
        <xdr:cNvSpPr txBox="1"/>
      </xdr:nvSpPr>
      <xdr:spPr>
        <a:xfrm>
          <a:off x="16370300" y="131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16320</xdr:rowOff>
    </xdr:from>
    <xdr:to>
      <xdr:col>81</xdr:col>
      <xdr:colOff>101600</xdr:colOff>
      <xdr:row>77</xdr:row>
      <xdr:rowOff>117920</xdr:rowOff>
    </xdr:to>
    <xdr:sp macro="" textlink="">
      <xdr:nvSpPr>
        <xdr:cNvPr id="661" name="楕円 660"/>
        <xdr:cNvSpPr/>
      </xdr:nvSpPr>
      <xdr:spPr>
        <a:xfrm>
          <a:off x="15430500" y="132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109047</xdr:rowOff>
    </xdr:from>
    <xdr:ext cx="469744" cy="259045"/>
    <xdr:sp macro="" textlink="">
      <xdr:nvSpPr>
        <xdr:cNvPr id="662" name="テキスト ボックス 661"/>
        <xdr:cNvSpPr txBox="1"/>
      </xdr:nvSpPr>
      <xdr:spPr>
        <a:xfrm>
          <a:off x="15246428" y="133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63" name="楕円 662"/>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64" name="テキスト ボックス 663"/>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5" name="楕円 664"/>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6" name="テキスト ボックス 665"/>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7" name="楕円 666"/>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8" name="テキスト ボックス 667"/>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9" name="テキスト ボックス 678"/>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80" name="直線コネクタ 679"/>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81" name="テキスト ボックス 680"/>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82" name="直線コネクタ 68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3" name="テキスト ボックス 682"/>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4" name="直線コネクタ 683"/>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5" name="テキスト ボックス 684"/>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8" name="直線コネクタ 687"/>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89" name="テキスト ボックス 688"/>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90" name="直線コネクタ 68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91" name="テキスト ボックス 69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92" name="直線コネクタ 691"/>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93" name="テキスト ボックス 692"/>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163246</xdr:rowOff>
    </xdr:from>
    <xdr:to>
      <xdr:col>85</xdr:col>
      <xdr:colOff>126364</xdr:colOff>
      <xdr:row>98</xdr:row>
      <xdr:rowOff>126012</xdr:rowOff>
    </xdr:to>
    <xdr:cxnSp macro="">
      <xdr:nvCxnSpPr>
        <xdr:cNvPr id="697" name="直線コネクタ 696"/>
        <xdr:cNvCxnSpPr/>
      </xdr:nvCxnSpPr>
      <xdr:spPr>
        <a:xfrm flipV="1">
          <a:off x="16317595" y="15593746"/>
          <a:ext cx="1269" cy="133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129839</xdr:rowOff>
    </xdr:from>
    <xdr:ext cx="534377" cy="259045"/>
    <xdr:sp macro="" textlink="">
      <xdr:nvSpPr>
        <xdr:cNvPr id="698" name="公債費最小値テキスト"/>
        <xdr:cNvSpPr txBox="1"/>
      </xdr:nvSpPr>
      <xdr:spPr>
        <a:xfrm>
          <a:off x="16370300" y="169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126012</xdr:rowOff>
    </xdr:from>
    <xdr:to>
      <xdr:col>86</xdr:col>
      <xdr:colOff>25400</xdr:colOff>
      <xdr:row>98</xdr:row>
      <xdr:rowOff>126012</xdr:rowOff>
    </xdr:to>
    <xdr:cxnSp macro="">
      <xdr:nvCxnSpPr>
        <xdr:cNvPr id="699" name="直線コネクタ 698"/>
        <xdr:cNvCxnSpPr/>
      </xdr:nvCxnSpPr>
      <xdr:spPr>
        <a:xfrm>
          <a:off x="16230600" y="16928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109923</xdr:rowOff>
    </xdr:from>
    <xdr:ext cx="599010" cy="259045"/>
    <xdr:sp macro="" textlink="">
      <xdr:nvSpPr>
        <xdr:cNvPr id="700" name="公債費最大値テキスト"/>
        <xdr:cNvSpPr txBox="1"/>
      </xdr:nvSpPr>
      <xdr:spPr>
        <a:xfrm>
          <a:off x="16370300" y="15368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163246</xdr:rowOff>
    </xdr:from>
    <xdr:to>
      <xdr:col>86</xdr:col>
      <xdr:colOff>25400</xdr:colOff>
      <xdr:row>90</xdr:row>
      <xdr:rowOff>163246</xdr:rowOff>
    </xdr:to>
    <xdr:cxnSp macro="">
      <xdr:nvCxnSpPr>
        <xdr:cNvPr id="701" name="直線コネクタ 700"/>
        <xdr:cNvCxnSpPr/>
      </xdr:nvCxnSpPr>
      <xdr:spPr>
        <a:xfrm>
          <a:off x="16230600" y="1559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163246</xdr:rowOff>
    </xdr:from>
    <xdr:to>
      <xdr:col>85</xdr:col>
      <xdr:colOff>127000</xdr:colOff>
      <xdr:row>91</xdr:row>
      <xdr:rowOff>101653</xdr:rowOff>
    </xdr:to>
    <xdr:cxnSp macro="">
      <xdr:nvCxnSpPr>
        <xdr:cNvPr id="702" name="直線コネクタ 701"/>
        <xdr:cNvCxnSpPr/>
      </xdr:nvCxnSpPr>
      <xdr:spPr>
        <a:xfrm flipV="1">
          <a:off x="15481300" y="15593746"/>
          <a:ext cx="838200" cy="10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17649</xdr:rowOff>
    </xdr:from>
    <xdr:ext cx="534377" cy="259045"/>
    <xdr:sp macro="" textlink="">
      <xdr:nvSpPr>
        <xdr:cNvPr id="703" name="公債費平均値テキスト"/>
        <xdr:cNvSpPr txBox="1"/>
      </xdr:nvSpPr>
      <xdr:spPr>
        <a:xfrm>
          <a:off x="16370300" y="1630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39222</xdr:rowOff>
    </xdr:from>
    <xdr:to>
      <xdr:col>85</xdr:col>
      <xdr:colOff>177800</xdr:colOff>
      <xdr:row>95</xdr:row>
      <xdr:rowOff>140822</xdr:rowOff>
    </xdr:to>
    <xdr:sp macro="" textlink="">
      <xdr:nvSpPr>
        <xdr:cNvPr id="704" name="フローチャート: 判断 703"/>
        <xdr:cNvSpPr/>
      </xdr:nvSpPr>
      <xdr:spPr>
        <a:xfrm>
          <a:off x="16268700" y="1632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101653</xdr:rowOff>
    </xdr:from>
    <xdr:to>
      <xdr:col>81</xdr:col>
      <xdr:colOff>50800</xdr:colOff>
      <xdr:row>92</xdr:row>
      <xdr:rowOff>8212</xdr:rowOff>
    </xdr:to>
    <xdr:cxnSp macro="">
      <xdr:nvCxnSpPr>
        <xdr:cNvPr id="705" name="直線コネクタ 704"/>
        <xdr:cNvCxnSpPr/>
      </xdr:nvCxnSpPr>
      <xdr:spPr>
        <a:xfrm flipV="1">
          <a:off x="14592300" y="15703603"/>
          <a:ext cx="889000" cy="7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62640</xdr:rowOff>
    </xdr:from>
    <xdr:to>
      <xdr:col>81</xdr:col>
      <xdr:colOff>101600</xdr:colOff>
      <xdr:row>95</xdr:row>
      <xdr:rowOff>164240</xdr:rowOff>
    </xdr:to>
    <xdr:sp macro="" textlink="">
      <xdr:nvSpPr>
        <xdr:cNvPr id="706" name="フローチャート: 判断 705"/>
        <xdr:cNvSpPr/>
      </xdr:nvSpPr>
      <xdr:spPr>
        <a:xfrm>
          <a:off x="15430500" y="163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155367</xdr:rowOff>
    </xdr:from>
    <xdr:ext cx="534377" cy="259045"/>
    <xdr:sp macro="" textlink="">
      <xdr:nvSpPr>
        <xdr:cNvPr id="707" name="テキスト ボックス 706"/>
        <xdr:cNvSpPr txBox="1"/>
      </xdr:nvSpPr>
      <xdr:spPr>
        <a:xfrm>
          <a:off x="15214111" y="1644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8212</xdr:rowOff>
    </xdr:from>
    <xdr:to>
      <xdr:col>76</xdr:col>
      <xdr:colOff>114300</xdr:colOff>
      <xdr:row>92</xdr:row>
      <xdr:rowOff>25743</xdr:rowOff>
    </xdr:to>
    <xdr:cxnSp macro="">
      <xdr:nvCxnSpPr>
        <xdr:cNvPr id="708" name="直線コネクタ 707"/>
        <xdr:cNvCxnSpPr/>
      </xdr:nvCxnSpPr>
      <xdr:spPr>
        <a:xfrm flipV="1">
          <a:off x="13703300" y="15781612"/>
          <a:ext cx="889000" cy="1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71098</xdr:rowOff>
    </xdr:from>
    <xdr:to>
      <xdr:col>76</xdr:col>
      <xdr:colOff>165100</xdr:colOff>
      <xdr:row>96</xdr:row>
      <xdr:rowOff>1248</xdr:rowOff>
    </xdr:to>
    <xdr:sp macro="" textlink="">
      <xdr:nvSpPr>
        <xdr:cNvPr id="709" name="フローチャート: 判断 708"/>
        <xdr:cNvSpPr/>
      </xdr:nvSpPr>
      <xdr:spPr>
        <a:xfrm>
          <a:off x="14541500" y="163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163825</xdr:rowOff>
    </xdr:from>
    <xdr:ext cx="534377" cy="259045"/>
    <xdr:sp macro="" textlink="">
      <xdr:nvSpPr>
        <xdr:cNvPr id="710" name="テキスト ボックス 709"/>
        <xdr:cNvSpPr txBox="1"/>
      </xdr:nvSpPr>
      <xdr:spPr>
        <a:xfrm>
          <a:off x="14325111" y="1645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25743</xdr:rowOff>
    </xdr:from>
    <xdr:to>
      <xdr:col>71</xdr:col>
      <xdr:colOff>177800</xdr:colOff>
      <xdr:row>92</xdr:row>
      <xdr:rowOff>122055</xdr:rowOff>
    </xdr:to>
    <xdr:cxnSp macro="">
      <xdr:nvCxnSpPr>
        <xdr:cNvPr id="711" name="直線コネクタ 710"/>
        <xdr:cNvCxnSpPr/>
      </xdr:nvCxnSpPr>
      <xdr:spPr>
        <a:xfrm flipV="1">
          <a:off x="12814300" y="15799143"/>
          <a:ext cx="889000" cy="9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23078</xdr:rowOff>
    </xdr:from>
    <xdr:to>
      <xdr:col>72</xdr:col>
      <xdr:colOff>38100</xdr:colOff>
      <xdr:row>95</xdr:row>
      <xdr:rowOff>124678</xdr:rowOff>
    </xdr:to>
    <xdr:sp macro="" textlink="">
      <xdr:nvSpPr>
        <xdr:cNvPr id="712" name="フローチャート: 判断 711"/>
        <xdr:cNvSpPr/>
      </xdr:nvSpPr>
      <xdr:spPr>
        <a:xfrm>
          <a:off x="13652500" y="1631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115805</xdr:rowOff>
    </xdr:from>
    <xdr:ext cx="534377" cy="259045"/>
    <xdr:sp macro="" textlink="">
      <xdr:nvSpPr>
        <xdr:cNvPr id="713" name="テキスト ボックス 712"/>
        <xdr:cNvSpPr txBox="1"/>
      </xdr:nvSpPr>
      <xdr:spPr>
        <a:xfrm>
          <a:off x="13436111" y="164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84556</xdr:rowOff>
    </xdr:from>
    <xdr:to>
      <xdr:col>67</xdr:col>
      <xdr:colOff>101600</xdr:colOff>
      <xdr:row>96</xdr:row>
      <xdr:rowOff>14706</xdr:rowOff>
    </xdr:to>
    <xdr:sp macro="" textlink="">
      <xdr:nvSpPr>
        <xdr:cNvPr id="714" name="フローチャート: 判断 713"/>
        <xdr:cNvSpPr/>
      </xdr:nvSpPr>
      <xdr:spPr>
        <a:xfrm>
          <a:off x="12763500" y="163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5833</xdr:rowOff>
    </xdr:from>
    <xdr:ext cx="534377" cy="259045"/>
    <xdr:sp macro="" textlink="">
      <xdr:nvSpPr>
        <xdr:cNvPr id="715" name="テキスト ボックス 714"/>
        <xdr:cNvSpPr txBox="1"/>
      </xdr:nvSpPr>
      <xdr:spPr>
        <a:xfrm>
          <a:off x="12547111" y="164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112446</xdr:rowOff>
    </xdr:from>
    <xdr:to>
      <xdr:col>85</xdr:col>
      <xdr:colOff>177800</xdr:colOff>
      <xdr:row>91</xdr:row>
      <xdr:rowOff>42596</xdr:rowOff>
    </xdr:to>
    <xdr:sp macro="" textlink="">
      <xdr:nvSpPr>
        <xdr:cNvPr id="721" name="楕円 720"/>
        <xdr:cNvSpPr/>
      </xdr:nvSpPr>
      <xdr:spPr>
        <a:xfrm>
          <a:off x="16268700" y="1554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65473</xdr:rowOff>
    </xdr:from>
    <xdr:ext cx="599010" cy="259045"/>
    <xdr:sp macro="" textlink="">
      <xdr:nvSpPr>
        <xdr:cNvPr id="722" name="公債費該当値テキスト"/>
        <xdr:cNvSpPr txBox="1"/>
      </xdr:nvSpPr>
      <xdr:spPr>
        <a:xfrm>
          <a:off x="16370300" y="15495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50853</xdr:rowOff>
    </xdr:from>
    <xdr:to>
      <xdr:col>81</xdr:col>
      <xdr:colOff>101600</xdr:colOff>
      <xdr:row>91</xdr:row>
      <xdr:rowOff>152453</xdr:rowOff>
    </xdr:to>
    <xdr:sp macro="" textlink="">
      <xdr:nvSpPr>
        <xdr:cNvPr id="723" name="楕円 722"/>
        <xdr:cNvSpPr/>
      </xdr:nvSpPr>
      <xdr:spPr>
        <a:xfrm>
          <a:off x="15430500" y="1565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168980</xdr:rowOff>
    </xdr:from>
    <xdr:ext cx="599010" cy="259045"/>
    <xdr:sp macro="" textlink="">
      <xdr:nvSpPr>
        <xdr:cNvPr id="724" name="テキスト ボックス 723"/>
        <xdr:cNvSpPr txBox="1"/>
      </xdr:nvSpPr>
      <xdr:spPr>
        <a:xfrm>
          <a:off x="15181795" y="1542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128862</xdr:rowOff>
    </xdr:from>
    <xdr:to>
      <xdr:col>76</xdr:col>
      <xdr:colOff>165100</xdr:colOff>
      <xdr:row>92</xdr:row>
      <xdr:rowOff>59012</xdr:rowOff>
    </xdr:to>
    <xdr:sp macro="" textlink="">
      <xdr:nvSpPr>
        <xdr:cNvPr id="725" name="楕円 724"/>
        <xdr:cNvSpPr/>
      </xdr:nvSpPr>
      <xdr:spPr>
        <a:xfrm>
          <a:off x="14541500" y="1573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75539</xdr:rowOff>
    </xdr:from>
    <xdr:ext cx="599010" cy="259045"/>
    <xdr:sp macro="" textlink="">
      <xdr:nvSpPr>
        <xdr:cNvPr id="726" name="テキスト ボックス 725"/>
        <xdr:cNvSpPr txBox="1"/>
      </xdr:nvSpPr>
      <xdr:spPr>
        <a:xfrm>
          <a:off x="14292795" y="1550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146393</xdr:rowOff>
    </xdr:from>
    <xdr:to>
      <xdr:col>72</xdr:col>
      <xdr:colOff>38100</xdr:colOff>
      <xdr:row>92</xdr:row>
      <xdr:rowOff>76543</xdr:rowOff>
    </xdr:to>
    <xdr:sp macro="" textlink="">
      <xdr:nvSpPr>
        <xdr:cNvPr id="727" name="楕円 726"/>
        <xdr:cNvSpPr/>
      </xdr:nvSpPr>
      <xdr:spPr>
        <a:xfrm>
          <a:off x="13652500" y="157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93070</xdr:rowOff>
    </xdr:from>
    <xdr:ext cx="599010" cy="259045"/>
    <xdr:sp macro="" textlink="">
      <xdr:nvSpPr>
        <xdr:cNvPr id="728" name="テキスト ボックス 727"/>
        <xdr:cNvSpPr txBox="1"/>
      </xdr:nvSpPr>
      <xdr:spPr>
        <a:xfrm>
          <a:off x="13403795" y="1552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71255</xdr:rowOff>
    </xdr:from>
    <xdr:to>
      <xdr:col>67</xdr:col>
      <xdr:colOff>101600</xdr:colOff>
      <xdr:row>93</xdr:row>
      <xdr:rowOff>1405</xdr:rowOff>
    </xdr:to>
    <xdr:sp macro="" textlink="">
      <xdr:nvSpPr>
        <xdr:cNvPr id="729" name="楕円 728"/>
        <xdr:cNvSpPr/>
      </xdr:nvSpPr>
      <xdr:spPr>
        <a:xfrm>
          <a:off x="12763500" y="1584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17932</xdr:rowOff>
    </xdr:from>
    <xdr:ext cx="599010" cy="259045"/>
    <xdr:sp macro="" textlink="">
      <xdr:nvSpPr>
        <xdr:cNvPr id="730" name="テキスト ボックス 729"/>
        <xdr:cNvSpPr txBox="1"/>
      </xdr:nvSpPr>
      <xdr:spPr>
        <a:xfrm>
          <a:off x="12514795" y="1561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6" name="テキスト ボックス 74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8" name="テキスト ボックス 74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79349</xdr:rowOff>
    </xdr:from>
    <xdr:to>
      <xdr:col>116</xdr:col>
      <xdr:colOff>62864</xdr:colOff>
      <xdr:row>38</xdr:row>
      <xdr:rowOff>139700</xdr:rowOff>
    </xdr:to>
    <xdr:cxnSp macro="">
      <xdr:nvCxnSpPr>
        <xdr:cNvPr id="752" name="直線コネクタ 751"/>
        <xdr:cNvCxnSpPr/>
      </xdr:nvCxnSpPr>
      <xdr:spPr>
        <a:xfrm flipV="1">
          <a:off x="22159595" y="5565749"/>
          <a:ext cx="1269" cy="108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158665</xdr:rowOff>
    </xdr:from>
    <xdr:ext cx="249299" cy="259045"/>
    <xdr:sp macro="" textlink="">
      <xdr:nvSpPr>
        <xdr:cNvPr id="753"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26026</xdr:rowOff>
    </xdr:from>
    <xdr:ext cx="469744" cy="259045"/>
    <xdr:sp macro="" textlink="">
      <xdr:nvSpPr>
        <xdr:cNvPr id="755" name="諸支出金最大値テキスト"/>
        <xdr:cNvSpPr txBox="1"/>
      </xdr:nvSpPr>
      <xdr:spPr>
        <a:xfrm>
          <a:off x="22212300" y="534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79349</xdr:rowOff>
    </xdr:from>
    <xdr:to>
      <xdr:col>116</xdr:col>
      <xdr:colOff>152400</xdr:colOff>
      <xdr:row>32</xdr:row>
      <xdr:rowOff>79349</xdr:rowOff>
    </xdr:to>
    <xdr:cxnSp macro="">
      <xdr:nvCxnSpPr>
        <xdr:cNvPr id="756" name="直線コネクタ 755"/>
        <xdr:cNvCxnSpPr/>
      </xdr:nvCxnSpPr>
      <xdr:spPr>
        <a:xfrm>
          <a:off x="22072600" y="556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76115</xdr:rowOff>
    </xdr:from>
    <xdr:ext cx="313932" cy="259045"/>
    <xdr:sp macro="" textlink="">
      <xdr:nvSpPr>
        <xdr:cNvPr id="758"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53239</xdr:rowOff>
    </xdr:from>
    <xdr:to>
      <xdr:col>116</xdr:col>
      <xdr:colOff>114300</xdr:colOff>
      <xdr:row>38</xdr:row>
      <xdr:rowOff>154839</xdr:rowOff>
    </xdr:to>
    <xdr:sp macro="" textlink="">
      <xdr:nvSpPr>
        <xdr:cNvPr id="759" name="フローチャート: 判断 758"/>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53696</xdr:rowOff>
    </xdr:from>
    <xdr:to>
      <xdr:col>112</xdr:col>
      <xdr:colOff>38100</xdr:colOff>
      <xdr:row>38</xdr:row>
      <xdr:rowOff>155296</xdr:rowOff>
    </xdr:to>
    <xdr:sp macro="" textlink="">
      <xdr:nvSpPr>
        <xdr:cNvPr id="761" name="フローチャート: 判断 760"/>
        <xdr:cNvSpPr/>
      </xdr:nvSpPr>
      <xdr:spPr>
        <a:xfrm>
          <a:off x="2127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373</xdr:rowOff>
    </xdr:from>
    <xdr:ext cx="313932" cy="259045"/>
    <xdr:sp macro="" textlink="">
      <xdr:nvSpPr>
        <xdr:cNvPr id="762" name="テキスト ボックス 761"/>
        <xdr:cNvSpPr txBox="1"/>
      </xdr:nvSpPr>
      <xdr:spPr>
        <a:xfrm>
          <a:off x="21166333" y="63440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64" name="フローチャート: 判断 763"/>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65" name="テキスト ボックス 764"/>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72441</xdr:rowOff>
    </xdr:from>
    <xdr:to>
      <xdr:col>102</xdr:col>
      <xdr:colOff>165100</xdr:colOff>
      <xdr:row>39</xdr:row>
      <xdr:rowOff>2591</xdr:rowOff>
    </xdr:to>
    <xdr:sp macro="" textlink="">
      <xdr:nvSpPr>
        <xdr:cNvPr id="767" name="フローチャート: 判断 766"/>
        <xdr:cNvSpPr/>
      </xdr:nvSpPr>
      <xdr:spPr>
        <a:xfrm>
          <a:off x="19494500" y="658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19118</xdr:rowOff>
    </xdr:from>
    <xdr:ext cx="313932" cy="259045"/>
    <xdr:sp macro="" textlink="">
      <xdr:nvSpPr>
        <xdr:cNvPr id="768" name="テキスト ボックス 767"/>
        <xdr:cNvSpPr txBox="1"/>
      </xdr:nvSpPr>
      <xdr:spPr>
        <a:xfrm>
          <a:off x="19388333" y="63627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3861</xdr:rowOff>
    </xdr:from>
    <xdr:to>
      <xdr:col>98</xdr:col>
      <xdr:colOff>38100</xdr:colOff>
      <xdr:row>37</xdr:row>
      <xdr:rowOff>105461</xdr:rowOff>
    </xdr:to>
    <xdr:sp macro="" textlink="">
      <xdr:nvSpPr>
        <xdr:cNvPr id="769" name="フローチャート: 判断 768"/>
        <xdr:cNvSpPr/>
      </xdr:nvSpPr>
      <xdr:spPr>
        <a:xfrm>
          <a:off x="18605500" y="634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121988</xdr:rowOff>
    </xdr:from>
    <xdr:ext cx="378565" cy="259045"/>
    <xdr:sp macro="" textlink="">
      <xdr:nvSpPr>
        <xdr:cNvPr id="770" name="テキスト ボックス 769"/>
        <xdr:cNvSpPr txBox="1"/>
      </xdr:nvSpPr>
      <xdr:spPr>
        <a:xfrm>
          <a:off x="18467017" y="6122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31665</xdr:rowOff>
    </xdr:from>
    <xdr:ext cx="249299" cy="259045"/>
    <xdr:sp macro="" textlink="">
      <xdr:nvSpPr>
        <xdr:cNvPr id="777"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民生費：住民一人当たり</a:t>
          </a:r>
          <a:r>
            <a:rPr kumimoji="1" lang="ja-JP" altLang="en-US" sz="1200">
              <a:solidFill>
                <a:schemeClr val="dk1"/>
              </a:solidFill>
              <a:effectLst/>
              <a:latin typeface="+mn-ea"/>
              <a:ea typeface="+mn-ea"/>
              <a:cs typeface="+mn-cs"/>
            </a:rPr>
            <a:t>コストが</a:t>
          </a:r>
          <a:r>
            <a:rPr kumimoji="1" lang="en-US" altLang="ja-JP" sz="1200">
              <a:solidFill>
                <a:schemeClr val="dk1"/>
              </a:solidFill>
              <a:effectLst/>
              <a:latin typeface="+mn-ea"/>
              <a:ea typeface="+mn-ea"/>
              <a:cs typeface="+mn-cs"/>
            </a:rPr>
            <a:t>251,452</a:t>
          </a:r>
          <a:r>
            <a:rPr kumimoji="1" lang="ja-JP" altLang="ja-JP" sz="1200">
              <a:solidFill>
                <a:schemeClr val="dk1"/>
              </a:solidFill>
              <a:effectLst/>
              <a:latin typeface="+mn-ea"/>
              <a:ea typeface="+mn-ea"/>
              <a:cs typeface="+mn-cs"/>
            </a:rPr>
            <a:t>円で、類似団体平均に比べ高い水準にあるが、これは障害者福祉事業や生活保護事業等の社会保障関連経費が多いこと、また、子ども医療費助成や保育料</a:t>
          </a:r>
          <a:r>
            <a:rPr kumimoji="1" lang="ja-JP" altLang="en-US" sz="1200">
              <a:solidFill>
                <a:schemeClr val="dk1"/>
              </a:solidFill>
              <a:effectLst/>
              <a:latin typeface="+mn-ea"/>
              <a:ea typeface="+mn-ea"/>
              <a:cs typeface="+mn-cs"/>
            </a:rPr>
            <a:t>無償化</a:t>
          </a:r>
          <a:r>
            <a:rPr kumimoji="1" lang="ja-JP" altLang="ja-JP" sz="1200">
              <a:solidFill>
                <a:schemeClr val="dk1"/>
              </a:solidFill>
              <a:effectLst/>
              <a:latin typeface="+mn-ea"/>
              <a:ea typeface="+mn-ea"/>
              <a:cs typeface="+mn-cs"/>
            </a:rPr>
            <a:t>等の子育て支援事業の実施が要因として挙げられる。</a:t>
          </a:r>
          <a:endParaRPr lang="ja-JP" altLang="ja-JP" sz="1200">
            <a:effectLst/>
            <a:latin typeface="+mn-ea"/>
            <a:ea typeface="+mn-ea"/>
          </a:endParaRPr>
        </a:p>
        <a:p>
          <a:r>
            <a:rPr kumimoji="1" lang="ja-JP" altLang="ja-JP" sz="1200">
              <a:solidFill>
                <a:schemeClr val="dk1"/>
              </a:solidFill>
              <a:effectLst/>
              <a:latin typeface="+mn-ea"/>
              <a:ea typeface="+mn-ea"/>
              <a:cs typeface="+mn-cs"/>
            </a:rPr>
            <a:t>農林水産業費：住民一人当たりコストが</a:t>
          </a:r>
          <a:r>
            <a:rPr kumimoji="1" lang="en-US" altLang="ja-JP" sz="1200">
              <a:solidFill>
                <a:schemeClr val="dk1"/>
              </a:solidFill>
              <a:effectLst/>
              <a:latin typeface="+mn-ea"/>
              <a:ea typeface="+mn-ea"/>
              <a:cs typeface="+mn-cs"/>
            </a:rPr>
            <a:t>47,312</a:t>
          </a:r>
          <a:r>
            <a:rPr kumimoji="1" lang="ja-JP" altLang="ja-JP" sz="1200">
              <a:solidFill>
                <a:schemeClr val="dk1"/>
              </a:solidFill>
              <a:effectLst/>
              <a:latin typeface="+mn-ea"/>
              <a:ea typeface="+mn-ea"/>
              <a:cs typeface="+mn-cs"/>
            </a:rPr>
            <a:t>円で類似団体平均と比べ高い要因としては、第１次産業が基幹産業であることから、市の方針として農業振興対策事業に重点的に取り組んでいるためである。</a:t>
          </a:r>
          <a:endParaRPr lang="ja-JP" altLang="ja-JP" sz="1200">
            <a:effectLst/>
            <a:latin typeface="+mn-ea"/>
            <a:ea typeface="+mn-ea"/>
          </a:endParaRPr>
        </a:p>
        <a:p>
          <a:r>
            <a:rPr kumimoji="1" lang="ja-JP" altLang="ja-JP" sz="1200">
              <a:solidFill>
                <a:schemeClr val="dk1"/>
              </a:solidFill>
              <a:effectLst/>
              <a:latin typeface="+mn-ea"/>
              <a:ea typeface="+mn-ea"/>
              <a:cs typeface="+mn-cs"/>
            </a:rPr>
            <a:t>教育費：住民一人当たりコストが</a:t>
          </a:r>
          <a:r>
            <a:rPr kumimoji="1" lang="en-US" altLang="ja-JP" sz="1200">
              <a:solidFill>
                <a:schemeClr val="dk1"/>
              </a:solidFill>
              <a:effectLst/>
              <a:latin typeface="+mn-ea"/>
              <a:ea typeface="+mn-ea"/>
              <a:cs typeface="+mn-cs"/>
            </a:rPr>
            <a:t>78,079</a:t>
          </a:r>
          <a:r>
            <a:rPr kumimoji="1" lang="ja-JP" altLang="en-US" sz="1200">
              <a:solidFill>
                <a:schemeClr val="dk1"/>
              </a:solidFill>
              <a:effectLst/>
              <a:latin typeface="+mn-ea"/>
              <a:ea typeface="+mn-ea"/>
              <a:cs typeface="+mn-cs"/>
            </a:rPr>
            <a:t>円で総合体育館建設事業の減少により、類似団体と同水準となっている。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消防費：住民一人当たりコストが類似団体平均と比べ非常に高い水準で推移しているが、これは５町村合併を経たことによる特殊な事情であり、消防費における職員や施設が類似団体のそれよりも過多な状況にあることが要因である。</a:t>
          </a:r>
          <a:endParaRPr lang="ja-JP" altLang="ja-JP" sz="1200">
            <a:effectLst/>
            <a:latin typeface="+mn-ea"/>
            <a:ea typeface="+mn-ea"/>
          </a:endParaRPr>
        </a:p>
        <a:p>
          <a:r>
            <a:rPr kumimoji="1" lang="ja-JP" altLang="ja-JP" sz="1200">
              <a:solidFill>
                <a:schemeClr val="dk1"/>
              </a:solidFill>
              <a:effectLst/>
              <a:latin typeface="+mn-ea"/>
              <a:ea typeface="+mn-ea"/>
              <a:cs typeface="+mn-cs"/>
            </a:rPr>
            <a:t>　　　　　また令和元～２年度において特に数値が大きく上昇した要因は消防再編庁舎建設事業によるものである。令和３年度についても、防災備蓄倉庫建設事業や旧消防庁舎解体事業により、高い水準となっている。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公債費：住民一人当たり</a:t>
          </a:r>
          <a:r>
            <a:rPr kumimoji="1" lang="en-US" altLang="ja-JP" sz="1200">
              <a:solidFill>
                <a:schemeClr val="dk1"/>
              </a:solidFill>
              <a:effectLst/>
              <a:latin typeface="+mn-ea"/>
              <a:ea typeface="+mn-ea"/>
              <a:cs typeface="+mn-cs"/>
            </a:rPr>
            <a:t>126,352</a:t>
          </a:r>
          <a:r>
            <a:rPr kumimoji="1" lang="ja-JP" altLang="ja-JP" sz="1200">
              <a:solidFill>
                <a:schemeClr val="dk1"/>
              </a:solidFill>
              <a:effectLst/>
              <a:latin typeface="+mn-ea"/>
              <a:ea typeface="+mn-ea"/>
              <a:cs typeface="+mn-cs"/>
            </a:rPr>
            <a:t>円で、類似団体平均の</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倍超の水準にあるが、要因はこれまで実施してきた建設事業に係る地方債の償還負担によるものであり、適正化と抑制を図ることが課題である。</a:t>
          </a:r>
          <a:endParaRPr lang="ja-JP" altLang="ja-JP" sz="12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年度では実質収支、実質単年度収支ともに黒字を確保している。財政調整基金残高は減少傾向にあるが、令和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年度においては、普通交付税の再算定による追加交付により、財政調整基金が増加している。</a:t>
          </a:r>
          <a:endParaRPr lang="ja-JP" altLang="ja-JP" sz="1200">
            <a:effectLst/>
            <a:latin typeface="+mn-ea"/>
            <a:ea typeface="+mn-ea"/>
          </a:endParaRPr>
        </a:p>
        <a:p>
          <a:r>
            <a:rPr kumimoji="1" lang="ja-JP" altLang="ja-JP" sz="1200">
              <a:solidFill>
                <a:schemeClr val="dk1"/>
              </a:solidFill>
              <a:effectLst/>
              <a:latin typeface="+mn-ea"/>
              <a:ea typeface="+mn-ea"/>
              <a:cs typeface="+mn-cs"/>
            </a:rPr>
            <a:t>残高の標準財政規模比は、残高の増によりの</a:t>
          </a:r>
          <a:r>
            <a:rPr kumimoji="1" lang="en-US" altLang="ja-JP" sz="1200">
              <a:solidFill>
                <a:schemeClr val="dk1"/>
              </a:solidFill>
              <a:effectLst/>
              <a:latin typeface="+mn-ea"/>
              <a:ea typeface="+mn-ea"/>
              <a:cs typeface="+mn-cs"/>
            </a:rPr>
            <a:t>20.45</a:t>
          </a:r>
          <a:r>
            <a:rPr kumimoji="1" lang="ja-JP" altLang="ja-JP" sz="1200">
              <a:solidFill>
                <a:schemeClr val="dk1"/>
              </a:solidFill>
              <a:effectLst/>
              <a:latin typeface="+mn-ea"/>
              <a:ea typeface="+mn-ea"/>
              <a:cs typeface="+mn-cs"/>
            </a:rPr>
            <a:t>％となり上昇し、依然として適正水準を保っている状況にある。今後、歳入においては税収や交付税等先細りが懸念されるため、経常経費の節減に努め、財政調整基金の残高を確保して、財政基盤の強化を図っていく必要がある。</a:t>
          </a:r>
          <a:endParaRPr lang="ja-JP" altLang="ja-JP" sz="12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全ての会計において黒字を確保している。引き続き経費削減の徹底に努め、税や使用料等自主財源の安定的な確保を図り、今後も各会計において実質収支の黒字を維持できるよう財政の健全化に努める。</a:t>
          </a:r>
          <a:endParaRPr lang="ja-JP" altLang="ja-JP" sz="12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一般会計の元利償還金は、令和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年度においては増となっている</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今後も大規模建設事業の償還が控えているため、増加傾向となる。一方、これらの元利償還金等から控除する算入公債費等は、交付税算入率が高い地方債の活用により前年度から増加している。令和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年度においては、</a:t>
          </a:r>
          <a:r>
            <a:rPr kumimoji="1" lang="ja-JP" altLang="en-US" sz="1200">
              <a:solidFill>
                <a:schemeClr val="dk1"/>
              </a:solidFill>
              <a:effectLst/>
              <a:latin typeface="+mn-ea"/>
              <a:ea typeface="+mn-ea"/>
              <a:cs typeface="+mn-cs"/>
            </a:rPr>
            <a:t>元利償還金の増加により、</a:t>
          </a:r>
          <a:r>
            <a:rPr kumimoji="1" lang="ja-JP" altLang="ja-JP" sz="1200">
              <a:solidFill>
                <a:schemeClr val="dk1"/>
              </a:solidFill>
              <a:effectLst/>
              <a:latin typeface="+mn-ea"/>
              <a:ea typeface="+mn-ea"/>
              <a:cs typeface="+mn-cs"/>
            </a:rPr>
            <a:t>分子は</a:t>
          </a:r>
          <a:r>
            <a:rPr kumimoji="1" lang="en-US" altLang="ja-JP" sz="1200">
              <a:solidFill>
                <a:schemeClr val="dk1"/>
              </a:solidFill>
              <a:effectLst/>
              <a:latin typeface="+mn-ea"/>
              <a:ea typeface="+mn-ea"/>
              <a:cs typeface="+mn-cs"/>
            </a:rPr>
            <a:t>1.7</a:t>
          </a:r>
          <a:r>
            <a:rPr kumimoji="1" lang="ja-JP" altLang="ja-JP" sz="1200">
              <a:solidFill>
                <a:schemeClr val="dk1"/>
              </a:solidFill>
              <a:effectLst/>
              <a:latin typeface="+mn-ea"/>
              <a:ea typeface="+mn-ea"/>
              <a:cs typeface="+mn-cs"/>
            </a:rPr>
            <a:t>％の</a:t>
          </a:r>
          <a:r>
            <a:rPr kumimoji="1" lang="ja-JP" altLang="en-US" sz="1200">
              <a:solidFill>
                <a:schemeClr val="dk1"/>
              </a:solidFill>
              <a:effectLst/>
              <a:latin typeface="+mn-ea"/>
              <a:ea typeface="+mn-ea"/>
              <a:cs typeface="+mn-cs"/>
            </a:rPr>
            <a:t>増</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分母となる標準財政規模を意図的に調整することは難しいため、制御が可能である分子の縮減を課題として、建設事業の抑制や繰上償還の実施により、実質公債費比率の上昇を抑える必要がある。</a:t>
          </a:r>
          <a:endParaRPr lang="ja-JP" altLang="ja-JP" sz="1200">
            <a:effectLst/>
            <a:latin typeface="+mn-ea"/>
            <a:ea typeface="+mn-ea"/>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ea"/>
              <a:ea typeface="+mn-ea"/>
              <a:cs typeface="+mn-cs"/>
            </a:rPr>
            <a:t>該当なし</a:t>
          </a:r>
          <a:endParaRPr lang="ja-JP" altLang="ja-JP" sz="105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ea"/>
              <a:ea typeface="+mn-ea"/>
              <a:cs typeface="+mn-cs"/>
            </a:rPr>
            <a:t>将来負担額</a:t>
          </a:r>
          <a:r>
            <a:rPr kumimoji="1" lang="ja-JP" altLang="en-US" sz="1200">
              <a:solidFill>
                <a:schemeClr val="dk1"/>
              </a:solidFill>
              <a:effectLst/>
              <a:latin typeface="+mn-ea"/>
              <a:ea typeface="+mn-ea"/>
              <a:cs typeface="+mn-cs"/>
            </a:rPr>
            <a:t>全体が減少しており、特に水道事業の組合等負担等見込額が大幅に減少しているため、</a:t>
          </a:r>
          <a:r>
            <a:rPr kumimoji="1" lang="ja-JP" altLang="ja-JP" sz="1200">
              <a:solidFill>
                <a:schemeClr val="dk1"/>
              </a:solidFill>
              <a:effectLst/>
              <a:latin typeface="+mn-ea"/>
              <a:ea typeface="+mn-ea"/>
              <a:cs typeface="+mn-cs"/>
            </a:rPr>
            <a:t>比率が前年度より</a:t>
          </a:r>
          <a:r>
            <a:rPr kumimoji="1" lang="en-US" altLang="ja-JP" sz="1200">
              <a:solidFill>
                <a:schemeClr val="dk1"/>
              </a:solidFill>
              <a:effectLst/>
              <a:latin typeface="+mn-ea"/>
              <a:ea typeface="+mn-ea"/>
              <a:cs typeface="+mn-cs"/>
            </a:rPr>
            <a:t>18.9</a:t>
          </a:r>
          <a:r>
            <a:rPr kumimoji="1" lang="ja-JP" altLang="ja-JP" sz="1200">
              <a:solidFill>
                <a:schemeClr val="dk1"/>
              </a:solidFill>
              <a:effectLst/>
              <a:latin typeface="+mn-ea"/>
              <a:ea typeface="+mn-ea"/>
              <a:cs typeface="+mn-cs"/>
            </a:rPr>
            <a:t>％減少しているが、依然として、類似団体平均と比較し大きく上回っていることから、新たな負担を伴う地方債の抑制、歳出削減による基金取崩しの低減を図り、将来負担の軽減に努める。</a:t>
          </a:r>
          <a:endParaRPr lang="ja-JP" altLang="ja-JP" sz="1200">
            <a:effectLst/>
            <a:latin typeface="+mn-ea"/>
            <a:ea typeface="+mn-ea"/>
          </a:endParaRPr>
        </a:p>
        <a:p>
          <a:endParaRPr lang="ja-JP" altLang="ja-JP" sz="12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基金全体としては、特定目的基金を事業の実施に合わせて取崩しているが、継続的な財政調整基金と減債基金の積増しに</a:t>
          </a:r>
          <a:endParaRPr lang="ja-JP" altLang="ja-JP" sz="1200">
            <a:effectLst/>
            <a:latin typeface="+mn-ea"/>
            <a:ea typeface="+mn-ea"/>
          </a:endParaRPr>
        </a:p>
        <a:p>
          <a:r>
            <a:rPr kumimoji="1" lang="ja-JP" altLang="ja-JP" sz="1200">
              <a:solidFill>
                <a:schemeClr val="dk1"/>
              </a:solidFill>
              <a:effectLst/>
              <a:latin typeface="+mn-ea"/>
              <a:ea typeface="+mn-ea"/>
              <a:cs typeface="+mn-cs"/>
            </a:rPr>
            <a:t>　より、平成</a:t>
          </a:r>
          <a:r>
            <a:rPr kumimoji="1" lang="en-US" altLang="ja-JP" sz="1200">
              <a:solidFill>
                <a:schemeClr val="dk1"/>
              </a:solidFill>
              <a:effectLst/>
              <a:latin typeface="+mn-ea"/>
              <a:ea typeface="+mn-ea"/>
              <a:cs typeface="+mn-cs"/>
            </a:rPr>
            <a:t>29</a:t>
          </a:r>
          <a:r>
            <a:rPr kumimoji="1" lang="ja-JP" altLang="ja-JP" sz="1200">
              <a:solidFill>
                <a:schemeClr val="dk1"/>
              </a:solidFill>
              <a:effectLst/>
              <a:latin typeface="+mn-ea"/>
              <a:ea typeface="+mn-ea"/>
              <a:cs typeface="+mn-cs"/>
            </a:rPr>
            <a:t>年度までは残高が総額</a:t>
          </a:r>
          <a:r>
            <a:rPr kumimoji="1" lang="en-US" altLang="ja-JP" sz="1200">
              <a:solidFill>
                <a:schemeClr val="dk1"/>
              </a:solidFill>
              <a:effectLst/>
              <a:latin typeface="+mn-ea"/>
              <a:ea typeface="+mn-ea"/>
              <a:cs typeface="+mn-cs"/>
            </a:rPr>
            <a:t>10,000</a:t>
          </a:r>
          <a:r>
            <a:rPr kumimoji="1" lang="ja-JP" altLang="ja-JP" sz="1200">
              <a:solidFill>
                <a:schemeClr val="dk1"/>
              </a:solidFill>
              <a:effectLst/>
              <a:latin typeface="+mn-ea"/>
              <a:ea typeface="+mn-ea"/>
              <a:cs typeface="+mn-cs"/>
            </a:rPr>
            <a:t>百万超の水準にあり、過去最大の基金残高を保有している状況であった。</a:t>
          </a:r>
          <a:endParaRPr lang="ja-JP" altLang="ja-JP" sz="1200">
            <a:effectLst/>
            <a:latin typeface="+mn-ea"/>
            <a:ea typeface="+mn-ea"/>
          </a:endParaRPr>
        </a:p>
        <a:p>
          <a:r>
            <a:rPr kumimoji="1" lang="ja-JP" altLang="ja-JP" sz="1200">
              <a:solidFill>
                <a:schemeClr val="dk1"/>
              </a:solidFill>
              <a:effectLst/>
              <a:latin typeface="+mn-ea"/>
              <a:ea typeface="+mn-ea"/>
              <a:cs typeface="+mn-cs"/>
            </a:rPr>
            <a:t>　　平成</a:t>
          </a:r>
          <a:r>
            <a:rPr kumimoji="1" lang="en-US" altLang="ja-JP" sz="1200">
              <a:solidFill>
                <a:schemeClr val="dk1"/>
              </a:solidFill>
              <a:effectLst/>
              <a:latin typeface="+mn-ea"/>
              <a:ea typeface="+mn-ea"/>
              <a:cs typeface="+mn-cs"/>
            </a:rPr>
            <a:t>30</a:t>
          </a:r>
          <a:r>
            <a:rPr kumimoji="1" lang="ja-JP" altLang="ja-JP" sz="1200">
              <a:solidFill>
                <a:schemeClr val="dk1"/>
              </a:solidFill>
              <a:effectLst/>
              <a:latin typeface="+mn-ea"/>
              <a:ea typeface="+mn-ea"/>
              <a:cs typeface="+mn-cs"/>
            </a:rPr>
            <a:t>年度以降は、財政調整基金、減債基金、合併振興基金等の取崩しにより、総額は</a:t>
          </a:r>
          <a:r>
            <a:rPr kumimoji="1" lang="en-US" altLang="ja-JP" sz="1200">
              <a:solidFill>
                <a:schemeClr val="dk1"/>
              </a:solidFill>
              <a:effectLst/>
              <a:latin typeface="+mn-ea"/>
              <a:ea typeface="+mn-ea"/>
              <a:cs typeface="+mn-cs"/>
            </a:rPr>
            <a:t>10,000</a:t>
          </a:r>
          <a:r>
            <a:rPr kumimoji="1" lang="ja-JP" altLang="ja-JP" sz="1200">
              <a:solidFill>
                <a:schemeClr val="dk1"/>
              </a:solidFill>
              <a:effectLst/>
              <a:latin typeface="+mn-ea"/>
              <a:ea typeface="+mn-ea"/>
              <a:cs typeface="+mn-cs"/>
            </a:rPr>
            <a:t>百万円を下回っ</a:t>
          </a:r>
          <a:r>
            <a:rPr kumimoji="1" lang="ja-JP" altLang="en-US" sz="1200">
              <a:solidFill>
                <a:schemeClr val="dk1"/>
              </a:solidFill>
              <a:effectLst/>
              <a:latin typeface="+mn-ea"/>
              <a:ea typeface="+mn-ea"/>
              <a:cs typeface="+mn-cs"/>
            </a:rPr>
            <a:t>ており</a:t>
          </a:r>
          <a:r>
            <a:rPr kumimoji="1" lang="ja-JP" altLang="ja-JP" sz="1200">
              <a:solidFill>
                <a:schemeClr val="dk1"/>
              </a:solidFill>
              <a:effectLst/>
              <a:latin typeface="+mn-ea"/>
              <a:ea typeface="+mn-ea"/>
              <a:cs typeface="+mn-cs"/>
            </a:rPr>
            <a:t>、令和</a:t>
          </a:r>
          <a:r>
            <a:rPr kumimoji="1" lang="en-US" altLang="ja-JP" sz="1200">
              <a:solidFill>
                <a:schemeClr val="dk1"/>
              </a:solidFill>
              <a:effectLst/>
              <a:latin typeface="+mn-ea"/>
              <a:ea typeface="+mn-ea"/>
              <a:cs typeface="+mn-cs"/>
            </a:rPr>
            <a:t>5</a:t>
          </a:r>
          <a:r>
            <a:rPr kumimoji="1" lang="ja-JP" altLang="ja-JP" sz="1200">
              <a:solidFill>
                <a:schemeClr val="dk1"/>
              </a:solidFill>
              <a:effectLst/>
              <a:latin typeface="+mn-ea"/>
              <a:ea typeface="+mn-ea"/>
              <a:cs typeface="+mn-cs"/>
            </a:rPr>
            <a:t>年</a:t>
          </a:r>
          <a:endParaRPr lang="ja-JP" altLang="ja-JP" sz="1200">
            <a:effectLst/>
            <a:latin typeface="+mn-ea"/>
            <a:ea typeface="+mn-ea"/>
          </a:endParaRPr>
        </a:p>
        <a:p>
          <a:r>
            <a:rPr kumimoji="1" lang="ja-JP" altLang="ja-JP" sz="1200">
              <a:solidFill>
                <a:schemeClr val="dk1"/>
              </a:solidFill>
              <a:effectLst/>
              <a:latin typeface="+mn-ea"/>
              <a:ea typeface="+mn-ea"/>
              <a:cs typeface="+mn-cs"/>
            </a:rPr>
            <a:t>　度末残高においては前年度から</a:t>
          </a:r>
          <a:r>
            <a:rPr kumimoji="1" lang="en-US" altLang="ja-JP" sz="1200">
              <a:solidFill>
                <a:schemeClr val="dk1"/>
              </a:solidFill>
              <a:effectLst/>
              <a:latin typeface="+mn-ea"/>
              <a:ea typeface="+mn-ea"/>
              <a:cs typeface="+mn-cs"/>
            </a:rPr>
            <a:t>2.7</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8,991</a:t>
          </a:r>
          <a:r>
            <a:rPr kumimoji="1" lang="ja-JP" altLang="ja-JP" sz="1200">
              <a:solidFill>
                <a:schemeClr val="dk1"/>
              </a:solidFill>
              <a:effectLst/>
              <a:latin typeface="+mn-ea"/>
              <a:ea typeface="+mn-ea"/>
              <a:cs typeface="+mn-cs"/>
            </a:rPr>
            <a:t>百万円となった。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使途特定の基金については、事業の進捗に合わせて取崩していくこととし、一方で随時、有効な財源を活用した積立てを</a:t>
          </a:r>
          <a:endParaRPr lang="ja-JP" altLang="ja-JP" sz="1200">
            <a:effectLst/>
            <a:latin typeface="+mn-ea"/>
            <a:ea typeface="+mn-ea"/>
          </a:endParaRPr>
        </a:p>
        <a:p>
          <a:r>
            <a:rPr kumimoji="1" lang="ja-JP" altLang="ja-JP" sz="1200">
              <a:solidFill>
                <a:schemeClr val="dk1"/>
              </a:solidFill>
              <a:effectLst/>
              <a:latin typeface="+mn-ea"/>
              <a:ea typeface="+mn-ea"/>
              <a:cs typeface="+mn-cs"/>
            </a:rPr>
            <a:t>　検討する。</a:t>
          </a:r>
          <a:endParaRPr lang="ja-JP" altLang="ja-JP" sz="1200">
            <a:effectLst/>
            <a:latin typeface="+mn-ea"/>
            <a:ea typeface="+mn-ea"/>
          </a:endParaRPr>
        </a:p>
        <a:p>
          <a:r>
            <a:rPr kumimoji="1" lang="ja-JP" altLang="ja-JP" sz="1200">
              <a:solidFill>
                <a:schemeClr val="dk1"/>
              </a:solidFill>
              <a:effectLst/>
              <a:latin typeface="+mn-ea"/>
              <a:ea typeface="+mn-ea"/>
              <a:cs typeface="+mn-cs"/>
            </a:rPr>
            <a:t>　　財政調整基金や減債基金については、財源不足の補填や公債費低減のために、機動的に取崩していくこととし、一方で残</a:t>
          </a:r>
          <a:endParaRPr lang="ja-JP" altLang="ja-JP" sz="1200">
            <a:effectLst/>
            <a:latin typeface="+mn-ea"/>
            <a:ea typeface="+mn-ea"/>
          </a:endParaRPr>
        </a:p>
        <a:p>
          <a:r>
            <a:rPr kumimoji="1" lang="ja-JP" altLang="ja-JP" sz="1200">
              <a:solidFill>
                <a:schemeClr val="dk1"/>
              </a:solidFill>
              <a:effectLst/>
              <a:latin typeface="+mn-ea"/>
              <a:ea typeface="+mn-ea"/>
              <a:cs typeface="+mn-cs"/>
            </a:rPr>
            <a:t>　高の減少を緩やかにするためにも、経費節減等によりその原資を捻出し、積増しを実施する。</a:t>
          </a:r>
          <a:endParaRPr lang="ja-JP" altLang="ja-JP" sz="1200">
            <a:effectLst/>
            <a:latin typeface="+mn-ea"/>
            <a:ea typeface="+mn-ea"/>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ea"/>
              <a:ea typeface="+mn-ea"/>
              <a:cs typeface="+mn-cs"/>
            </a:rPr>
            <a:t>（基金の使途）　公共施設等整備保全基金－公共施設等の整備及び保全に要する経費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合併振興基金－新市建設計画に定められた事業に要する経費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農山漁村活性化事業基金－再生可能エネルギー発電設備の整備と併せて促進する農林水産業へ寄与する地域振興事業</a:t>
          </a:r>
          <a:endParaRPr lang="ja-JP" altLang="ja-JP" sz="1000">
            <a:effectLst/>
            <a:latin typeface="+mn-ea"/>
            <a:ea typeface="+mn-ea"/>
          </a:endParaRPr>
        </a:p>
        <a:p>
          <a:r>
            <a:rPr kumimoji="1" lang="ja-JP" altLang="ja-JP" sz="1000">
              <a:solidFill>
                <a:schemeClr val="dk1"/>
              </a:solidFill>
              <a:effectLst/>
              <a:latin typeface="+mn-ea"/>
              <a:ea typeface="+mn-ea"/>
              <a:cs typeface="+mn-cs"/>
            </a:rPr>
            <a:t>　　　　　　　　　　　　　　　　　　　　に要する経費</a:t>
          </a:r>
          <a:endParaRPr lang="ja-JP" altLang="ja-JP" sz="1000">
            <a:effectLst/>
            <a:latin typeface="+mn-ea"/>
            <a:ea typeface="+mn-ea"/>
          </a:endParaRPr>
        </a:p>
        <a:p>
          <a:r>
            <a:rPr kumimoji="1" lang="ja-JP" altLang="ja-JP" sz="1000">
              <a:solidFill>
                <a:schemeClr val="dk1"/>
              </a:solidFill>
              <a:effectLst/>
              <a:latin typeface="+mn-ea"/>
              <a:ea typeface="+mn-ea"/>
              <a:cs typeface="+mn-cs"/>
            </a:rPr>
            <a:t>　　　　　　　　胃がん撲滅健診事業基金－市民の健康増進を図ることを目的とした胃がん撲滅健診事業に要する経費　　　　</a:t>
          </a:r>
          <a:endParaRPr lang="ja-JP" altLang="ja-JP" sz="1000">
            <a:effectLst/>
            <a:latin typeface="+mn-ea"/>
            <a:ea typeface="+mn-ea"/>
          </a:endParaRPr>
        </a:p>
        <a:p>
          <a:r>
            <a:rPr kumimoji="1" lang="ja-JP" altLang="ja-JP" sz="1000">
              <a:solidFill>
                <a:schemeClr val="dk1"/>
              </a:solidFill>
              <a:effectLst/>
              <a:latin typeface="+mn-ea"/>
              <a:ea typeface="+mn-ea"/>
              <a:cs typeface="+mn-cs"/>
            </a:rPr>
            <a:t>　　　　　　　　学校建設基金－学校建設事業に要する経費　　　　</a:t>
          </a:r>
          <a:endParaRPr lang="ja-JP" altLang="ja-JP" sz="1000">
            <a:effectLst/>
            <a:latin typeface="+mn-ea"/>
            <a:ea typeface="+mn-ea"/>
          </a:endParaRPr>
        </a:p>
        <a:p>
          <a:r>
            <a:rPr kumimoji="1" lang="ja-JP" altLang="ja-JP" sz="1000">
              <a:solidFill>
                <a:schemeClr val="dk1"/>
              </a:solidFill>
              <a:effectLst/>
              <a:latin typeface="+mn-ea"/>
              <a:ea typeface="+mn-ea"/>
              <a:cs typeface="+mn-cs"/>
            </a:rPr>
            <a:t>（増減理由）</a:t>
          </a:r>
          <a:endParaRPr lang="ja-JP" altLang="ja-JP" sz="1000">
            <a:effectLst/>
            <a:latin typeface="+mn-ea"/>
            <a:ea typeface="+mn-ea"/>
          </a:endParaRPr>
        </a:p>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３</a:t>
          </a:r>
          <a:r>
            <a:rPr kumimoji="1" lang="ja-JP" altLang="ja-JP" sz="1000">
              <a:solidFill>
                <a:schemeClr val="dk1"/>
              </a:solidFill>
              <a:effectLst/>
              <a:latin typeface="+mn-ea"/>
              <a:ea typeface="+mn-ea"/>
              <a:cs typeface="+mn-cs"/>
            </a:rPr>
            <a:t>年度　各事業の実施に合わせて</a:t>
          </a:r>
          <a:r>
            <a:rPr kumimoji="1" lang="en-US" altLang="ja-JP" sz="1000">
              <a:solidFill>
                <a:schemeClr val="dk1"/>
              </a:solidFill>
              <a:effectLst/>
              <a:latin typeface="+mn-ea"/>
              <a:ea typeface="+mn-ea"/>
              <a:cs typeface="+mn-cs"/>
            </a:rPr>
            <a:t>263</a:t>
          </a:r>
          <a:r>
            <a:rPr kumimoji="1" lang="ja-JP" altLang="ja-JP" sz="1000">
              <a:solidFill>
                <a:schemeClr val="dk1"/>
              </a:solidFill>
              <a:effectLst/>
              <a:latin typeface="+mn-ea"/>
              <a:ea typeface="+mn-ea"/>
              <a:cs typeface="+mn-cs"/>
            </a:rPr>
            <a:t>百万円を取崩ししているが、農山漁村活性化事業基金に積立てにより、</a:t>
          </a:r>
          <a:r>
            <a:rPr kumimoji="1" lang="en-US" altLang="ja-JP" sz="1000">
              <a:solidFill>
                <a:schemeClr val="dk1"/>
              </a:solidFill>
              <a:effectLst/>
              <a:latin typeface="+mn-ea"/>
              <a:ea typeface="+mn-ea"/>
              <a:cs typeface="+mn-cs"/>
            </a:rPr>
            <a:t>160</a:t>
          </a:r>
          <a:r>
            <a:rPr kumimoji="1" lang="ja-JP" altLang="ja-JP" sz="1000">
              <a:solidFill>
                <a:schemeClr val="dk1"/>
              </a:solidFill>
              <a:effectLst/>
              <a:latin typeface="+mn-ea"/>
              <a:ea typeface="+mn-ea"/>
              <a:cs typeface="+mn-cs"/>
            </a:rPr>
            <a:t>百万円の</a:t>
          </a:r>
          <a:r>
            <a:rPr kumimoji="1" lang="en-US" altLang="ja-JP" sz="1000">
              <a:solidFill>
                <a:schemeClr val="dk1"/>
              </a:solidFill>
              <a:effectLst/>
              <a:latin typeface="+mn-ea"/>
              <a:ea typeface="+mn-ea"/>
              <a:cs typeface="+mn-cs"/>
            </a:rPr>
            <a:t>3,811</a:t>
          </a:r>
          <a:r>
            <a:rPr kumimoji="1" lang="ja-JP" altLang="ja-JP" sz="1000">
              <a:solidFill>
                <a:schemeClr val="dk1"/>
              </a:solidFill>
              <a:effectLst/>
              <a:latin typeface="+mn-ea"/>
              <a:ea typeface="+mn-ea"/>
              <a:cs typeface="+mn-cs"/>
            </a:rPr>
            <a:t>百万円</a:t>
          </a:r>
          <a:endParaRPr lang="ja-JP" altLang="ja-JP" sz="1000">
            <a:effectLst/>
            <a:latin typeface="+mn-ea"/>
            <a:ea typeface="+mn-ea"/>
          </a:endParaRPr>
        </a:p>
        <a:p>
          <a:r>
            <a:rPr kumimoji="1" lang="ja-JP" altLang="ja-JP" sz="1000">
              <a:solidFill>
                <a:schemeClr val="dk1"/>
              </a:solidFill>
              <a:effectLst/>
              <a:latin typeface="+mn-ea"/>
              <a:ea typeface="+mn-ea"/>
              <a:cs typeface="+mn-cs"/>
            </a:rPr>
            <a:t>　　　　　　　　となっている。また当年度末において基金残高を処分し尽くした、地域福祉基金、農業振興基金、市営住宅建設基金は廃止</a:t>
          </a:r>
          <a:endParaRPr lang="ja-JP" altLang="ja-JP" sz="1000">
            <a:effectLst/>
            <a:latin typeface="+mn-ea"/>
            <a:ea typeface="+mn-ea"/>
          </a:endParaRPr>
        </a:p>
        <a:p>
          <a:r>
            <a:rPr kumimoji="1" lang="ja-JP" altLang="ja-JP" sz="1000">
              <a:solidFill>
                <a:schemeClr val="dk1"/>
              </a:solidFill>
              <a:effectLst/>
              <a:latin typeface="+mn-ea"/>
              <a:ea typeface="+mn-ea"/>
              <a:cs typeface="+mn-cs"/>
            </a:rPr>
            <a:t>　　　　　　　　としている。</a:t>
          </a:r>
          <a:endParaRPr lang="ja-JP" altLang="ja-JP" sz="1000">
            <a:effectLst/>
            <a:latin typeface="+mn-ea"/>
            <a:ea typeface="+mn-ea"/>
          </a:endParaRPr>
        </a:p>
        <a:p>
          <a:r>
            <a:rPr kumimoji="1" lang="ja-JP" altLang="ja-JP" sz="1000">
              <a:solidFill>
                <a:schemeClr val="dk1"/>
              </a:solidFill>
              <a:effectLst/>
              <a:latin typeface="+mn-ea"/>
              <a:ea typeface="+mn-ea"/>
              <a:cs typeface="+mn-cs"/>
            </a:rPr>
            <a:t>　　令和</a:t>
          </a:r>
          <a:r>
            <a:rPr kumimoji="1" lang="ja-JP" altLang="en-US" sz="1000">
              <a:solidFill>
                <a:schemeClr val="dk1"/>
              </a:solidFill>
              <a:effectLst/>
              <a:latin typeface="+mn-ea"/>
              <a:ea typeface="+mn-ea"/>
              <a:cs typeface="+mn-cs"/>
            </a:rPr>
            <a:t>４</a:t>
          </a:r>
          <a:r>
            <a:rPr kumimoji="1" lang="ja-JP" altLang="ja-JP" sz="1000">
              <a:solidFill>
                <a:schemeClr val="dk1"/>
              </a:solidFill>
              <a:effectLst/>
              <a:latin typeface="+mn-ea"/>
              <a:ea typeface="+mn-ea"/>
              <a:cs typeface="+mn-cs"/>
            </a:rPr>
            <a:t>年度　各事業の実施に合わせて</a:t>
          </a:r>
          <a:r>
            <a:rPr kumimoji="1" lang="en-US" altLang="ja-JP" sz="1000">
              <a:solidFill>
                <a:schemeClr val="dk1"/>
              </a:solidFill>
              <a:effectLst/>
              <a:latin typeface="+mn-ea"/>
              <a:ea typeface="+mn-ea"/>
              <a:cs typeface="+mn-cs"/>
            </a:rPr>
            <a:t>525</a:t>
          </a:r>
          <a:r>
            <a:rPr kumimoji="1" lang="ja-JP" altLang="ja-JP" sz="1000">
              <a:solidFill>
                <a:schemeClr val="dk1"/>
              </a:solidFill>
              <a:effectLst/>
              <a:latin typeface="+mn-ea"/>
              <a:ea typeface="+mn-ea"/>
              <a:cs typeface="+mn-cs"/>
            </a:rPr>
            <a:t>百万円を取崩ししているが、農山漁村活性化事業基金等への積立てにより、年度末残高は</a:t>
          </a:r>
          <a:r>
            <a:rPr kumimoji="1" lang="en-US" altLang="ja-JP" sz="1000">
              <a:solidFill>
                <a:schemeClr val="dk1"/>
              </a:solidFill>
              <a:effectLst/>
              <a:latin typeface="+mn-ea"/>
              <a:ea typeface="+mn-ea"/>
              <a:cs typeface="+mn-cs"/>
            </a:rPr>
            <a:t>454</a:t>
          </a:r>
          <a:r>
            <a:rPr kumimoji="1" lang="ja-JP" altLang="ja-JP" sz="1000">
              <a:solidFill>
                <a:schemeClr val="dk1"/>
              </a:solidFill>
              <a:effectLst/>
              <a:latin typeface="+mn-ea"/>
              <a:ea typeface="+mn-ea"/>
              <a:cs typeface="+mn-cs"/>
            </a:rPr>
            <a:t>百</a:t>
          </a:r>
          <a:endParaRPr lang="ja-JP" altLang="ja-JP" sz="1000">
            <a:effectLst/>
            <a:latin typeface="+mn-ea"/>
            <a:ea typeface="+mn-ea"/>
          </a:endParaRPr>
        </a:p>
        <a:p>
          <a:r>
            <a:rPr kumimoji="1" lang="ja-JP" altLang="ja-JP" sz="1000">
              <a:solidFill>
                <a:schemeClr val="dk1"/>
              </a:solidFill>
              <a:effectLst/>
              <a:latin typeface="+mn-ea"/>
              <a:ea typeface="+mn-ea"/>
              <a:cs typeface="+mn-cs"/>
            </a:rPr>
            <a:t>　　　　　　　　万円減の</a:t>
          </a:r>
          <a:r>
            <a:rPr kumimoji="1" lang="en-US" altLang="ja-JP" sz="1000">
              <a:solidFill>
                <a:schemeClr val="dk1"/>
              </a:solidFill>
              <a:effectLst/>
              <a:latin typeface="+mn-ea"/>
              <a:ea typeface="+mn-ea"/>
              <a:cs typeface="+mn-cs"/>
            </a:rPr>
            <a:t>3,357</a:t>
          </a:r>
          <a:r>
            <a:rPr kumimoji="1" lang="ja-JP" altLang="ja-JP" sz="1000">
              <a:solidFill>
                <a:schemeClr val="dk1"/>
              </a:solidFill>
              <a:effectLst/>
              <a:latin typeface="+mn-ea"/>
              <a:ea typeface="+mn-ea"/>
              <a:cs typeface="+mn-cs"/>
            </a:rPr>
            <a:t>百万円となっている。また当年度末において基金残高を処分し尽くした、市民特別健診事業基金は廃止とし</a:t>
          </a:r>
          <a:endParaRPr lang="ja-JP" altLang="ja-JP" sz="1000">
            <a:effectLst/>
            <a:latin typeface="+mn-ea"/>
            <a:ea typeface="+mn-ea"/>
          </a:endParaRPr>
        </a:p>
        <a:p>
          <a:r>
            <a:rPr kumimoji="1" lang="ja-JP" altLang="ja-JP" sz="1000">
              <a:solidFill>
                <a:schemeClr val="dk1"/>
              </a:solidFill>
              <a:effectLst/>
              <a:latin typeface="+mn-ea"/>
              <a:ea typeface="+mn-ea"/>
              <a:cs typeface="+mn-cs"/>
            </a:rPr>
            <a:t>　　　　　　　　ている。</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令和</a:t>
          </a:r>
          <a:r>
            <a:rPr kumimoji="1" lang="ja-JP" altLang="en-US" sz="1000">
              <a:solidFill>
                <a:schemeClr val="dk1"/>
              </a:solidFill>
              <a:effectLst/>
              <a:latin typeface="+mn-ea"/>
              <a:ea typeface="+mn-ea"/>
              <a:cs typeface="+mn-cs"/>
            </a:rPr>
            <a:t>５</a:t>
          </a:r>
          <a:r>
            <a:rPr kumimoji="1" lang="ja-JP" altLang="ja-JP" sz="1000">
              <a:solidFill>
                <a:schemeClr val="dk1"/>
              </a:solidFill>
              <a:effectLst/>
              <a:latin typeface="+mn-ea"/>
              <a:ea typeface="+mn-ea"/>
              <a:cs typeface="+mn-cs"/>
            </a:rPr>
            <a:t>年度　各事業の実施に合わせ</a:t>
          </a:r>
          <a:r>
            <a:rPr kumimoji="1" lang="ja-JP" altLang="en-US" sz="1000">
              <a:solidFill>
                <a:schemeClr val="dk1"/>
              </a:solidFill>
              <a:effectLst/>
              <a:latin typeface="+mn-ea"/>
              <a:ea typeface="+mn-ea"/>
              <a:cs typeface="+mn-cs"/>
            </a:rPr>
            <a:t>て</a:t>
          </a:r>
          <a:r>
            <a:rPr kumimoji="1" lang="en-US" altLang="ja-JP" sz="1000">
              <a:solidFill>
                <a:schemeClr val="dk1"/>
              </a:solidFill>
              <a:effectLst/>
              <a:latin typeface="+mn-ea"/>
              <a:ea typeface="+mn-ea"/>
              <a:cs typeface="+mn-cs"/>
            </a:rPr>
            <a:t>192</a:t>
          </a:r>
          <a:r>
            <a:rPr kumimoji="1" lang="ja-JP" altLang="en-US" sz="1000">
              <a:solidFill>
                <a:schemeClr val="dk1"/>
              </a:solidFill>
              <a:effectLst/>
              <a:latin typeface="+mn-ea"/>
              <a:ea typeface="+mn-ea"/>
              <a:cs typeface="+mn-cs"/>
            </a:rPr>
            <a:t>百万円を取崩ししている。</a:t>
          </a:r>
          <a:r>
            <a:rPr kumimoji="1" lang="ja-JP" altLang="ja-JP" sz="1000">
              <a:solidFill>
                <a:schemeClr val="dk1"/>
              </a:solidFill>
              <a:effectLst/>
              <a:latin typeface="+mn-ea"/>
              <a:ea typeface="+mn-ea"/>
              <a:cs typeface="+mn-cs"/>
            </a:rPr>
            <a:t>一方、農山漁村活性化事業基金に</a:t>
          </a:r>
          <a:r>
            <a:rPr kumimoji="1" lang="en-US" altLang="ja-JP" sz="1000">
              <a:solidFill>
                <a:schemeClr val="dk1"/>
              </a:solidFill>
              <a:effectLst/>
              <a:latin typeface="+mn-ea"/>
              <a:ea typeface="+mn-ea"/>
              <a:cs typeface="+mn-cs"/>
            </a:rPr>
            <a:t>36</a:t>
          </a:r>
          <a:r>
            <a:rPr kumimoji="1" lang="ja-JP" altLang="en-US" sz="1000">
              <a:solidFill>
                <a:schemeClr val="dk1"/>
              </a:solidFill>
              <a:effectLst/>
              <a:latin typeface="+mn-ea"/>
              <a:ea typeface="+mn-ea"/>
              <a:cs typeface="+mn-cs"/>
            </a:rPr>
            <a:t>百万円の</a:t>
          </a:r>
          <a:r>
            <a:rPr kumimoji="1" lang="ja-JP" altLang="ja-JP" sz="1000">
              <a:solidFill>
                <a:schemeClr val="dk1"/>
              </a:solidFill>
              <a:effectLst/>
              <a:latin typeface="+mn-ea"/>
              <a:ea typeface="+mn-ea"/>
              <a:cs typeface="+mn-cs"/>
            </a:rPr>
            <a:t>積立てを実施しているため、</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年度末残高は</a:t>
          </a:r>
          <a:r>
            <a:rPr kumimoji="1" lang="en-US" altLang="ja-JP" sz="1000">
              <a:solidFill>
                <a:schemeClr val="dk1"/>
              </a:solidFill>
              <a:effectLst/>
              <a:latin typeface="+mn-ea"/>
              <a:ea typeface="+mn-ea"/>
              <a:cs typeface="+mn-cs"/>
            </a:rPr>
            <a:t>156</a:t>
          </a:r>
          <a:r>
            <a:rPr kumimoji="1" lang="ja-JP" altLang="ja-JP" sz="1000">
              <a:solidFill>
                <a:schemeClr val="dk1"/>
              </a:solidFill>
              <a:effectLst/>
              <a:latin typeface="+mn-ea"/>
              <a:ea typeface="+mn-ea"/>
              <a:cs typeface="+mn-cs"/>
            </a:rPr>
            <a:t>百万円減の</a:t>
          </a:r>
          <a:r>
            <a:rPr kumimoji="1" lang="en-US" altLang="ja-JP" sz="1000">
              <a:solidFill>
                <a:schemeClr val="dk1"/>
              </a:solidFill>
              <a:effectLst/>
              <a:latin typeface="+mn-ea"/>
              <a:ea typeface="+mn-ea"/>
              <a:cs typeface="+mn-cs"/>
            </a:rPr>
            <a:t>3,201</a:t>
          </a:r>
          <a:r>
            <a:rPr kumimoji="1" lang="ja-JP" altLang="ja-JP" sz="1000">
              <a:solidFill>
                <a:schemeClr val="dk1"/>
              </a:solidFill>
              <a:effectLst/>
              <a:latin typeface="+mn-ea"/>
              <a:ea typeface="+mn-ea"/>
              <a:cs typeface="+mn-cs"/>
            </a:rPr>
            <a:t>百万円となっている。また当年度末において基金残高を処分し尽くした、</a:t>
          </a:r>
          <a:r>
            <a:rPr kumimoji="1" lang="ja-JP" altLang="en-US" sz="1000">
              <a:solidFill>
                <a:schemeClr val="dk1"/>
              </a:solidFill>
              <a:effectLst/>
              <a:latin typeface="+mn-ea"/>
              <a:ea typeface="+mn-ea"/>
              <a:cs typeface="+mn-cs"/>
            </a:rPr>
            <a:t>姉妹都市国際交流事業基金</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は廃止としている</a:t>
          </a:r>
          <a:r>
            <a:rPr kumimoji="1" lang="ja-JP" altLang="en-US" sz="1000">
              <a:solidFill>
                <a:schemeClr val="dk1"/>
              </a:solidFill>
              <a:effectLst/>
              <a:latin typeface="+mn-ea"/>
              <a:ea typeface="+mn-ea"/>
              <a:cs typeface="+mn-cs"/>
            </a:rPr>
            <a:t>。</a:t>
          </a:r>
          <a:endParaRPr lang="ja-JP" altLang="ja-JP" sz="1000">
            <a:effectLst/>
            <a:latin typeface="+mn-ea"/>
            <a:ea typeface="+mn-ea"/>
          </a:endParaRPr>
        </a:p>
        <a:p>
          <a:r>
            <a:rPr kumimoji="1" lang="ja-JP" altLang="ja-JP" sz="1000">
              <a:solidFill>
                <a:schemeClr val="dk1"/>
              </a:solidFill>
              <a:effectLst/>
              <a:latin typeface="+mn-ea"/>
              <a:ea typeface="+mn-ea"/>
              <a:cs typeface="+mn-cs"/>
            </a:rPr>
            <a:t>（今後の方針）</a:t>
          </a:r>
          <a:endParaRPr lang="ja-JP" altLang="ja-JP" sz="1000">
            <a:effectLst/>
            <a:latin typeface="+mn-ea"/>
            <a:ea typeface="+mn-ea"/>
          </a:endParaRPr>
        </a:p>
        <a:p>
          <a:r>
            <a:rPr kumimoji="1" lang="ja-JP" altLang="ja-JP" sz="1000">
              <a:solidFill>
                <a:schemeClr val="dk1"/>
              </a:solidFill>
              <a:effectLst/>
              <a:latin typeface="+mn-ea"/>
              <a:ea typeface="+mn-ea"/>
              <a:cs typeface="+mn-cs"/>
            </a:rPr>
            <a:t>　　今後も事業の進捗に合わせて、随時取崩しを行い最大限の活用を図る。また、公共施設等整備保全基金については、中長期的に公共施設</a:t>
          </a:r>
          <a:endParaRPr lang="ja-JP" altLang="ja-JP" sz="1000">
            <a:effectLst/>
            <a:latin typeface="+mn-ea"/>
            <a:ea typeface="+mn-ea"/>
          </a:endParaRPr>
        </a:p>
        <a:p>
          <a:r>
            <a:rPr kumimoji="1" lang="ja-JP" altLang="ja-JP" sz="1000">
              <a:solidFill>
                <a:schemeClr val="dk1"/>
              </a:solidFill>
              <a:effectLst/>
              <a:latin typeface="+mn-ea"/>
              <a:ea typeface="+mn-ea"/>
              <a:cs typeface="+mn-cs"/>
            </a:rPr>
            <a:t>　　の更新整備・維持改修・統合廃止に要する費用を補填するための財源として積極的に活用し、農山漁村活性化事業基金については、今後</a:t>
          </a:r>
          <a:endParaRPr lang="ja-JP" altLang="ja-JP" sz="1000">
            <a:effectLst/>
            <a:latin typeface="+mn-ea"/>
            <a:ea typeface="+mn-ea"/>
          </a:endParaRPr>
        </a:p>
        <a:p>
          <a:r>
            <a:rPr kumimoji="1" lang="ja-JP" altLang="ja-JP" sz="1000">
              <a:solidFill>
                <a:schemeClr val="dk1"/>
              </a:solidFill>
              <a:effectLst/>
              <a:latin typeface="+mn-ea"/>
              <a:ea typeface="+mn-ea"/>
              <a:cs typeface="+mn-cs"/>
            </a:rPr>
            <a:t>　　も一定額での積立てが見込まれるため、計画的に活用して事業を推進する。</a:t>
          </a:r>
          <a:endParaRPr lang="ja-JP" altLang="ja-JP" sz="1000">
            <a:effectLst/>
            <a:latin typeface="+mn-ea"/>
            <a:ea typeface="+mn-ea"/>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　剰余金及び普通交付税の再算定により、</a:t>
          </a:r>
          <a:r>
            <a:rPr kumimoji="1" lang="en-US" altLang="ja-JP" sz="1200">
              <a:solidFill>
                <a:schemeClr val="dk1"/>
              </a:solidFill>
              <a:effectLst/>
              <a:latin typeface="+mn-ea"/>
              <a:ea typeface="+mn-ea"/>
              <a:cs typeface="+mn-cs"/>
            </a:rPr>
            <a:t>536</a:t>
          </a:r>
          <a:r>
            <a:rPr kumimoji="1" lang="ja-JP" altLang="ja-JP" sz="1200">
              <a:solidFill>
                <a:schemeClr val="dk1"/>
              </a:solidFill>
              <a:effectLst/>
              <a:latin typeface="+mn-ea"/>
              <a:ea typeface="+mn-ea"/>
              <a:cs typeface="+mn-cs"/>
            </a:rPr>
            <a:t>百万円の積立てを</a:t>
          </a:r>
          <a:r>
            <a:rPr kumimoji="1" lang="ja-JP" altLang="en-US" sz="1200">
              <a:solidFill>
                <a:schemeClr val="dk1"/>
              </a:solidFill>
              <a:effectLst/>
              <a:latin typeface="+mn-ea"/>
              <a:ea typeface="+mn-ea"/>
              <a:cs typeface="+mn-cs"/>
            </a:rPr>
            <a:t>実施</a:t>
          </a:r>
          <a:r>
            <a:rPr kumimoji="1" lang="ja-JP" altLang="ja-JP" sz="1200">
              <a:solidFill>
                <a:schemeClr val="dk1"/>
              </a:solidFill>
              <a:effectLst/>
              <a:latin typeface="+mn-ea"/>
              <a:ea typeface="+mn-ea"/>
              <a:cs typeface="+mn-cs"/>
            </a:rPr>
            <a:t>しており、年度末残高は前年度より</a:t>
          </a:r>
          <a:r>
            <a:rPr kumimoji="1" lang="en-US" altLang="ja-JP" sz="1200">
              <a:solidFill>
                <a:schemeClr val="dk1"/>
              </a:solidFill>
              <a:effectLst/>
              <a:latin typeface="+mn-ea"/>
              <a:ea typeface="+mn-ea"/>
              <a:cs typeface="+mn-cs"/>
            </a:rPr>
            <a:t>24.6</a:t>
          </a:r>
          <a:r>
            <a:rPr kumimoji="1" lang="ja-JP" altLang="ja-JP" sz="1200">
              <a:solidFill>
                <a:schemeClr val="dk1"/>
              </a:solidFill>
              <a:effectLst/>
              <a:latin typeface="+mn-ea"/>
              <a:ea typeface="+mn-ea"/>
              <a:cs typeface="+mn-cs"/>
            </a:rPr>
            <a:t>％増の</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2,712</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年度　財源不足対応として</a:t>
          </a:r>
          <a:r>
            <a:rPr kumimoji="1" lang="en-US" altLang="ja-JP" sz="1200">
              <a:solidFill>
                <a:schemeClr val="dk1"/>
              </a:solidFill>
              <a:effectLst/>
              <a:latin typeface="+mn-ea"/>
              <a:ea typeface="+mn-ea"/>
              <a:cs typeface="+mn-cs"/>
            </a:rPr>
            <a:t>181</a:t>
          </a:r>
          <a:r>
            <a:rPr kumimoji="1" lang="ja-JP" altLang="ja-JP" sz="1200">
              <a:solidFill>
                <a:schemeClr val="dk1"/>
              </a:solidFill>
              <a:effectLst/>
              <a:latin typeface="+mn-ea"/>
              <a:ea typeface="+mn-ea"/>
              <a:cs typeface="+mn-cs"/>
            </a:rPr>
            <a:t>百万円を取崩ししたため、年度末残高は前年度より</a:t>
          </a:r>
          <a:r>
            <a:rPr kumimoji="1" lang="en-US" altLang="ja-JP" sz="1200">
              <a:solidFill>
                <a:schemeClr val="dk1"/>
              </a:solidFill>
              <a:effectLst/>
              <a:latin typeface="+mn-ea"/>
              <a:ea typeface="+mn-ea"/>
              <a:cs typeface="+mn-cs"/>
            </a:rPr>
            <a:t>6.7</a:t>
          </a:r>
          <a:r>
            <a:rPr kumimoji="1" lang="ja-JP" altLang="ja-JP" sz="1200">
              <a:solidFill>
                <a:schemeClr val="dk1"/>
              </a:solidFill>
              <a:effectLst/>
              <a:latin typeface="+mn-ea"/>
              <a:ea typeface="+mn-ea"/>
              <a:cs typeface="+mn-cs"/>
            </a:rPr>
            <a:t>％減の</a:t>
          </a:r>
          <a:r>
            <a:rPr kumimoji="1" lang="en-US" altLang="ja-JP" sz="1200">
              <a:solidFill>
                <a:schemeClr val="dk1"/>
              </a:solidFill>
              <a:effectLst/>
              <a:latin typeface="+mn-ea"/>
              <a:ea typeface="+mn-ea"/>
              <a:cs typeface="+mn-cs"/>
            </a:rPr>
            <a:t>2,531</a:t>
          </a:r>
          <a:r>
            <a:rPr kumimoji="1" lang="ja-JP" altLang="ja-JP" sz="1200">
              <a:solidFill>
                <a:schemeClr val="dk1"/>
              </a:solidFill>
              <a:effectLst/>
              <a:latin typeface="+mn-ea"/>
              <a:ea typeface="+mn-ea"/>
              <a:cs typeface="+mn-cs"/>
            </a:rPr>
            <a:t>百万円となっている。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　剰余金及び普通交付税の再算定により、</a:t>
          </a:r>
          <a:r>
            <a:rPr kumimoji="1" lang="en-US" altLang="ja-JP" sz="1200">
              <a:solidFill>
                <a:schemeClr val="dk1"/>
              </a:solidFill>
              <a:effectLst/>
              <a:latin typeface="+mn-ea"/>
              <a:ea typeface="+mn-ea"/>
              <a:cs typeface="+mn-cs"/>
            </a:rPr>
            <a:t>154</a:t>
          </a:r>
          <a:r>
            <a:rPr kumimoji="1" lang="ja-JP" altLang="ja-JP" sz="1200">
              <a:solidFill>
                <a:schemeClr val="dk1"/>
              </a:solidFill>
              <a:effectLst/>
              <a:latin typeface="+mn-ea"/>
              <a:ea typeface="+mn-ea"/>
              <a:cs typeface="+mn-cs"/>
            </a:rPr>
            <a:t>百万円の積立てを</a:t>
          </a:r>
          <a:r>
            <a:rPr kumimoji="1" lang="ja-JP" altLang="en-US" sz="1200">
              <a:solidFill>
                <a:schemeClr val="dk1"/>
              </a:solidFill>
              <a:effectLst/>
              <a:latin typeface="+mn-ea"/>
              <a:ea typeface="+mn-ea"/>
              <a:cs typeface="+mn-cs"/>
            </a:rPr>
            <a:t>実施</a:t>
          </a:r>
          <a:r>
            <a:rPr kumimoji="1" lang="ja-JP" altLang="ja-JP" sz="1200">
              <a:solidFill>
                <a:schemeClr val="dk1"/>
              </a:solidFill>
              <a:effectLst/>
              <a:latin typeface="+mn-ea"/>
              <a:ea typeface="+mn-ea"/>
              <a:cs typeface="+mn-cs"/>
            </a:rPr>
            <a:t>しており、年度末残高は前年度より</a:t>
          </a:r>
          <a:r>
            <a:rPr kumimoji="1" lang="en-US" altLang="ja-JP" sz="1200">
              <a:solidFill>
                <a:schemeClr val="dk1"/>
              </a:solidFill>
              <a:effectLst/>
              <a:latin typeface="+mn-ea"/>
              <a:ea typeface="+mn-ea"/>
              <a:cs typeface="+mn-cs"/>
            </a:rPr>
            <a:t>6.0</a:t>
          </a:r>
          <a:r>
            <a:rPr kumimoji="1" lang="ja-JP" altLang="ja-JP" sz="1200">
              <a:solidFill>
                <a:schemeClr val="dk1"/>
              </a:solidFill>
              <a:effectLst/>
              <a:latin typeface="+mn-ea"/>
              <a:ea typeface="+mn-ea"/>
              <a:cs typeface="+mn-cs"/>
            </a:rPr>
            <a:t>％増の</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en-US" altLang="ja-JP" sz="1200">
              <a:solidFill>
                <a:schemeClr val="dk1"/>
              </a:solidFill>
              <a:effectLst/>
              <a:latin typeface="+mn-ea"/>
              <a:ea typeface="+mn-ea"/>
              <a:cs typeface="+mn-cs"/>
            </a:rPr>
            <a:t>2,685</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今後も歳入においては厳しい状況が続くことが予想され、慢性的な財源不足を補填するために更なる取崩しが見込まれて</a:t>
          </a:r>
          <a:endParaRPr lang="ja-JP" altLang="ja-JP" sz="1200">
            <a:effectLst/>
            <a:latin typeface="+mn-ea"/>
            <a:ea typeface="+mn-ea"/>
          </a:endParaRPr>
        </a:p>
        <a:p>
          <a:r>
            <a:rPr kumimoji="1" lang="ja-JP" altLang="ja-JP" sz="1200">
              <a:solidFill>
                <a:schemeClr val="dk1"/>
              </a:solidFill>
              <a:effectLst/>
              <a:latin typeface="+mn-ea"/>
              <a:ea typeface="+mn-ea"/>
              <a:cs typeface="+mn-cs"/>
            </a:rPr>
            <a:t>　おり、以前の積立て局面からの転換で取崩し局面が続く見通しである。行政改革や施設統廃合を進めることで、経費を節減</a:t>
          </a:r>
          <a:endParaRPr lang="ja-JP" altLang="ja-JP" sz="1200">
            <a:effectLst/>
            <a:latin typeface="+mn-ea"/>
            <a:ea typeface="+mn-ea"/>
          </a:endParaRPr>
        </a:p>
        <a:p>
          <a:r>
            <a:rPr kumimoji="1" lang="ja-JP" altLang="ja-JP" sz="1200">
              <a:solidFill>
                <a:schemeClr val="dk1"/>
              </a:solidFill>
              <a:effectLst/>
              <a:latin typeface="+mn-ea"/>
              <a:ea typeface="+mn-ea"/>
              <a:cs typeface="+mn-cs"/>
            </a:rPr>
            <a:t>　して取崩し額の縮減を図り、残高の維持若しくは緩やかな減少となるよう努める。</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a:t>
          </a:r>
          <a:r>
            <a:rPr kumimoji="1" lang="ja-JP" altLang="ja-JP" sz="1200">
              <a:solidFill>
                <a:schemeClr val="dk1"/>
              </a:solidFill>
              <a:effectLst/>
              <a:latin typeface="+mn-ea"/>
              <a:ea typeface="+mn-ea"/>
              <a:cs typeface="+mn-cs"/>
            </a:rPr>
            <a:t>増減理由）</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３</a:t>
          </a:r>
          <a:r>
            <a:rPr kumimoji="1" lang="ja-JP" altLang="ja-JP" sz="1200">
              <a:solidFill>
                <a:schemeClr val="dk1"/>
              </a:solidFill>
              <a:effectLst/>
              <a:latin typeface="+mn-ea"/>
              <a:ea typeface="+mn-ea"/>
              <a:cs typeface="+mn-cs"/>
            </a:rPr>
            <a:t>年度　剰余金等により</a:t>
          </a:r>
          <a:r>
            <a:rPr kumimoji="1" lang="en-US" altLang="ja-JP" sz="1200">
              <a:solidFill>
                <a:schemeClr val="dk1"/>
              </a:solidFill>
              <a:effectLst/>
              <a:latin typeface="+mn-ea"/>
              <a:ea typeface="+mn-ea"/>
              <a:cs typeface="+mn-cs"/>
            </a:rPr>
            <a:t>306</a:t>
          </a:r>
          <a:r>
            <a:rPr kumimoji="1" lang="ja-JP" altLang="ja-JP" sz="1200">
              <a:solidFill>
                <a:schemeClr val="dk1"/>
              </a:solidFill>
              <a:effectLst/>
              <a:latin typeface="+mn-ea"/>
              <a:ea typeface="+mn-ea"/>
              <a:cs typeface="+mn-cs"/>
            </a:rPr>
            <a:t>百万円を積立てし、取崩しを実施していないため、年度末残高は</a:t>
          </a:r>
          <a:r>
            <a:rPr kumimoji="1" lang="en-US" altLang="ja-JP" sz="1200">
              <a:solidFill>
                <a:schemeClr val="dk1"/>
              </a:solidFill>
              <a:effectLst/>
              <a:latin typeface="+mn-ea"/>
              <a:ea typeface="+mn-ea"/>
              <a:cs typeface="+mn-cs"/>
            </a:rPr>
            <a:t>306</a:t>
          </a:r>
          <a:r>
            <a:rPr kumimoji="1" lang="ja-JP" altLang="ja-JP"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3,270</a:t>
          </a:r>
          <a:r>
            <a:rPr kumimoji="1" lang="ja-JP" altLang="ja-JP" sz="1200">
              <a:solidFill>
                <a:schemeClr val="dk1"/>
              </a:solidFill>
              <a:effectLst/>
              <a:latin typeface="+mn-ea"/>
              <a:ea typeface="+mn-ea"/>
              <a:cs typeface="+mn-cs"/>
            </a:rPr>
            <a:t>百万円</a:t>
          </a:r>
          <a:endParaRPr lang="ja-JP" altLang="ja-JP" sz="1200">
            <a:effectLst/>
            <a:latin typeface="+mn-ea"/>
            <a:ea typeface="+mn-ea"/>
          </a:endParaRPr>
        </a:p>
        <a:p>
          <a:r>
            <a:rPr kumimoji="1" lang="ja-JP" altLang="ja-JP" sz="1200">
              <a:solidFill>
                <a:schemeClr val="dk1"/>
              </a:solidFill>
              <a:effectLst/>
              <a:latin typeface="+mn-ea"/>
              <a:ea typeface="+mn-ea"/>
              <a:cs typeface="+mn-cs"/>
            </a:rPr>
            <a:t>　　　　　　　　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令和</a:t>
          </a:r>
          <a:r>
            <a:rPr kumimoji="1" lang="ja-JP" altLang="en-US" sz="1200">
              <a:solidFill>
                <a:schemeClr val="dk1"/>
              </a:solidFill>
              <a:effectLst/>
              <a:latin typeface="+mn-ea"/>
              <a:ea typeface="+mn-ea"/>
              <a:cs typeface="+mn-cs"/>
            </a:rPr>
            <a:t>４</a:t>
          </a:r>
          <a:r>
            <a:rPr kumimoji="1" lang="ja-JP" altLang="ja-JP" sz="1200">
              <a:solidFill>
                <a:schemeClr val="dk1"/>
              </a:solidFill>
              <a:effectLst/>
              <a:latin typeface="+mn-ea"/>
              <a:ea typeface="+mn-ea"/>
              <a:cs typeface="+mn-cs"/>
            </a:rPr>
            <a:t>年度　剰余金等により</a:t>
          </a:r>
          <a:r>
            <a:rPr kumimoji="1" lang="en-US" altLang="ja-JP" sz="1200">
              <a:solidFill>
                <a:schemeClr val="dk1"/>
              </a:solidFill>
              <a:effectLst/>
              <a:latin typeface="+mn-ea"/>
              <a:ea typeface="+mn-ea"/>
              <a:cs typeface="+mn-cs"/>
            </a:rPr>
            <a:t>77</a:t>
          </a:r>
          <a:r>
            <a:rPr kumimoji="1" lang="ja-JP" altLang="ja-JP" sz="1200">
              <a:solidFill>
                <a:schemeClr val="dk1"/>
              </a:solidFill>
              <a:effectLst/>
              <a:latin typeface="+mn-ea"/>
              <a:ea typeface="+mn-ea"/>
              <a:cs typeface="+mn-cs"/>
            </a:rPr>
            <a:t>百万円を積立てし、取崩しを実施していないため、年度末残高は</a:t>
          </a:r>
          <a:r>
            <a:rPr kumimoji="1" lang="en-US" altLang="ja-JP" sz="1200">
              <a:solidFill>
                <a:schemeClr val="dk1"/>
              </a:solidFill>
              <a:effectLst/>
              <a:latin typeface="+mn-ea"/>
              <a:ea typeface="+mn-ea"/>
              <a:cs typeface="+mn-cs"/>
            </a:rPr>
            <a:t>77</a:t>
          </a:r>
          <a:r>
            <a:rPr kumimoji="1" lang="ja-JP" altLang="ja-JP" sz="1200">
              <a:solidFill>
                <a:schemeClr val="dk1"/>
              </a:solidFill>
              <a:effectLst/>
              <a:latin typeface="+mn-ea"/>
              <a:ea typeface="+mn-ea"/>
              <a:cs typeface="+mn-cs"/>
            </a:rPr>
            <a:t>百万円増の</a:t>
          </a:r>
          <a:r>
            <a:rPr kumimoji="1" lang="en-US" altLang="ja-JP" sz="1200">
              <a:solidFill>
                <a:schemeClr val="dk1"/>
              </a:solidFill>
              <a:effectLst/>
              <a:latin typeface="+mn-ea"/>
              <a:ea typeface="+mn-ea"/>
              <a:cs typeface="+mn-cs"/>
            </a:rPr>
            <a:t>3,347</a:t>
          </a:r>
          <a:r>
            <a:rPr kumimoji="1" lang="ja-JP" altLang="ja-JP" sz="1200">
              <a:solidFill>
                <a:schemeClr val="dk1"/>
              </a:solidFill>
              <a:effectLst/>
              <a:latin typeface="+mn-ea"/>
              <a:ea typeface="+mn-ea"/>
              <a:cs typeface="+mn-cs"/>
            </a:rPr>
            <a:t>百万円</a:t>
          </a:r>
          <a:endParaRPr kumimoji="1" lang="en-US" altLang="ja-JP" sz="1200">
            <a:solidFill>
              <a:schemeClr val="dk1"/>
            </a:solidFill>
            <a:effectLst/>
            <a:latin typeface="+mn-ea"/>
            <a:ea typeface="+mn-ea"/>
            <a:cs typeface="+mn-cs"/>
          </a:endParaRPr>
        </a:p>
        <a:p>
          <a:r>
            <a:rPr kumimoji="1" lang="ja-JP" altLang="ja-JP" sz="1200">
              <a:solidFill>
                <a:schemeClr val="dk1"/>
              </a:solidFill>
              <a:effectLst/>
              <a:latin typeface="+mn-ea"/>
              <a:ea typeface="+mn-ea"/>
              <a:cs typeface="+mn-cs"/>
            </a:rPr>
            <a:t>　　　　　　　　となっている。</a:t>
          </a:r>
          <a:endParaRPr kumimoji="1" lang="en-US" altLang="ja-JP" sz="1200">
            <a:solidFill>
              <a:schemeClr val="dk1"/>
            </a:solidFill>
            <a:effectLst/>
            <a:latin typeface="+mn-ea"/>
            <a:ea typeface="+mn-ea"/>
            <a:cs typeface="+mn-cs"/>
          </a:endParaRP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令和</a:t>
          </a:r>
          <a:r>
            <a:rPr kumimoji="1" lang="ja-JP" altLang="en-US" sz="1200">
              <a:solidFill>
                <a:schemeClr val="dk1"/>
              </a:solidFill>
              <a:effectLst/>
              <a:latin typeface="+mn-ea"/>
              <a:ea typeface="+mn-ea"/>
              <a:cs typeface="+mn-cs"/>
            </a:rPr>
            <a:t>５</a:t>
          </a:r>
          <a:r>
            <a:rPr kumimoji="1" lang="ja-JP" altLang="ja-JP" sz="1200">
              <a:solidFill>
                <a:schemeClr val="dk1"/>
              </a:solidFill>
              <a:effectLst/>
              <a:latin typeface="+mn-ea"/>
              <a:ea typeface="+mn-ea"/>
              <a:cs typeface="+mn-cs"/>
            </a:rPr>
            <a:t>年度　</a:t>
          </a:r>
          <a:r>
            <a:rPr kumimoji="1" lang="ja-JP" altLang="en-US" sz="1200">
              <a:solidFill>
                <a:schemeClr val="dk1"/>
              </a:solidFill>
              <a:effectLst/>
              <a:latin typeface="+mn-ea"/>
              <a:ea typeface="+mn-ea"/>
              <a:cs typeface="+mn-cs"/>
            </a:rPr>
            <a:t>公債費の償還に充てるため、</a:t>
          </a:r>
          <a:r>
            <a:rPr kumimoji="1" lang="en-US" altLang="ja-JP" sz="1200">
              <a:solidFill>
                <a:schemeClr val="dk1"/>
              </a:solidFill>
              <a:effectLst/>
              <a:latin typeface="+mn-ea"/>
              <a:ea typeface="+mn-ea"/>
              <a:cs typeface="+mn-cs"/>
            </a:rPr>
            <a:t>241</a:t>
          </a:r>
          <a:r>
            <a:rPr kumimoji="1" lang="ja-JP" altLang="ja-JP" sz="1200">
              <a:solidFill>
                <a:schemeClr val="dk1"/>
              </a:solidFill>
              <a:effectLst/>
              <a:latin typeface="+mn-ea"/>
              <a:ea typeface="+mn-ea"/>
              <a:cs typeface="+mn-cs"/>
            </a:rPr>
            <a:t>百万円</a:t>
          </a:r>
          <a:r>
            <a:rPr kumimoji="1" lang="ja-JP" altLang="en-US" sz="1200">
              <a:solidFill>
                <a:schemeClr val="dk1"/>
              </a:solidFill>
              <a:effectLst/>
              <a:latin typeface="+mn-ea"/>
              <a:ea typeface="+mn-ea"/>
              <a:cs typeface="+mn-cs"/>
            </a:rPr>
            <a:t>取崩し</a:t>
          </a:r>
          <a:r>
            <a:rPr kumimoji="1" lang="ja-JP" altLang="ja-JP" sz="1200">
              <a:solidFill>
                <a:schemeClr val="dk1"/>
              </a:solidFill>
              <a:effectLst/>
              <a:latin typeface="+mn-ea"/>
              <a:ea typeface="+mn-ea"/>
              <a:cs typeface="+mn-cs"/>
            </a:rPr>
            <a:t>、年度末残高は</a:t>
          </a:r>
          <a:r>
            <a:rPr kumimoji="1" lang="en-US" altLang="ja-JP" sz="1200">
              <a:solidFill>
                <a:schemeClr val="dk1"/>
              </a:solidFill>
              <a:effectLst/>
              <a:latin typeface="+mn-ea"/>
              <a:ea typeface="+mn-ea"/>
              <a:cs typeface="+mn-cs"/>
            </a:rPr>
            <a:t>3,106</a:t>
          </a:r>
          <a:r>
            <a:rPr kumimoji="1" lang="ja-JP" altLang="ja-JP" sz="1200">
              <a:solidFill>
                <a:schemeClr val="dk1"/>
              </a:solidFill>
              <a:effectLst/>
              <a:latin typeface="+mn-ea"/>
              <a:ea typeface="+mn-ea"/>
              <a:cs typeface="+mn-cs"/>
            </a:rPr>
            <a:t>百万円となっている。</a:t>
          </a:r>
          <a:endParaRPr lang="ja-JP" altLang="ja-JP" sz="1200">
            <a:effectLst/>
            <a:latin typeface="+mn-ea"/>
            <a:ea typeface="+mn-ea"/>
          </a:endParaRPr>
        </a:p>
        <a:p>
          <a:endParaRPr lang="ja-JP" altLang="ja-JP" sz="1200">
            <a:effectLst/>
            <a:latin typeface="+mn-ea"/>
            <a:ea typeface="+mn-ea"/>
          </a:endParaRPr>
        </a:p>
        <a:p>
          <a:r>
            <a:rPr kumimoji="1" lang="ja-JP" altLang="ja-JP" sz="1200">
              <a:solidFill>
                <a:schemeClr val="dk1"/>
              </a:solidFill>
              <a:effectLst/>
              <a:latin typeface="+mn-ea"/>
              <a:ea typeface="+mn-ea"/>
              <a:cs typeface="+mn-cs"/>
            </a:rPr>
            <a:t>（今後の方針）</a:t>
          </a:r>
          <a:endParaRPr lang="ja-JP" altLang="ja-JP" sz="1200">
            <a:effectLst/>
            <a:latin typeface="+mn-ea"/>
            <a:ea typeface="+mn-ea"/>
          </a:endParaRPr>
        </a:p>
        <a:p>
          <a:r>
            <a:rPr kumimoji="1" lang="ja-JP" altLang="ja-JP" sz="1200">
              <a:solidFill>
                <a:schemeClr val="dk1"/>
              </a:solidFill>
              <a:effectLst/>
              <a:latin typeface="+mn-ea"/>
              <a:ea typeface="+mn-ea"/>
              <a:cs typeface="+mn-cs"/>
            </a:rPr>
            <a:t>　　これまで同様、繰上償還の原資とするほか、地方債残高の増加による世代間の公債費負担の平準化を図るため、適宜必要に</a:t>
          </a:r>
          <a:endParaRPr lang="ja-JP" altLang="ja-JP" sz="1200">
            <a:effectLst/>
            <a:latin typeface="+mn-ea"/>
            <a:ea typeface="+mn-ea"/>
          </a:endParaRPr>
        </a:p>
        <a:p>
          <a:r>
            <a:rPr kumimoji="1" lang="ja-JP" altLang="ja-JP" sz="1200">
              <a:solidFill>
                <a:schemeClr val="dk1"/>
              </a:solidFill>
              <a:effectLst/>
              <a:latin typeface="+mn-ea"/>
              <a:ea typeface="+mn-ea"/>
              <a:cs typeface="+mn-cs"/>
            </a:rPr>
            <a:t>　応じて取崩しを行う。</a:t>
          </a:r>
          <a:endParaRPr lang="ja-JP" altLang="ja-JP" sz="1200">
            <a:effectLst/>
            <a:latin typeface="+mn-ea"/>
            <a:ea typeface="+mn-ea"/>
          </a:endParaRPr>
        </a:p>
        <a:p>
          <a:endParaRPr kumimoji="1" lang="en-US" altLang="ja-JP" sz="1200">
            <a:solidFill>
              <a:schemeClr val="dk1"/>
            </a:solidFill>
            <a:effectLst/>
            <a:latin typeface="+mn-ea"/>
            <a:ea typeface="+mn-ea"/>
            <a:cs typeface="+mn-cs"/>
          </a:endParaRPr>
        </a:p>
        <a:p>
          <a:endParaRPr kumimoji="1" lang="en-US" altLang="ja-JP" sz="1200">
            <a:solidFill>
              <a:schemeClr val="dk1"/>
            </a:solidFill>
            <a:effectLst/>
            <a:latin typeface="+mn-ea"/>
            <a:ea typeface="+mn-ea"/>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23714967</v>
      </c>
      <c r="BO4" s="371"/>
      <c r="BP4" s="371"/>
      <c r="BQ4" s="371"/>
      <c r="BR4" s="371"/>
      <c r="BS4" s="371"/>
      <c r="BT4" s="371"/>
      <c r="BU4" s="372"/>
      <c r="BV4" s="370">
        <v>28417524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5.3</v>
      </c>
      <c r="CU4" s="377"/>
      <c r="CV4" s="377"/>
      <c r="CW4" s="377"/>
      <c r="CX4" s="377"/>
      <c r="CY4" s="377"/>
      <c r="CZ4" s="377"/>
      <c r="DA4" s="378"/>
      <c r="DB4" s="376">
        <v>4.2</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22997305</v>
      </c>
      <c r="BO5" s="408"/>
      <c r="BP5" s="408"/>
      <c r="BQ5" s="408"/>
      <c r="BR5" s="408"/>
      <c r="BS5" s="408"/>
      <c r="BT5" s="408"/>
      <c r="BU5" s="409"/>
      <c r="BV5" s="407">
        <v>27845478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92.7</v>
      </c>
      <c r="CU5" s="405"/>
      <c r="CV5" s="405"/>
      <c r="CW5" s="405"/>
      <c r="CX5" s="405"/>
      <c r="CY5" s="405"/>
      <c r="CZ5" s="405"/>
      <c r="DA5" s="406"/>
      <c r="DB5" s="404">
        <v>92.7</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717662</v>
      </c>
      <c r="BO6" s="408"/>
      <c r="BP6" s="408"/>
      <c r="BQ6" s="408"/>
      <c r="BR6" s="408"/>
      <c r="BS6" s="408"/>
      <c r="BT6" s="408"/>
      <c r="BU6" s="409"/>
      <c r="BV6" s="407">
        <v>572046</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93.1</v>
      </c>
      <c r="CU6" s="445"/>
      <c r="CV6" s="445"/>
      <c r="CW6" s="445"/>
      <c r="CX6" s="445"/>
      <c r="CY6" s="445"/>
      <c r="CZ6" s="445"/>
      <c r="DA6" s="446"/>
      <c r="DB6" s="444">
        <v>93.5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25943</v>
      </c>
      <c r="BO7" s="408"/>
      <c r="BP7" s="408"/>
      <c r="BQ7" s="408"/>
      <c r="BR7" s="408"/>
      <c r="BS7" s="408"/>
      <c r="BT7" s="408"/>
      <c r="BU7" s="409"/>
      <c r="BV7" s="407">
        <v>28706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13130469</v>
      </c>
      <c r="CU7" s="408"/>
      <c r="CV7" s="408"/>
      <c r="CW7" s="408"/>
      <c r="CX7" s="408"/>
      <c r="CY7" s="408"/>
      <c r="CZ7" s="408"/>
      <c r="DA7" s="409"/>
      <c r="DB7" s="407">
        <v>13019001</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691719</v>
      </c>
      <c r="BO8" s="408"/>
      <c r="BP8" s="408"/>
      <c r="BQ8" s="408"/>
      <c r="BR8" s="408"/>
      <c r="BS8" s="408"/>
      <c r="BT8" s="408"/>
      <c r="BU8" s="409"/>
      <c r="BV8" s="407">
        <v>543340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30934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148379</v>
      </c>
      <c r="BO9" s="408"/>
      <c r="BP9" s="408"/>
      <c r="BQ9" s="408"/>
      <c r="BR9" s="408"/>
      <c r="BS9" s="408"/>
      <c r="BT9" s="408"/>
      <c r="BU9" s="409"/>
      <c r="BV9" s="407">
        <v>-80804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21.3</v>
      </c>
      <c r="CU9" s="405"/>
      <c r="CV9" s="405"/>
      <c r="CW9" s="405"/>
      <c r="CX9" s="405"/>
      <c r="CY9" s="405"/>
      <c r="CZ9" s="405"/>
      <c r="DA9" s="406"/>
      <c r="DB9" s="404">
        <v>21.2</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33316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153419</v>
      </c>
      <c r="BO10" s="408"/>
      <c r="BP10" s="408"/>
      <c r="BQ10" s="408"/>
      <c r="BR10" s="408"/>
      <c r="BS10" s="408"/>
      <c r="BT10" s="408"/>
      <c r="BU10" s="409"/>
      <c r="BV10" s="407">
        <v>603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29472</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181145</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29376</v>
      </c>
      <c r="S13" s="492"/>
      <c r="T13" s="492"/>
      <c r="U13" s="492"/>
      <c r="V13" s="493"/>
      <c r="W13" s="423" t="s">
        <v>131</v>
      </c>
      <c r="X13" s="424"/>
      <c r="Y13" s="424"/>
      <c r="Z13" s="424"/>
      <c r="AA13" s="424"/>
      <c r="AB13" s="414"/>
      <c r="AC13" s="458">
        <v>4559</v>
      </c>
      <c r="AD13" s="459"/>
      <c r="AE13" s="459"/>
      <c r="AF13" s="459"/>
      <c r="AG13" s="501"/>
      <c r="AH13" s="458">
        <v>4681</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301798</v>
      </c>
      <c r="BO13" s="408"/>
      <c r="BP13" s="408"/>
      <c r="BQ13" s="408"/>
      <c r="BR13" s="408"/>
      <c r="BS13" s="408"/>
      <c r="BT13" s="408"/>
      <c r="BU13" s="409"/>
      <c r="BV13" s="407">
        <v>-261346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11.8</v>
      </c>
      <c r="CU13" s="405"/>
      <c r="CV13" s="405"/>
      <c r="CW13" s="405"/>
      <c r="CX13" s="405"/>
      <c r="CY13" s="405"/>
      <c r="CZ13" s="405"/>
      <c r="DA13" s="406"/>
      <c r="DB13" s="404">
        <v>12.1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30185</v>
      </c>
      <c r="S14" s="492"/>
      <c r="T14" s="492"/>
      <c r="U14" s="492"/>
      <c r="V14" s="493"/>
      <c r="W14" s="397"/>
      <c r="X14" s="398"/>
      <c r="Y14" s="398"/>
      <c r="Z14" s="398"/>
      <c r="AA14" s="398"/>
      <c r="AB14" s="387"/>
      <c r="AC14" s="494">
        <v>29.9</v>
      </c>
      <c r="AD14" s="495"/>
      <c r="AE14" s="495"/>
      <c r="AF14" s="495"/>
      <c r="AG14" s="496"/>
      <c r="AH14" s="494">
        <v>30.3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106.8</v>
      </c>
      <c r="CU14" s="506"/>
      <c r="CV14" s="506"/>
      <c r="CW14" s="506"/>
      <c r="CX14" s="506"/>
      <c r="CY14" s="506"/>
      <c r="CZ14" s="506"/>
      <c r="DA14" s="507"/>
      <c r="DB14" s="505">
        <v>125.7</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30096</v>
      </c>
      <c r="S15" s="492"/>
      <c r="T15" s="492"/>
      <c r="U15" s="492"/>
      <c r="V15" s="493"/>
      <c r="W15" s="423" t="s">
        <v>137</v>
      </c>
      <c r="X15" s="424"/>
      <c r="Y15" s="424"/>
      <c r="Z15" s="424"/>
      <c r="AA15" s="424"/>
      <c r="AB15" s="414"/>
      <c r="AC15" s="458">
        <v>2676</v>
      </c>
      <c r="AD15" s="459"/>
      <c r="AE15" s="459"/>
      <c r="AF15" s="459"/>
      <c r="AG15" s="501"/>
      <c r="AH15" s="458">
        <v>2872</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3165582</v>
      </c>
      <c r="BO15" s="371"/>
      <c r="BP15" s="371"/>
      <c r="BQ15" s="371"/>
      <c r="BR15" s="371"/>
      <c r="BS15" s="371"/>
      <c r="BT15" s="371"/>
      <c r="BU15" s="372"/>
      <c r="BV15" s="370">
        <v>3065152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17.5</v>
      </c>
      <c r="AD16" s="495"/>
      <c r="AE16" s="495"/>
      <c r="AF16" s="495"/>
      <c r="AG16" s="496"/>
      <c r="AH16" s="494">
        <v>18.600000000000001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12307747</v>
      </c>
      <c r="BO16" s="408"/>
      <c r="BP16" s="408"/>
      <c r="BQ16" s="408"/>
      <c r="BR16" s="408"/>
      <c r="BS16" s="408"/>
      <c r="BT16" s="408"/>
      <c r="BU16" s="409"/>
      <c r="BV16" s="407">
        <v>12150692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8034</v>
      </c>
      <c r="AD17" s="459"/>
      <c r="AE17" s="459"/>
      <c r="AF17" s="459"/>
      <c r="AG17" s="501"/>
      <c r="AH17" s="458">
        <v>7911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3934194</v>
      </c>
      <c r="BO17" s="408"/>
      <c r="BP17" s="408"/>
      <c r="BQ17" s="408"/>
      <c r="BR17" s="408"/>
      <c r="BS17" s="408"/>
      <c r="BT17" s="408"/>
      <c r="BU17" s="409"/>
      <c r="BV17" s="407">
        <v>3814998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146</v>
      </c>
      <c r="C18" s="450"/>
      <c r="D18" s="450"/>
      <c r="E18" s="530"/>
      <c r="F18" s="530"/>
      <c r="G18" s="530"/>
      <c r="H18" s="530"/>
      <c r="I18" s="530"/>
      <c r="J18" s="530"/>
      <c r="K18" s="530"/>
      <c r="L18" s="531">
        <v>253.55</v>
      </c>
      <c r="M18" s="531"/>
      <c r="N18" s="531"/>
      <c r="O18" s="531"/>
      <c r="P18" s="531"/>
      <c r="Q18" s="531"/>
      <c r="R18" s="532"/>
      <c r="S18" s="532"/>
      <c r="T18" s="532"/>
      <c r="U18" s="532"/>
      <c r="V18" s="533"/>
      <c r="W18" s="425"/>
      <c r="X18" s="426"/>
      <c r="Y18" s="426"/>
      <c r="Z18" s="426"/>
      <c r="AA18" s="426"/>
      <c r="AB18" s="417"/>
      <c r="AC18" s="534">
        <v>52.6</v>
      </c>
      <c r="AD18" s="535"/>
      <c r="AE18" s="535"/>
      <c r="AF18" s="535"/>
      <c r="AG18" s="536"/>
      <c r="AH18" s="534">
        <v>51.2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12269216</v>
      </c>
      <c r="BO18" s="408"/>
      <c r="BP18" s="408"/>
      <c r="BQ18" s="408"/>
      <c r="BR18" s="408"/>
      <c r="BS18" s="408"/>
      <c r="BT18" s="408"/>
      <c r="BU18" s="409"/>
      <c r="BV18" s="407">
        <v>12156036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148</v>
      </c>
      <c r="C19" s="450"/>
      <c r="D19" s="450"/>
      <c r="E19" s="530"/>
      <c r="F19" s="530"/>
      <c r="G19" s="530"/>
      <c r="H19" s="530"/>
      <c r="I19" s="530"/>
      <c r="J19" s="530"/>
      <c r="K19" s="530"/>
      <c r="L19" s="538">
        <v>122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16247019</v>
      </c>
      <c r="BO19" s="408"/>
      <c r="BP19" s="408"/>
      <c r="BQ19" s="408"/>
      <c r="BR19" s="408"/>
      <c r="BS19" s="408"/>
      <c r="BT19" s="408"/>
      <c r="BU19" s="409"/>
      <c r="BV19" s="407">
        <v>15651422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150</v>
      </c>
      <c r="C20" s="450"/>
      <c r="D20" s="450"/>
      <c r="E20" s="530"/>
      <c r="F20" s="530"/>
      <c r="G20" s="530"/>
      <c r="H20" s="530"/>
      <c r="I20" s="530"/>
      <c r="J20" s="530"/>
      <c r="K20" s="530"/>
      <c r="L20" s="538">
        <v>10823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40405055</v>
      </c>
      <c r="BO22" s="371"/>
      <c r="BP22" s="371"/>
      <c r="BQ22" s="371"/>
      <c r="BR22" s="371"/>
      <c r="BS22" s="371"/>
      <c r="BT22" s="371"/>
      <c r="BU22" s="372"/>
      <c r="BV22" s="370">
        <v>42178342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25586534</v>
      </c>
      <c r="BO23" s="408"/>
      <c r="BP23" s="408"/>
      <c r="BQ23" s="408"/>
      <c r="BR23" s="408"/>
      <c r="BS23" s="408"/>
      <c r="BT23" s="408"/>
      <c r="BU23" s="409"/>
      <c r="BV23" s="407">
        <v>27057624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160</v>
      </c>
      <c r="F24" s="437"/>
      <c r="G24" s="437"/>
      <c r="H24" s="437"/>
      <c r="I24" s="437"/>
      <c r="J24" s="437"/>
      <c r="K24" s="438"/>
      <c r="L24" s="458">
        <v>1</v>
      </c>
      <c r="M24" s="459"/>
      <c r="N24" s="459"/>
      <c r="O24" s="459"/>
      <c r="P24" s="501"/>
      <c r="Q24" s="458">
        <v>8200</v>
      </c>
      <c r="R24" s="459"/>
      <c r="S24" s="459"/>
      <c r="T24" s="459"/>
      <c r="U24" s="459"/>
      <c r="V24" s="501"/>
      <c r="W24" s="553"/>
      <c r="X24" s="554"/>
      <c r="Y24" s="555"/>
      <c r="Z24" s="457" t="s">
        <v>161</v>
      </c>
      <c r="AA24" s="437"/>
      <c r="AB24" s="437"/>
      <c r="AC24" s="437"/>
      <c r="AD24" s="437"/>
      <c r="AE24" s="437"/>
      <c r="AF24" s="437"/>
      <c r="AG24" s="438"/>
      <c r="AH24" s="458">
        <v>340</v>
      </c>
      <c r="AI24" s="459"/>
      <c r="AJ24" s="459"/>
      <c r="AK24" s="459"/>
      <c r="AL24" s="501"/>
      <c r="AM24" s="458">
        <v>1029180</v>
      </c>
      <c r="AN24" s="459"/>
      <c r="AO24" s="459"/>
      <c r="AP24" s="459"/>
      <c r="AQ24" s="459"/>
      <c r="AR24" s="501"/>
      <c r="AS24" s="458">
        <v>3027</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34525824</v>
      </c>
      <c r="BO24" s="408"/>
      <c r="BP24" s="408"/>
      <c r="BQ24" s="408"/>
      <c r="BR24" s="408"/>
      <c r="BS24" s="408"/>
      <c r="BT24" s="408"/>
      <c r="BU24" s="409"/>
      <c r="BV24" s="407">
        <v>35717946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163</v>
      </c>
      <c r="F25" s="437"/>
      <c r="G25" s="437"/>
      <c r="H25" s="437"/>
      <c r="I25" s="437"/>
      <c r="J25" s="437"/>
      <c r="K25" s="438"/>
      <c r="L25" s="458">
        <v>1</v>
      </c>
      <c r="M25" s="459"/>
      <c r="N25" s="459"/>
      <c r="O25" s="459"/>
      <c r="P25" s="501"/>
      <c r="Q25" s="458">
        <v>6500</v>
      </c>
      <c r="R25" s="459"/>
      <c r="S25" s="459"/>
      <c r="T25" s="459"/>
      <c r="U25" s="459"/>
      <c r="V25" s="501"/>
      <c r="W25" s="553"/>
      <c r="X25" s="554"/>
      <c r="Y25" s="555"/>
      <c r="Z25" s="457" t="s">
        <v>164</v>
      </c>
      <c r="AA25" s="437"/>
      <c r="AB25" s="437"/>
      <c r="AC25" s="437"/>
      <c r="AD25" s="437"/>
      <c r="AE25" s="437"/>
      <c r="AF25" s="437"/>
      <c r="AG25" s="438"/>
      <c r="AH25" s="458">
        <v>99</v>
      </c>
      <c r="AI25" s="459"/>
      <c r="AJ25" s="459"/>
      <c r="AK25" s="459"/>
      <c r="AL25" s="501"/>
      <c r="AM25" s="458">
        <v>300366</v>
      </c>
      <c r="AN25" s="459"/>
      <c r="AO25" s="459"/>
      <c r="AP25" s="459"/>
      <c r="AQ25" s="459"/>
      <c r="AR25" s="501"/>
      <c r="AS25" s="458">
        <v>3034</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1697945</v>
      </c>
      <c r="BO25" s="371"/>
      <c r="BP25" s="371"/>
      <c r="BQ25" s="371"/>
      <c r="BR25" s="371"/>
      <c r="BS25" s="371"/>
      <c r="BT25" s="371"/>
      <c r="BU25" s="372"/>
      <c r="BV25" s="370">
        <v>1356268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166</v>
      </c>
      <c r="F26" s="437"/>
      <c r="G26" s="437"/>
      <c r="H26" s="437"/>
      <c r="I26" s="437"/>
      <c r="J26" s="437"/>
      <c r="K26" s="438"/>
      <c r="L26" s="458">
        <v>1</v>
      </c>
      <c r="M26" s="459"/>
      <c r="N26" s="459"/>
      <c r="O26" s="459"/>
      <c r="P26" s="501"/>
      <c r="Q26" s="458">
        <v>6000</v>
      </c>
      <c r="R26" s="459"/>
      <c r="S26" s="459"/>
      <c r="T26" s="459"/>
      <c r="U26" s="459"/>
      <c r="V26" s="501"/>
      <c r="W26" s="553"/>
      <c r="X26" s="554"/>
      <c r="Y26" s="555"/>
      <c r="Z26" s="457" t="s">
        <v>167</v>
      </c>
      <c r="AA26" s="559"/>
      <c r="AB26" s="559"/>
      <c r="AC26" s="559"/>
      <c r="AD26" s="559"/>
      <c r="AE26" s="559"/>
      <c r="AF26" s="559"/>
      <c r="AG26" s="560"/>
      <c r="AH26" s="458">
        <v>8</v>
      </c>
      <c r="AI26" s="459"/>
      <c r="AJ26" s="459"/>
      <c r="AK26" s="459"/>
      <c r="AL26" s="501"/>
      <c r="AM26" s="458">
        <v>28032</v>
      </c>
      <c r="AN26" s="459"/>
      <c r="AO26" s="459"/>
      <c r="AP26" s="459"/>
      <c r="AQ26" s="459"/>
      <c r="AR26" s="501"/>
      <c r="AS26" s="458">
        <v>3504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169</v>
      </c>
      <c r="F27" s="437"/>
      <c r="G27" s="437"/>
      <c r="H27" s="437"/>
      <c r="I27" s="437"/>
      <c r="J27" s="437"/>
      <c r="K27" s="438"/>
      <c r="L27" s="458">
        <v>1</v>
      </c>
      <c r="M27" s="459"/>
      <c r="N27" s="459"/>
      <c r="O27" s="459"/>
      <c r="P27" s="501"/>
      <c r="Q27" s="458">
        <v>4200</v>
      </c>
      <c r="R27" s="459"/>
      <c r="S27" s="459"/>
      <c r="T27" s="459"/>
      <c r="U27" s="459"/>
      <c r="V27" s="501"/>
      <c r="W27" s="553"/>
      <c r="X27" s="554"/>
      <c r="Y27" s="555"/>
      <c r="Z27" s="457" t="s">
        <v>170</v>
      </c>
      <c r="AA27" s="437"/>
      <c r="AB27" s="437"/>
      <c r="AC27" s="437"/>
      <c r="AD27" s="437"/>
      <c r="AE27" s="437"/>
      <c r="AF27" s="437"/>
      <c r="AG27" s="438"/>
      <c r="AH27" s="458">
        <v>6</v>
      </c>
      <c r="AI27" s="459"/>
      <c r="AJ27" s="459"/>
      <c r="AK27" s="459"/>
      <c r="AL27" s="501"/>
      <c r="AM27" s="458">
        <v>23850</v>
      </c>
      <c r="AN27" s="459"/>
      <c r="AO27" s="459"/>
      <c r="AP27" s="459"/>
      <c r="AQ27" s="459"/>
      <c r="AR27" s="501"/>
      <c r="AS27" s="458">
        <v>3975</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172</v>
      </c>
      <c r="F28" s="437"/>
      <c r="G28" s="437"/>
      <c r="H28" s="437"/>
      <c r="I28" s="437"/>
      <c r="J28" s="437"/>
      <c r="K28" s="438"/>
      <c r="L28" s="458">
        <v>1</v>
      </c>
      <c r="M28" s="459"/>
      <c r="N28" s="459"/>
      <c r="O28" s="459"/>
      <c r="P28" s="501"/>
      <c r="Q28" s="458">
        <v>3800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2684601</v>
      </c>
      <c r="BO28" s="371"/>
      <c r="BP28" s="371"/>
      <c r="BQ28" s="371"/>
      <c r="BR28" s="371"/>
      <c r="BS28" s="371"/>
      <c r="BT28" s="371"/>
      <c r="BU28" s="372"/>
      <c r="BV28" s="370">
        <v>2531182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175</v>
      </c>
      <c r="F29" s="437"/>
      <c r="G29" s="437"/>
      <c r="H29" s="437"/>
      <c r="I29" s="437"/>
      <c r="J29" s="437"/>
      <c r="K29" s="438"/>
      <c r="L29" s="458">
        <v>16</v>
      </c>
      <c r="M29" s="459"/>
      <c r="N29" s="459"/>
      <c r="O29" s="459"/>
      <c r="P29" s="501"/>
      <c r="Q29" s="458">
        <v>3500</v>
      </c>
      <c r="R29" s="459"/>
      <c r="S29" s="459"/>
      <c r="T29" s="459"/>
      <c r="U29" s="459"/>
      <c r="V29" s="501"/>
      <c r="W29" s="556"/>
      <c r="X29" s="557"/>
      <c r="Y29" s="558"/>
      <c r="Z29" s="457" t="s">
        <v>176</v>
      </c>
      <c r="AA29" s="437"/>
      <c r="AB29" s="437"/>
      <c r="AC29" s="437"/>
      <c r="AD29" s="437"/>
      <c r="AE29" s="437"/>
      <c r="AF29" s="437"/>
      <c r="AG29" s="438"/>
      <c r="AH29" s="458">
        <v>346</v>
      </c>
      <c r="AI29" s="459"/>
      <c r="AJ29" s="459"/>
      <c r="AK29" s="459"/>
      <c r="AL29" s="501"/>
      <c r="AM29" s="458">
        <v>1053030</v>
      </c>
      <c r="AN29" s="459"/>
      <c r="AO29" s="459"/>
      <c r="AP29" s="459"/>
      <c r="AQ29" s="459"/>
      <c r="AR29" s="501"/>
      <c r="AS29" s="458">
        <v>3043</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3105802</v>
      </c>
      <c r="BO29" s="408"/>
      <c r="BP29" s="408"/>
      <c r="BQ29" s="408"/>
      <c r="BR29" s="408"/>
      <c r="BS29" s="408"/>
      <c r="BT29" s="408"/>
      <c r="BU29" s="409"/>
      <c r="BV29" s="407">
        <v>3347169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95.7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3200663</v>
      </c>
      <c r="BO30" s="527"/>
      <c r="BP30" s="527"/>
      <c r="BQ30" s="527"/>
      <c r="BR30" s="527"/>
      <c r="BS30" s="527"/>
      <c r="BT30" s="527"/>
      <c r="BU30" s="528"/>
      <c r="BV30" s="526">
        <v>3357495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下水道事業会計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つがる西北五広域連合一般会計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屏風山野菜振興会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つがる西北五広域連合病院事業会計</v>
      </c>
      <c r="BZ35" s="598"/>
      <c r="CA35" s="598"/>
      <c r="CB35" s="598"/>
      <c r="CC35" s="598"/>
      <c r="CD35" s="598"/>
      <c r="CE35" s="598"/>
      <c r="CF35" s="598"/>
      <c r="CG35" s="598"/>
      <c r="CH35" s="598"/>
      <c r="CI35" s="598"/>
      <c r="CJ35" s="598"/>
      <c r="CK35" s="598"/>
      <c r="CL35" s="598"/>
      <c r="CM35" s="598"/>
      <c r="CN35" s="181"/>
      <c r="CO35" s="597">
        <f t="shared" ref="CO35:CO43" si="3">IF(CQ35="","",CO34+1)</f>
        <v>17</v>
      </c>
      <c r="CP35" s="597"/>
      <c r="CQ35" s="598" t="str">
        <f>IF('各会計、関係団体の財政状況及び健全化判断比率'!BS8="","",'各会計、関係団体の財政状況及び健全化判断比率'!BS8)</f>
        <v>つがる市土地開発公社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西北五環境整備事務組合一般会計</v>
      </c>
      <c r="BZ36" s="598"/>
      <c r="CA36" s="598"/>
      <c r="CB36" s="598"/>
      <c r="CC36" s="598"/>
      <c r="CD36" s="598"/>
      <c r="CE36" s="598"/>
      <c r="CF36" s="598"/>
      <c r="CG36" s="598"/>
      <c r="CH36" s="598"/>
      <c r="CI36" s="598"/>
      <c r="CJ36" s="598"/>
      <c r="CK36" s="598"/>
      <c r="CL36" s="598"/>
      <c r="CM36" s="598"/>
      <c r="CN36" s="181"/>
      <c r="CO36" s="597">
        <f t="shared" si="3"/>
        <v>18</v>
      </c>
      <c r="CP36" s="597"/>
      <c r="CQ36" s="598" t="str">
        <f>IF('各会計、関係団体の財政状況及び健全化判断比率'!BS9="","",'各会計、関係団体の財政状況及び健全化判断比率'!BS9)</f>
        <v>つがる地球村</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西北五広域福祉事務組合一般会計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津軽広域水道企業団西北事業部水道事業会計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青森県市長会館管理組合一般会計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青森県交通災害共済組合交通災害共済事業会計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青森県後期高齢者医療広域連合一般会計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青森県後期高齢者医療広域連合後期高齢者医療特別会計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青森県市町村総合事務組合一般会計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M1UACqt8LBQBfYkdkX5a2RtjIfW1xS13ohDz0aZfQgn42z9FIzCXLWiHCi+V1qtKBKNJaxVmGtNF1HsQQSwtBg==" saltValue="nqvIQt96Cn3XL6+0osz6Z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214</v>
      </c>
      <c r="C5" s="610"/>
      <c r="D5" s="610"/>
      <c r="E5" s="610"/>
      <c r="F5" s="610"/>
      <c r="G5" s="610"/>
      <c r="H5" s="610"/>
      <c r="I5" s="610"/>
      <c r="J5" s="610"/>
      <c r="K5" s="610"/>
      <c r="L5" s="610"/>
      <c r="M5" s="610"/>
      <c r="N5" s="610"/>
      <c r="O5" s="610"/>
      <c r="P5" s="610"/>
      <c r="Q5" s="611"/>
      <c r="R5" s="612">
        <v>2960371</v>
      </c>
      <c r="S5" s="613"/>
      <c r="T5" s="613"/>
      <c r="U5" s="613"/>
      <c r="V5" s="613"/>
      <c r="W5" s="613"/>
      <c r="X5" s="613"/>
      <c r="Y5" s="614"/>
      <c r="Z5" s="615">
        <v>12.5</v>
      </c>
      <c r="AA5" s="615"/>
      <c r="AB5" s="615"/>
      <c r="AC5" s="615"/>
      <c r="AD5" s="616">
        <v>2944436</v>
      </c>
      <c r="AE5" s="616"/>
      <c r="AF5" s="616"/>
      <c r="AG5" s="616"/>
      <c r="AH5" s="616"/>
      <c r="AI5" s="616"/>
      <c r="AJ5" s="616"/>
      <c r="AK5" s="616"/>
      <c r="AL5" s="617">
        <v>22.3</v>
      </c>
      <c r="AM5" s="618"/>
      <c r="AN5" s="618"/>
      <c r="AO5" s="619"/>
      <c r="AP5" s="609" t="s">
        <v>215</v>
      </c>
      <c r="AQ5" s="610"/>
      <c r="AR5" s="610"/>
      <c r="AS5" s="610"/>
      <c r="AT5" s="610"/>
      <c r="AU5" s="610"/>
      <c r="AV5" s="610"/>
      <c r="AW5" s="610"/>
      <c r="AX5" s="610"/>
      <c r="AY5" s="610"/>
      <c r="AZ5" s="610"/>
      <c r="BA5" s="610"/>
      <c r="BB5" s="610"/>
      <c r="BC5" s="610"/>
      <c r="BD5" s="610"/>
      <c r="BE5" s="610"/>
      <c r="BF5" s="611"/>
      <c r="BG5" s="623">
        <v>2957236</v>
      </c>
      <c r="BH5" s="624"/>
      <c r="BI5" s="624"/>
      <c r="BJ5" s="624"/>
      <c r="BK5" s="624"/>
      <c r="BL5" s="624"/>
      <c r="BM5" s="624"/>
      <c r="BN5" s="625"/>
      <c r="BO5" s="626">
        <v>99.9</v>
      </c>
      <c r="BP5" s="626"/>
      <c r="BQ5" s="626"/>
      <c r="BR5" s="626"/>
      <c r="BS5" s="627">
        <v>15935</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c r="B6" s="620" t="s">
        <v>219</v>
      </c>
      <c r="C6" s="621"/>
      <c r="D6" s="621"/>
      <c r="E6" s="621"/>
      <c r="F6" s="621"/>
      <c r="G6" s="621"/>
      <c r="H6" s="621"/>
      <c r="I6" s="621"/>
      <c r="J6" s="621"/>
      <c r="K6" s="621"/>
      <c r="L6" s="621"/>
      <c r="M6" s="621"/>
      <c r="N6" s="621"/>
      <c r="O6" s="621"/>
      <c r="P6" s="621"/>
      <c r="Q6" s="622"/>
      <c r="R6" s="623">
        <v>181017</v>
      </c>
      <c r="S6" s="624"/>
      <c r="T6" s="624"/>
      <c r="U6" s="624"/>
      <c r="V6" s="624"/>
      <c r="W6" s="624"/>
      <c r="X6" s="624"/>
      <c r="Y6" s="625"/>
      <c r="Z6" s="626">
        <v>0.8</v>
      </c>
      <c r="AA6" s="626"/>
      <c r="AB6" s="626"/>
      <c r="AC6" s="626"/>
      <c r="AD6" s="627">
        <v>181017</v>
      </c>
      <c r="AE6" s="627"/>
      <c r="AF6" s="627"/>
      <c r="AG6" s="627"/>
      <c r="AH6" s="627"/>
      <c r="AI6" s="627"/>
      <c r="AJ6" s="627"/>
      <c r="AK6" s="627"/>
      <c r="AL6" s="628">
        <v>1.4</v>
      </c>
      <c r="AM6" s="629"/>
      <c r="AN6" s="629"/>
      <c r="AO6" s="630"/>
      <c r="AP6" s="620" t="s">
        <v>220</v>
      </c>
      <c r="AQ6" s="621"/>
      <c r="AR6" s="621"/>
      <c r="AS6" s="621"/>
      <c r="AT6" s="621"/>
      <c r="AU6" s="621"/>
      <c r="AV6" s="621"/>
      <c r="AW6" s="621"/>
      <c r="AX6" s="621"/>
      <c r="AY6" s="621"/>
      <c r="AZ6" s="621"/>
      <c r="BA6" s="621"/>
      <c r="BB6" s="621"/>
      <c r="BC6" s="621"/>
      <c r="BD6" s="621"/>
      <c r="BE6" s="621"/>
      <c r="BF6" s="622"/>
      <c r="BG6" s="623">
        <v>2957236</v>
      </c>
      <c r="BH6" s="624"/>
      <c r="BI6" s="624"/>
      <c r="BJ6" s="624"/>
      <c r="BK6" s="624"/>
      <c r="BL6" s="624"/>
      <c r="BM6" s="624"/>
      <c r="BN6" s="625"/>
      <c r="BO6" s="626">
        <v>99.9</v>
      </c>
      <c r="BP6" s="626"/>
      <c r="BQ6" s="626"/>
      <c r="BR6" s="626"/>
      <c r="BS6" s="627">
        <v>15935</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185295</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185295</v>
      </c>
      <c r="DR6" s="624"/>
      <c r="DS6" s="624"/>
      <c r="DT6" s="624"/>
      <c r="DU6" s="624"/>
      <c r="DV6" s="624"/>
      <c r="DW6" s="624"/>
      <c r="DX6" s="624"/>
      <c r="DY6" s="624"/>
      <c r="DZ6" s="624"/>
      <c r="EA6" s="624"/>
      <c r="EB6" s="624"/>
      <c r="EC6" s="633"/>
    </row>
    <row r="7" spans="2:143" ht="11.25" customHeight="1">
      <c r="B7" s="620" t="s">
        <v>222</v>
      </c>
      <c r="C7" s="621"/>
      <c r="D7" s="621"/>
      <c r="E7" s="621"/>
      <c r="F7" s="621"/>
      <c r="G7" s="621"/>
      <c r="H7" s="621"/>
      <c r="I7" s="621"/>
      <c r="J7" s="621"/>
      <c r="K7" s="621"/>
      <c r="L7" s="621"/>
      <c r="M7" s="621"/>
      <c r="N7" s="621"/>
      <c r="O7" s="621"/>
      <c r="P7" s="621"/>
      <c r="Q7" s="622"/>
      <c r="R7" s="623">
        <v>860</v>
      </c>
      <c r="S7" s="624"/>
      <c r="T7" s="624"/>
      <c r="U7" s="624"/>
      <c r="V7" s="624"/>
      <c r="W7" s="624"/>
      <c r="X7" s="624"/>
      <c r="Y7" s="625"/>
      <c r="Z7" s="626">
        <v>0</v>
      </c>
      <c r="AA7" s="626"/>
      <c r="AB7" s="626"/>
      <c r="AC7" s="626"/>
      <c r="AD7" s="627">
        <v>860</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973715</v>
      </c>
      <c r="BH7" s="624"/>
      <c r="BI7" s="624"/>
      <c r="BJ7" s="624"/>
      <c r="BK7" s="624"/>
      <c r="BL7" s="624"/>
      <c r="BM7" s="624"/>
      <c r="BN7" s="625"/>
      <c r="BO7" s="626">
        <v>32.9</v>
      </c>
      <c r="BP7" s="626"/>
      <c r="BQ7" s="626"/>
      <c r="BR7" s="626"/>
      <c r="BS7" s="627">
        <v>15935</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2050259</v>
      </c>
      <c r="CS7" s="624"/>
      <c r="CT7" s="624"/>
      <c r="CU7" s="624"/>
      <c r="CV7" s="624"/>
      <c r="CW7" s="624"/>
      <c r="CX7" s="624"/>
      <c r="CY7" s="625"/>
      <c r="CZ7" s="626">
        <v>8.9</v>
      </c>
      <c r="DA7" s="626"/>
      <c r="DB7" s="626"/>
      <c r="DC7" s="626"/>
      <c r="DD7" s="632">
        <v>10001</v>
      </c>
      <c r="DE7" s="624"/>
      <c r="DF7" s="624"/>
      <c r="DG7" s="624"/>
      <c r="DH7" s="624"/>
      <c r="DI7" s="624"/>
      <c r="DJ7" s="624"/>
      <c r="DK7" s="624"/>
      <c r="DL7" s="624"/>
      <c r="DM7" s="624"/>
      <c r="DN7" s="624"/>
      <c r="DO7" s="624"/>
      <c r="DP7" s="625"/>
      <c r="DQ7" s="632">
        <v>1839486</v>
      </c>
      <c r="DR7" s="624"/>
      <c r="DS7" s="624"/>
      <c r="DT7" s="624"/>
      <c r="DU7" s="624"/>
      <c r="DV7" s="624"/>
      <c r="DW7" s="624"/>
      <c r="DX7" s="624"/>
      <c r="DY7" s="624"/>
      <c r="DZ7" s="624"/>
      <c r="EA7" s="624"/>
      <c r="EB7" s="624"/>
      <c r="EC7" s="633"/>
    </row>
    <row r="8" spans="2:143" ht="11.25" customHeight="1">
      <c r="B8" s="620" t="s">
        <v>225</v>
      </c>
      <c r="C8" s="621"/>
      <c r="D8" s="621"/>
      <c r="E8" s="621"/>
      <c r="F8" s="621"/>
      <c r="G8" s="621"/>
      <c r="H8" s="621"/>
      <c r="I8" s="621"/>
      <c r="J8" s="621"/>
      <c r="K8" s="621"/>
      <c r="L8" s="621"/>
      <c r="M8" s="621"/>
      <c r="N8" s="621"/>
      <c r="O8" s="621"/>
      <c r="P8" s="621"/>
      <c r="Q8" s="622"/>
      <c r="R8" s="623">
        <v>6353</v>
      </c>
      <c r="S8" s="624"/>
      <c r="T8" s="624"/>
      <c r="U8" s="624"/>
      <c r="V8" s="624"/>
      <c r="W8" s="624"/>
      <c r="X8" s="624"/>
      <c r="Y8" s="625"/>
      <c r="Z8" s="626">
        <v>0</v>
      </c>
      <c r="AA8" s="626"/>
      <c r="AB8" s="626"/>
      <c r="AC8" s="626"/>
      <c r="AD8" s="627">
        <v>6353</v>
      </c>
      <c r="AE8" s="627"/>
      <c r="AF8" s="627"/>
      <c r="AG8" s="627"/>
      <c r="AH8" s="627"/>
      <c r="AI8" s="627"/>
      <c r="AJ8" s="627"/>
      <c r="AK8" s="627"/>
      <c r="AL8" s="628">
        <v>0</v>
      </c>
      <c r="AM8" s="629"/>
      <c r="AN8" s="629"/>
      <c r="AO8" s="630"/>
      <c r="AP8" s="620" t="s">
        <v>226</v>
      </c>
      <c r="AQ8" s="621"/>
      <c r="AR8" s="621"/>
      <c r="AS8" s="621"/>
      <c r="AT8" s="621"/>
      <c r="AU8" s="621"/>
      <c r="AV8" s="621"/>
      <c r="AW8" s="621"/>
      <c r="AX8" s="621"/>
      <c r="AY8" s="621"/>
      <c r="AZ8" s="621"/>
      <c r="BA8" s="621"/>
      <c r="BB8" s="621"/>
      <c r="BC8" s="621"/>
      <c r="BD8" s="621"/>
      <c r="BE8" s="621"/>
      <c r="BF8" s="622"/>
      <c r="BG8" s="623">
        <v>46074</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7410788</v>
      </c>
      <c r="CS8" s="624"/>
      <c r="CT8" s="624"/>
      <c r="CU8" s="624"/>
      <c r="CV8" s="624"/>
      <c r="CW8" s="624"/>
      <c r="CX8" s="624"/>
      <c r="CY8" s="625"/>
      <c r="CZ8" s="626">
        <v>32.200000000000003</v>
      </c>
      <c r="DA8" s="626"/>
      <c r="DB8" s="626"/>
      <c r="DC8" s="626"/>
      <c r="DD8" s="632">
        <v>162665</v>
      </c>
      <c r="DE8" s="624"/>
      <c r="DF8" s="624"/>
      <c r="DG8" s="624"/>
      <c r="DH8" s="624"/>
      <c r="DI8" s="624"/>
      <c r="DJ8" s="624"/>
      <c r="DK8" s="624"/>
      <c r="DL8" s="624"/>
      <c r="DM8" s="624"/>
      <c r="DN8" s="624"/>
      <c r="DO8" s="624"/>
      <c r="DP8" s="625"/>
      <c r="DQ8" s="632">
        <v>3779729</v>
      </c>
      <c r="DR8" s="624"/>
      <c r="DS8" s="624"/>
      <c r="DT8" s="624"/>
      <c r="DU8" s="624"/>
      <c r="DV8" s="624"/>
      <c r="DW8" s="624"/>
      <c r="DX8" s="624"/>
      <c r="DY8" s="624"/>
      <c r="DZ8" s="624"/>
      <c r="EA8" s="624"/>
      <c r="EB8" s="624"/>
      <c r="EC8" s="633"/>
    </row>
    <row r="9" spans="2:143" ht="11.25" customHeight="1">
      <c r="B9" s="620" t="s">
        <v>228</v>
      </c>
      <c r="C9" s="621"/>
      <c r="D9" s="621"/>
      <c r="E9" s="621"/>
      <c r="F9" s="621"/>
      <c r="G9" s="621"/>
      <c r="H9" s="621"/>
      <c r="I9" s="621"/>
      <c r="J9" s="621"/>
      <c r="K9" s="621"/>
      <c r="L9" s="621"/>
      <c r="M9" s="621"/>
      <c r="N9" s="621"/>
      <c r="O9" s="621"/>
      <c r="P9" s="621"/>
      <c r="Q9" s="622"/>
      <c r="R9" s="623">
        <v>6775</v>
      </c>
      <c r="S9" s="624"/>
      <c r="T9" s="624"/>
      <c r="U9" s="624"/>
      <c r="V9" s="624"/>
      <c r="W9" s="624"/>
      <c r="X9" s="624"/>
      <c r="Y9" s="625"/>
      <c r="Z9" s="626">
        <v>0</v>
      </c>
      <c r="AA9" s="626"/>
      <c r="AB9" s="626"/>
      <c r="AC9" s="626"/>
      <c r="AD9" s="627">
        <v>6775</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807766</v>
      </c>
      <c r="BH9" s="624"/>
      <c r="BI9" s="624"/>
      <c r="BJ9" s="624"/>
      <c r="BK9" s="624"/>
      <c r="BL9" s="624"/>
      <c r="BM9" s="624"/>
      <c r="BN9" s="625"/>
      <c r="BO9" s="626">
        <v>27.3</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1677696</v>
      </c>
      <c r="CS9" s="624"/>
      <c r="CT9" s="624"/>
      <c r="CU9" s="624"/>
      <c r="CV9" s="624"/>
      <c r="CW9" s="624"/>
      <c r="CX9" s="624"/>
      <c r="CY9" s="625"/>
      <c r="CZ9" s="626">
        <v>7.3</v>
      </c>
      <c r="DA9" s="626"/>
      <c r="DB9" s="626"/>
      <c r="DC9" s="626"/>
      <c r="DD9" s="632">
        <v>126554</v>
      </c>
      <c r="DE9" s="624"/>
      <c r="DF9" s="624"/>
      <c r="DG9" s="624"/>
      <c r="DH9" s="624"/>
      <c r="DI9" s="624"/>
      <c r="DJ9" s="624"/>
      <c r="DK9" s="624"/>
      <c r="DL9" s="624"/>
      <c r="DM9" s="624"/>
      <c r="DN9" s="624"/>
      <c r="DO9" s="624"/>
      <c r="DP9" s="625"/>
      <c r="DQ9" s="632">
        <v>1268487</v>
      </c>
      <c r="DR9" s="624"/>
      <c r="DS9" s="624"/>
      <c r="DT9" s="624"/>
      <c r="DU9" s="624"/>
      <c r="DV9" s="624"/>
      <c r="DW9" s="624"/>
      <c r="DX9" s="624"/>
      <c r="DY9" s="624"/>
      <c r="DZ9" s="624"/>
      <c r="EA9" s="624"/>
      <c r="EB9" s="624"/>
      <c r="EC9" s="633"/>
    </row>
    <row r="10" spans="2:143" ht="11.25" customHeight="1">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64040</v>
      </c>
      <c r="BH10" s="624"/>
      <c r="BI10" s="624"/>
      <c r="BJ10" s="624"/>
      <c r="BK10" s="624"/>
      <c r="BL10" s="624"/>
      <c r="BM10" s="624"/>
      <c r="BN10" s="625"/>
      <c r="BO10" s="626">
        <v>2.2000000000000002</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13792</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13792</v>
      </c>
      <c r="DR10" s="624"/>
      <c r="DS10" s="624"/>
      <c r="DT10" s="624"/>
      <c r="DU10" s="624"/>
      <c r="DV10" s="624"/>
      <c r="DW10" s="624"/>
      <c r="DX10" s="624"/>
      <c r="DY10" s="624"/>
      <c r="DZ10" s="624"/>
      <c r="EA10" s="624"/>
      <c r="EB10" s="624"/>
      <c r="EC10" s="633"/>
    </row>
    <row r="11" spans="2:143" ht="11.25" customHeight="1">
      <c r="B11" s="620" t="s">
        <v>234</v>
      </c>
      <c r="C11" s="621"/>
      <c r="D11" s="621"/>
      <c r="E11" s="621"/>
      <c r="F11" s="621"/>
      <c r="G11" s="621"/>
      <c r="H11" s="621"/>
      <c r="I11" s="621"/>
      <c r="J11" s="621"/>
      <c r="K11" s="621"/>
      <c r="L11" s="621"/>
      <c r="M11" s="621"/>
      <c r="N11" s="621"/>
      <c r="O11" s="621"/>
      <c r="P11" s="621"/>
      <c r="Q11" s="622"/>
      <c r="R11" s="623">
        <v>731160</v>
      </c>
      <c r="S11" s="624"/>
      <c r="T11" s="624"/>
      <c r="U11" s="624"/>
      <c r="V11" s="624"/>
      <c r="W11" s="624"/>
      <c r="X11" s="624"/>
      <c r="Y11" s="625"/>
      <c r="Z11" s="628">
        <v>3.1</v>
      </c>
      <c r="AA11" s="629"/>
      <c r="AB11" s="629"/>
      <c r="AC11" s="635"/>
      <c r="AD11" s="632">
        <v>731160</v>
      </c>
      <c r="AE11" s="624"/>
      <c r="AF11" s="624"/>
      <c r="AG11" s="624"/>
      <c r="AH11" s="624"/>
      <c r="AI11" s="624"/>
      <c r="AJ11" s="624"/>
      <c r="AK11" s="625"/>
      <c r="AL11" s="628">
        <v>5.5</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55835</v>
      </c>
      <c r="BH11" s="624"/>
      <c r="BI11" s="624"/>
      <c r="BJ11" s="624"/>
      <c r="BK11" s="624"/>
      <c r="BL11" s="624"/>
      <c r="BM11" s="624"/>
      <c r="BN11" s="625"/>
      <c r="BO11" s="626">
        <v>1.9</v>
      </c>
      <c r="BP11" s="626"/>
      <c r="BQ11" s="626"/>
      <c r="BR11" s="626"/>
      <c r="BS11" s="627">
        <v>15935</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1394377</v>
      </c>
      <c r="CS11" s="624"/>
      <c r="CT11" s="624"/>
      <c r="CU11" s="624"/>
      <c r="CV11" s="624"/>
      <c r="CW11" s="624"/>
      <c r="CX11" s="624"/>
      <c r="CY11" s="625"/>
      <c r="CZ11" s="626">
        <v>6.1</v>
      </c>
      <c r="DA11" s="626"/>
      <c r="DB11" s="626"/>
      <c r="DC11" s="626"/>
      <c r="DD11" s="632">
        <v>307681</v>
      </c>
      <c r="DE11" s="624"/>
      <c r="DF11" s="624"/>
      <c r="DG11" s="624"/>
      <c r="DH11" s="624"/>
      <c r="DI11" s="624"/>
      <c r="DJ11" s="624"/>
      <c r="DK11" s="624"/>
      <c r="DL11" s="624"/>
      <c r="DM11" s="624"/>
      <c r="DN11" s="624"/>
      <c r="DO11" s="624"/>
      <c r="DP11" s="625"/>
      <c r="DQ11" s="632">
        <v>627026</v>
      </c>
      <c r="DR11" s="624"/>
      <c r="DS11" s="624"/>
      <c r="DT11" s="624"/>
      <c r="DU11" s="624"/>
      <c r="DV11" s="624"/>
      <c r="DW11" s="624"/>
      <c r="DX11" s="624"/>
      <c r="DY11" s="624"/>
      <c r="DZ11" s="624"/>
      <c r="EA11" s="624"/>
      <c r="EB11" s="624"/>
      <c r="EC11" s="633"/>
    </row>
    <row r="12" spans="2:143" ht="11.25" customHeight="1">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1540484</v>
      </c>
      <c r="BH12" s="624"/>
      <c r="BI12" s="624"/>
      <c r="BJ12" s="624"/>
      <c r="BK12" s="624"/>
      <c r="BL12" s="624"/>
      <c r="BM12" s="624"/>
      <c r="BN12" s="625"/>
      <c r="BO12" s="626">
        <v>52</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600914</v>
      </c>
      <c r="CS12" s="624"/>
      <c r="CT12" s="624"/>
      <c r="CU12" s="624"/>
      <c r="CV12" s="624"/>
      <c r="CW12" s="624"/>
      <c r="CX12" s="624"/>
      <c r="CY12" s="625"/>
      <c r="CZ12" s="626">
        <v>2.6</v>
      </c>
      <c r="DA12" s="626"/>
      <c r="DB12" s="626"/>
      <c r="DC12" s="626"/>
      <c r="DD12" s="632">
        <v>120796</v>
      </c>
      <c r="DE12" s="624"/>
      <c r="DF12" s="624"/>
      <c r="DG12" s="624"/>
      <c r="DH12" s="624"/>
      <c r="DI12" s="624"/>
      <c r="DJ12" s="624"/>
      <c r="DK12" s="624"/>
      <c r="DL12" s="624"/>
      <c r="DM12" s="624"/>
      <c r="DN12" s="624"/>
      <c r="DO12" s="624"/>
      <c r="DP12" s="625"/>
      <c r="DQ12" s="632">
        <v>384446</v>
      </c>
      <c r="DR12" s="624"/>
      <c r="DS12" s="624"/>
      <c r="DT12" s="624"/>
      <c r="DU12" s="624"/>
      <c r="DV12" s="624"/>
      <c r="DW12" s="624"/>
      <c r="DX12" s="624"/>
      <c r="DY12" s="624"/>
      <c r="DZ12" s="624"/>
      <c r="EA12" s="624"/>
      <c r="EB12" s="624"/>
      <c r="EC12" s="633"/>
    </row>
    <row r="13" spans="2:143" ht="11.25" customHeight="1">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1537345</v>
      </c>
      <c r="BH13" s="624"/>
      <c r="BI13" s="624"/>
      <c r="BJ13" s="624"/>
      <c r="BK13" s="624"/>
      <c r="BL13" s="624"/>
      <c r="BM13" s="624"/>
      <c r="BN13" s="625"/>
      <c r="BO13" s="626">
        <v>51.9</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2137326</v>
      </c>
      <c r="CS13" s="624"/>
      <c r="CT13" s="624"/>
      <c r="CU13" s="624"/>
      <c r="CV13" s="624"/>
      <c r="CW13" s="624"/>
      <c r="CX13" s="624"/>
      <c r="CY13" s="625"/>
      <c r="CZ13" s="626">
        <v>9.3000000000000007</v>
      </c>
      <c r="DA13" s="626"/>
      <c r="DB13" s="626"/>
      <c r="DC13" s="626"/>
      <c r="DD13" s="632">
        <v>709858</v>
      </c>
      <c r="DE13" s="624"/>
      <c r="DF13" s="624"/>
      <c r="DG13" s="624"/>
      <c r="DH13" s="624"/>
      <c r="DI13" s="624"/>
      <c r="DJ13" s="624"/>
      <c r="DK13" s="624"/>
      <c r="DL13" s="624"/>
      <c r="DM13" s="624"/>
      <c r="DN13" s="624"/>
      <c r="DO13" s="624"/>
      <c r="DP13" s="625"/>
      <c r="DQ13" s="632">
        <v>1420521</v>
      </c>
      <c r="DR13" s="624"/>
      <c r="DS13" s="624"/>
      <c r="DT13" s="624"/>
      <c r="DU13" s="624"/>
      <c r="DV13" s="624"/>
      <c r="DW13" s="624"/>
      <c r="DX13" s="624"/>
      <c r="DY13" s="624"/>
      <c r="DZ13" s="624"/>
      <c r="EA13" s="624"/>
      <c r="EB13" s="624"/>
      <c r="EC13" s="633"/>
    </row>
    <row r="14" spans="2:143" ht="11.25" customHeight="1">
      <c r="B14" s="620" t="s">
        <v>243</v>
      </c>
      <c r="C14" s="621"/>
      <c r="D14" s="621"/>
      <c r="E14" s="621"/>
      <c r="F14" s="621"/>
      <c r="G14" s="621"/>
      <c r="H14" s="621"/>
      <c r="I14" s="621"/>
      <c r="J14" s="621"/>
      <c r="K14" s="621"/>
      <c r="L14" s="621"/>
      <c r="M14" s="621"/>
      <c r="N14" s="621"/>
      <c r="O14" s="621"/>
      <c r="P14" s="621"/>
      <c r="Q14" s="622"/>
      <c r="R14" s="623">
        <v>1005</v>
      </c>
      <c r="S14" s="624"/>
      <c r="T14" s="624"/>
      <c r="U14" s="624"/>
      <c r="V14" s="624"/>
      <c r="W14" s="624"/>
      <c r="X14" s="624"/>
      <c r="Y14" s="625"/>
      <c r="Z14" s="626">
        <v>0</v>
      </c>
      <c r="AA14" s="626"/>
      <c r="AB14" s="626"/>
      <c r="AC14" s="626"/>
      <c r="AD14" s="627">
        <v>1005</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150714</v>
      </c>
      <c r="BH14" s="624"/>
      <c r="BI14" s="624"/>
      <c r="BJ14" s="624"/>
      <c r="BK14" s="624"/>
      <c r="BL14" s="624"/>
      <c r="BM14" s="624"/>
      <c r="BN14" s="625"/>
      <c r="BO14" s="626">
        <v>5.0999999999999996</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1414978</v>
      </c>
      <c r="CS14" s="624"/>
      <c r="CT14" s="624"/>
      <c r="CU14" s="624"/>
      <c r="CV14" s="624"/>
      <c r="CW14" s="624"/>
      <c r="CX14" s="624"/>
      <c r="CY14" s="625"/>
      <c r="CZ14" s="626">
        <v>6.2</v>
      </c>
      <c r="DA14" s="626"/>
      <c r="DB14" s="626"/>
      <c r="DC14" s="626"/>
      <c r="DD14" s="632">
        <v>395493</v>
      </c>
      <c r="DE14" s="624"/>
      <c r="DF14" s="624"/>
      <c r="DG14" s="624"/>
      <c r="DH14" s="624"/>
      <c r="DI14" s="624"/>
      <c r="DJ14" s="624"/>
      <c r="DK14" s="624"/>
      <c r="DL14" s="624"/>
      <c r="DM14" s="624"/>
      <c r="DN14" s="624"/>
      <c r="DO14" s="624"/>
      <c r="DP14" s="625"/>
      <c r="DQ14" s="632">
        <v>1017443</v>
      </c>
      <c r="DR14" s="624"/>
      <c r="DS14" s="624"/>
      <c r="DT14" s="624"/>
      <c r="DU14" s="624"/>
      <c r="DV14" s="624"/>
      <c r="DW14" s="624"/>
      <c r="DX14" s="624"/>
      <c r="DY14" s="624"/>
      <c r="DZ14" s="624"/>
      <c r="EA14" s="624"/>
      <c r="EB14" s="624"/>
      <c r="EC14" s="633"/>
    </row>
    <row r="15" spans="2:143" ht="11.25" customHeight="1">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292323</v>
      </c>
      <c r="BH15" s="624"/>
      <c r="BI15" s="624"/>
      <c r="BJ15" s="624"/>
      <c r="BK15" s="624"/>
      <c r="BL15" s="624"/>
      <c r="BM15" s="624"/>
      <c r="BN15" s="625"/>
      <c r="BO15" s="626">
        <v>9.9</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2301146</v>
      </c>
      <c r="CS15" s="624"/>
      <c r="CT15" s="624"/>
      <c r="CU15" s="624"/>
      <c r="CV15" s="624"/>
      <c r="CW15" s="624"/>
      <c r="CX15" s="624"/>
      <c r="CY15" s="625"/>
      <c r="CZ15" s="626">
        <v>10</v>
      </c>
      <c r="DA15" s="626"/>
      <c r="DB15" s="626"/>
      <c r="DC15" s="626"/>
      <c r="DD15" s="632">
        <v>428868</v>
      </c>
      <c r="DE15" s="624"/>
      <c r="DF15" s="624"/>
      <c r="DG15" s="624"/>
      <c r="DH15" s="624"/>
      <c r="DI15" s="624"/>
      <c r="DJ15" s="624"/>
      <c r="DK15" s="624"/>
      <c r="DL15" s="624"/>
      <c r="DM15" s="624"/>
      <c r="DN15" s="624"/>
      <c r="DO15" s="624"/>
      <c r="DP15" s="625"/>
      <c r="DQ15" s="632">
        <v>1526073</v>
      </c>
      <c r="DR15" s="624"/>
      <c r="DS15" s="624"/>
      <c r="DT15" s="624"/>
      <c r="DU15" s="624"/>
      <c r="DV15" s="624"/>
      <c r="DW15" s="624"/>
      <c r="DX15" s="624"/>
      <c r="DY15" s="624"/>
      <c r="DZ15" s="624"/>
      <c r="EA15" s="624"/>
      <c r="EB15" s="624"/>
      <c r="EC15" s="633"/>
    </row>
    <row r="16" spans="2:143" ht="11.25" customHeight="1">
      <c r="B16" s="620" t="s">
        <v>249</v>
      </c>
      <c r="C16" s="621"/>
      <c r="D16" s="621"/>
      <c r="E16" s="621"/>
      <c r="F16" s="621"/>
      <c r="G16" s="621"/>
      <c r="H16" s="621"/>
      <c r="I16" s="621"/>
      <c r="J16" s="621"/>
      <c r="K16" s="621"/>
      <c r="L16" s="621"/>
      <c r="M16" s="621"/>
      <c r="N16" s="621"/>
      <c r="O16" s="621"/>
      <c r="P16" s="621"/>
      <c r="Q16" s="622"/>
      <c r="R16" s="623">
        <v>17355</v>
      </c>
      <c r="S16" s="624"/>
      <c r="T16" s="624"/>
      <c r="U16" s="624"/>
      <c r="V16" s="624"/>
      <c r="W16" s="624"/>
      <c r="X16" s="624"/>
      <c r="Y16" s="625"/>
      <c r="Z16" s="626">
        <v>0.1</v>
      </c>
      <c r="AA16" s="626"/>
      <c r="AB16" s="626"/>
      <c r="AC16" s="626"/>
      <c r="AD16" s="627">
        <v>17355</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86890</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7855</v>
      </c>
      <c r="DR16" s="624"/>
      <c r="DS16" s="624"/>
      <c r="DT16" s="624"/>
      <c r="DU16" s="624"/>
      <c r="DV16" s="624"/>
      <c r="DW16" s="624"/>
      <c r="DX16" s="624"/>
      <c r="DY16" s="624"/>
      <c r="DZ16" s="624"/>
      <c r="EA16" s="624"/>
      <c r="EB16" s="624"/>
      <c r="EC16" s="633"/>
    </row>
    <row r="17" spans="2:133" ht="11.25" customHeight="1">
      <c r="B17" s="620" t="s">
        <v>252</v>
      </c>
      <c r="C17" s="621"/>
      <c r="D17" s="621"/>
      <c r="E17" s="621"/>
      <c r="F17" s="621"/>
      <c r="G17" s="621"/>
      <c r="H17" s="621"/>
      <c r="I17" s="621"/>
      <c r="J17" s="621"/>
      <c r="K17" s="621"/>
      <c r="L17" s="621"/>
      <c r="M17" s="621"/>
      <c r="N17" s="621"/>
      <c r="O17" s="621"/>
      <c r="P17" s="621"/>
      <c r="Q17" s="622"/>
      <c r="R17" s="623">
        <v>37257</v>
      </c>
      <c r="S17" s="624"/>
      <c r="T17" s="624"/>
      <c r="U17" s="624"/>
      <c r="V17" s="624"/>
      <c r="W17" s="624"/>
      <c r="X17" s="624"/>
      <c r="Y17" s="625"/>
      <c r="Z17" s="626">
        <v>0.2</v>
      </c>
      <c r="AA17" s="626"/>
      <c r="AB17" s="626"/>
      <c r="AC17" s="626"/>
      <c r="AD17" s="627">
        <v>37257</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3723844</v>
      </c>
      <c r="CS17" s="624"/>
      <c r="CT17" s="624"/>
      <c r="CU17" s="624"/>
      <c r="CV17" s="624"/>
      <c r="CW17" s="624"/>
      <c r="CX17" s="624"/>
      <c r="CY17" s="625"/>
      <c r="CZ17" s="626">
        <v>16.2</v>
      </c>
      <c r="DA17" s="626"/>
      <c r="DB17" s="626"/>
      <c r="DC17" s="626"/>
      <c r="DD17" s="632" t="s">
        <v>122</v>
      </c>
      <c r="DE17" s="624"/>
      <c r="DF17" s="624"/>
      <c r="DG17" s="624"/>
      <c r="DH17" s="624"/>
      <c r="DI17" s="624"/>
      <c r="DJ17" s="624"/>
      <c r="DK17" s="624"/>
      <c r="DL17" s="624"/>
      <c r="DM17" s="624"/>
      <c r="DN17" s="624"/>
      <c r="DO17" s="624"/>
      <c r="DP17" s="625"/>
      <c r="DQ17" s="632">
        <v>3459204</v>
      </c>
      <c r="DR17" s="624"/>
      <c r="DS17" s="624"/>
      <c r="DT17" s="624"/>
      <c r="DU17" s="624"/>
      <c r="DV17" s="624"/>
      <c r="DW17" s="624"/>
      <c r="DX17" s="624"/>
      <c r="DY17" s="624"/>
      <c r="DZ17" s="624"/>
      <c r="EA17" s="624"/>
      <c r="EB17" s="624"/>
      <c r="EC17" s="633"/>
    </row>
    <row r="18" spans="2:133" ht="11.25" customHeight="1">
      <c r="B18" s="620" t="s">
        <v>255</v>
      </c>
      <c r="C18" s="621"/>
      <c r="D18" s="621"/>
      <c r="E18" s="621"/>
      <c r="F18" s="621"/>
      <c r="G18" s="621"/>
      <c r="H18" s="621"/>
      <c r="I18" s="621"/>
      <c r="J18" s="621"/>
      <c r="K18" s="621"/>
      <c r="L18" s="621"/>
      <c r="M18" s="621"/>
      <c r="N18" s="621"/>
      <c r="O18" s="621"/>
      <c r="P18" s="621"/>
      <c r="Q18" s="622"/>
      <c r="R18" s="623">
        <v>17210</v>
      </c>
      <c r="S18" s="624"/>
      <c r="T18" s="624"/>
      <c r="U18" s="624"/>
      <c r="V18" s="624"/>
      <c r="W18" s="624"/>
      <c r="X18" s="624"/>
      <c r="Y18" s="625"/>
      <c r="Z18" s="626">
        <v>0.1</v>
      </c>
      <c r="AA18" s="626"/>
      <c r="AB18" s="626"/>
      <c r="AC18" s="626"/>
      <c r="AD18" s="627">
        <v>17210</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258</v>
      </c>
      <c r="C19" s="621"/>
      <c r="D19" s="621"/>
      <c r="E19" s="621"/>
      <c r="F19" s="621"/>
      <c r="G19" s="621"/>
      <c r="H19" s="621"/>
      <c r="I19" s="621"/>
      <c r="J19" s="621"/>
      <c r="K19" s="621"/>
      <c r="L19" s="621"/>
      <c r="M19" s="621"/>
      <c r="N19" s="621"/>
      <c r="O19" s="621"/>
      <c r="P19" s="621"/>
      <c r="Q19" s="622"/>
      <c r="R19" s="623">
        <v>17210</v>
      </c>
      <c r="S19" s="624"/>
      <c r="T19" s="624"/>
      <c r="U19" s="624"/>
      <c r="V19" s="624"/>
      <c r="W19" s="624"/>
      <c r="X19" s="624"/>
      <c r="Y19" s="625"/>
      <c r="Z19" s="626">
        <v>0.1</v>
      </c>
      <c r="AA19" s="626"/>
      <c r="AB19" s="626"/>
      <c r="AC19" s="626"/>
      <c r="AD19" s="627">
        <v>17210</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3135</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3135</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22997305</v>
      </c>
      <c r="CS20" s="624"/>
      <c r="CT20" s="624"/>
      <c r="CU20" s="624"/>
      <c r="CV20" s="624"/>
      <c r="CW20" s="624"/>
      <c r="CX20" s="624"/>
      <c r="CY20" s="625"/>
      <c r="CZ20" s="626">
        <v>100</v>
      </c>
      <c r="DA20" s="626"/>
      <c r="DB20" s="626"/>
      <c r="DC20" s="626"/>
      <c r="DD20" s="632">
        <v>2261916</v>
      </c>
      <c r="DE20" s="624"/>
      <c r="DF20" s="624"/>
      <c r="DG20" s="624"/>
      <c r="DH20" s="624"/>
      <c r="DI20" s="624"/>
      <c r="DJ20" s="624"/>
      <c r="DK20" s="624"/>
      <c r="DL20" s="624"/>
      <c r="DM20" s="624"/>
      <c r="DN20" s="624"/>
      <c r="DO20" s="624"/>
      <c r="DP20" s="625"/>
      <c r="DQ20" s="632">
        <v>15529357</v>
      </c>
      <c r="DR20" s="624"/>
      <c r="DS20" s="624"/>
      <c r="DT20" s="624"/>
      <c r="DU20" s="624"/>
      <c r="DV20" s="624"/>
      <c r="DW20" s="624"/>
      <c r="DX20" s="624"/>
      <c r="DY20" s="624"/>
      <c r="DZ20" s="624"/>
      <c r="EA20" s="624"/>
      <c r="EB20" s="624"/>
      <c r="EC20" s="633"/>
    </row>
    <row r="21" spans="2:133" ht="11.25" customHeight="1">
      <c r="B21" s="620" t="s">
        <v>264</v>
      </c>
      <c r="C21" s="621"/>
      <c r="D21" s="621"/>
      <c r="E21" s="621"/>
      <c r="F21" s="621"/>
      <c r="G21" s="621"/>
      <c r="H21" s="621"/>
      <c r="I21" s="621"/>
      <c r="J21" s="621"/>
      <c r="K21" s="621"/>
      <c r="L21" s="621"/>
      <c r="M21" s="621"/>
      <c r="N21" s="621"/>
      <c r="O21" s="621"/>
      <c r="P21" s="621"/>
      <c r="Q21" s="622"/>
      <c r="R21" s="623">
        <v>10043241</v>
      </c>
      <c r="S21" s="624"/>
      <c r="T21" s="624"/>
      <c r="U21" s="624"/>
      <c r="V21" s="624"/>
      <c r="W21" s="624"/>
      <c r="X21" s="624"/>
      <c r="Y21" s="625"/>
      <c r="Z21" s="626">
        <v>42.3</v>
      </c>
      <c r="AA21" s="626"/>
      <c r="AB21" s="626"/>
      <c r="AC21" s="626"/>
      <c r="AD21" s="627">
        <v>9142165</v>
      </c>
      <c r="AE21" s="627"/>
      <c r="AF21" s="627"/>
      <c r="AG21" s="627"/>
      <c r="AH21" s="627"/>
      <c r="AI21" s="627"/>
      <c r="AJ21" s="627"/>
      <c r="AK21" s="627"/>
      <c r="AL21" s="628">
        <v>69.400000000000006</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3135</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266</v>
      </c>
      <c r="C22" s="621"/>
      <c r="D22" s="621"/>
      <c r="E22" s="621"/>
      <c r="F22" s="621"/>
      <c r="G22" s="621"/>
      <c r="H22" s="621"/>
      <c r="I22" s="621"/>
      <c r="J22" s="621"/>
      <c r="K22" s="621"/>
      <c r="L22" s="621"/>
      <c r="M22" s="621"/>
      <c r="N22" s="621"/>
      <c r="O22" s="621"/>
      <c r="P22" s="621"/>
      <c r="Q22" s="622"/>
      <c r="R22" s="623">
        <v>9142165</v>
      </c>
      <c r="S22" s="624"/>
      <c r="T22" s="624"/>
      <c r="U22" s="624"/>
      <c r="V22" s="624"/>
      <c r="W22" s="624"/>
      <c r="X22" s="624"/>
      <c r="Y22" s="625"/>
      <c r="Z22" s="626">
        <v>38.6</v>
      </c>
      <c r="AA22" s="626"/>
      <c r="AB22" s="626"/>
      <c r="AC22" s="626"/>
      <c r="AD22" s="627">
        <v>9142165</v>
      </c>
      <c r="AE22" s="627"/>
      <c r="AF22" s="627"/>
      <c r="AG22" s="627"/>
      <c r="AH22" s="627"/>
      <c r="AI22" s="627"/>
      <c r="AJ22" s="627"/>
      <c r="AK22" s="627"/>
      <c r="AL22" s="628">
        <v>69.400000000000006</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269</v>
      </c>
      <c r="C23" s="621"/>
      <c r="D23" s="621"/>
      <c r="E23" s="621"/>
      <c r="F23" s="621"/>
      <c r="G23" s="621"/>
      <c r="H23" s="621"/>
      <c r="I23" s="621"/>
      <c r="J23" s="621"/>
      <c r="K23" s="621"/>
      <c r="L23" s="621"/>
      <c r="M23" s="621"/>
      <c r="N23" s="621"/>
      <c r="O23" s="621"/>
      <c r="P23" s="621"/>
      <c r="Q23" s="622"/>
      <c r="R23" s="623">
        <v>901061</v>
      </c>
      <c r="S23" s="624"/>
      <c r="T23" s="624"/>
      <c r="U23" s="624"/>
      <c r="V23" s="624"/>
      <c r="W23" s="624"/>
      <c r="X23" s="624"/>
      <c r="Y23" s="625"/>
      <c r="Z23" s="626">
        <v>3.8</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c r="B24" s="620" t="s">
        <v>276</v>
      </c>
      <c r="C24" s="621"/>
      <c r="D24" s="621"/>
      <c r="E24" s="621"/>
      <c r="F24" s="621"/>
      <c r="G24" s="621"/>
      <c r="H24" s="621"/>
      <c r="I24" s="621"/>
      <c r="J24" s="621"/>
      <c r="K24" s="621"/>
      <c r="L24" s="621"/>
      <c r="M24" s="621"/>
      <c r="N24" s="621"/>
      <c r="O24" s="621"/>
      <c r="P24" s="621"/>
      <c r="Q24" s="622"/>
      <c r="R24" s="623">
        <v>15</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12074393</v>
      </c>
      <c r="CS24" s="613"/>
      <c r="CT24" s="613"/>
      <c r="CU24" s="613"/>
      <c r="CV24" s="613"/>
      <c r="CW24" s="613"/>
      <c r="CX24" s="613"/>
      <c r="CY24" s="614"/>
      <c r="CZ24" s="617">
        <v>52.5</v>
      </c>
      <c r="DA24" s="618"/>
      <c r="DB24" s="618"/>
      <c r="DC24" s="634"/>
      <c r="DD24" s="653">
        <v>8386071</v>
      </c>
      <c r="DE24" s="613"/>
      <c r="DF24" s="613"/>
      <c r="DG24" s="613"/>
      <c r="DH24" s="613"/>
      <c r="DI24" s="613"/>
      <c r="DJ24" s="613"/>
      <c r="DK24" s="614"/>
      <c r="DL24" s="653">
        <v>7696864</v>
      </c>
      <c r="DM24" s="613"/>
      <c r="DN24" s="613"/>
      <c r="DO24" s="613"/>
      <c r="DP24" s="613"/>
      <c r="DQ24" s="613"/>
      <c r="DR24" s="613"/>
      <c r="DS24" s="613"/>
      <c r="DT24" s="613"/>
      <c r="DU24" s="613"/>
      <c r="DV24" s="614"/>
      <c r="DW24" s="617">
        <v>58.2</v>
      </c>
      <c r="DX24" s="618"/>
      <c r="DY24" s="618"/>
      <c r="DZ24" s="618"/>
      <c r="EA24" s="618"/>
      <c r="EB24" s="618"/>
      <c r="EC24" s="619"/>
    </row>
    <row r="25" spans="2:133" ht="11.25" customHeight="1">
      <c r="B25" s="620" t="s">
        <v>279</v>
      </c>
      <c r="C25" s="621"/>
      <c r="D25" s="621"/>
      <c r="E25" s="621"/>
      <c r="F25" s="621"/>
      <c r="G25" s="621"/>
      <c r="H25" s="621"/>
      <c r="I25" s="621"/>
      <c r="J25" s="621"/>
      <c r="K25" s="621"/>
      <c r="L25" s="621"/>
      <c r="M25" s="621"/>
      <c r="N25" s="621"/>
      <c r="O25" s="621"/>
      <c r="P25" s="621"/>
      <c r="Q25" s="622"/>
      <c r="R25" s="623">
        <v>14002604</v>
      </c>
      <c r="S25" s="624"/>
      <c r="T25" s="624"/>
      <c r="U25" s="624"/>
      <c r="V25" s="624"/>
      <c r="W25" s="624"/>
      <c r="X25" s="624"/>
      <c r="Y25" s="625"/>
      <c r="Z25" s="626">
        <v>59</v>
      </c>
      <c r="AA25" s="626"/>
      <c r="AB25" s="626"/>
      <c r="AC25" s="626"/>
      <c r="AD25" s="627">
        <v>13085593</v>
      </c>
      <c r="AE25" s="627"/>
      <c r="AF25" s="627"/>
      <c r="AG25" s="627"/>
      <c r="AH25" s="627"/>
      <c r="AI25" s="627"/>
      <c r="AJ25" s="627"/>
      <c r="AK25" s="627"/>
      <c r="AL25" s="628">
        <v>99.3</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3260432</v>
      </c>
      <c r="CS25" s="656"/>
      <c r="CT25" s="656"/>
      <c r="CU25" s="656"/>
      <c r="CV25" s="656"/>
      <c r="CW25" s="656"/>
      <c r="CX25" s="656"/>
      <c r="CY25" s="657"/>
      <c r="CZ25" s="628">
        <v>14.2</v>
      </c>
      <c r="DA25" s="654"/>
      <c r="DB25" s="654"/>
      <c r="DC25" s="658"/>
      <c r="DD25" s="632">
        <v>3091374</v>
      </c>
      <c r="DE25" s="656"/>
      <c r="DF25" s="656"/>
      <c r="DG25" s="656"/>
      <c r="DH25" s="656"/>
      <c r="DI25" s="656"/>
      <c r="DJ25" s="656"/>
      <c r="DK25" s="657"/>
      <c r="DL25" s="632">
        <v>3072907</v>
      </c>
      <c r="DM25" s="656"/>
      <c r="DN25" s="656"/>
      <c r="DO25" s="656"/>
      <c r="DP25" s="656"/>
      <c r="DQ25" s="656"/>
      <c r="DR25" s="656"/>
      <c r="DS25" s="656"/>
      <c r="DT25" s="656"/>
      <c r="DU25" s="656"/>
      <c r="DV25" s="657"/>
      <c r="DW25" s="628">
        <v>23.2</v>
      </c>
      <c r="DX25" s="654"/>
      <c r="DY25" s="654"/>
      <c r="DZ25" s="654"/>
      <c r="EA25" s="654"/>
      <c r="EB25" s="654"/>
      <c r="EC25" s="655"/>
    </row>
    <row r="26" spans="2:133" ht="11.25" customHeight="1">
      <c r="B26" s="620" t="s">
        <v>282</v>
      </c>
      <c r="C26" s="621"/>
      <c r="D26" s="621"/>
      <c r="E26" s="621"/>
      <c r="F26" s="621"/>
      <c r="G26" s="621"/>
      <c r="H26" s="621"/>
      <c r="I26" s="621"/>
      <c r="J26" s="621"/>
      <c r="K26" s="621"/>
      <c r="L26" s="621"/>
      <c r="M26" s="621"/>
      <c r="N26" s="621"/>
      <c r="O26" s="621"/>
      <c r="P26" s="621"/>
      <c r="Q26" s="622"/>
      <c r="R26" s="623">
        <v>2914</v>
      </c>
      <c r="S26" s="624"/>
      <c r="T26" s="624"/>
      <c r="U26" s="624"/>
      <c r="V26" s="624"/>
      <c r="W26" s="624"/>
      <c r="X26" s="624"/>
      <c r="Y26" s="625"/>
      <c r="Z26" s="626">
        <v>0</v>
      </c>
      <c r="AA26" s="626"/>
      <c r="AB26" s="626"/>
      <c r="AC26" s="626"/>
      <c r="AD26" s="627">
        <v>2914</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2117074</v>
      </c>
      <c r="CS26" s="624"/>
      <c r="CT26" s="624"/>
      <c r="CU26" s="624"/>
      <c r="CV26" s="624"/>
      <c r="CW26" s="624"/>
      <c r="CX26" s="624"/>
      <c r="CY26" s="625"/>
      <c r="CZ26" s="628">
        <v>9.1999999999999993</v>
      </c>
      <c r="DA26" s="654"/>
      <c r="DB26" s="654"/>
      <c r="DC26" s="658"/>
      <c r="DD26" s="632">
        <v>2040481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c r="B27" s="620" t="s">
        <v>285</v>
      </c>
      <c r="C27" s="621"/>
      <c r="D27" s="621"/>
      <c r="E27" s="621"/>
      <c r="F27" s="621"/>
      <c r="G27" s="621"/>
      <c r="H27" s="621"/>
      <c r="I27" s="621"/>
      <c r="J27" s="621"/>
      <c r="K27" s="621"/>
      <c r="L27" s="621"/>
      <c r="M27" s="621"/>
      <c r="N27" s="621"/>
      <c r="O27" s="621"/>
      <c r="P27" s="621"/>
      <c r="Q27" s="622"/>
      <c r="R27" s="623">
        <v>7222</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2960371</v>
      </c>
      <c r="BH27" s="624"/>
      <c r="BI27" s="624"/>
      <c r="BJ27" s="624"/>
      <c r="BK27" s="624"/>
      <c r="BL27" s="624"/>
      <c r="BM27" s="624"/>
      <c r="BN27" s="625"/>
      <c r="BO27" s="626">
        <v>100</v>
      </c>
      <c r="BP27" s="626"/>
      <c r="BQ27" s="626"/>
      <c r="BR27" s="626"/>
      <c r="BS27" s="627">
        <v>15935</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5090117</v>
      </c>
      <c r="CS27" s="656"/>
      <c r="CT27" s="656"/>
      <c r="CU27" s="656"/>
      <c r="CV27" s="656"/>
      <c r="CW27" s="656"/>
      <c r="CX27" s="656"/>
      <c r="CY27" s="657"/>
      <c r="CZ27" s="628">
        <v>22.1</v>
      </c>
      <c r="DA27" s="654"/>
      <c r="DB27" s="654"/>
      <c r="DC27" s="658"/>
      <c r="DD27" s="632">
        <v>1835493</v>
      </c>
      <c r="DE27" s="656"/>
      <c r="DF27" s="656"/>
      <c r="DG27" s="656"/>
      <c r="DH27" s="656"/>
      <c r="DI27" s="656"/>
      <c r="DJ27" s="656"/>
      <c r="DK27" s="657"/>
      <c r="DL27" s="632">
        <v>1164753</v>
      </c>
      <c r="DM27" s="656"/>
      <c r="DN27" s="656"/>
      <c r="DO27" s="656"/>
      <c r="DP27" s="656"/>
      <c r="DQ27" s="656"/>
      <c r="DR27" s="656"/>
      <c r="DS27" s="656"/>
      <c r="DT27" s="656"/>
      <c r="DU27" s="656"/>
      <c r="DV27" s="657"/>
      <c r="DW27" s="628">
        <v>8.8000000000000007</v>
      </c>
      <c r="DX27" s="654"/>
      <c r="DY27" s="654"/>
      <c r="DZ27" s="654"/>
      <c r="EA27" s="654"/>
      <c r="EB27" s="654"/>
      <c r="EC27" s="655"/>
    </row>
    <row r="28" spans="2:133" ht="11.25" customHeight="1">
      <c r="B28" s="620" t="s">
        <v>288</v>
      </c>
      <c r="C28" s="621"/>
      <c r="D28" s="621"/>
      <c r="E28" s="621"/>
      <c r="F28" s="621"/>
      <c r="G28" s="621"/>
      <c r="H28" s="621"/>
      <c r="I28" s="621"/>
      <c r="J28" s="621"/>
      <c r="K28" s="621"/>
      <c r="L28" s="621"/>
      <c r="M28" s="621"/>
      <c r="N28" s="621"/>
      <c r="O28" s="621"/>
      <c r="P28" s="621"/>
      <c r="Q28" s="622"/>
      <c r="R28" s="623">
        <v>301223</v>
      </c>
      <c r="S28" s="624"/>
      <c r="T28" s="624"/>
      <c r="U28" s="624"/>
      <c r="V28" s="624"/>
      <c r="W28" s="624"/>
      <c r="X28" s="624"/>
      <c r="Y28" s="625"/>
      <c r="Z28" s="626">
        <v>1.3</v>
      </c>
      <c r="AA28" s="626"/>
      <c r="AB28" s="626"/>
      <c r="AC28" s="626"/>
      <c r="AD28" s="627">
        <v>27220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3723844</v>
      </c>
      <c r="CS28" s="624"/>
      <c r="CT28" s="624"/>
      <c r="CU28" s="624"/>
      <c r="CV28" s="624"/>
      <c r="CW28" s="624"/>
      <c r="CX28" s="624"/>
      <c r="CY28" s="625"/>
      <c r="CZ28" s="628">
        <v>16.2</v>
      </c>
      <c r="DA28" s="654"/>
      <c r="DB28" s="654"/>
      <c r="DC28" s="658"/>
      <c r="DD28" s="632">
        <v>3459204</v>
      </c>
      <c r="DE28" s="624"/>
      <c r="DF28" s="624"/>
      <c r="DG28" s="624"/>
      <c r="DH28" s="624"/>
      <c r="DI28" s="624"/>
      <c r="DJ28" s="624"/>
      <c r="DK28" s="625"/>
      <c r="DL28" s="632">
        <v>3459204</v>
      </c>
      <c r="DM28" s="624"/>
      <c r="DN28" s="624"/>
      <c r="DO28" s="624"/>
      <c r="DP28" s="624"/>
      <c r="DQ28" s="624"/>
      <c r="DR28" s="624"/>
      <c r="DS28" s="624"/>
      <c r="DT28" s="624"/>
      <c r="DU28" s="624"/>
      <c r="DV28" s="625"/>
      <c r="DW28" s="628">
        <v>26.1</v>
      </c>
      <c r="DX28" s="654"/>
      <c r="DY28" s="654"/>
      <c r="DZ28" s="654"/>
      <c r="EA28" s="654"/>
      <c r="EB28" s="654"/>
      <c r="EC28" s="655"/>
    </row>
    <row r="29" spans="2:133" ht="11.25" customHeight="1">
      <c r="B29" s="620" t="s">
        <v>290</v>
      </c>
      <c r="C29" s="621"/>
      <c r="D29" s="621"/>
      <c r="E29" s="621"/>
      <c r="F29" s="621"/>
      <c r="G29" s="621"/>
      <c r="H29" s="621"/>
      <c r="I29" s="621"/>
      <c r="J29" s="621"/>
      <c r="K29" s="621"/>
      <c r="L29" s="621"/>
      <c r="M29" s="621"/>
      <c r="N29" s="621"/>
      <c r="O29" s="621"/>
      <c r="P29" s="621"/>
      <c r="Q29" s="622"/>
      <c r="R29" s="623">
        <v>19712</v>
      </c>
      <c r="S29" s="624"/>
      <c r="T29" s="624"/>
      <c r="U29" s="624"/>
      <c r="V29" s="624"/>
      <c r="W29" s="624"/>
      <c r="X29" s="624"/>
      <c r="Y29" s="625"/>
      <c r="Z29" s="626">
        <v>0.1</v>
      </c>
      <c r="AA29" s="626"/>
      <c r="AB29" s="626"/>
      <c r="AC29" s="626"/>
      <c r="AD29" s="627">
        <v>607</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3723789</v>
      </c>
      <c r="CS29" s="656"/>
      <c r="CT29" s="656"/>
      <c r="CU29" s="656"/>
      <c r="CV29" s="656"/>
      <c r="CW29" s="656"/>
      <c r="CX29" s="656"/>
      <c r="CY29" s="657"/>
      <c r="CZ29" s="628">
        <v>16.2</v>
      </c>
      <c r="DA29" s="654"/>
      <c r="DB29" s="654"/>
      <c r="DC29" s="658"/>
      <c r="DD29" s="632">
        <v>3459149</v>
      </c>
      <c r="DE29" s="656"/>
      <c r="DF29" s="656"/>
      <c r="DG29" s="656"/>
      <c r="DH29" s="656"/>
      <c r="DI29" s="656"/>
      <c r="DJ29" s="656"/>
      <c r="DK29" s="657"/>
      <c r="DL29" s="632">
        <v>3459149</v>
      </c>
      <c r="DM29" s="656"/>
      <c r="DN29" s="656"/>
      <c r="DO29" s="656"/>
      <c r="DP29" s="656"/>
      <c r="DQ29" s="656"/>
      <c r="DR29" s="656"/>
      <c r="DS29" s="656"/>
      <c r="DT29" s="656"/>
      <c r="DU29" s="656"/>
      <c r="DV29" s="657"/>
      <c r="DW29" s="628">
        <v>26.1</v>
      </c>
      <c r="DX29" s="654"/>
      <c r="DY29" s="654"/>
      <c r="DZ29" s="654"/>
      <c r="EA29" s="654"/>
      <c r="EB29" s="654"/>
      <c r="EC29" s="655"/>
    </row>
    <row r="30" spans="2:133" ht="11.25" customHeight="1">
      <c r="B30" s="620" t="s">
        <v>292</v>
      </c>
      <c r="C30" s="621"/>
      <c r="D30" s="621"/>
      <c r="E30" s="621"/>
      <c r="F30" s="621"/>
      <c r="G30" s="621"/>
      <c r="H30" s="621"/>
      <c r="I30" s="621"/>
      <c r="J30" s="621"/>
      <c r="K30" s="621"/>
      <c r="L30" s="621"/>
      <c r="M30" s="621"/>
      <c r="N30" s="621"/>
      <c r="O30" s="621"/>
      <c r="P30" s="621"/>
      <c r="Q30" s="622"/>
      <c r="R30" s="623">
        <v>4044370</v>
      </c>
      <c r="S30" s="624"/>
      <c r="T30" s="624"/>
      <c r="U30" s="624"/>
      <c r="V30" s="624"/>
      <c r="W30" s="624"/>
      <c r="X30" s="624"/>
      <c r="Y30" s="625"/>
      <c r="Z30" s="626">
        <v>17.100000000000001</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3596387</v>
      </c>
      <c r="CS30" s="624"/>
      <c r="CT30" s="624"/>
      <c r="CU30" s="624"/>
      <c r="CV30" s="624"/>
      <c r="CW30" s="624"/>
      <c r="CX30" s="624"/>
      <c r="CY30" s="625"/>
      <c r="CZ30" s="628">
        <v>15.6</v>
      </c>
      <c r="DA30" s="654"/>
      <c r="DB30" s="654"/>
      <c r="DC30" s="658"/>
      <c r="DD30" s="632">
        <v>3331875</v>
      </c>
      <c r="DE30" s="624"/>
      <c r="DF30" s="624"/>
      <c r="DG30" s="624"/>
      <c r="DH30" s="624"/>
      <c r="DI30" s="624"/>
      <c r="DJ30" s="624"/>
      <c r="DK30" s="625"/>
      <c r="DL30" s="632">
        <v>3331875</v>
      </c>
      <c r="DM30" s="624"/>
      <c r="DN30" s="624"/>
      <c r="DO30" s="624"/>
      <c r="DP30" s="624"/>
      <c r="DQ30" s="624"/>
      <c r="DR30" s="624"/>
      <c r="DS30" s="624"/>
      <c r="DT30" s="624"/>
      <c r="DU30" s="624"/>
      <c r="DV30" s="625"/>
      <c r="DW30" s="628">
        <v>25.2</v>
      </c>
      <c r="DX30" s="654"/>
      <c r="DY30" s="654"/>
      <c r="DZ30" s="654"/>
      <c r="EA30" s="654"/>
      <c r="EB30" s="654"/>
      <c r="EC30" s="655"/>
    </row>
    <row r="31" spans="2:133" ht="11.25" customHeight="1">
      <c r="B31" s="636" t="s">
        <v>296</v>
      </c>
      <c r="C31" s="637"/>
      <c r="D31" s="637"/>
      <c r="E31" s="637"/>
      <c r="F31" s="637"/>
      <c r="G31" s="637"/>
      <c r="H31" s="637"/>
      <c r="I31" s="637"/>
      <c r="J31" s="637"/>
      <c r="K31" s="637"/>
      <c r="L31" s="637"/>
      <c r="M31" s="637"/>
      <c r="N31" s="637"/>
      <c r="O31" s="637"/>
      <c r="P31" s="637"/>
      <c r="Q31" s="638"/>
      <c r="R31" s="623">
        <v>48630</v>
      </c>
      <c r="S31" s="624"/>
      <c r="T31" s="624"/>
      <c r="U31" s="624"/>
      <c r="V31" s="624"/>
      <c r="W31" s="624"/>
      <c r="X31" s="624"/>
      <c r="Y31" s="625"/>
      <c r="Z31" s="626">
        <v>0.2</v>
      </c>
      <c r="AA31" s="626"/>
      <c r="AB31" s="626"/>
      <c r="AC31" s="626"/>
      <c r="AD31" s="627">
        <v>48630</v>
      </c>
      <c r="AE31" s="627"/>
      <c r="AF31" s="627"/>
      <c r="AG31" s="627"/>
      <c r="AH31" s="627"/>
      <c r="AI31" s="627"/>
      <c r="AJ31" s="627"/>
      <c r="AK31" s="627"/>
      <c r="AL31" s="628">
        <v>0.4</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99.6</v>
      </c>
      <c r="BH31" s="667"/>
      <c r="BI31" s="667"/>
      <c r="BJ31" s="667"/>
      <c r="BK31" s="667"/>
      <c r="BL31" s="667"/>
      <c r="BM31" s="618">
        <v>98.2</v>
      </c>
      <c r="BN31" s="667"/>
      <c r="BO31" s="667"/>
      <c r="BP31" s="667"/>
      <c r="BQ31" s="668"/>
      <c r="BR31" s="679">
        <v>99.6</v>
      </c>
      <c r="BS31" s="667"/>
      <c r="BT31" s="667"/>
      <c r="BU31" s="667"/>
      <c r="BV31" s="667"/>
      <c r="BW31" s="667"/>
      <c r="BX31" s="618">
        <v>97.8</v>
      </c>
      <c r="BY31" s="667"/>
      <c r="BZ31" s="667"/>
      <c r="CA31" s="667"/>
      <c r="CB31" s="668"/>
      <c r="CD31" s="661"/>
      <c r="CE31" s="662"/>
      <c r="CF31" s="620" t="s">
        <v>299</v>
      </c>
      <c r="CG31" s="621"/>
      <c r="CH31" s="621"/>
      <c r="CI31" s="621"/>
      <c r="CJ31" s="621"/>
      <c r="CK31" s="621"/>
      <c r="CL31" s="621"/>
      <c r="CM31" s="621"/>
      <c r="CN31" s="621"/>
      <c r="CO31" s="621"/>
      <c r="CP31" s="621"/>
      <c r="CQ31" s="622"/>
      <c r="CR31" s="623">
        <v>127402</v>
      </c>
      <c r="CS31" s="656"/>
      <c r="CT31" s="656"/>
      <c r="CU31" s="656"/>
      <c r="CV31" s="656"/>
      <c r="CW31" s="656"/>
      <c r="CX31" s="656"/>
      <c r="CY31" s="657"/>
      <c r="CZ31" s="628">
        <v>0.6</v>
      </c>
      <c r="DA31" s="654"/>
      <c r="DB31" s="654"/>
      <c r="DC31" s="658"/>
      <c r="DD31" s="632">
        <v>127274</v>
      </c>
      <c r="DE31" s="656"/>
      <c r="DF31" s="656"/>
      <c r="DG31" s="656"/>
      <c r="DH31" s="656"/>
      <c r="DI31" s="656"/>
      <c r="DJ31" s="656"/>
      <c r="DK31" s="657"/>
      <c r="DL31" s="632">
        <v>127274</v>
      </c>
      <c r="DM31" s="656"/>
      <c r="DN31" s="656"/>
      <c r="DO31" s="656"/>
      <c r="DP31" s="656"/>
      <c r="DQ31" s="656"/>
      <c r="DR31" s="656"/>
      <c r="DS31" s="656"/>
      <c r="DT31" s="656"/>
      <c r="DU31" s="656"/>
      <c r="DV31" s="657"/>
      <c r="DW31" s="628">
        <v>1</v>
      </c>
      <c r="DX31" s="654"/>
      <c r="DY31" s="654"/>
      <c r="DZ31" s="654"/>
      <c r="EA31" s="654"/>
      <c r="EB31" s="654"/>
      <c r="EC31" s="655"/>
    </row>
    <row r="32" spans="2:133" ht="11.25" customHeight="1">
      <c r="B32" s="620" t="s">
        <v>300</v>
      </c>
      <c r="C32" s="621"/>
      <c r="D32" s="621"/>
      <c r="E32" s="621"/>
      <c r="F32" s="621"/>
      <c r="G32" s="621"/>
      <c r="H32" s="621"/>
      <c r="I32" s="621"/>
      <c r="J32" s="621"/>
      <c r="K32" s="621"/>
      <c r="L32" s="621"/>
      <c r="M32" s="621"/>
      <c r="N32" s="621"/>
      <c r="O32" s="621"/>
      <c r="P32" s="621"/>
      <c r="Q32" s="622"/>
      <c r="R32" s="623">
        <v>1722489</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99.8</v>
      </c>
      <c r="BH32" s="656"/>
      <c r="BI32" s="656"/>
      <c r="BJ32" s="656"/>
      <c r="BK32" s="656"/>
      <c r="BL32" s="656"/>
      <c r="BM32" s="629">
        <v>99.1</v>
      </c>
      <c r="BN32" s="656"/>
      <c r="BO32" s="656"/>
      <c r="BP32" s="656"/>
      <c r="BQ32" s="678"/>
      <c r="BR32" s="680">
        <v>99.7</v>
      </c>
      <c r="BS32" s="656"/>
      <c r="BT32" s="656"/>
      <c r="BU32" s="656"/>
      <c r="BV32" s="656"/>
      <c r="BW32" s="656"/>
      <c r="BX32" s="629">
        <v>98.7</v>
      </c>
      <c r="BY32" s="656"/>
      <c r="BZ32" s="656"/>
      <c r="CA32" s="656"/>
      <c r="CB32" s="678"/>
      <c r="CD32" s="663"/>
      <c r="CE32" s="664"/>
      <c r="CF32" s="620" t="s">
        <v>303</v>
      </c>
      <c r="CG32" s="621"/>
      <c r="CH32" s="621"/>
      <c r="CI32" s="621"/>
      <c r="CJ32" s="621"/>
      <c r="CK32" s="621"/>
      <c r="CL32" s="621"/>
      <c r="CM32" s="621"/>
      <c r="CN32" s="621"/>
      <c r="CO32" s="621"/>
      <c r="CP32" s="621"/>
      <c r="CQ32" s="622"/>
      <c r="CR32" s="623">
        <v>55</v>
      </c>
      <c r="CS32" s="624"/>
      <c r="CT32" s="624"/>
      <c r="CU32" s="624"/>
      <c r="CV32" s="624"/>
      <c r="CW32" s="624"/>
      <c r="CX32" s="624"/>
      <c r="CY32" s="625"/>
      <c r="CZ32" s="628">
        <v>0</v>
      </c>
      <c r="DA32" s="654"/>
      <c r="DB32" s="654"/>
      <c r="DC32" s="658"/>
      <c r="DD32" s="632">
        <v>55</v>
      </c>
      <c r="DE32" s="624"/>
      <c r="DF32" s="624"/>
      <c r="DG32" s="624"/>
      <c r="DH32" s="624"/>
      <c r="DI32" s="624"/>
      <c r="DJ32" s="624"/>
      <c r="DK32" s="625"/>
      <c r="DL32" s="632">
        <v>55</v>
      </c>
      <c r="DM32" s="624"/>
      <c r="DN32" s="624"/>
      <c r="DO32" s="624"/>
      <c r="DP32" s="624"/>
      <c r="DQ32" s="624"/>
      <c r="DR32" s="624"/>
      <c r="DS32" s="624"/>
      <c r="DT32" s="624"/>
      <c r="DU32" s="624"/>
      <c r="DV32" s="625"/>
      <c r="DW32" s="628">
        <v>0</v>
      </c>
      <c r="DX32" s="654"/>
      <c r="DY32" s="654"/>
      <c r="DZ32" s="654"/>
      <c r="EA32" s="654"/>
      <c r="EB32" s="654"/>
      <c r="EC32" s="655"/>
    </row>
    <row r="33" spans="2:133" ht="11.25" customHeight="1">
      <c r="B33" s="620" t="s">
        <v>304</v>
      </c>
      <c r="C33" s="621"/>
      <c r="D33" s="621"/>
      <c r="E33" s="621"/>
      <c r="F33" s="621"/>
      <c r="G33" s="621"/>
      <c r="H33" s="621"/>
      <c r="I33" s="621"/>
      <c r="J33" s="621"/>
      <c r="K33" s="621"/>
      <c r="L33" s="621"/>
      <c r="M33" s="621"/>
      <c r="N33" s="621"/>
      <c r="O33" s="621"/>
      <c r="P33" s="621"/>
      <c r="Q33" s="622"/>
      <c r="R33" s="623">
        <v>54919</v>
      </c>
      <c r="S33" s="624"/>
      <c r="T33" s="624"/>
      <c r="U33" s="624"/>
      <c r="V33" s="624"/>
      <c r="W33" s="624"/>
      <c r="X33" s="624"/>
      <c r="Y33" s="625"/>
      <c r="Z33" s="626">
        <v>0.2</v>
      </c>
      <c r="AA33" s="626"/>
      <c r="AB33" s="626"/>
      <c r="AC33" s="626"/>
      <c r="AD33" s="627">
        <v>9620</v>
      </c>
      <c r="AE33" s="627"/>
      <c r="AF33" s="627"/>
      <c r="AG33" s="627"/>
      <c r="AH33" s="627"/>
      <c r="AI33" s="627"/>
      <c r="AJ33" s="627"/>
      <c r="AK33" s="627"/>
      <c r="AL33" s="628">
        <v>0.1</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99.4</v>
      </c>
      <c r="BH33" s="682"/>
      <c r="BI33" s="682"/>
      <c r="BJ33" s="682"/>
      <c r="BK33" s="682"/>
      <c r="BL33" s="682"/>
      <c r="BM33" s="683">
        <v>97.3</v>
      </c>
      <c r="BN33" s="682"/>
      <c r="BO33" s="682"/>
      <c r="BP33" s="682"/>
      <c r="BQ33" s="684"/>
      <c r="BR33" s="681">
        <v>99.4</v>
      </c>
      <c r="BS33" s="682"/>
      <c r="BT33" s="682"/>
      <c r="BU33" s="682"/>
      <c r="BV33" s="682"/>
      <c r="BW33" s="682"/>
      <c r="BX33" s="683">
        <v>96.7</v>
      </c>
      <c r="BY33" s="682"/>
      <c r="BZ33" s="682"/>
      <c r="CA33" s="682"/>
      <c r="CB33" s="684"/>
      <c r="CD33" s="620" t="s">
        <v>306</v>
      </c>
      <c r="CE33" s="621"/>
      <c r="CF33" s="621"/>
      <c r="CG33" s="621"/>
      <c r="CH33" s="621"/>
      <c r="CI33" s="621"/>
      <c r="CJ33" s="621"/>
      <c r="CK33" s="621"/>
      <c r="CL33" s="621"/>
      <c r="CM33" s="621"/>
      <c r="CN33" s="621"/>
      <c r="CO33" s="621"/>
      <c r="CP33" s="621"/>
      <c r="CQ33" s="622"/>
      <c r="CR33" s="623">
        <v>8574106</v>
      </c>
      <c r="CS33" s="656"/>
      <c r="CT33" s="656"/>
      <c r="CU33" s="656"/>
      <c r="CV33" s="656"/>
      <c r="CW33" s="656"/>
      <c r="CX33" s="656"/>
      <c r="CY33" s="657"/>
      <c r="CZ33" s="628">
        <v>37.299999999999997</v>
      </c>
      <c r="DA33" s="654"/>
      <c r="DB33" s="654"/>
      <c r="DC33" s="658"/>
      <c r="DD33" s="632">
        <v>6791728</v>
      </c>
      <c r="DE33" s="656"/>
      <c r="DF33" s="656"/>
      <c r="DG33" s="656"/>
      <c r="DH33" s="656"/>
      <c r="DI33" s="656"/>
      <c r="DJ33" s="656"/>
      <c r="DK33" s="657"/>
      <c r="DL33" s="632">
        <v>4572352</v>
      </c>
      <c r="DM33" s="656"/>
      <c r="DN33" s="656"/>
      <c r="DO33" s="656"/>
      <c r="DP33" s="656"/>
      <c r="DQ33" s="656"/>
      <c r="DR33" s="656"/>
      <c r="DS33" s="656"/>
      <c r="DT33" s="656"/>
      <c r="DU33" s="656"/>
      <c r="DV33" s="657"/>
      <c r="DW33" s="628">
        <v>34.6</v>
      </c>
      <c r="DX33" s="654"/>
      <c r="DY33" s="654"/>
      <c r="DZ33" s="654"/>
      <c r="EA33" s="654"/>
      <c r="EB33" s="654"/>
      <c r="EC33" s="655"/>
    </row>
    <row r="34" spans="2:133" ht="11.25" customHeight="1">
      <c r="B34" s="620" t="s">
        <v>307</v>
      </c>
      <c r="C34" s="621"/>
      <c r="D34" s="621"/>
      <c r="E34" s="621"/>
      <c r="F34" s="621"/>
      <c r="G34" s="621"/>
      <c r="H34" s="621"/>
      <c r="I34" s="621"/>
      <c r="J34" s="621"/>
      <c r="K34" s="621"/>
      <c r="L34" s="621"/>
      <c r="M34" s="621"/>
      <c r="N34" s="621"/>
      <c r="O34" s="621"/>
      <c r="P34" s="621"/>
      <c r="Q34" s="622"/>
      <c r="R34" s="623">
        <v>324695</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2948169</v>
      </c>
      <c r="CS34" s="624"/>
      <c r="CT34" s="624"/>
      <c r="CU34" s="624"/>
      <c r="CV34" s="624"/>
      <c r="CW34" s="624"/>
      <c r="CX34" s="624"/>
      <c r="CY34" s="625"/>
      <c r="CZ34" s="628">
        <v>12.8</v>
      </c>
      <c r="DA34" s="654"/>
      <c r="DB34" s="654"/>
      <c r="DC34" s="658"/>
      <c r="DD34" s="632">
        <v>2325014</v>
      </c>
      <c r="DE34" s="624"/>
      <c r="DF34" s="624"/>
      <c r="DG34" s="624"/>
      <c r="DH34" s="624"/>
      <c r="DI34" s="624"/>
      <c r="DJ34" s="624"/>
      <c r="DK34" s="625"/>
      <c r="DL34" s="632">
        <v>1490683</v>
      </c>
      <c r="DM34" s="624"/>
      <c r="DN34" s="624"/>
      <c r="DO34" s="624"/>
      <c r="DP34" s="624"/>
      <c r="DQ34" s="624"/>
      <c r="DR34" s="624"/>
      <c r="DS34" s="624"/>
      <c r="DT34" s="624"/>
      <c r="DU34" s="624"/>
      <c r="DV34" s="625"/>
      <c r="DW34" s="628">
        <v>11.3</v>
      </c>
      <c r="DX34" s="654"/>
      <c r="DY34" s="654"/>
      <c r="DZ34" s="654"/>
      <c r="EA34" s="654"/>
      <c r="EB34" s="654"/>
      <c r="EC34" s="655"/>
    </row>
    <row r="35" spans="2:133" ht="11.25" customHeight="1">
      <c r="B35" s="620" t="s">
        <v>309</v>
      </c>
      <c r="C35" s="621"/>
      <c r="D35" s="621"/>
      <c r="E35" s="621"/>
      <c r="F35" s="621"/>
      <c r="G35" s="621"/>
      <c r="H35" s="621"/>
      <c r="I35" s="621"/>
      <c r="J35" s="621"/>
      <c r="K35" s="621"/>
      <c r="L35" s="621"/>
      <c r="M35" s="621"/>
      <c r="N35" s="621"/>
      <c r="O35" s="621"/>
      <c r="P35" s="621"/>
      <c r="Q35" s="622"/>
      <c r="R35" s="623">
        <v>501967</v>
      </c>
      <c r="S35" s="624"/>
      <c r="T35" s="624"/>
      <c r="U35" s="624"/>
      <c r="V35" s="624"/>
      <c r="W35" s="624"/>
      <c r="X35" s="624"/>
      <c r="Y35" s="625"/>
      <c r="Z35" s="626">
        <v>2.1</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552842</v>
      </c>
      <c r="CS35" s="656"/>
      <c r="CT35" s="656"/>
      <c r="CU35" s="656"/>
      <c r="CV35" s="656"/>
      <c r="CW35" s="656"/>
      <c r="CX35" s="656"/>
      <c r="CY35" s="657"/>
      <c r="CZ35" s="628">
        <v>2.4</v>
      </c>
      <c r="DA35" s="654"/>
      <c r="DB35" s="654"/>
      <c r="DC35" s="658"/>
      <c r="DD35" s="632">
        <v>495860</v>
      </c>
      <c r="DE35" s="656"/>
      <c r="DF35" s="656"/>
      <c r="DG35" s="656"/>
      <c r="DH35" s="656"/>
      <c r="DI35" s="656"/>
      <c r="DJ35" s="656"/>
      <c r="DK35" s="657"/>
      <c r="DL35" s="632">
        <v>267187</v>
      </c>
      <c r="DM35" s="656"/>
      <c r="DN35" s="656"/>
      <c r="DO35" s="656"/>
      <c r="DP35" s="656"/>
      <c r="DQ35" s="656"/>
      <c r="DR35" s="656"/>
      <c r="DS35" s="656"/>
      <c r="DT35" s="656"/>
      <c r="DU35" s="656"/>
      <c r="DV35" s="657"/>
      <c r="DW35" s="628">
        <v>2</v>
      </c>
      <c r="DX35" s="654"/>
      <c r="DY35" s="654"/>
      <c r="DZ35" s="654"/>
      <c r="EA35" s="654"/>
      <c r="EB35" s="654"/>
      <c r="EC35" s="655"/>
    </row>
    <row r="36" spans="2:133" ht="11.25" customHeight="1">
      <c r="B36" s="620" t="s">
        <v>313</v>
      </c>
      <c r="C36" s="621"/>
      <c r="D36" s="621"/>
      <c r="E36" s="621"/>
      <c r="F36" s="621"/>
      <c r="G36" s="621"/>
      <c r="H36" s="621"/>
      <c r="I36" s="621"/>
      <c r="J36" s="621"/>
      <c r="K36" s="621"/>
      <c r="L36" s="621"/>
      <c r="M36" s="621"/>
      <c r="N36" s="621"/>
      <c r="O36" s="621"/>
      <c r="P36" s="621"/>
      <c r="Q36" s="622"/>
      <c r="R36" s="623">
        <v>572046</v>
      </c>
      <c r="S36" s="624"/>
      <c r="T36" s="624"/>
      <c r="U36" s="624"/>
      <c r="V36" s="624"/>
      <c r="W36" s="624"/>
      <c r="X36" s="624"/>
      <c r="Y36" s="625"/>
      <c r="Z36" s="626">
        <v>2.4</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2985573</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79311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2919522</v>
      </c>
      <c r="CS36" s="624"/>
      <c r="CT36" s="624"/>
      <c r="CU36" s="624"/>
      <c r="CV36" s="624"/>
      <c r="CW36" s="624"/>
      <c r="CX36" s="624"/>
      <c r="CY36" s="625"/>
      <c r="CZ36" s="628">
        <v>12.7</v>
      </c>
      <c r="DA36" s="654"/>
      <c r="DB36" s="654"/>
      <c r="DC36" s="658"/>
      <c r="DD36" s="632">
        <v>2233505</v>
      </c>
      <c r="DE36" s="624"/>
      <c r="DF36" s="624"/>
      <c r="DG36" s="624"/>
      <c r="DH36" s="624"/>
      <c r="DI36" s="624"/>
      <c r="DJ36" s="624"/>
      <c r="DK36" s="625"/>
      <c r="DL36" s="632">
        <v>1485815</v>
      </c>
      <c r="DM36" s="624"/>
      <c r="DN36" s="624"/>
      <c r="DO36" s="624"/>
      <c r="DP36" s="624"/>
      <c r="DQ36" s="624"/>
      <c r="DR36" s="624"/>
      <c r="DS36" s="624"/>
      <c r="DT36" s="624"/>
      <c r="DU36" s="624"/>
      <c r="DV36" s="625"/>
      <c r="DW36" s="628">
        <v>11.2</v>
      </c>
      <c r="DX36" s="654"/>
      <c r="DY36" s="654"/>
      <c r="DZ36" s="654"/>
      <c r="EA36" s="654"/>
      <c r="EB36" s="654"/>
      <c r="EC36" s="655"/>
    </row>
    <row r="37" spans="2:133" ht="11.25" customHeight="1">
      <c r="B37" s="620" t="s">
        <v>317</v>
      </c>
      <c r="C37" s="621"/>
      <c r="D37" s="621"/>
      <c r="E37" s="621"/>
      <c r="F37" s="621"/>
      <c r="G37" s="621"/>
      <c r="H37" s="621"/>
      <c r="I37" s="621"/>
      <c r="J37" s="621"/>
      <c r="K37" s="621"/>
      <c r="L37" s="621"/>
      <c r="M37" s="621"/>
      <c r="N37" s="621"/>
      <c r="O37" s="621"/>
      <c r="P37" s="621"/>
      <c r="Q37" s="622"/>
      <c r="R37" s="623">
        <v>289076</v>
      </c>
      <c r="S37" s="624"/>
      <c r="T37" s="624"/>
      <c r="U37" s="624"/>
      <c r="V37" s="624"/>
      <c r="W37" s="624"/>
      <c r="X37" s="624"/>
      <c r="Y37" s="625"/>
      <c r="Z37" s="626">
        <v>1.2</v>
      </c>
      <c r="AA37" s="626"/>
      <c r="AB37" s="626"/>
      <c r="AC37" s="626"/>
      <c r="AD37" s="627">
        <v>3020</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714996</v>
      </c>
      <c r="BA37" s="624"/>
      <c r="BB37" s="624"/>
      <c r="BC37" s="624"/>
      <c r="BD37" s="656"/>
      <c r="BE37" s="656"/>
      <c r="BF37" s="678"/>
      <c r="BG37" s="620" t="s">
        <v>319</v>
      </c>
      <c r="BH37" s="621"/>
      <c r="BI37" s="621"/>
      <c r="BJ37" s="621"/>
      <c r="BK37" s="621"/>
      <c r="BL37" s="621"/>
      <c r="BM37" s="621"/>
      <c r="BN37" s="621"/>
      <c r="BO37" s="621"/>
      <c r="BP37" s="621"/>
      <c r="BQ37" s="621"/>
      <c r="BR37" s="621"/>
      <c r="BS37" s="621"/>
      <c r="BT37" s="621"/>
      <c r="BU37" s="622"/>
      <c r="BV37" s="623">
        <v>8871</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293217</v>
      </c>
      <c r="CS37" s="656"/>
      <c r="CT37" s="656"/>
      <c r="CU37" s="656"/>
      <c r="CV37" s="656"/>
      <c r="CW37" s="656"/>
      <c r="CX37" s="656"/>
      <c r="CY37" s="657"/>
      <c r="CZ37" s="628">
        <v>1.3</v>
      </c>
      <c r="DA37" s="654"/>
      <c r="DB37" s="654"/>
      <c r="DC37" s="658"/>
      <c r="DD37" s="632">
        <v>293217</v>
      </c>
      <c r="DE37" s="656"/>
      <c r="DF37" s="656"/>
      <c r="DG37" s="656"/>
      <c r="DH37" s="656"/>
      <c r="DI37" s="656"/>
      <c r="DJ37" s="656"/>
      <c r="DK37" s="657"/>
      <c r="DL37" s="632">
        <v>293217</v>
      </c>
      <c r="DM37" s="656"/>
      <c r="DN37" s="656"/>
      <c r="DO37" s="656"/>
      <c r="DP37" s="656"/>
      <c r="DQ37" s="656"/>
      <c r="DR37" s="656"/>
      <c r="DS37" s="656"/>
      <c r="DT37" s="656"/>
      <c r="DU37" s="656"/>
      <c r="DV37" s="657"/>
      <c r="DW37" s="628">
        <v>2.2000000000000002</v>
      </c>
      <c r="DX37" s="654"/>
      <c r="DY37" s="654"/>
      <c r="DZ37" s="654"/>
      <c r="EA37" s="654"/>
      <c r="EB37" s="654"/>
      <c r="EC37" s="655"/>
    </row>
    <row r="38" spans="2:133" ht="11.25" customHeight="1">
      <c r="B38" s="620" t="s">
        <v>321</v>
      </c>
      <c r="C38" s="621"/>
      <c r="D38" s="621"/>
      <c r="E38" s="621"/>
      <c r="F38" s="621"/>
      <c r="G38" s="621"/>
      <c r="H38" s="621"/>
      <c r="I38" s="621"/>
      <c r="J38" s="621"/>
      <c r="K38" s="621"/>
      <c r="L38" s="621"/>
      <c r="M38" s="621"/>
      <c r="N38" s="621"/>
      <c r="O38" s="621"/>
      <c r="P38" s="621"/>
      <c r="Q38" s="622"/>
      <c r="R38" s="623">
        <v>1823100</v>
      </c>
      <c r="S38" s="624"/>
      <c r="T38" s="624"/>
      <c r="U38" s="624"/>
      <c r="V38" s="624"/>
      <c r="W38" s="624"/>
      <c r="X38" s="624"/>
      <c r="Y38" s="625"/>
      <c r="Z38" s="626">
        <v>7.7</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415345</v>
      </c>
      <c r="BA38" s="624"/>
      <c r="BB38" s="624"/>
      <c r="BC38" s="624"/>
      <c r="BD38" s="656"/>
      <c r="BE38" s="656"/>
      <c r="BF38" s="678"/>
      <c r="BG38" s="620" t="s">
        <v>323</v>
      </c>
      <c r="BH38" s="621"/>
      <c r="BI38" s="621"/>
      <c r="BJ38" s="621"/>
      <c r="BK38" s="621"/>
      <c r="BL38" s="621"/>
      <c r="BM38" s="621"/>
      <c r="BN38" s="621"/>
      <c r="BO38" s="621"/>
      <c r="BP38" s="621"/>
      <c r="BQ38" s="621"/>
      <c r="BR38" s="621"/>
      <c r="BS38" s="621"/>
      <c r="BT38" s="621"/>
      <c r="BU38" s="622"/>
      <c r="BV38" s="623">
        <v>5021</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1761040</v>
      </c>
      <c r="CS38" s="624"/>
      <c r="CT38" s="624"/>
      <c r="CU38" s="624"/>
      <c r="CV38" s="624"/>
      <c r="CW38" s="624"/>
      <c r="CX38" s="624"/>
      <c r="CY38" s="625"/>
      <c r="CZ38" s="628">
        <v>7.7</v>
      </c>
      <c r="DA38" s="654"/>
      <c r="DB38" s="654"/>
      <c r="DC38" s="658"/>
      <c r="DD38" s="632">
        <v>1404855</v>
      </c>
      <c r="DE38" s="624"/>
      <c r="DF38" s="624"/>
      <c r="DG38" s="624"/>
      <c r="DH38" s="624"/>
      <c r="DI38" s="624"/>
      <c r="DJ38" s="624"/>
      <c r="DK38" s="625"/>
      <c r="DL38" s="632">
        <v>1328667</v>
      </c>
      <c r="DM38" s="624"/>
      <c r="DN38" s="624"/>
      <c r="DO38" s="624"/>
      <c r="DP38" s="624"/>
      <c r="DQ38" s="624"/>
      <c r="DR38" s="624"/>
      <c r="DS38" s="624"/>
      <c r="DT38" s="624"/>
      <c r="DU38" s="624"/>
      <c r="DV38" s="625"/>
      <c r="DW38" s="628">
        <v>10</v>
      </c>
      <c r="DX38" s="654"/>
      <c r="DY38" s="654"/>
      <c r="DZ38" s="654"/>
      <c r="EA38" s="654"/>
      <c r="EB38" s="654"/>
      <c r="EC38" s="655"/>
    </row>
    <row r="39" spans="2:133" ht="11.25" customHeight="1">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94192</v>
      </c>
      <c r="BA39" s="624"/>
      <c r="BB39" s="624"/>
      <c r="BC39" s="624"/>
      <c r="BD39" s="656"/>
      <c r="BE39" s="656"/>
      <c r="BF39" s="678"/>
      <c r="BG39" s="620" t="s">
        <v>327</v>
      </c>
      <c r="BH39" s="621"/>
      <c r="BI39" s="621"/>
      <c r="BJ39" s="621"/>
      <c r="BK39" s="621"/>
      <c r="BL39" s="621"/>
      <c r="BM39" s="621"/>
      <c r="BN39" s="621"/>
      <c r="BO39" s="621"/>
      <c r="BP39" s="621"/>
      <c r="BQ39" s="621"/>
      <c r="BR39" s="621"/>
      <c r="BS39" s="621"/>
      <c r="BT39" s="621"/>
      <c r="BU39" s="622"/>
      <c r="BV39" s="623">
        <v>8377</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203137</v>
      </c>
      <c r="CS39" s="656"/>
      <c r="CT39" s="656"/>
      <c r="CU39" s="656"/>
      <c r="CV39" s="656"/>
      <c r="CW39" s="656"/>
      <c r="CX39" s="656"/>
      <c r="CY39" s="657"/>
      <c r="CZ39" s="628">
        <v>0.9</v>
      </c>
      <c r="DA39" s="654"/>
      <c r="DB39" s="654"/>
      <c r="DC39" s="658"/>
      <c r="DD39" s="632">
        <v>152811</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c r="B40" s="620" t="s">
        <v>329</v>
      </c>
      <c r="C40" s="621"/>
      <c r="D40" s="621"/>
      <c r="E40" s="621"/>
      <c r="F40" s="621"/>
      <c r="G40" s="621"/>
      <c r="H40" s="621"/>
      <c r="I40" s="621"/>
      <c r="J40" s="621"/>
      <c r="K40" s="621"/>
      <c r="L40" s="621"/>
      <c r="M40" s="621"/>
      <c r="N40" s="621"/>
      <c r="O40" s="621"/>
      <c r="P40" s="621"/>
      <c r="Q40" s="622"/>
      <c r="R40" s="623">
        <v>54100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78"/>
      <c r="BG40" s="671" t="s">
        <v>331</v>
      </c>
      <c r="BH40" s="672"/>
      <c r="BI40" s="672"/>
      <c r="BJ40" s="672"/>
      <c r="BK40" s="672"/>
      <c r="BL40" s="223"/>
      <c r="BM40" s="621" t="s">
        <v>332</v>
      </c>
      <c r="BN40" s="621"/>
      <c r="BO40" s="621"/>
      <c r="BP40" s="621"/>
      <c r="BQ40" s="621"/>
      <c r="BR40" s="621"/>
      <c r="BS40" s="621"/>
      <c r="BT40" s="621"/>
      <c r="BU40" s="622"/>
      <c r="BV40" s="623">
        <v>93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189396</v>
      </c>
      <c r="CS40" s="624"/>
      <c r="CT40" s="624"/>
      <c r="CU40" s="624"/>
      <c r="CV40" s="624"/>
      <c r="CW40" s="624"/>
      <c r="CX40" s="624"/>
      <c r="CY40" s="625"/>
      <c r="CZ40" s="628">
        <v>0.8</v>
      </c>
      <c r="DA40" s="654"/>
      <c r="DB40" s="654"/>
      <c r="DC40" s="658"/>
      <c r="DD40" s="632">
        <v>179683</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4"/>
      <c r="DY40" s="654"/>
      <c r="DZ40" s="654"/>
      <c r="EA40" s="654"/>
      <c r="EB40" s="654"/>
      <c r="EC40" s="655"/>
    </row>
    <row r="41" spans="2:133" ht="11.25" customHeight="1">
      <c r="B41" s="644" t="s">
        <v>334</v>
      </c>
      <c r="C41" s="645"/>
      <c r="D41" s="645"/>
      <c r="E41" s="645"/>
      <c r="F41" s="645"/>
      <c r="G41" s="645"/>
      <c r="H41" s="645"/>
      <c r="I41" s="645"/>
      <c r="J41" s="645"/>
      <c r="K41" s="645"/>
      <c r="L41" s="645"/>
      <c r="M41" s="645"/>
      <c r="N41" s="645"/>
      <c r="O41" s="645"/>
      <c r="P41" s="645"/>
      <c r="Q41" s="646"/>
      <c r="R41" s="695">
        <v>23714967</v>
      </c>
      <c r="S41" s="696"/>
      <c r="T41" s="696"/>
      <c r="U41" s="696"/>
      <c r="V41" s="696"/>
      <c r="W41" s="696"/>
      <c r="X41" s="696"/>
      <c r="Y41" s="700"/>
      <c r="Z41" s="701">
        <v>100</v>
      </c>
      <c r="AA41" s="701"/>
      <c r="AB41" s="701"/>
      <c r="AC41" s="701"/>
      <c r="AD41" s="702">
        <v>13177604</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413304</v>
      </c>
      <c r="BA41" s="624"/>
      <c r="BB41" s="624"/>
      <c r="BC41" s="624"/>
      <c r="BD41" s="656"/>
      <c r="BE41" s="656"/>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338</v>
      </c>
      <c r="AR42" s="693"/>
      <c r="AS42" s="693"/>
      <c r="AT42" s="693"/>
      <c r="AU42" s="693"/>
      <c r="AV42" s="693"/>
      <c r="AW42" s="693"/>
      <c r="AX42" s="693"/>
      <c r="AY42" s="694"/>
      <c r="AZ42" s="695">
        <v>1347736</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324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2348806</v>
      </c>
      <c r="CS42" s="656"/>
      <c r="CT42" s="656"/>
      <c r="CU42" s="656"/>
      <c r="CV42" s="656"/>
      <c r="CW42" s="656"/>
      <c r="CX42" s="656"/>
      <c r="CY42" s="657"/>
      <c r="CZ42" s="628">
        <v>10.199999999999999</v>
      </c>
      <c r="DA42" s="654"/>
      <c r="DB42" s="654"/>
      <c r="DC42" s="658"/>
      <c r="DD42" s="632">
        <v>351558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341</v>
      </c>
      <c r="CD43" s="620" t="s">
        <v>342</v>
      </c>
      <c r="CE43" s="621"/>
      <c r="CF43" s="621"/>
      <c r="CG43" s="621"/>
      <c r="CH43" s="621"/>
      <c r="CI43" s="621"/>
      <c r="CJ43" s="621"/>
      <c r="CK43" s="621"/>
      <c r="CL43" s="621"/>
      <c r="CM43" s="621"/>
      <c r="CN43" s="621"/>
      <c r="CO43" s="621"/>
      <c r="CP43" s="621"/>
      <c r="CQ43" s="622"/>
      <c r="CR43" s="623">
        <v>14971</v>
      </c>
      <c r="CS43" s="656"/>
      <c r="CT43" s="656"/>
      <c r="CU43" s="656"/>
      <c r="CV43" s="656"/>
      <c r="CW43" s="656"/>
      <c r="CX43" s="656"/>
      <c r="CY43" s="657"/>
      <c r="CZ43" s="628">
        <v>0.1</v>
      </c>
      <c r="DA43" s="654"/>
      <c r="DB43" s="654"/>
      <c r="DC43" s="658"/>
      <c r="DD43" s="632">
        <v>14971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2261916</v>
      </c>
      <c r="CS44" s="624"/>
      <c r="CT44" s="624"/>
      <c r="CU44" s="624"/>
      <c r="CV44" s="624"/>
      <c r="CW44" s="624"/>
      <c r="CX44" s="624"/>
      <c r="CY44" s="625"/>
      <c r="CZ44" s="628">
        <v>9.8000000000000007</v>
      </c>
      <c r="DA44" s="629"/>
      <c r="DB44" s="629"/>
      <c r="DC44" s="635"/>
      <c r="DD44" s="632">
        <v>343703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690902</v>
      </c>
      <c r="CS45" s="656"/>
      <c r="CT45" s="656"/>
      <c r="CU45" s="656"/>
      <c r="CV45" s="656"/>
      <c r="CW45" s="656"/>
      <c r="CX45" s="656"/>
      <c r="CY45" s="657"/>
      <c r="CZ45" s="628">
        <v>3</v>
      </c>
      <c r="DA45" s="654"/>
      <c r="DB45" s="654"/>
      <c r="DC45" s="658"/>
      <c r="DD45" s="632">
        <v>11510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347</v>
      </c>
      <c r="CG46" s="621"/>
      <c r="CH46" s="621"/>
      <c r="CI46" s="621"/>
      <c r="CJ46" s="621"/>
      <c r="CK46" s="621"/>
      <c r="CL46" s="621"/>
      <c r="CM46" s="621"/>
      <c r="CN46" s="621"/>
      <c r="CO46" s="621"/>
      <c r="CP46" s="621"/>
      <c r="CQ46" s="622"/>
      <c r="CR46" s="623">
        <v>1387126</v>
      </c>
      <c r="CS46" s="624"/>
      <c r="CT46" s="624"/>
      <c r="CU46" s="624"/>
      <c r="CV46" s="624"/>
      <c r="CW46" s="624"/>
      <c r="CX46" s="624"/>
      <c r="CY46" s="625"/>
      <c r="CZ46" s="628">
        <v>6</v>
      </c>
      <c r="DA46" s="629"/>
      <c r="DB46" s="629"/>
      <c r="DC46" s="635"/>
      <c r="DD46" s="632">
        <v>308905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348</v>
      </c>
      <c r="CG47" s="621"/>
      <c r="CH47" s="621"/>
      <c r="CI47" s="621"/>
      <c r="CJ47" s="621"/>
      <c r="CK47" s="621"/>
      <c r="CL47" s="621"/>
      <c r="CM47" s="621"/>
      <c r="CN47" s="621"/>
      <c r="CO47" s="621"/>
      <c r="CP47" s="621"/>
      <c r="CQ47" s="622"/>
      <c r="CR47" s="623">
        <v>86890</v>
      </c>
      <c r="CS47" s="656"/>
      <c r="CT47" s="656"/>
      <c r="CU47" s="656"/>
      <c r="CV47" s="656"/>
      <c r="CW47" s="656"/>
      <c r="CX47" s="656"/>
      <c r="CY47" s="657"/>
      <c r="CZ47" s="628">
        <v>0.4</v>
      </c>
      <c r="DA47" s="654"/>
      <c r="DB47" s="654"/>
      <c r="DC47" s="658"/>
      <c r="DD47" s="632">
        <v>7855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350</v>
      </c>
      <c r="CE49" s="645"/>
      <c r="CF49" s="645"/>
      <c r="CG49" s="645"/>
      <c r="CH49" s="645"/>
      <c r="CI49" s="645"/>
      <c r="CJ49" s="645"/>
      <c r="CK49" s="645"/>
      <c r="CL49" s="645"/>
      <c r="CM49" s="645"/>
      <c r="CN49" s="645"/>
      <c r="CO49" s="645"/>
      <c r="CP49" s="645"/>
      <c r="CQ49" s="646"/>
      <c r="CR49" s="695">
        <v>22997305</v>
      </c>
      <c r="CS49" s="682"/>
      <c r="CT49" s="682"/>
      <c r="CU49" s="682"/>
      <c r="CV49" s="682"/>
      <c r="CW49" s="682"/>
      <c r="CX49" s="682"/>
      <c r="CY49" s="711"/>
      <c r="CZ49" s="703">
        <v>100</v>
      </c>
      <c r="DA49" s="712"/>
      <c r="DB49" s="712"/>
      <c r="DC49" s="713"/>
      <c r="DD49" s="714">
        <v>15529357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gIvm1LOZyzT9Jdr835Aj8qPtehU/qYqK1TBU5Y12HF0av772lKbKjn8x9iusN5L0SPbtxeSCeIZg3Cp23vYqg==" saltValue="2DfU+9NeS18SJOkH4UKv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19" sqref="AF19:AJ19"/>
    </sheetView>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373</v>
      </c>
      <c r="C7" s="750"/>
      <c r="D7" s="750"/>
      <c r="E7" s="750"/>
      <c r="F7" s="750"/>
      <c r="G7" s="750"/>
      <c r="H7" s="750"/>
      <c r="I7" s="750"/>
      <c r="J7" s="750"/>
      <c r="K7" s="750"/>
      <c r="L7" s="750"/>
      <c r="M7" s="750"/>
      <c r="N7" s="750"/>
      <c r="O7" s="750"/>
      <c r="P7" s="751"/>
      <c r="Q7" s="752">
        <v>24028</v>
      </c>
      <c r="R7" s="753"/>
      <c r="S7" s="753"/>
      <c r="T7" s="753"/>
      <c r="U7" s="753"/>
      <c r="V7" s="753">
        <v>23310</v>
      </c>
      <c r="W7" s="753"/>
      <c r="X7" s="753"/>
      <c r="Y7" s="753"/>
      <c r="Z7" s="753"/>
      <c r="AA7" s="753">
        <v>718</v>
      </c>
      <c r="AB7" s="753"/>
      <c r="AC7" s="753"/>
      <c r="AD7" s="753"/>
      <c r="AE7" s="754"/>
      <c r="AF7" s="755">
        <v>692</v>
      </c>
      <c r="AG7" s="756"/>
      <c r="AH7" s="756"/>
      <c r="AI7" s="756"/>
      <c r="AJ7" s="757"/>
      <c r="AK7" s="758">
        <v>502</v>
      </c>
      <c r="AL7" s="759"/>
      <c r="AM7" s="759"/>
      <c r="AN7" s="759"/>
      <c r="AO7" s="759"/>
      <c r="AP7" s="759">
        <v>40405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30</v>
      </c>
      <c r="CN7" s="744"/>
      <c r="CO7" s="744"/>
      <c r="CP7" s="744"/>
      <c r="CQ7" s="745"/>
      <c r="CR7" s="743">
        <v>35</v>
      </c>
      <c r="CS7" s="744"/>
      <c r="CT7" s="744"/>
      <c r="CU7" s="744"/>
      <c r="CV7" s="745"/>
      <c r="CW7" s="743" t="s">
        <v>484</v>
      </c>
      <c r="CX7" s="744"/>
      <c r="CY7" s="744"/>
      <c r="CZ7" s="744"/>
      <c r="DA7" s="745"/>
      <c r="DB7" s="743" t="s">
        <v>484</v>
      </c>
      <c r="DC7" s="744"/>
      <c r="DD7" s="744"/>
      <c r="DE7" s="744"/>
      <c r="DF7" s="745"/>
      <c r="DG7" s="743" t="s">
        <v>484</v>
      </c>
      <c r="DH7" s="744"/>
      <c r="DI7" s="744"/>
      <c r="DJ7" s="744"/>
      <c r="DK7" s="745"/>
      <c r="DL7" s="743" t="s">
        <v>484</v>
      </c>
      <c r="DM7" s="744"/>
      <c r="DN7" s="744"/>
      <c r="DO7" s="744"/>
      <c r="DP7" s="745"/>
      <c r="DQ7" s="743" t="s">
        <v>484</v>
      </c>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0</v>
      </c>
      <c r="CI8" s="777"/>
      <c r="CJ8" s="777"/>
      <c r="CK8" s="777"/>
      <c r="CL8" s="778"/>
      <c r="CM8" s="776">
        <v>9</v>
      </c>
      <c r="CN8" s="777"/>
      <c r="CO8" s="777"/>
      <c r="CP8" s="777"/>
      <c r="CQ8" s="778"/>
      <c r="CR8" s="776">
        <v>5</v>
      </c>
      <c r="CS8" s="777"/>
      <c r="CT8" s="777"/>
      <c r="CU8" s="777"/>
      <c r="CV8" s="778"/>
      <c r="CW8" s="776" t="s">
        <v>484</v>
      </c>
      <c r="CX8" s="777"/>
      <c r="CY8" s="777"/>
      <c r="CZ8" s="777"/>
      <c r="DA8" s="778"/>
      <c r="DB8" s="776" t="s">
        <v>484</v>
      </c>
      <c r="DC8" s="777"/>
      <c r="DD8" s="777"/>
      <c r="DE8" s="777"/>
      <c r="DF8" s="778"/>
      <c r="DG8" s="776" t="s">
        <v>484</v>
      </c>
      <c r="DH8" s="777"/>
      <c r="DI8" s="777"/>
      <c r="DJ8" s="777"/>
      <c r="DK8" s="778"/>
      <c r="DL8" s="776" t="s">
        <v>484</v>
      </c>
      <c r="DM8" s="777"/>
      <c r="DN8" s="777"/>
      <c r="DO8" s="777"/>
      <c r="DP8" s="778"/>
      <c r="DQ8" s="776" t="s">
        <v>484</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3</v>
      </c>
      <c r="CI9" s="777"/>
      <c r="CJ9" s="777"/>
      <c r="CK9" s="777"/>
      <c r="CL9" s="778"/>
      <c r="CM9" s="776">
        <v>-18</v>
      </c>
      <c r="CN9" s="777"/>
      <c r="CO9" s="777"/>
      <c r="CP9" s="777"/>
      <c r="CQ9" s="778"/>
      <c r="CR9" s="776">
        <v>9</v>
      </c>
      <c r="CS9" s="777"/>
      <c r="CT9" s="777"/>
      <c r="CU9" s="777"/>
      <c r="CV9" s="778"/>
      <c r="CW9" s="776" t="s">
        <v>484</v>
      </c>
      <c r="CX9" s="777"/>
      <c r="CY9" s="777"/>
      <c r="CZ9" s="777"/>
      <c r="DA9" s="778"/>
      <c r="DB9" s="776" t="s">
        <v>484</v>
      </c>
      <c r="DC9" s="777"/>
      <c r="DD9" s="777"/>
      <c r="DE9" s="777"/>
      <c r="DF9" s="778"/>
      <c r="DG9" s="776" t="s">
        <v>484</v>
      </c>
      <c r="DH9" s="777"/>
      <c r="DI9" s="777"/>
      <c r="DJ9" s="777"/>
      <c r="DK9" s="778"/>
      <c r="DL9" s="776" t="s">
        <v>484</v>
      </c>
      <c r="DM9" s="777"/>
      <c r="DN9" s="777"/>
      <c r="DO9" s="777"/>
      <c r="DP9" s="778"/>
      <c r="DQ9" s="776" t="s">
        <v>484</v>
      </c>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374</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375</v>
      </c>
      <c r="B23" s="789" t="s">
        <v>376</v>
      </c>
      <c r="C23" s="790"/>
      <c r="D23" s="790"/>
      <c r="E23" s="790"/>
      <c r="F23" s="790"/>
      <c r="G23" s="790"/>
      <c r="H23" s="790"/>
      <c r="I23" s="790"/>
      <c r="J23" s="790"/>
      <c r="K23" s="790"/>
      <c r="L23" s="790"/>
      <c r="M23" s="790"/>
      <c r="N23" s="790"/>
      <c r="O23" s="790"/>
      <c r="P23" s="791"/>
      <c r="Q23" s="792">
        <v>23715</v>
      </c>
      <c r="R23" s="793"/>
      <c r="S23" s="793"/>
      <c r="T23" s="793"/>
      <c r="U23" s="793"/>
      <c r="V23" s="793">
        <v>22997</v>
      </c>
      <c r="W23" s="793"/>
      <c r="X23" s="793"/>
      <c r="Y23" s="793"/>
      <c r="Z23" s="793"/>
      <c r="AA23" s="793">
        <v>718</v>
      </c>
      <c r="AB23" s="793"/>
      <c r="AC23" s="793"/>
      <c r="AD23" s="793"/>
      <c r="AE23" s="794"/>
      <c r="AF23" s="795">
        <v>692</v>
      </c>
      <c r="AG23" s="793"/>
      <c r="AH23" s="793"/>
      <c r="AI23" s="793"/>
      <c r="AJ23" s="796"/>
      <c r="AK23" s="797"/>
      <c r="AL23" s="798"/>
      <c r="AM23" s="798"/>
      <c r="AN23" s="798"/>
      <c r="AO23" s="798"/>
      <c r="AP23" s="793">
        <v>40405</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378</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356</v>
      </c>
      <c r="B26" s="728"/>
      <c r="C26" s="728"/>
      <c r="D26" s="728"/>
      <c r="E26" s="728"/>
      <c r="F26" s="728"/>
      <c r="G26" s="728"/>
      <c r="H26" s="728"/>
      <c r="I26" s="728"/>
      <c r="J26" s="728"/>
      <c r="K26" s="728"/>
      <c r="L26" s="728"/>
      <c r="M26" s="728"/>
      <c r="N26" s="728"/>
      <c r="O26" s="728"/>
      <c r="P26" s="729"/>
      <c r="Q26" s="733" t="s">
        <v>379</v>
      </c>
      <c r="R26" s="734"/>
      <c r="S26" s="734"/>
      <c r="T26" s="734"/>
      <c r="U26" s="735"/>
      <c r="V26" s="733" t="s">
        <v>380</v>
      </c>
      <c r="W26" s="734"/>
      <c r="X26" s="734"/>
      <c r="Y26" s="734"/>
      <c r="Z26" s="735"/>
      <c r="AA26" s="733" t="s">
        <v>381</v>
      </c>
      <c r="AB26" s="734"/>
      <c r="AC26" s="734"/>
      <c r="AD26" s="734"/>
      <c r="AE26" s="734"/>
      <c r="AF26" s="814" t="s">
        <v>382</v>
      </c>
      <c r="AG26" s="815"/>
      <c r="AH26" s="815"/>
      <c r="AI26" s="815"/>
      <c r="AJ26" s="816"/>
      <c r="AK26" s="734" t="s">
        <v>383</v>
      </c>
      <c r="AL26" s="734"/>
      <c r="AM26" s="734"/>
      <c r="AN26" s="734"/>
      <c r="AO26" s="735"/>
      <c r="AP26" s="733" t="s">
        <v>384</v>
      </c>
      <c r="AQ26" s="734"/>
      <c r="AR26" s="734"/>
      <c r="AS26" s="734"/>
      <c r="AT26" s="735"/>
      <c r="AU26" s="733" t="s">
        <v>385</v>
      </c>
      <c r="AV26" s="734"/>
      <c r="AW26" s="734"/>
      <c r="AX26" s="734"/>
      <c r="AY26" s="735"/>
      <c r="AZ26" s="733" t="s">
        <v>386</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387</v>
      </c>
      <c r="C28" s="750"/>
      <c r="D28" s="750"/>
      <c r="E28" s="750"/>
      <c r="F28" s="750"/>
      <c r="G28" s="750"/>
      <c r="H28" s="750"/>
      <c r="I28" s="750"/>
      <c r="J28" s="750"/>
      <c r="K28" s="750"/>
      <c r="L28" s="750"/>
      <c r="M28" s="750"/>
      <c r="N28" s="750"/>
      <c r="O28" s="750"/>
      <c r="P28" s="751"/>
      <c r="Q28" s="822">
        <v>4168</v>
      </c>
      <c r="R28" s="823"/>
      <c r="S28" s="823"/>
      <c r="T28" s="823"/>
      <c r="U28" s="823"/>
      <c r="V28" s="823">
        <v>4089</v>
      </c>
      <c r="W28" s="823"/>
      <c r="X28" s="823"/>
      <c r="Y28" s="823"/>
      <c r="Z28" s="823"/>
      <c r="AA28" s="823">
        <v>79</v>
      </c>
      <c r="AB28" s="823"/>
      <c r="AC28" s="823"/>
      <c r="AD28" s="823"/>
      <c r="AE28" s="824"/>
      <c r="AF28" s="825">
        <v>79</v>
      </c>
      <c r="AG28" s="823"/>
      <c r="AH28" s="823"/>
      <c r="AI28" s="823"/>
      <c r="AJ28" s="826"/>
      <c r="AK28" s="827">
        <v>488</v>
      </c>
      <c r="AL28" s="828"/>
      <c r="AM28" s="828"/>
      <c r="AN28" s="828"/>
      <c r="AO28" s="828"/>
      <c r="AP28" s="828" t="s">
        <v>484</v>
      </c>
      <c r="AQ28" s="828"/>
      <c r="AR28" s="828"/>
      <c r="AS28" s="828"/>
      <c r="AT28" s="828"/>
      <c r="AU28" s="828" t="s">
        <v>484</v>
      </c>
      <c r="AV28" s="828"/>
      <c r="AW28" s="828"/>
      <c r="AX28" s="828"/>
      <c r="AY28" s="828"/>
      <c r="AZ28" s="829" t="s">
        <v>484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388</v>
      </c>
      <c r="C29" s="781"/>
      <c r="D29" s="781"/>
      <c r="E29" s="781"/>
      <c r="F29" s="781"/>
      <c r="G29" s="781"/>
      <c r="H29" s="781"/>
      <c r="I29" s="781"/>
      <c r="J29" s="781"/>
      <c r="K29" s="781"/>
      <c r="L29" s="781"/>
      <c r="M29" s="781"/>
      <c r="N29" s="781"/>
      <c r="O29" s="781"/>
      <c r="P29" s="782"/>
      <c r="Q29" s="783">
        <v>5205</v>
      </c>
      <c r="R29" s="784"/>
      <c r="S29" s="784"/>
      <c r="T29" s="784"/>
      <c r="U29" s="784"/>
      <c r="V29" s="784">
        <v>4971</v>
      </c>
      <c r="W29" s="784"/>
      <c r="X29" s="784"/>
      <c r="Y29" s="784"/>
      <c r="Z29" s="784"/>
      <c r="AA29" s="784">
        <v>234</v>
      </c>
      <c r="AB29" s="784"/>
      <c r="AC29" s="784"/>
      <c r="AD29" s="784"/>
      <c r="AE29" s="785"/>
      <c r="AF29" s="786">
        <v>234</v>
      </c>
      <c r="AG29" s="787"/>
      <c r="AH29" s="787"/>
      <c r="AI29" s="787"/>
      <c r="AJ29" s="788"/>
      <c r="AK29" s="834">
        <v>951</v>
      </c>
      <c r="AL29" s="830"/>
      <c r="AM29" s="830"/>
      <c r="AN29" s="830"/>
      <c r="AO29" s="830"/>
      <c r="AP29" s="830" t="s">
        <v>484</v>
      </c>
      <c r="AQ29" s="830"/>
      <c r="AR29" s="830"/>
      <c r="AS29" s="830"/>
      <c r="AT29" s="830"/>
      <c r="AU29" s="830" t="s">
        <v>484</v>
      </c>
      <c r="AV29" s="830"/>
      <c r="AW29" s="830"/>
      <c r="AX29" s="830"/>
      <c r="AY29" s="830"/>
      <c r="AZ29" s="831" t="s">
        <v>484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389</v>
      </c>
      <c r="C30" s="781"/>
      <c r="D30" s="781"/>
      <c r="E30" s="781"/>
      <c r="F30" s="781"/>
      <c r="G30" s="781"/>
      <c r="H30" s="781"/>
      <c r="I30" s="781"/>
      <c r="J30" s="781"/>
      <c r="K30" s="781"/>
      <c r="L30" s="781"/>
      <c r="M30" s="781"/>
      <c r="N30" s="781"/>
      <c r="O30" s="781"/>
      <c r="P30" s="782"/>
      <c r="Q30" s="783">
        <v>778</v>
      </c>
      <c r="R30" s="784"/>
      <c r="S30" s="784"/>
      <c r="T30" s="784"/>
      <c r="U30" s="784"/>
      <c r="V30" s="784">
        <v>764</v>
      </c>
      <c r="W30" s="784"/>
      <c r="X30" s="784"/>
      <c r="Y30" s="784"/>
      <c r="Z30" s="784"/>
      <c r="AA30" s="784">
        <v>14</v>
      </c>
      <c r="AB30" s="784"/>
      <c r="AC30" s="784"/>
      <c r="AD30" s="784"/>
      <c r="AE30" s="785"/>
      <c r="AF30" s="786">
        <v>14</v>
      </c>
      <c r="AG30" s="787"/>
      <c r="AH30" s="787"/>
      <c r="AI30" s="787"/>
      <c r="AJ30" s="788"/>
      <c r="AK30" s="834">
        <v>511</v>
      </c>
      <c r="AL30" s="830"/>
      <c r="AM30" s="830"/>
      <c r="AN30" s="830"/>
      <c r="AO30" s="830"/>
      <c r="AP30" s="830" t="s">
        <v>484</v>
      </c>
      <c r="AQ30" s="830"/>
      <c r="AR30" s="830"/>
      <c r="AS30" s="830"/>
      <c r="AT30" s="830"/>
      <c r="AU30" s="830" t="s">
        <v>484</v>
      </c>
      <c r="AV30" s="830"/>
      <c r="AW30" s="830"/>
      <c r="AX30" s="830"/>
      <c r="AY30" s="830"/>
      <c r="AZ30" s="831" t="s">
        <v>484</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390</v>
      </c>
      <c r="C31" s="781"/>
      <c r="D31" s="781"/>
      <c r="E31" s="781"/>
      <c r="F31" s="781"/>
      <c r="G31" s="781"/>
      <c r="H31" s="781"/>
      <c r="I31" s="781"/>
      <c r="J31" s="781"/>
      <c r="K31" s="781"/>
      <c r="L31" s="781"/>
      <c r="M31" s="781"/>
      <c r="N31" s="781"/>
      <c r="O31" s="781"/>
      <c r="P31" s="782"/>
      <c r="Q31" s="783">
        <v>1123</v>
      </c>
      <c r="R31" s="784"/>
      <c r="S31" s="784"/>
      <c r="T31" s="784"/>
      <c r="U31" s="784"/>
      <c r="V31" s="784">
        <v>1055</v>
      </c>
      <c r="W31" s="784"/>
      <c r="X31" s="784"/>
      <c r="Y31" s="784"/>
      <c r="Z31" s="784"/>
      <c r="AA31" s="784">
        <v>68</v>
      </c>
      <c r="AB31" s="784"/>
      <c r="AC31" s="784"/>
      <c r="AD31" s="784"/>
      <c r="AE31" s="785"/>
      <c r="AF31" s="786">
        <v>397</v>
      </c>
      <c r="AG31" s="787"/>
      <c r="AH31" s="787"/>
      <c r="AI31" s="787"/>
      <c r="AJ31" s="788"/>
      <c r="AK31" s="834">
        <v>715</v>
      </c>
      <c r="AL31" s="830"/>
      <c r="AM31" s="830"/>
      <c r="AN31" s="830"/>
      <c r="AO31" s="830"/>
      <c r="AP31" s="830">
        <v>7676</v>
      </c>
      <c r="AQ31" s="830"/>
      <c r="AR31" s="830"/>
      <c r="AS31" s="830"/>
      <c r="AT31" s="830"/>
      <c r="AU31" s="830">
        <v>6394</v>
      </c>
      <c r="AV31" s="830"/>
      <c r="AW31" s="830"/>
      <c r="AX31" s="830"/>
      <c r="AY31" s="830"/>
      <c r="AZ31" s="831" t="s">
        <v>484</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375</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724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395</v>
      </c>
      <c r="B66" s="728"/>
      <c r="C66" s="728"/>
      <c r="D66" s="728"/>
      <c r="E66" s="728"/>
      <c r="F66" s="728"/>
      <c r="G66" s="728"/>
      <c r="H66" s="728"/>
      <c r="I66" s="728"/>
      <c r="J66" s="728"/>
      <c r="K66" s="728"/>
      <c r="L66" s="728"/>
      <c r="M66" s="728"/>
      <c r="N66" s="728"/>
      <c r="O66" s="728"/>
      <c r="P66" s="729"/>
      <c r="Q66" s="733" t="s">
        <v>379</v>
      </c>
      <c r="R66" s="734"/>
      <c r="S66" s="734"/>
      <c r="T66" s="734"/>
      <c r="U66" s="735"/>
      <c r="V66" s="733" t="s">
        <v>380</v>
      </c>
      <c r="W66" s="734"/>
      <c r="X66" s="734"/>
      <c r="Y66" s="734"/>
      <c r="Z66" s="735"/>
      <c r="AA66" s="733" t="s">
        <v>381</v>
      </c>
      <c r="AB66" s="734"/>
      <c r="AC66" s="734"/>
      <c r="AD66" s="734"/>
      <c r="AE66" s="735"/>
      <c r="AF66" s="854" t="s">
        <v>382</v>
      </c>
      <c r="AG66" s="815"/>
      <c r="AH66" s="815"/>
      <c r="AI66" s="815"/>
      <c r="AJ66" s="855"/>
      <c r="AK66" s="733" t="s">
        <v>383</v>
      </c>
      <c r="AL66" s="728"/>
      <c r="AM66" s="728"/>
      <c r="AN66" s="728"/>
      <c r="AO66" s="729"/>
      <c r="AP66" s="733" t="s">
        <v>384</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541</v>
      </c>
      <c r="C68" s="870"/>
      <c r="D68" s="870"/>
      <c r="E68" s="870"/>
      <c r="F68" s="870"/>
      <c r="G68" s="870"/>
      <c r="H68" s="870"/>
      <c r="I68" s="870"/>
      <c r="J68" s="870"/>
      <c r="K68" s="870"/>
      <c r="L68" s="870"/>
      <c r="M68" s="870"/>
      <c r="N68" s="870"/>
      <c r="O68" s="870"/>
      <c r="P68" s="871"/>
      <c r="Q68" s="872">
        <v>115</v>
      </c>
      <c r="R68" s="866"/>
      <c r="S68" s="866"/>
      <c r="T68" s="866"/>
      <c r="U68" s="866"/>
      <c r="V68" s="866">
        <v>110</v>
      </c>
      <c r="W68" s="866"/>
      <c r="X68" s="866"/>
      <c r="Y68" s="866"/>
      <c r="Z68" s="866"/>
      <c r="AA68" s="866">
        <v>5</v>
      </c>
      <c r="AB68" s="866"/>
      <c r="AC68" s="866"/>
      <c r="AD68" s="866"/>
      <c r="AE68" s="866"/>
      <c r="AF68" s="866">
        <v>5</v>
      </c>
      <c r="AG68" s="866"/>
      <c r="AH68" s="866"/>
      <c r="AI68" s="866"/>
      <c r="AJ68" s="866"/>
      <c r="AK68" s="866">
        <v>4</v>
      </c>
      <c r="AL68" s="866"/>
      <c r="AM68" s="866"/>
      <c r="AN68" s="866"/>
      <c r="AO68" s="866"/>
      <c r="AP68" s="866" t="s">
        <v>484</v>
      </c>
      <c r="AQ68" s="866"/>
      <c r="AR68" s="866"/>
      <c r="AS68" s="866"/>
      <c r="AT68" s="866"/>
      <c r="AU68" s="866" t="s">
        <v>484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542</v>
      </c>
      <c r="C69" s="874"/>
      <c r="D69" s="874"/>
      <c r="E69" s="874"/>
      <c r="F69" s="874"/>
      <c r="G69" s="874"/>
      <c r="H69" s="874"/>
      <c r="I69" s="874"/>
      <c r="J69" s="874"/>
      <c r="K69" s="874"/>
      <c r="L69" s="874"/>
      <c r="M69" s="874"/>
      <c r="N69" s="874"/>
      <c r="O69" s="874"/>
      <c r="P69" s="875"/>
      <c r="Q69" s="876">
        <v>15763</v>
      </c>
      <c r="R69" s="830"/>
      <c r="S69" s="830"/>
      <c r="T69" s="830"/>
      <c r="U69" s="830"/>
      <c r="V69" s="830">
        <v>16076</v>
      </c>
      <c r="W69" s="830"/>
      <c r="X69" s="830"/>
      <c r="Y69" s="830"/>
      <c r="Z69" s="830"/>
      <c r="AA69" s="830">
        <v>-313</v>
      </c>
      <c r="AB69" s="830"/>
      <c r="AC69" s="830"/>
      <c r="AD69" s="830"/>
      <c r="AE69" s="830"/>
      <c r="AF69" s="830">
        <v>5467</v>
      </c>
      <c r="AG69" s="830"/>
      <c r="AH69" s="830"/>
      <c r="AI69" s="830"/>
      <c r="AJ69" s="830"/>
      <c r="AK69" s="830">
        <v>2309</v>
      </c>
      <c r="AL69" s="830"/>
      <c r="AM69" s="830"/>
      <c r="AN69" s="830"/>
      <c r="AO69" s="830"/>
      <c r="AP69" s="830">
        <v>4949</v>
      </c>
      <c r="AQ69" s="830"/>
      <c r="AR69" s="830"/>
      <c r="AS69" s="830"/>
      <c r="AT69" s="830"/>
      <c r="AU69" s="830">
        <v>338</v>
      </c>
      <c r="AV69" s="830"/>
      <c r="AW69" s="830"/>
      <c r="AX69" s="830"/>
      <c r="AY69" s="830"/>
      <c r="AZ69" s="832" t="s">
        <v>543</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544</v>
      </c>
      <c r="C70" s="874"/>
      <c r="D70" s="874"/>
      <c r="E70" s="874"/>
      <c r="F70" s="874"/>
      <c r="G70" s="874"/>
      <c r="H70" s="874"/>
      <c r="I70" s="874"/>
      <c r="J70" s="874"/>
      <c r="K70" s="874"/>
      <c r="L70" s="874"/>
      <c r="M70" s="874"/>
      <c r="N70" s="874"/>
      <c r="O70" s="874"/>
      <c r="P70" s="875"/>
      <c r="Q70" s="876">
        <v>1046</v>
      </c>
      <c r="R70" s="830"/>
      <c r="S70" s="830"/>
      <c r="T70" s="830"/>
      <c r="U70" s="830"/>
      <c r="V70" s="830">
        <v>984</v>
      </c>
      <c r="W70" s="830"/>
      <c r="X70" s="830"/>
      <c r="Y70" s="830"/>
      <c r="Z70" s="830"/>
      <c r="AA70" s="830">
        <v>62</v>
      </c>
      <c r="AB70" s="830"/>
      <c r="AC70" s="830"/>
      <c r="AD70" s="830"/>
      <c r="AE70" s="830"/>
      <c r="AF70" s="830">
        <v>62</v>
      </c>
      <c r="AG70" s="830"/>
      <c r="AH70" s="830"/>
      <c r="AI70" s="830"/>
      <c r="AJ70" s="830"/>
      <c r="AK70" s="830">
        <v>0</v>
      </c>
      <c r="AL70" s="830"/>
      <c r="AM70" s="830"/>
      <c r="AN70" s="830"/>
      <c r="AO70" s="830"/>
      <c r="AP70" s="830">
        <v>56</v>
      </c>
      <c r="AQ70" s="830"/>
      <c r="AR70" s="830"/>
      <c r="AS70" s="830"/>
      <c r="AT70" s="830"/>
      <c r="AU70" s="830">
        <v>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545</v>
      </c>
      <c r="C71" s="874"/>
      <c r="D71" s="874"/>
      <c r="E71" s="874"/>
      <c r="F71" s="874"/>
      <c r="G71" s="874"/>
      <c r="H71" s="874"/>
      <c r="I71" s="874"/>
      <c r="J71" s="874"/>
      <c r="K71" s="874"/>
      <c r="L71" s="874"/>
      <c r="M71" s="874"/>
      <c r="N71" s="874"/>
      <c r="O71" s="874"/>
      <c r="P71" s="875"/>
      <c r="Q71" s="876">
        <v>258</v>
      </c>
      <c r="R71" s="830"/>
      <c r="S71" s="830"/>
      <c r="T71" s="830"/>
      <c r="U71" s="830"/>
      <c r="V71" s="830">
        <v>248</v>
      </c>
      <c r="W71" s="830"/>
      <c r="X71" s="830"/>
      <c r="Y71" s="830"/>
      <c r="Z71" s="830"/>
      <c r="AA71" s="830">
        <v>10</v>
      </c>
      <c r="AB71" s="830"/>
      <c r="AC71" s="830"/>
      <c r="AD71" s="830"/>
      <c r="AE71" s="830"/>
      <c r="AF71" s="830">
        <v>10</v>
      </c>
      <c r="AG71" s="830"/>
      <c r="AH71" s="830"/>
      <c r="AI71" s="830"/>
      <c r="AJ71" s="830"/>
      <c r="AK71" s="830">
        <v>15</v>
      </c>
      <c r="AL71" s="830"/>
      <c r="AM71" s="830"/>
      <c r="AN71" s="830"/>
      <c r="AO71" s="830"/>
      <c r="AP71" s="830" t="s">
        <v>484</v>
      </c>
      <c r="AQ71" s="830"/>
      <c r="AR71" s="830"/>
      <c r="AS71" s="830"/>
      <c r="AT71" s="830"/>
      <c r="AU71" s="830" t="s">
        <v>484</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546</v>
      </c>
      <c r="C72" s="874"/>
      <c r="D72" s="874"/>
      <c r="E72" s="874"/>
      <c r="F72" s="874"/>
      <c r="G72" s="874"/>
      <c r="H72" s="874"/>
      <c r="I72" s="874"/>
      <c r="J72" s="874"/>
      <c r="K72" s="874"/>
      <c r="L72" s="874"/>
      <c r="M72" s="874"/>
      <c r="N72" s="874"/>
      <c r="O72" s="874"/>
      <c r="P72" s="875"/>
      <c r="Q72" s="876">
        <v>1082</v>
      </c>
      <c r="R72" s="830"/>
      <c r="S72" s="830"/>
      <c r="T72" s="830"/>
      <c r="U72" s="830"/>
      <c r="V72" s="830">
        <v>1542</v>
      </c>
      <c r="W72" s="830"/>
      <c r="X72" s="830"/>
      <c r="Y72" s="830"/>
      <c r="Z72" s="830"/>
      <c r="AA72" s="830">
        <v>-460</v>
      </c>
      <c r="AB72" s="830"/>
      <c r="AC72" s="830"/>
      <c r="AD72" s="830"/>
      <c r="AE72" s="830"/>
      <c r="AF72" s="830">
        <v>655</v>
      </c>
      <c r="AG72" s="830"/>
      <c r="AH72" s="830"/>
      <c r="AI72" s="830"/>
      <c r="AJ72" s="830"/>
      <c r="AK72" s="830">
        <v>103</v>
      </c>
      <c r="AL72" s="830"/>
      <c r="AM72" s="830"/>
      <c r="AN72" s="830"/>
      <c r="AO72" s="830"/>
      <c r="AP72" s="830">
        <v>7449</v>
      </c>
      <c r="AQ72" s="830"/>
      <c r="AR72" s="830"/>
      <c r="AS72" s="830"/>
      <c r="AT72" s="830"/>
      <c r="AU72" s="830">
        <v>1870</v>
      </c>
      <c r="AV72" s="830"/>
      <c r="AW72" s="830"/>
      <c r="AX72" s="830"/>
      <c r="AY72" s="830"/>
      <c r="AZ72" s="832" t="s">
        <v>543</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547</v>
      </c>
      <c r="C73" s="874"/>
      <c r="D73" s="874"/>
      <c r="E73" s="874"/>
      <c r="F73" s="874"/>
      <c r="G73" s="874"/>
      <c r="H73" s="874"/>
      <c r="I73" s="874"/>
      <c r="J73" s="874"/>
      <c r="K73" s="874"/>
      <c r="L73" s="874"/>
      <c r="M73" s="874"/>
      <c r="N73" s="874"/>
      <c r="O73" s="874"/>
      <c r="P73" s="875"/>
      <c r="Q73" s="876">
        <v>10</v>
      </c>
      <c r="R73" s="830"/>
      <c r="S73" s="830"/>
      <c r="T73" s="830"/>
      <c r="U73" s="830"/>
      <c r="V73" s="830">
        <v>9</v>
      </c>
      <c r="W73" s="830"/>
      <c r="X73" s="830"/>
      <c r="Y73" s="830"/>
      <c r="Z73" s="830"/>
      <c r="AA73" s="830">
        <v>1</v>
      </c>
      <c r="AB73" s="830"/>
      <c r="AC73" s="830"/>
      <c r="AD73" s="830"/>
      <c r="AE73" s="830"/>
      <c r="AF73" s="830">
        <v>1</v>
      </c>
      <c r="AG73" s="830"/>
      <c r="AH73" s="830"/>
      <c r="AI73" s="830"/>
      <c r="AJ73" s="830"/>
      <c r="AK73" s="830">
        <v>3</v>
      </c>
      <c r="AL73" s="830"/>
      <c r="AM73" s="830"/>
      <c r="AN73" s="830"/>
      <c r="AO73" s="830"/>
      <c r="AP73" s="830" t="s">
        <v>484</v>
      </c>
      <c r="AQ73" s="830"/>
      <c r="AR73" s="830"/>
      <c r="AS73" s="830"/>
      <c r="AT73" s="830"/>
      <c r="AU73" s="830" t="s">
        <v>484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548</v>
      </c>
      <c r="C74" s="874"/>
      <c r="D74" s="874"/>
      <c r="E74" s="874"/>
      <c r="F74" s="874"/>
      <c r="G74" s="874"/>
      <c r="H74" s="874"/>
      <c r="I74" s="874"/>
      <c r="J74" s="874"/>
      <c r="K74" s="874"/>
      <c r="L74" s="874"/>
      <c r="M74" s="874"/>
      <c r="N74" s="874"/>
      <c r="O74" s="874"/>
      <c r="P74" s="875"/>
      <c r="Q74" s="876">
        <v>127</v>
      </c>
      <c r="R74" s="830"/>
      <c r="S74" s="830"/>
      <c r="T74" s="830"/>
      <c r="U74" s="830"/>
      <c r="V74" s="830">
        <v>122</v>
      </c>
      <c r="W74" s="830"/>
      <c r="X74" s="830"/>
      <c r="Y74" s="830"/>
      <c r="Z74" s="830"/>
      <c r="AA74" s="830">
        <v>5</v>
      </c>
      <c r="AB74" s="830"/>
      <c r="AC74" s="830"/>
      <c r="AD74" s="830"/>
      <c r="AE74" s="830"/>
      <c r="AF74" s="830">
        <v>5</v>
      </c>
      <c r="AG74" s="830"/>
      <c r="AH74" s="830"/>
      <c r="AI74" s="830"/>
      <c r="AJ74" s="830"/>
      <c r="AK74" s="830">
        <v>10</v>
      </c>
      <c r="AL74" s="830"/>
      <c r="AM74" s="830"/>
      <c r="AN74" s="830"/>
      <c r="AO74" s="830"/>
      <c r="AP74" s="830" t="s">
        <v>484</v>
      </c>
      <c r="AQ74" s="830"/>
      <c r="AR74" s="830"/>
      <c r="AS74" s="830"/>
      <c r="AT74" s="830"/>
      <c r="AU74" s="830" t="s">
        <v>484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549</v>
      </c>
      <c r="C75" s="874"/>
      <c r="D75" s="874"/>
      <c r="E75" s="874"/>
      <c r="F75" s="874"/>
      <c r="G75" s="874"/>
      <c r="H75" s="874"/>
      <c r="I75" s="874"/>
      <c r="J75" s="874"/>
      <c r="K75" s="874"/>
      <c r="L75" s="874"/>
      <c r="M75" s="874"/>
      <c r="N75" s="874"/>
      <c r="O75" s="874"/>
      <c r="P75" s="875"/>
      <c r="Q75" s="877">
        <v>617</v>
      </c>
      <c r="R75" s="878"/>
      <c r="S75" s="878"/>
      <c r="T75" s="878"/>
      <c r="U75" s="834"/>
      <c r="V75" s="879">
        <v>567</v>
      </c>
      <c r="W75" s="878"/>
      <c r="X75" s="878"/>
      <c r="Y75" s="878"/>
      <c r="Z75" s="834"/>
      <c r="AA75" s="879">
        <v>51</v>
      </c>
      <c r="AB75" s="878"/>
      <c r="AC75" s="878"/>
      <c r="AD75" s="878"/>
      <c r="AE75" s="834"/>
      <c r="AF75" s="879">
        <v>51</v>
      </c>
      <c r="AG75" s="878"/>
      <c r="AH75" s="878"/>
      <c r="AI75" s="878"/>
      <c r="AJ75" s="834"/>
      <c r="AK75" s="879">
        <v>39</v>
      </c>
      <c r="AL75" s="878"/>
      <c r="AM75" s="878"/>
      <c r="AN75" s="878"/>
      <c r="AO75" s="834"/>
      <c r="AP75" s="879" t="s">
        <v>484</v>
      </c>
      <c r="AQ75" s="878"/>
      <c r="AR75" s="878"/>
      <c r="AS75" s="878"/>
      <c r="AT75" s="834"/>
      <c r="AU75" s="879" t="s">
        <v>484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550</v>
      </c>
      <c r="C76" s="874"/>
      <c r="D76" s="874"/>
      <c r="E76" s="874"/>
      <c r="F76" s="874"/>
      <c r="G76" s="874"/>
      <c r="H76" s="874"/>
      <c r="I76" s="874"/>
      <c r="J76" s="874"/>
      <c r="K76" s="874"/>
      <c r="L76" s="874"/>
      <c r="M76" s="874"/>
      <c r="N76" s="874"/>
      <c r="O76" s="874"/>
      <c r="P76" s="875"/>
      <c r="Q76" s="877">
        <v>177493</v>
      </c>
      <c r="R76" s="878"/>
      <c r="S76" s="878"/>
      <c r="T76" s="878"/>
      <c r="U76" s="834"/>
      <c r="V76" s="879">
        <v>175048</v>
      </c>
      <c r="W76" s="878"/>
      <c r="X76" s="878"/>
      <c r="Y76" s="878"/>
      <c r="Z76" s="834"/>
      <c r="AA76" s="879">
        <v>2445</v>
      </c>
      <c r="AB76" s="878"/>
      <c r="AC76" s="878"/>
      <c r="AD76" s="878"/>
      <c r="AE76" s="834"/>
      <c r="AF76" s="879">
        <v>2442</v>
      </c>
      <c r="AG76" s="878"/>
      <c r="AH76" s="878"/>
      <c r="AI76" s="878"/>
      <c r="AJ76" s="834"/>
      <c r="AK76" s="879">
        <v>6094</v>
      </c>
      <c r="AL76" s="878"/>
      <c r="AM76" s="878"/>
      <c r="AN76" s="878"/>
      <c r="AO76" s="834"/>
      <c r="AP76" s="879" t="s">
        <v>484</v>
      </c>
      <c r="AQ76" s="878"/>
      <c r="AR76" s="878"/>
      <c r="AS76" s="878"/>
      <c r="AT76" s="834"/>
      <c r="AU76" s="879" t="s">
        <v>484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551</v>
      </c>
      <c r="C77" s="874"/>
      <c r="D77" s="874"/>
      <c r="E77" s="874"/>
      <c r="F77" s="874"/>
      <c r="G77" s="874"/>
      <c r="H77" s="874"/>
      <c r="I77" s="874"/>
      <c r="J77" s="874"/>
      <c r="K77" s="874"/>
      <c r="L77" s="874"/>
      <c r="M77" s="874"/>
      <c r="N77" s="874"/>
      <c r="O77" s="874"/>
      <c r="P77" s="875"/>
      <c r="Q77" s="877">
        <v>895</v>
      </c>
      <c r="R77" s="878"/>
      <c r="S77" s="878"/>
      <c r="T77" s="878"/>
      <c r="U77" s="834"/>
      <c r="V77" s="879">
        <v>875</v>
      </c>
      <c r="W77" s="878"/>
      <c r="X77" s="878"/>
      <c r="Y77" s="878"/>
      <c r="Z77" s="834"/>
      <c r="AA77" s="879">
        <v>20</v>
      </c>
      <c r="AB77" s="878"/>
      <c r="AC77" s="878"/>
      <c r="AD77" s="878"/>
      <c r="AE77" s="834"/>
      <c r="AF77" s="879">
        <v>20</v>
      </c>
      <c r="AG77" s="878"/>
      <c r="AH77" s="878"/>
      <c r="AI77" s="878"/>
      <c r="AJ77" s="834"/>
      <c r="AK77" s="879">
        <v>60</v>
      </c>
      <c r="AL77" s="878"/>
      <c r="AM77" s="878"/>
      <c r="AN77" s="878"/>
      <c r="AO77" s="834"/>
      <c r="AP77" s="879" t="s">
        <v>484</v>
      </c>
      <c r="AQ77" s="878"/>
      <c r="AR77" s="878"/>
      <c r="AS77" s="878"/>
      <c r="AT77" s="834"/>
      <c r="AU77" s="879" t="s">
        <v>484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552</v>
      </c>
      <c r="C78" s="874"/>
      <c r="D78" s="874"/>
      <c r="E78" s="874"/>
      <c r="F78" s="874"/>
      <c r="G78" s="874"/>
      <c r="H78" s="874"/>
      <c r="I78" s="874"/>
      <c r="J78" s="874"/>
      <c r="K78" s="874"/>
      <c r="L78" s="874"/>
      <c r="M78" s="874"/>
      <c r="N78" s="874"/>
      <c r="O78" s="874"/>
      <c r="P78" s="875"/>
      <c r="Q78" s="876">
        <v>5908</v>
      </c>
      <c r="R78" s="830"/>
      <c r="S78" s="830"/>
      <c r="T78" s="830"/>
      <c r="U78" s="830"/>
      <c r="V78" s="830">
        <v>3386</v>
      </c>
      <c r="W78" s="830"/>
      <c r="X78" s="830"/>
      <c r="Y78" s="830"/>
      <c r="Z78" s="830"/>
      <c r="AA78" s="830">
        <v>2522</v>
      </c>
      <c r="AB78" s="830"/>
      <c r="AC78" s="830"/>
      <c r="AD78" s="830"/>
      <c r="AE78" s="830"/>
      <c r="AF78" s="830">
        <v>2522</v>
      </c>
      <c r="AG78" s="830"/>
      <c r="AH78" s="830"/>
      <c r="AI78" s="830"/>
      <c r="AJ78" s="830"/>
      <c r="AK78" s="830">
        <v>0</v>
      </c>
      <c r="AL78" s="830"/>
      <c r="AM78" s="830"/>
      <c r="AN78" s="830"/>
      <c r="AO78" s="830"/>
      <c r="AP78" s="830" t="s">
        <v>484</v>
      </c>
      <c r="AQ78" s="830"/>
      <c r="AR78" s="830"/>
      <c r="AS78" s="830"/>
      <c r="AT78" s="830"/>
      <c r="AU78" s="830" t="s">
        <v>484</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375</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3483996</v>
      </c>
      <c r="AB110" s="900"/>
      <c r="AC110" s="900"/>
      <c r="AD110" s="900"/>
      <c r="AE110" s="901"/>
      <c r="AF110" s="902">
        <v>3581759</v>
      </c>
      <c r="AG110" s="900"/>
      <c r="AH110" s="900"/>
      <c r="AI110" s="900"/>
      <c r="AJ110" s="901"/>
      <c r="AK110" s="902">
        <v>3723789</v>
      </c>
      <c r="AL110" s="900"/>
      <c r="AM110" s="900"/>
      <c r="AN110" s="900"/>
      <c r="AO110" s="901"/>
      <c r="AP110" s="903">
        <v>36.200000000000003</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39567347</v>
      </c>
      <c r="BR110" s="931"/>
      <c r="BS110" s="931"/>
      <c r="BT110" s="931"/>
      <c r="BU110" s="931"/>
      <c r="BV110" s="931">
        <v>42178342</v>
      </c>
      <c r="BW110" s="931"/>
      <c r="BX110" s="931"/>
      <c r="BY110" s="931"/>
      <c r="BZ110" s="931"/>
      <c r="CA110" s="931">
        <v>40405055</v>
      </c>
      <c r="CB110" s="931"/>
      <c r="CC110" s="931"/>
      <c r="CD110" s="931"/>
      <c r="CE110" s="931"/>
      <c r="CF110" s="944">
        <v>392.8</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8086768</v>
      </c>
      <c r="BR112" s="926"/>
      <c r="BS112" s="926"/>
      <c r="BT112" s="926"/>
      <c r="BU112" s="926"/>
      <c r="BV112" s="926">
        <v>7286912</v>
      </c>
      <c r="BW112" s="926"/>
      <c r="BX112" s="926"/>
      <c r="BY112" s="926"/>
      <c r="BZ112" s="926"/>
      <c r="CA112" s="926">
        <v>6394397</v>
      </c>
      <c r="CB112" s="926"/>
      <c r="CC112" s="926"/>
      <c r="CD112" s="926"/>
      <c r="CE112" s="926"/>
      <c r="CF112" s="920">
        <v>62.2</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560239</v>
      </c>
      <c r="AB113" s="938"/>
      <c r="AC113" s="938"/>
      <c r="AD113" s="938"/>
      <c r="AE113" s="939"/>
      <c r="AF113" s="940">
        <v>498031</v>
      </c>
      <c r="AG113" s="938"/>
      <c r="AH113" s="938"/>
      <c r="AI113" s="938"/>
      <c r="AJ113" s="939"/>
      <c r="AK113" s="940">
        <v>461612</v>
      </c>
      <c r="AL113" s="938"/>
      <c r="AM113" s="938"/>
      <c r="AN113" s="938"/>
      <c r="AO113" s="939"/>
      <c r="AP113" s="941">
        <v>4.5</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2987466</v>
      </c>
      <c r="BR113" s="926"/>
      <c r="BS113" s="926"/>
      <c r="BT113" s="926"/>
      <c r="BU113" s="926"/>
      <c r="BV113" s="926">
        <v>3077466</v>
      </c>
      <c r="BW113" s="926"/>
      <c r="BX113" s="926"/>
      <c r="BY113" s="926"/>
      <c r="BZ113" s="926"/>
      <c r="CA113" s="926">
        <v>2208860</v>
      </c>
      <c r="CB113" s="926"/>
      <c r="CC113" s="926"/>
      <c r="CD113" s="926"/>
      <c r="CE113" s="926"/>
      <c r="CF113" s="920">
        <v>21.5</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176157</v>
      </c>
      <c r="AB114" s="959"/>
      <c r="AC114" s="959"/>
      <c r="AD114" s="959"/>
      <c r="AE114" s="960"/>
      <c r="AF114" s="961">
        <v>190317</v>
      </c>
      <c r="AG114" s="959"/>
      <c r="AH114" s="959"/>
      <c r="AI114" s="959"/>
      <c r="AJ114" s="960"/>
      <c r="AK114" s="961">
        <v>156235</v>
      </c>
      <c r="AL114" s="959"/>
      <c r="AM114" s="959"/>
      <c r="AN114" s="959"/>
      <c r="AO114" s="960"/>
      <c r="AP114" s="962">
        <v>1.5</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3400778</v>
      </c>
      <c r="BR114" s="926"/>
      <c r="BS114" s="926"/>
      <c r="BT114" s="926"/>
      <c r="BU114" s="926"/>
      <c r="BV114" s="926">
        <v>3299438</v>
      </c>
      <c r="BW114" s="926"/>
      <c r="BX114" s="926"/>
      <c r="BY114" s="926"/>
      <c r="BZ114" s="926"/>
      <c r="CA114" s="926">
        <v>3182981</v>
      </c>
      <c r="CB114" s="926"/>
      <c r="CC114" s="926"/>
      <c r="CD114" s="926"/>
      <c r="CE114" s="926"/>
      <c r="CF114" s="920">
        <v>30.9</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4220392</v>
      </c>
      <c r="AB117" s="979"/>
      <c r="AC117" s="979"/>
      <c r="AD117" s="979"/>
      <c r="AE117" s="980"/>
      <c r="AF117" s="981">
        <v>4270107</v>
      </c>
      <c r="AG117" s="979"/>
      <c r="AH117" s="979"/>
      <c r="AI117" s="979"/>
      <c r="AJ117" s="980"/>
      <c r="AK117" s="981">
        <v>4341636</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54042359</v>
      </c>
      <c r="BR119" s="1000"/>
      <c r="BS119" s="1000"/>
      <c r="BT119" s="1000"/>
      <c r="BU119" s="1000"/>
      <c r="BV119" s="1000">
        <v>55842158</v>
      </c>
      <c r="BW119" s="1000"/>
      <c r="BX119" s="1000"/>
      <c r="BY119" s="1000"/>
      <c r="BZ119" s="1000"/>
      <c r="CA119" s="1000">
        <v>52191293</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7975811</v>
      </c>
      <c r="BR120" s="931"/>
      <c r="BS120" s="931"/>
      <c r="BT120" s="931"/>
      <c r="BU120" s="931"/>
      <c r="BV120" s="931">
        <v>7926569</v>
      </c>
      <c r="BW120" s="931"/>
      <c r="BX120" s="931"/>
      <c r="BY120" s="931"/>
      <c r="BZ120" s="931"/>
      <c r="CA120" s="931">
        <v>7729030</v>
      </c>
      <c r="CB120" s="931"/>
      <c r="CC120" s="931"/>
      <c r="CD120" s="931"/>
      <c r="CE120" s="931"/>
      <c r="CF120" s="944">
        <v>75.099999999999994</v>
      </c>
      <c r="CG120" s="945"/>
      <c r="CH120" s="945"/>
      <c r="CI120" s="945"/>
      <c r="CJ120" s="945"/>
      <c r="CK120" s="1006" t="s">
        <v>442</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8086768</v>
      </c>
      <c r="DH120" s="931"/>
      <c r="DI120" s="931"/>
      <c r="DJ120" s="931"/>
      <c r="DK120" s="931"/>
      <c r="DL120" s="931">
        <v>7286912</v>
      </c>
      <c r="DM120" s="931"/>
      <c r="DN120" s="931"/>
      <c r="DO120" s="931"/>
      <c r="DP120" s="931"/>
      <c r="DQ120" s="931">
        <v>6394397</v>
      </c>
      <c r="DR120" s="931"/>
      <c r="DS120" s="931"/>
      <c r="DT120" s="931"/>
      <c r="DU120" s="931"/>
      <c r="DV120" s="932">
        <v>62.2</v>
      </c>
      <c r="DW120" s="932"/>
      <c r="DX120" s="932"/>
      <c r="DY120" s="932"/>
      <c r="DZ120" s="933"/>
    </row>
    <row r="121" spans="1:130" s="230" customFormat="1" ht="26.25" customHeight="1">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2880209</v>
      </c>
      <c r="BR121" s="926"/>
      <c r="BS121" s="926"/>
      <c r="BT121" s="926"/>
      <c r="BU121" s="926"/>
      <c r="BV121" s="926">
        <v>2650374</v>
      </c>
      <c r="BW121" s="926"/>
      <c r="BX121" s="926"/>
      <c r="BY121" s="926"/>
      <c r="BZ121" s="926"/>
      <c r="CA121" s="926">
        <v>2426844</v>
      </c>
      <c r="CB121" s="926"/>
      <c r="CC121" s="926"/>
      <c r="CD121" s="926"/>
      <c r="CE121" s="926"/>
      <c r="CF121" s="920">
        <v>23.6</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30735305</v>
      </c>
      <c r="BR122" s="1000"/>
      <c r="BS122" s="1000"/>
      <c r="BT122" s="1000"/>
      <c r="BU122" s="1000"/>
      <c r="BV122" s="1000">
        <v>32412623</v>
      </c>
      <c r="BW122" s="1000"/>
      <c r="BX122" s="1000"/>
      <c r="BY122" s="1000"/>
      <c r="BZ122" s="1000"/>
      <c r="CA122" s="1000">
        <v>31047837</v>
      </c>
      <c r="CB122" s="1000"/>
      <c r="CC122" s="1000"/>
      <c r="CD122" s="1000"/>
      <c r="CE122" s="1000"/>
      <c r="CF122" s="1017">
        <v>301.8</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3">
        <v>41591325</v>
      </c>
      <c r="BR123" s="1064"/>
      <c r="BS123" s="1064"/>
      <c r="BT123" s="1064"/>
      <c r="BU123" s="1064"/>
      <c r="BV123" s="1064">
        <v>42989566</v>
      </c>
      <c r="BW123" s="1064"/>
      <c r="BX123" s="1064"/>
      <c r="BY123" s="1064"/>
      <c r="BZ123" s="1064"/>
      <c r="CA123" s="1064">
        <v>41203711</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118.6</v>
      </c>
      <c r="BR124" s="1027"/>
      <c r="BS124" s="1027"/>
      <c r="BT124" s="1027"/>
      <c r="BU124" s="1027"/>
      <c r="BV124" s="1027">
        <v>125.7</v>
      </c>
      <c r="BW124" s="1027"/>
      <c r="BX124" s="1027"/>
      <c r="BY124" s="1027"/>
      <c r="BZ124" s="1027"/>
      <c r="CA124" s="1027">
        <v>106.8</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458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459</v>
      </c>
      <c r="X128" s="1043"/>
      <c r="Y128" s="1043"/>
      <c r="Z128" s="1044"/>
      <c r="AA128" s="1045">
        <v>272857</v>
      </c>
      <c r="AB128" s="1046"/>
      <c r="AC128" s="1046"/>
      <c r="AD128" s="1046"/>
      <c r="AE128" s="1047"/>
      <c r="AF128" s="1048">
        <v>260254</v>
      </c>
      <c r="AG128" s="1046"/>
      <c r="AH128" s="1046"/>
      <c r="AI128" s="1046"/>
      <c r="AJ128" s="1047"/>
      <c r="AK128" s="1048">
        <v>264640</v>
      </c>
      <c r="AL128" s="1046"/>
      <c r="AM128" s="1046"/>
      <c r="AN128" s="1046"/>
      <c r="AO128" s="1047"/>
      <c r="AP128" s="1049"/>
      <c r="AQ128" s="1050"/>
      <c r="AR128" s="1050"/>
      <c r="AS128" s="1050"/>
      <c r="AT128" s="1051"/>
      <c r="AU128" s="232"/>
      <c r="AV128" s="232"/>
      <c r="AW128" s="232"/>
      <c r="AX128" s="896" t="s">
        <v>460</v>
      </c>
      <c r="AY128" s="897"/>
      <c r="AZ128" s="897"/>
      <c r="BA128" s="897"/>
      <c r="BB128" s="897"/>
      <c r="BC128" s="897"/>
      <c r="BD128" s="897"/>
      <c r="BE128" s="898"/>
      <c r="BF128" s="1052" t="s">
        <v>122</v>
      </c>
      <c r="BG128" s="1053"/>
      <c r="BH128" s="1053"/>
      <c r="BI128" s="1053"/>
      <c r="BJ128" s="1053"/>
      <c r="BK128" s="1053"/>
      <c r="BL128" s="1054"/>
      <c r="BM128" s="1052">
        <v>12.94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13210307</v>
      </c>
      <c r="AB129" s="959"/>
      <c r="AC129" s="959"/>
      <c r="AD129" s="959"/>
      <c r="AE129" s="960"/>
      <c r="AF129" s="961">
        <v>13019001</v>
      </c>
      <c r="AG129" s="959"/>
      <c r="AH129" s="959"/>
      <c r="AI129" s="959"/>
      <c r="AJ129" s="960"/>
      <c r="AK129" s="961">
        <v>13130469</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122</v>
      </c>
      <c r="BG129" s="1067"/>
      <c r="BH129" s="1067"/>
      <c r="BI129" s="1067"/>
      <c r="BJ129" s="1067"/>
      <c r="BK129" s="1067"/>
      <c r="BL129" s="1068"/>
      <c r="BM129" s="1066">
        <v>17.940000000000001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2719586</v>
      </c>
      <c r="AB130" s="959"/>
      <c r="AC130" s="959"/>
      <c r="AD130" s="959"/>
      <c r="AE130" s="960"/>
      <c r="AF130" s="961">
        <v>2798098</v>
      </c>
      <c r="AG130" s="959"/>
      <c r="AH130" s="959"/>
      <c r="AI130" s="959"/>
      <c r="AJ130" s="960"/>
      <c r="AK130" s="961">
        <v>2844591</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11.8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10490721</v>
      </c>
      <c r="AB131" s="986"/>
      <c r="AC131" s="986"/>
      <c r="AD131" s="986"/>
      <c r="AE131" s="987"/>
      <c r="AF131" s="985">
        <v>10220903</v>
      </c>
      <c r="AG131" s="986"/>
      <c r="AH131" s="986"/>
      <c r="AI131" s="986"/>
      <c r="AJ131" s="987"/>
      <c r="AK131" s="985">
        <v>10285878</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6"/>
      <c r="BF131" s="1084">
        <v>106.8</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11.705096340000001</v>
      </c>
      <c r="AB132" s="1097"/>
      <c r="AC132" s="1097"/>
      <c r="AD132" s="1097"/>
      <c r="AE132" s="1098"/>
      <c r="AF132" s="1099">
        <v>11.85565502</v>
      </c>
      <c r="AG132" s="1097"/>
      <c r="AH132" s="1097"/>
      <c r="AI132" s="1097"/>
      <c r="AJ132" s="1098"/>
      <c r="AK132" s="1099">
        <v>11.981524569999999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12.3</v>
      </c>
      <c r="AB133" s="1080"/>
      <c r="AC133" s="1080"/>
      <c r="AD133" s="1080"/>
      <c r="AE133" s="1081"/>
      <c r="AF133" s="1079">
        <v>12.1</v>
      </c>
      <c r="AG133" s="1080"/>
      <c r="AH133" s="1080"/>
      <c r="AI133" s="1080"/>
      <c r="AJ133" s="1081"/>
      <c r="AK133" s="1079">
        <v>11.8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Fdq2kSAP4G1jRBIBkhqFFD4MG//wsxP2LveFsL82YHfikzBQiZWnQCi+SrIDbL3atcpySVzOhj2ouTBGpWwDQ==" saltValue="l+NJGZxlaaIwXth1I9tc8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2" zoomScaleNormal="85" zoomScaleSheetLayoutView="100" workbookViewId="0">
      <selection activeCell="AK50" sqref="AK50"/>
    </sheetView>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PJo285KnzWLwl+e1pR37uh7HIIkH4tHSnpzP724O4YczPAEcoqjT1Y0a3fKC5jl/JsOvsTNy70NCvU8sh2yslg==" saltValue="rWFfik1r7BeiBei8CAWQ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4" zoomScaleNormal="100"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vH1DTnWhNtOyAUm2N567CywMpUiuJDdGDz6e5xePvE1A6FyLxpdWNd+F/at0jVi5eqBGlfLI0+BvohIyA+1Q==" saltValue="lBKTygp0dmYlasQxx5rZd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election activeCell="AO33" sqref="AO33"/>
    </sheetView>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3260432</v>
      </c>
      <c r="AP9" s="281">
        <v>110628</v>
      </c>
      <c r="AQ9" s="282">
        <v>97843</v>
      </c>
      <c r="AR9" s="283">
        <v>13.1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102882</v>
      </c>
      <c r="AP10" s="284">
        <v>3491</v>
      </c>
      <c r="AQ10" s="285">
        <v>9606</v>
      </c>
      <c r="AR10" s="286">
        <v>-63.7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v>45302</v>
      </c>
      <c r="AP11" s="284">
        <v>1537</v>
      </c>
      <c r="AQ11" s="285">
        <v>1489</v>
      </c>
      <c r="AR11" s="286">
        <v>3.2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483</v>
      </c>
      <c r="AL12" s="1117"/>
      <c r="AM12" s="1117"/>
      <c r="AN12" s="1118"/>
      <c r="AO12" s="284" t="s">
        <v>484</v>
      </c>
      <c r="AP12" s="284" t="s">
        <v>484</v>
      </c>
      <c r="AQ12" s="285">
        <v>32</v>
      </c>
      <c r="AR12" s="286" t="s">
        <v>484</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155550</v>
      </c>
      <c r="AP13" s="284">
        <v>5278</v>
      </c>
      <c r="AQ13" s="285">
        <v>3914</v>
      </c>
      <c r="AR13" s="286">
        <v>34.799999999999997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14971</v>
      </c>
      <c r="AP14" s="284">
        <v>508</v>
      </c>
      <c r="AQ14" s="285">
        <v>2436</v>
      </c>
      <c r="AR14" s="286">
        <v>-79.099999999999994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-306197</v>
      </c>
      <c r="AP15" s="284">
        <v>-10389</v>
      </c>
      <c r="AQ15" s="285">
        <v>-5849</v>
      </c>
      <c r="AR15" s="286">
        <v>77.599999999999994</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3272940</v>
      </c>
      <c r="AP16" s="284">
        <v>111053</v>
      </c>
      <c r="AQ16" s="285">
        <v>109470</v>
      </c>
      <c r="AR16" s="286">
        <v>1.4</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11.74</v>
      </c>
      <c r="AP21" s="298">
        <v>10.17</v>
      </c>
      <c r="AQ21" s="299">
        <v>1.57</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95.7</v>
      </c>
      <c r="AP22" s="303">
        <v>97.1</v>
      </c>
      <c r="AQ22" s="304">
        <v>-1.4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3723789</v>
      </c>
      <c r="AP32" s="312">
        <v>126350</v>
      </c>
      <c r="AQ32" s="313">
        <v>69401</v>
      </c>
      <c r="AR32" s="314">
        <v>82.1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484</v>
      </c>
      <c r="AP33" s="312" t="s">
        <v>484</v>
      </c>
      <c r="AQ33" s="313" t="s">
        <v>484</v>
      </c>
      <c r="AR33" s="314" t="s">
        <v>484</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484</v>
      </c>
      <c r="AP34" s="312" t="s">
        <v>484</v>
      </c>
      <c r="AQ34" s="313">
        <v>9</v>
      </c>
      <c r="AR34" s="314" t="s">
        <v>484</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461612</v>
      </c>
      <c r="AP35" s="312">
        <v>15663</v>
      </c>
      <c r="AQ35" s="313">
        <v>18088</v>
      </c>
      <c r="AR35" s="314">
        <v>-13.4</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v>156235</v>
      </c>
      <c r="AP36" s="312">
        <v>5301</v>
      </c>
      <c r="AQ36" s="313">
        <v>3145</v>
      </c>
      <c r="AR36" s="314">
        <v>68.599999999999994</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t="s">
        <v>484</v>
      </c>
      <c r="AP37" s="312" t="s">
        <v>484</v>
      </c>
      <c r="AQ37" s="313">
        <v>424</v>
      </c>
      <c r="AR37" s="314" t="s">
        <v>484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t="s">
        <v>484</v>
      </c>
      <c r="AP38" s="315" t="s">
        <v>484</v>
      </c>
      <c r="AQ38" s="316">
        <v>3</v>
      </c>
      <c r="AR38" s="304" t="s">
        <v>484</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-264640</v>
      </c>
      <c r="AP39" s="312">
        <v>-8979</v>
      </c>
      <c r="AQ39" s="313">
        <v>-2976</v>
      </c>
      <c r="AR39" s="314">
        <v>201.7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-2844591</v>
      </c>
      <c r="AP40" s="312">
        <v>-96518</v>
      </c>
      <c r="AQ40" s="313">
        <v>-62148</v>
      </c>
      <c r="AR40" s="314">
        <v>55.3</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1232405</v>
      </c>
      <c r="AP41" s="312">
        <v>41816</v>
      </c>
      <c r="AQ41" s="313">
        <v>25946</v>
      </c>
      <c r="AR41" s="314">
        <v>61.2</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4694474</v>
      </c>
      <c r="AN51" s="334">
        <v>146711</v>
      </c>
      <c r="AO51" s="335">
        <v>36.6</v>
      </c>
      <c r="AP51" s="336">
        <v>132981</v>
      </c>
      <c r="AQ51" s="337">
        <v>58.7</v>
      </c>
      <c r="AR51" s="338">
        <v>-22.1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2623853</v>
      </c>
      <c r="AN52" s="342">
        <v>82001</v>
      </c>
      <c r="AO52" s="343">
        <v>23.7</v>
      </c>
      <c r="AP52" s="344">
        <v>56973</v>
      </c>
      <c r="AQ52" s="345">
        <v>9.1999999999999993</v>
      </c>
      <c r="AR52" s="346">
        <v>14.5</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5692575</v>
      </c>
      <c r="AN53" s="334">
        <v>181217</v>
      </c>
      <c r="AO53" s="335">
        <v>23.5</v>
      </c>
      <c r="AP53" s="336">
        <v>128523</v>
      </c>
      <c r="AQ53" s="337">
        <v>-3.4</v>
      </c>
      <c r="AR53" s="338">
        <v>26.9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2244082</v>
      </c>
      <c r="AN54" s="342">
        <v>71438</v>
      </c>
      <c r="AO54" s="343">
        <v>-12.9</v>
      </c>
      <c r="AP54" s="344">
        <v>56792</v>
      </c>
      <c r="AQ54" s="345">
        <v>-0.3</v>
      </c>
      <c r="AR54" s="346">
        <v>-12.6</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4107906</v>
      </c>
      <c r="AN55" s="334">
        <v>133473</v>
      </c>
      <c r="AO55" s="335">
        <v>-26.3</v>
      </c>
      <c r="AP55" s="336">
        <v>92919</v>
      </c>
      <c r="AQ55" s="337">
        <v>-27.7</v>
      </c>
      <c r="AR55" s="338">
        <v>1.4</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2564039</v>
      </c>
      <c r="AN56" s="342">
        <v>83310</v>
      </c>
      <c r="AO56" s="343">
        <v>16.600000000000001</v>
      </c>
      <c r="AP56" s="344">
        <v>54128</v>
      </c>
      <c r="AQ56" s="345">
        <v>-4.7</v>
      </c>
      <c r="AR56" s="346">
        <v>21.3</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6984487</v>
      </c>
      <c r="AN57" s="334">
        <v>231389</v>
      </c>
      <c r="AO57" s="335">
        <v>73.400000000000006</v>
      </c>
      <c r="AP57" s="336">
        <v>103663</v>
      </c>
      <c r="AQ57" s="337">
        <v>11.6</v>
      </c>
      <c r="AR57" s="338">
        <v>61.8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5866171</v>
      </c>
      <c r="AN58" s="342">
        <v>194341</v>
      </c>
      <c r="AO58" s="343">
        <v>133.30000000000001</v>
      </c>
      <c r="AP58" s="344">
        <v>64346</v>
      </c>
      <c r="AQ58" s="345">
        <v>18.899999999999999</v>
      </c>
      <c r="AR58" s="346">
        <v>114.4</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2261916</v>
      </c>
      <c r="AN59" s="334">
        <v>76748</v>
      </c>
      <c r="AO59" s="335">
        <v>-66.8</v>
      </c>
      <c r="AP59" s="336">
        <v>92012</v>
      </c>
      <c r="AQ59" s="337">
        <v>-11.2</v>
      </c>
      <c r="AR59" s="338">
        <v>-55.6</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1387126</v>
      </c>
      <c r="AN60" s="342">
        <v>47066</v>
      </c>
      <c r="AO60" s="343">
        <v>-75.8</v>
      </c>
      <c r="AP60" s="344">
        <v>61382</v>
      </c>
      <c r="AQ60" s="345">
        <v>-4.5999999999999996</v>
      </c>
      <c r="AR60" s="346">
        <v>-71.2</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4748272</v>
      </c>
      <c r="AN61" s="349">
        <v>153908</v>
      </c>
      <c r="AO61" s="350">
        <v>8.1</v>
      </c>
      <c r="AP61" s="351">
        <v>110020</v>
      </c>
      <c r="AQ61" s="352">
        <v>5.6</v>
      </c>
      <c r="AR61" s="338">
        <v>2.5</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2937054</v>
      </c>
      <c r="AN62" s="342">
        <v>95631</v>
      </c>
      <c r="AO62" s="343">
        <v>17</v>
      </c>
      <c r="AP62" s="344">
        <v>58724</v>
      </c>
      <c r="AQ62" s="345">
        <v>3.7</v>
      </c>
      <c r="AR62" s="346">
        <v>13.3</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tRjme9oAZhM92VyuZrb33vJbnSClAAHeT8dNslMoMxjDJIdozhwDSlgWNhcmfN2CW+ndlDTCrwh9BLML22jFBw==" saltValue="jdGWGJTraXqfrJNKFR3kX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G76" zoomScaleNormal="100" zoomScaleSheetLayoutView="55" workbookViewId="0">
      <selection activeCell="BI92" sqref="BI92"/>
    </sheetView>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472</v>
      </c>
    </row>
    <row r="120" spans="125:125" ht="13.5" hidden="1" customHeight="1"/>
    <row r="121" spans="125:125" ht="13.5" hidden="1" customHeight="1">
      <c r="DU121" s="259"/>
    </row>
  </sheetData>
  <sheetProtection algorithmName="SHA-512" hashValue="j7R2wxe63qmc/uApiR4ACo7z2a3Eyfgm9Xvp8ScNmjm7l3PSyMaF8nNrDRBAjT8BoeIu72ESKgOCVwc6Yy1h3A==" saltValue="9bmqk0NxHmlbHPITggtu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election activeCell="AC104" sqref="AC104"/>
    </sheetView>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472</v>
      </c>
    </row>
  </sheetData>
  <sheetProtection algorithmName="SHA-512" hashValue="bdkZ/IJgIsoztzsM6WzwSrRDKUJoWdapI5Hb8GyErQ2cjFfwrB89vN/UBotzpP1y0PVKcLqM5bEsLFxOEgGQxw==" saltValue="U0MfeMzlPb+9+ndpvgaz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17.63</v>
      </c>
      <c r="G47" s="12">
        <v>17.16</v>
      </c>
      <c r="H47" s="12">
        <v>20.53</v>
      </c>
      <c r="I47" s="12">
        <v>19.440000000000001</v>
      </c>
      <c r="J47" s="13">
        <v>20.45</v>
      </c>
    </row>
    <row r="48" spans="2:10" ht="57.75" customHeight="1">
      <c r="B48" s="14"/>
      <c r="C48" s="1141" t="s">
        <v>4</v>
      </c>
      <c r="D48" s="1141"/>
      <c r="E48" s="1142"/>
      <c r="F48" s="15">
        <v>2.3199999999999998</v>
      </c>
      <c r="G48" s="16">
        <v>4.5999999999999996</v>
      </c>
      <c r="H48" s="16">
        <v>4.72</v>
      </c>
      <c r="I48" s="16">
        <v>4.17</v>
      </c>
      <c r="J48" s="17">
        <v>5.27</v>
      </c>
    </row>
    <row r="49" spans="2:10" ht="57.75" customHeight="1" thickBot="1">
      <c r="B49" s="18"/>
      <c r="C49" s="1143" t="s">
        <v>5</v>
      </c>
      <c r="D49" s="1143"/>
      <c r="E49" s="1144"/>
      <c r="F49" s="19" t="s">
        <v>527</v>
      </c>
      <c r="G49" s="20">
        <v>2.14</v>
      </c>
      <c r="H49" s="20">
        <v>4.3600000000000003</v>
      </c>
      <c r="I49" s="20" t="s">
        <v>528</v>
      </c>
      <c r="J49" s="21">
        <v>2.2999999999999998</v>
      </c>
    </row>
    <row r="50" spans="2:10"/>
  </sheetData>
  <sheetProtection algorithmName="SHA-512" hashValue="UvmKdo7c9hcNaViDkV8SmqBb/44tD4Stpp77eU93iE8YKI/qrtxmF2fhRo17q9OUGjCZwgmJPG6L/FINWWAI0w==" saltValue="QV2X2byc6c/jB9EgqFDZs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election activeCell="K37" sqref="K3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529</v>
      </c>
      <c r="D34" s="1151"/>
      <c r="E34" s="1152"/>
      <c r="F34" s="32">
        <v>2.31</v>
      </c>
      <c r="G34" s="33">
        <v>4.5999999999999996</v>
      </c>
      <c r="H34" s="33">
        <v>4.72</v>
      </c>
      <c r="I34" s="33">
        <v>4.17</v>
      </c>
      <c r="J34" s="34">
        <v>5.26</v>
      </c>
      <c r="K34" s="22"/>
      <c r="L34" s="22"/>
      <c r="M34" s="22"/>
      <c r="N34" s="22"/>
      <c r="O34" s="22"/>
      <c r="P34" s="22"/>
    </row>
    <row r="35" spans="1:16" ht="39" customHeight="1">
      <c r="A35" s="22"/>
      <c r="B35" s="35"/>
      <c r="C35" s="1145" t="s">
        <v>530</v>
      </c>
      <c r="D35" s="1146"/>
      <c r="E35" s="1147"/>
      <c r="F35" s="36" t="s">
        <v>484</v>
      </c>
      <c r="G35" s="37">
        <v>0.93</v>
      </c>
      <c r="H35" s="37">
        <v>1.47</v>
      </c>
      <c r="I35" s="37">
        <v>2.2999999999999998</v>
      </c>
      <c r="J35" s="38">
        <v>3.02</v>
      </c>
      <c r="K35" s="22"/>
      <c r="L35" s="22"/>
      <c r="M35" s="22"/>
      <c r="N35" s="22"/>
      <c r="O35" s="22"/>
      <c r="P35" s="22"/>
    </row>
    <row r="36" spans="1:16" ht="39" customHeight="1">
      <c r="A36" s="22"/>
      <c r="B36" s="35"/>
      <c r="C36" s="1145" t="s">
        <v>531</v>
      </c>
      <c r="D36" s="1146"/>
      <c r="E36" s="1147"/>
      <c r="F36" s="36">
        <v>0.01</v>
      </c>
      <c r="G36" s="37">
        <v>0.22</v>
      </c>
      <c r="H36" s="37">
        <v>0.11</v>
      </c>
      <c r="I36" s="37">
        <v>0.12</v>
      </c>
      <c r="J36" s="38">
        <v>1.77</v>
      </c>
      <c r="K36" s="22"/>
      <c r="L36" s="22"/>
      <c r="M36" s="22"/>
      <c r="N36" s="22"/>
      <c r="O36" s="22"/>
      <c r="P36" s="22"/>
    </row>
    <row r="37" spans="1:16" ht="39" customHeight="1">
      <c r="A37" s="22"/>
      <c r="B37" s="35"/>
      <c r="C37" s="1145" t="s">
        <v>532</v>
      </c>
      <c r="D37" s="1146"/>
      <c r="E37" s="1147"/>
      <c r="F37" s="36">
        <v>0.65</v>
      </c>
      <c r="G37" s="37">
        <v>0.8</v>
      </c>
      <c r="H37" s="37">
        <v>0.87</v>
      </c>
      <c r="I37" s="37">
        <v>0.25</v>
      </c>
      <c r="J37" s="38">
        <v>0.6</v>
      </c>
      <c r="K37" s="22"/>
      <c r="L37" s="22"/>
      <c r="M37" s="22"/>
      <c r="N37" s="22"/>
      <c r="O37" s="22"/>
      <c r="P37" s="22"/>
    </row>
    <row r="38" spans="1:16" ht="39" customHeight="1">
      <c r="A38" s="22"/>
      <c r="B38" s="35"/>
      <c r="C38" s="1145" t="s">
        <v>533</v>
      </c>
      <c r="D38" s="1146"/>
      <c r="E38" s="1147"/>
      <c r="F38" s="36">
        <v>0.1</v>
      </c>
      <c r="G38" s="37">
        <v>7.0000000000000007E-2</v>
      </c>
      <c r="H38" s="37">
        <v>0.11</v>
      </c>
      <c r="I38" s="37">
        <v>0.06</v>
      </c>
      <c r="J38" s="38">
        <v>0.1</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534</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535</v>
      </c>
      <c r="D43" s="1149"/>
      <c r="E43" s="1150"/>
      <c r="F43" s="41">
        <v>0.42</v>
      </c>
      <c r="G43" s="42" t="s">
        <v>484</v>
      </c>
      <c r="H43" s="42" t="s">
        <v>484</v>
      </c>
      <c r="I43" s="42" t="s">
        <v>484</v>
      </c>
      <c r="J43" s="43" t="s">
        <v>484</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hU+glS0f2T3nrXptVx+BiPeD7ukq7m5psmOAgQJuhkcC74txTznaTYIQh6sPqWgYDLC+lO6L07rUgnQs6bzhXg==" saltValue="UuoAd6XJH3opYe6CCG2g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B37" zoomScaleSheetLayoutView="55" workbookViewId="0">
      <selection activeCell="R56" sqref="R5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3" t="s">
        <v>9</v>
      </c>
      <c r="C45" s="1154"/>
      <c r="D45" s="58"/>
      <c r="E45" s="1159" t="s">
        <v>10</v>
      </c>
      <c r="F45" s="1159"/>
      <c r="G45" s="1159"/>
      <c r="H45" s="1159"/>
      <c r="I45" s="1159"/>
      <c r="J45" s="1160"/>
      <c r="K45" s="59">
        <v>3367</v>
      </c>
      <c r="L45" s="60">
        <v>3517</v>
      </c>
      <c r="M45" s="60">
        <v>3484</v>
      </c>
      <c r="N45" s="60">
        <v>3582</v>
      </c>
      <c r="O45" s="61">
        <v>3724</v>
      </c>
      <c r="P45" s="48"/>
      <c r="Q45" s="48"/>
      <c r="R45" s="48"/>
      <c r="S45" s="48"/>
      <c r="T45" s="48"/>
      <c r="U45" s="48"/>
    </row>
    <row r="46" spans="1:21" ht="30.75" customHeight="1">
      <c r="A46" s="48"/>
      <c r="B46" s="1155"/>
      <c r="C46" s="1156"/>
      <c r="D46" s="62"/>
      <c r="E46" s="1161" t="s">
        <v>11</v>
      </c>
      <c r="F46" s="1161"/>
      <c r="G46" s="1161"/>
      <c r="H46" s="1161"/>
      <c r="I46" s="1161"/>
      <c r="J46" s="1162"/>
      <c r="K46" s="63" t="s">
        <v>484</v>
      </c>
      <c r="L46" s="64" t="s">
        <v>484</v>
      </c>
      <c r="M46" s="64" t="s">
        <v>484</v>
      </c>
      <c r="N46" s="64" t="s">
        <v>484</v>
      </c>
      <c r="O46" s="65" t="s">
        <v>484</v>
      </c>
      <c r="P46" s="48"/>
      <c r="Q46" s="48"/>
      <c r="R46" s="48"/>
      <c r="S46" s="48"/>
      <c r="T46" s="48"/>
      <c r="U46" s="48"/>
    </row>
    <row r="47" spans="1:21" ht="30.75" customHeight="1">
      <c r="A47" s="48"/>
      <c r="B47" s="1155"/>
      <c r="C47" s="1156"/>
      <c r="D47" s="62"/>
      <c r="E47" s="1161" t="s">
        <v>12</v>
      </c>
      <c r="F47" s="1161"/>
      <c r="G47" s="1161"/>
      <c r="H47" s="1161"/>
      <c r="I47" s="1161"/>
      <c r="J47" s="1162"/>
      <c r="K47" s="63" t="s">
        <v>484</v>
      </c>
      <c r="L47" s="64" t="s">
        <v>484</v>
      </c>
      <c r="M47" s="64" t="s">
        <v>484</v>
      </c>
      <c r="N47" s="64" t="s">
        <v>484</v>
      </c>
      <c r="O47" s="65" t="s">
        <v>484</v>
      </c>
      <c r="P47" s="48"/>
      <c r="Q47" s="48"/>
      <c r="R47" s="48"/>
      <c r="S47" s="48"/>
      <c r="T47" s="48"/>
      <c r="U47" s="48"/>
    </row>
    <row r="48" spans="1:21" ht="30.75" customHeight="1">
      <c r="A48" s="48"/>
      <c r="B48" s="1155"/>
      <c r="C48" s="1156"/>
      <c r="D48" s="62"/>
      <c r="E48" s="1161" t="s">
        <v>13</v>
      </c>
      <c r="F48" s="1161"/>
      <c r="G48" s="1161"/>
      <c r="H48" s="1161"/>
      <c r="I48" s="1161"/>
      <c r="J48" s="1162"/>
      <c r="K48" s="63">
        <v>620</v>
      </c>
      <c r="L48" s="64">
        <v>611</v>
      </c>
      <c r="M48" s="64">
        <v>560</v>
      </c>
      <c r="N48" s="64">
        <v>498</v>
      </c>
      <c r="O48" s="65">
        <v>462</v>
      </c>
      <c r="P48" s="48"/>
      <c r="Q48" s="48"/>
      <c r="R48" s="48"/>
      <c r="S48" s="48"/>
      <c r="T48" s="48"/>
      <c r="U48" s="48"/>
    </row>
    <row r="49" spans="1:21" ht="30.75" customHeight="1">
      <c r="A49" s="48"/>
      <c r="B49" s="1155"/>
      <c r="C49" s="1156"/>
      <c r="D49" s="62"/>
      <c r="E49" s="1161" t="s">
        <v>14</v>
      </c>
      <c r="F49" s="1161"/>
      <c r="G49" s="1161"/>
      <c r="H49" s="1161"/>
      <c r="I49" s="1161"/>
      <c r="J49" s="1162"/>
      <c r="K49" s="63">
        <v>137</v>
      </c>
      <c r="L49" s="64">
        <v>152</v>
      </c>
      <c r="M49" s="64">
        <v>176</v>
      </c>
      <c r="N49" s="64">
        <v>190</v>
      </c>
      <c r="O49" s="65">
        <v>156</v>
      </c>
      <c r="P49" s="48"/>
      <c r="Q49" s="48"/>
      <c r="R49" s="48"/>
      <c r="S49" s="48"/>
      <c r="T49" s="48"/>
      <c r="U49" s="48"/>
    </row>
    <row r="50" spans="1:21" ht="30.75" customHeight="1">
      <c r="A50" s="48"/>
      <c r="B50" s="1155"/>
      <c r="C50" s="1156"/>
      <c r="D50" s="62"/>
      <c r="E50" s="1161" t="s">
        <v>15</v>
      </c>
      <c r="F50" s="1161"/>
      <c r="G50" s="1161"/>
      <c r="H50" s="1161"/>
      <c r="I50" s="1161"/>
      <c r="J50" s="1162"/>
      <c r="K50" s="63">
        <v>5</v>
      </c>
      <c r="L50" s="64">
        <v>3</v>
      </c>
      <c r="M50" s="64" t="s">
        <v>484</v>
      </c>
      <c r="N50" s="64" t="s">
        <v>484</v>
      </c>
      <c r="O50" s="65" t="s">
        <v>484</v>
      </c>
      <c r="P50" s="48"/>
      <c r="Q50" s="48"/>
      <c r="R50" s="48"/>
      <c r="S50" s="48"/>
      <c r="T50" s="48"/>
      <c r="U50" s="48"/>
    </row>
    <row r="51" spans="1:21" ht="30.75" customHeight="1">
      <c r="A51" s="48"/>
      <c r="B51" s="1157"/>
      <c r="C51" s="1158"/>
      <c r="D51" s="66"/>
      <c r="E51" s="1161" t="s">
        <v>16</v>
      </c>
      <c r="F51" s="1161"/>
      <c r="G51" s="1161"/>
      <c r="H51" s="1161"/>
      <c r="I51" s="1161"/>
      <c r="J51" s="1162"/>
      <c r="K51" s="63" t="s">
        <v>484</v>
      </c>
      <c r="L51" s="64" t="s">
        <v>484</v>
      </c>
      <c r="M51" s="64" t="s">
        <v>484</v>
      </c>
      <c r="N51" s="64" t="s">
        <v>484</v>
      </c>
      <c r="O51" s="65" t="s">
        <v>484</v>
      </c>
      <c r="P51" s="48"/>
      <c r="Q51" s="48"/>
      <c r="R51" s="48"/>
      <c r="S51" s="48"/>
      <c r="T51" s="48"/>
      <c r="U51" s="48"/>
    </row>
    <row r="52" spans="1:21" ht="30.75" customHeight="1">
      <c r="A52" s="48"/>
      <c r="B52" s="1163" t="s">
        <v>17</v>
      </c>
      <c r="C52" s="1164"/>
      <c r="D52" s="66"/>
      <c r="E52" s="1161" t="s">
        <v>18</v>
      </c>
      <c r="F52" s="1161"/>
      <c r="G52" s="1161"/>
      <c r="H52" s="1161"/>
      <c r="I52" s="1161"/>
      <c r="J52" s="1162"/>
      <c r="K52" s="63">
        <v>2900</v>
      </c>
      <c r="L52" s="64">
        <v>2998</v>
      </c>
      <c r="M52" s="64">
        <v>2993</v>
      </c>
      <c r="N52" s="64">
        <v>3058</v>
      </c>
      <c r="O52" s="65">
        <v>3110</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1229</v>
      </c>
      <c r="L53" s="69">
        <v>1285</v>
      </c>
      <c r="M53" s="69">
        <v>1227</v>
      </c>
      <c r="N53" s="69">
        <v>1212</v>
      </c>
      <c r="O53" s="70">
        <v>1232</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536</v>
      </c>
      <c r="L57" s="81" t="s">
        <v>537</v>
      </c>
      <c r="M57" s="81" t="s">
        <v>538</v>
      </c>
      <c r="N57" s="81" t="s">
        <v>539</v>
      </c>
      <c r="O57" s="82" t="s">
        <v>540</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KYYeAITPkfQemWPIKlpkzePj+tPrC7C0cKaFURfNpTUQx+aS0GA0Ljvs0CIlYZ+edCCb+CBVPS8Jhqi78G1ow==" saltValue="/P1FzKNwssBoIV1VpOcNn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C46"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522</v>
      </c>
      <c r="J40" s="103" t="s">
        <v>523</v>
      </c>
      <c r="K40" s="103" t="s">
        <v>524</v>
      </c>
      <c r="L40" s="103" t="s">
        <v>525</v>
      </c>
      <c r="M40" s="104" t="s">
        <v>526</v>
      </c>
    </row>
    <row r="41" spans="2:13" ht="27.75" customHeight="1">
      <c r="B41" s="1184" t="s">
        <v>30</v>
      </c>
      <c r="C41" s="1185"/>
      <c r="D41" s="105"/>
      <c r="E41" s="1190" t="s">
        <v>31</v>
      </c>
      <c r="F41" s="1190"/>
      <c r="G41" s="1190"/>
      <c r="H41" s="1191"/>
      <c r="I41" s="355">
        <v>37427</v>
      </c>
      <c r="J41" s="356">
        <v>39052</v>
      </c>
      <c r="K41" s="356">
        <v>39567</v>
      </c>
      <c r="L41" s="356">
        <v>42178</v>
      </c>
      <c r="M41" s="357">
        <v>40405</v>
      </c>
    </row>
    <row r="42" spans="2:13" ht="27.75" customHeight="1">
      <c r="B42" s="1186"/>
      <c r="C42" s="1187"/>
      <c r="D42" s="106"/>
      <c r="E42" s="1192" t="s">
        <v>32</v>
      </c>
      <c r="F42" s="1192"/>
      <c r="G42" s="1192"/>
      <c r="H42" s="1193"/>
      <c r="I42" s="358">
        <v>187</v>
      </c>
      <c r="J42" s="359" t="s">
        <v>484</v>
      </c>
      <c r="K42" s="359" t="s">
        <v>484</v>
      </c>
      <c r="L42" s="359" t="s">
        <v>484</v>
      </c>
      <c r="M42" s="360" t="s">
        <v>484</v>
      </c>
    </row>
    <row r="43" spans="2:13" ht="27.75" customHeight="1">
      <c r="B43" s="1186"/>
      <c r="C43" s="1187"/>
      <c r="D43" s="106"/>
      <c r="E43" s="1192" t="s">
        <v>33</v>
      </c>
      <c r="F43" s="1192"/>
      <c r="G43" s="1192"/>
      <c r="H43" s="1193"/>
      <c r="I43" s="358">
        <v>8953</v>
      </c>
      <c r="J43" s="359">
        <v>8657</v>
      </c>
      <c r="K43" s="359">
        <v>8087</v>
      </c>
      <c r="L43" s="359">
        <v>7287</v>
      </c>
      <c r="M43" s="360">
        <v>6394</v>
      </c>
    </row>
    <row r="44" spans="2:13" ht="27.75" customHeight="1">
      <c r="B44" s="1186"/>
      <c r="C44" s="1187"/>
      <c r="D44" s="106"/>
      <c r="E44" s="1192" t="s">
        <v>34</v>
      </c>
      <c r="F44" s="1192"/>
      <c r="G44" s="1192"/>
      <c r="H44" s="1193"/>
      <c r="I44" s="358">
        <v>2511</v>
      </c>
      <c r="J44" s="359">
        <v>2882</v>
      </c>
      <c r="K44" s="359">
        <v>2987</v>
      </c>
      <c r="L44" s="359">
        <v>3077</v>
      </c>
      <c r="M44" s="360">
        <v>2209</v>
      </c>
    </row>
    <row r="45" spans="2:13" ht="27.75" customHeight="1">
      <c r="B45" s="1186"/>
      <c r="C45" s="1187"/>
      <c r="D45" s="106"/>
      <c r="E45" s="1192" t="s">
        <v>35</v>
      </c>
      <c r="F45" s="1192"/>
      <c r="G45" s="1192"/>
      <c r="H45" s="1193"/>
      <c r="I45" s="358">
        <v>3663</v>
      </c>
      <c r="J45" s="359">
        <v>3520</v>
      </c>
      <c r="K45" s="359">
        <v>3401</v>
      </c>
      <c r="L45" s="359">
        <v>3299</v>
      </c>
      <c r="M45" s="360">
        <v>3183</v>
      </c>
    </row>
    <row r="46" spans="2:13" ht="27.75" customHeight="1">
      <c r="B46" s="1186"/>
      <c r="C46" s="1187"/>
      <c r="D46" s="107"/>
      <c r="E46" s="1192" t="s">
        <v>36</v>
      </c>
      <c r="F46" s="1192"/>
      <c r="G46" s="1192"/>
      <c r="H46" s="1193"/>
      <c r="I46" s="358" t="s">
        <v>484</v>
      </c>
      <c r="J46" s="359" t="s">
        <v>484</v>
      </c>
      <c r="K46" s="359" t="s">
        <v>484</v>
      </c>
      <c r="L46" s="359" t="s">
        <v>484</v>
      </c>
      <c r="M46" s="360" t="s">
        <v>484</v>
      </c>
    </row>
    <row r="47" spans="2:13" ht="27.75" customHeight="1">
      <c r="B47" s="1186"/>
      <c r="C47" s="1187"/>
      <c r="D47" s="108"/>
      <c r="E47" s="1194" t="s">
        <v>37</v>
      </c>
      <c r="F47" s="1195"/>
      <c r="G47" s="1195"/>
      <c r="H47" s="1196"/>
      <c r="I47" s="358" t="s">
        <v>484</v>
      </c>
      <c r="J47" s="359" t="s">
        <v>484</v>
      </c>
      <c r="K47" s="359" t="s">
        <v>484</v>
      </c>
      <c r="L47" s="359" t="s">
        <v>484</v>
      </c>
      <c r="M47" s="360" t="s">
        <v>484</v>
      </c>
    </row>
    <row r="48" spans="2:13" ht="27.75" customHeight="1">
      <c r="B48" s="1186"/>
      <c r="C48" s="1187"/>
      <c r="D48" s="106"/>
      <c r="E48" s="1192" t="s">
        <v>38</v>
      </c>
      <c r="F48" s="1192"/>
      <c r="G48" s="1192"/>
      <c r="H48" s="1193"/>
      <c r="I48" s="358" t="s">
        <v>484</v>
      </c>
      <c r="J48" s="359" t="s">
        <v>484</v>
      </c>
      <c r="K48" s="359" t="s">
        <v>484</v>
      </c>
      <c r="L48" s="359" t="s">
        <v>484</v>
      </c>
      <c r="M48" s="360" t="s">
        <v>484</v>
      </c>
    </row>
    <row r="49" spans="2:13" ht="27.75" customHeight="1">
      <c r="B49" s="1188"/>
      <c r="C49" s="1189"/>
      <c r="D49" s="106"/>
      <c r="E49" s="1192" t="s">
        <v>39</v>
      </c>
      <c r="F49" s="1192"/>
      <c r="G49" s="1192"/>
      <c r="H49" s="1193"/>
      <c r="I49" s="358" t="s">
        <v>484</v>
      </c>
      <c r="J49" s="359" t="s">
        <v>484</v>
      </c>
      <c r="K49" s="359" t="s">
        <v>484</v>
      </c>
      <c r="L49" s="359" t="s">
        <v>484</v>
      </c>
      <c r="M49" s="360" t="s">
        <v>484</v>
      </c>
    </row>
    <row r="50" spans="2:13" ht="27.75" customHeight="1">
      <c r="B50" s="1197" t="s">
        <v>40</v>
      </c>
      <c r="C50" s="1198"/>
      <c r="D50" s="109"/>
      <c r="E50" s="1192" t="s">
        <v>41</v>
      </c>
      <c r="F50" s="1192"/>
      <c r="G50" s="1192"/>
      <c r="H50" s="1193"/>
      <c r="I50" s="358">
        <v>7223</v>
      </c>
      <c r="J50" s="359">
        <v>7143</v>
      </c>
      <c r="K50" s="359">
        <v>7976</v>
      </c>
      <c r="L50" s="359">
        <v>7927</v>
      </c>
      <c r="M50" s="360">
        <v>7729</v>
      </c>
    </row>
    <row r="51" spans="2:13" ht="27.75" customHeight="1">
      <c r="B51" s="1186"/>
      <c r="C51" s="1187"/>
      <c r="D51" s="106"/>
      <c r="E51" s="1192" t="s">
        <v>42</v>
      </c>
      <c r="F51" s="1192"/>
      <c r="G51" s="1192"/>
      <c r="H51" s="1193"/>
      <c r="I51" s="358">
        <v>2741</v>
      </c>
      <c r="J51" s="359">
        <v>2960</v>
      </c>
      <c r="K51" s="359">
        <v>2880</v>
      </c>
      <c r="L51" s="359">
        <v>2650</v>
      </c>
      <c r="M51" s="360">
        <v>2427</v>
      </c>
    </row>
    <row r="52" spans="2:13" ht="27.75" customHeight="1">
      <c r="B52" s="1188"/>
      <c r="C52" s="1189"/>
      <c r="D52" s="106"/>
      <c r="E52" s="1192" t="s">
        <v>43</v>
      </c>
      <c r="F52" s="1192"/>
      <c r="G52" s="1192"/>
      <c r="H52" s="1193"/>
      <c r="I52" s="358">
        <v>30000</v>
      </c>
      <c r="J52" s="359">
        <v>30636</v>
      </c>
      <c r="K52" s="359">
        <v>30735</v>
      </c>
      <c r="L52" s="359">
        <v>32413</v>
      </c>
      <c r="M52" s="360">
        <v>31048</v>
      </c>
    </row>
    <row r="53" spans="2:13" ht="27.75" customHeight="1" thickBot="1">
      <c r="B53" s="1199" t="s">
        <v>19</v>
      </c>
      <c r="C53" s="1200"/>
      <c r="D53" s="110"/>
      <c r="E53" s="1201" t="s">
        <v>44</v>
      </c>
      <c r="F53" s="1201"/>
      <c r="G53" s="1201"/>
      <c r="H53" s="1202"/>
      <c r="I53" s="361">
        <v>12777</v>
      </c>
      <c r="J53" s="362">
        <v>13371</v>
      </c>
      <c r="K53" s="362">
        <v>12451</v>
      </c>
      <c r="L53" s="362">
        <v>12853</v>
      </c>
      <c r="M53" s="363">
        <v>10988</v>
      </c>
    </row>
    <row r="54" spans="2:13" ht="27.75" customHeight="1">
      <c r="B54" s="111"/>
      <c r="C54" s="112"/>
      <c r="D54" s="112"/>
      <c r="E54" s="113"/>
      <c r="F54" s="113"/>
      <c r="G54" s="113"/>
      <c r="H54" s="113"/>
      <c r="I54" s="114"/>
      <c r="J54" s="114"/>
      <c r="K54" s="114"/>
      <c r="L54" s="114"/>
      <c r="M54" s="114"/>
    </row>
    <row r="55" spans="2:13"/>
  </sheetData>
  <sheetProtection algorithmName="SHA-512" hashValue="u0zS/F/s3TPsapDIfdUMdFmHciclyJ8wJt7blFwvF6FofCKSHrCRwsKg5ax+XrDoGhe0nq2IQYVFhk/ryov65Q==" saltValue="gF475moQjkDFYYqUAMZE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1" zoomScale="70" zoomScaleNormal="70" zoomScaleSheetLayoutView="100" workbookViewId="0">
      <selection activeCell="K55" sqref="K55"/>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524</v>
      </c>
      <c r="G54" s="119" t="s">
        <v>525</v>
      </c>
      <c r="H54" s="120" t="s">
        <v>526</v>
      </c>
    </row>
    <row r="55" spans="2:8" ht="52.5" customHeight="1">
      <c r="B55" s="121"/>
      <c r="C55" s="1211" t="s">
        <v>46</v>
      </c>
      <c r="D55" s="1211"/>
      <c r="E55" s="1212"/>
      <c r="F55" s="122">
        <v>2712</v>
      </c>
      <c r="G55" s="122">
        <v>2531</v>
      </c>
      <c r="H55" s="123">
        <v>2685</v>
      </c>
    </row>
    <row r="56" spans="2:8" ht="52.5" customHeight="1">
      <c r="B56" s="124"/>
      <c r="C56" s="1213" t="s">
        <v>47</v>
      </c>
      <c r="D56" s="1213"/>
      <c r="E56" s="1214"/>
      <c r="F56" s="125">
        <v>3270</v>
      </c>
      <c r="G56" s="125">
        <v>3347</v>
      </c>
      <c r="H56" s="126">
        <v>3106</v>
      </c>
    </row>
    <row r="57" spans="2:8" ht="53.25" customHeight="1">
      <c r="B57" s="124"/>
      <c r="C57" s="1215" t="s">
        <v>48</v>
      </c>
      <c r="D57" s="1215"/>
      <c r="E57" s="1216"/>
      <c r="F57" s="127">
        <v>3811</v>
      </c>
      <c r="G57" s="127">
        <v>3357</v>
      </c>
      <c r="H57" s="128">
        <v>3201</v>
      </c>
    </row>
    <row r="58" spans="2:8" ht="45.75" customHeight="1">
      <c r="B58" s="129"/>
      <c r="C58" s="1203" t="s">
        <v>556</v>
      </c>
      <c r="D58" s="1204"/>
      <c r="E58" s="1205"/>
      <c r="F58" s="130">
        <v>1960</v>
      </c>
      <c r="G58" s="130">
        <v>2013</v>
      </c>
      <c r="H58" s="131">
        <v>1903</v>
      </c>
    </row>
    <row r="59" spans="2:8" ht="45.75" customHeight="1">
      <c r="B59" s="129"/>
      <c r="C59" s="1203" t="s">
        <v>557</v>
      </c>
      <c r="D59" s="1204"/>
      <c r="E59" s="1205"/>
      <c r="F59" s="130">
        <v>1729</v>
      </c>
      <c r="G59" s="130">
        <v>1213</v>
      </c>
      <c r="H59" s="131">
        <v>1135</v>
      </c>
    </row>
    <row r="60" spans="2:8" ht="45.75" customHeight="1">
      <c r="B60" s="129"/>
      <c r="C60" s="1203" t="s">
        <v>558</v>
      </c>
      <c r="D60" s="1204"/>
      <c r="E60" s="1205"/>
      <c r="F60" s="130">
        <v>93</v>
      </c>
      <c r="G60" s="130">
        <v>104</v>
      </c>
      <c r="H60" s="131">
        <v>140</v>
      </c>
    </row>
    <row r="61" spans="2:8" ht="45.75" customHeight="1">
      <c r="B61" s="129"/>
      <c r="C61" s="1203" t="s">
        <v>559</v>
      </c>
      <c r="D61" s="1204"/>
      <c r="E61" s="1205"/>
      <c r="F61" s="130">
        <v>19</v>
      </c>
      <c r="G61" s="130">
        <v>18</v>
      </c>
      <c r="H61" s="131">
        <v>17</v>
      </c>
    </row>
    <row r="62" spans="2:8" ht="45.75" customHeight="1" thickBot="1">
      <c r="B62" s="132"/>
      <c r="C62" s="1206" t="s">
        <v>560</v>
      </c>
      <c r="D62" s="1207"/>
      <c r="E62" s="1208"/>
      <c r="F62" s="133">
        <v>6</v>
      </c>
      <c r="G62" s="133">
        <v>6</v>
      </c>
      <c r="H62" s="134">
        <v>6</v>
      </c>
    </row>
    <row r="63" spans="2:8" ht="52.5" customHeight="1" thickBot="1">
      <c r="B63" s="135"/>
      <c r="C63" s="1209" t="s">
        <v>49</v>
      </c>
      <c r="D63" s="1209"/>
      <c r="E63" s="1210"/>
      <c r="F63" s="136">
        <v>9793</v>
      </c>
      <c r="G63" s="136">
        <v>9236</v>
      </c>
      <c r="H63" s="137">
        <v>8991</v>
      </c>
    </row>
    <row r="64" spans="2:8"/>
  </sheetData>
  <sheetProtection algorithmName="SHA-512" hashValue="+lOeoOPxnY2jUWPmcEPLKfQx+RMsgqDsXhbS5mBEzEx4mIbmGOCBflwJ7SUI7917854ZAnxtyXCQ7wNwxLXqWA==" saltValue="T7FhuT57Myp4x4Z28zeb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521</v>
      </c>
      <c r="G2" s="151"/>
      <c r="H2" s="152"/>
    </row>
    <row r="3" spans="1:8">
      <c r="A3" s="148" t="s">
        <v>514</v>
      </c>
      <c r="B3" s="153"/>
      <c r="C3" s="154"/>
      <c r="D3" s="155">
        <v>146711</v>
      </c>
      <c r="E3" s="156"/>
      <c r="F3" s="157">
        <v>132981</v>
      </c>
      <c r="G3" s="158"/>
      <c r="H3" s="159"/>
    </row>
    <row r="4" spans="1:8">
      <c r="A4" s="160"/>
      <c r="B4" s="161"/>
      <c r="C4" s="162"/>
      <c r="D4" s="163">
        <v>82001</v>
      </c>
      <c r="E4" s="164"/>
      <c r="F4" s="165">
        <v>56973</v>
      </c>
      <c r="G4" s="166"/>
      <c r="H4" s="167"/>
    </row>
    <row r="5" spans="1:8">
      <c r="A5" s="148" t="s">
        <v>516</v>
      </c>
      <c r="B5" s="153"/>
      <c r="C5" s="154"/>
      <c r="D5" s="155">
        <v>181217</v>
      </c>
      <c r="E5" s="156"/>
      <c r="F5" s="157">
        <v>128523</v>
      </c>
      <c r="G5" s="158"/>
      <c r="H5" s="159"/>
    </row>
    <row r="6" spans="1:8">
      <c r="A6" s="160"/>
      <c r="B6" s="161"/>
      <c r="C6" s="162"/>
      <c r="D6" s="163">
        <v>71438</v>
      </c>
      <c r="E6" s="164"/>
      <c r="F6" s="165">
        <v>56792</v>
      </c>
      <c r="G6" s="166"/>
      <c r="H6" s="167"/>
    </row>
    <row r="7" spans="1:8">
      <c r="A7" s="148" t="s">
        <v>517</v>
      </c>
      <c r="B7" s="153"/>
      <c r="C7" s="154"/>
      <c r="D7" s="155">
        <v>133473</v>
      </c>
      <c r="E7" s="156"/>
      <c r="F7" s="157">
        <v>92919</v>
      </c>
      <c r="G7" s="158"/>
      <c r="H7" s="159"/>
    </row>
    <row r="8" spans="1:8">
      <c r="A8" s="160"/>
      <c r="B8" s="161"/>
      <c r="C8" s="162"/>
      <c r="D8" s="163">
        <v>83310</v>
      </c>
      <c r="E8" s="164"/>
      <c r="F8" s="165">
        <v>54128</v>
      </c>
      <c r="G8" s="166"/>
      <c r="H8" s="167"/>
    </row>
    <row r="9" spans="1:8">
      <c r="A9" s="148" t="s">
        <v>518</v>
      </c>
      <c r="B9" s="153"/>
      <c r="C9" s="154"/>
      <c r="D9" s="155">
        <v>231389</v>
      </c>
      <c r="E9" s="156"/>
      <c r="F9" s="157">
        <v>103663</v>
      </c>
      <c r="G9" s="158"/>
      <c r="H9" s="159"/>
    </row>
    <row r="10" spans="1:8">
      <c r="A10" s="160"/>
      <c r="B10" s="161"/>
      <c r="C10" s="162"/>
      <c r="D10" s="163">
        <v>194341</v>
      </c>
      <c r="E10" s="164"/>
      <c r="F10" s="165">
        <v>64346</v>
      </c>
      <c r="G10" s="166"/>
      <c r="H10" s="167"/>
    </row>
    <row r="11" spans="1:8">
      <c r="A11" s="148" t="s">
        <v>519</v>
      </c>
      <c r="B11" s="153"/>
      <c r="C11" s="154"/>
      <c r="D11" s="155">
        <v>76748</v>
      </c>
      <c r="E11" s="156"/>
      <c r="F11" s="157">
        <v>92012</v>
      </c>
      <c r="G11" s="158"/>
      <c r="H11" s="159"/>
    </row>
    <row r="12" spans="1:8">
      <c r="A12" s="160"/>
      <c r="B12" s="161"/>
      <c r="C12" s="168"/>
      <c r="D12" s="163">
        <v>47066</v>
      </c>
      <c r="E12" s="164"/>
      <c r="F12" s="165">
        <v>61382</v>
      </c>
      <c r="G12" s="166"/>
      <c r="H12" s="167"/>
    </row>
    <row r="13" spans="1:8">
      <c r="A13" s="148"/>
      <c r="B13" s="153"/>
      <c r="C13" s="169"/>
      <c r="D13" s="170">
        <v>153908</v>
      </c>
      <c r="E13" s="171"/>
      <c r="F13" s="172">
        <v>110020</v>
      </c>
      <c r="G13" s="173"/>
      <c r="H13" s="159"/>
    </row>
    <row r="14" spans="1:8">
      <c r="A14" s="160"/>
      <c r="B14" s="161"/>
      <c r="C14" s="162"/>
      <c r="D14" s="163">
        <v>95631</v>
      </c>
      <c r="E14" s="164"/>
      <c r="F14" s="165">
        <v>58724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2.3199999999999998</v>
      </c>
      <c r="C19" s="174">
        <f>ROUND(VALUE(SUBSTITUTE(実質収支比率等に係る経年分析!G$48,"▲","-")),2)</f>
        <v>4.5999999999999996</v>
      </c>
      <c r="D19" s="174">
        <f>ROUND(VALUE(SUBSTITUTE(実質収支比率等に係る経年分析!H$48,"▲","-")),2)</f>
        <v>4.72</v>
      </c>
      <c r="E19" s="174">
        <f>ROUND(VALUE(SUBSTITUTE(実質収支比率等に係る経年分析!I$48,"▲","-")),2)</f>
        <v>4.17</v>
      </c>
      <c r="F19" s="174">
        <f>ROUND(VALUE(SUBSTITUTE(実質収支比率等に係る経年分析!J$48,"▲","-")),2)</f>
        <v>5.27</v>
      </c>
    </row>
    <row r="20" spans="1:11">
      <c r="A20" s="174" t="s">
        <v>53</v>
      </c>
      <c r="B20" s="174">
        <f>ROUND(VALUE(SUBSTITUTE(実質収支比率等に係る経年分析!F$47,"▲","-")),2)</f>
        <v>17.63</v>
      </c>
      <c r="C20" s="174">
        <f>ROUND(VALUE(SUBSTITUTE(実質収支比率等に係る経年分析!G$47,"▲","-")),2)</f>
        <v>17.16</v>
      </c>
      <c r="D20" s="174">
        <f>ROUND(VALUE(SUBSTITUTE(実質収支比率等に係る経年分析!H$47,"▲","-")),2)</f>
        <v>20.53</v>
      </c>
      <c r="E20" s="174">
        <f>ROUND(VALUE(SUBSTITUTE(実質収支比率等に係る経年分析!I$47,"▲","-")),2)</f>
        <v>19.440000000000001</v>
      </c>
      <c r="F20" s="174">
        <f>ROUND(VALUE(SUBSTITUTE(実質収支比率等に係る経年分析!J$47,"▲","-")),2)</f>
        <v>20.45</v>
      </c>
    </row>
    <row r="21" spans="1:11">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2.14</v>
      </c>
      <c r="D21" s="174">
        <f>IF(ISNUMBER(VALUE(SUBSTITUTE(実質収支比率等に係る経年分析!H$49,"▲","-"))),ROUND(VALUE(SUBSTITUTE(実質収支比率等に係る経年分析!H$49,"▲","-")),2),NA())</f>
        <v>4.3600000000000003</v>
      </c>
      <c r="E21" s="174">
        <f>IF(ISNUMBER(VALUE(SUBSTITUTE(実質収支比率等に係る経年分析!I$49,"▲","-"))),ROUND(VALUE(SUBSTITUTE(実質収支比率等に係る経年分析!I$49,"▲","-")),2),NA())</f>
        <v>-2.0099999999999998</v>
      </c>
      <c r="F21" s="174">
        <f>IF(ISNUMBER(VALUE(SUBSTITUTE(実質収支比率等に係る経年分析!J$49,"▲","-"))),ROUND(VALUE(SUBSTITUTE(実質収支比率等に係る経年分析!J$49,"▲","-")),2),NA())</f>
        <v>2.2999999999999998</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0.42</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v>
      </c>
    </row>
    <row r="34" spans="1:16">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1.77</v>
      </c>
    </row>
    <row r="35" spans="1:16">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2.2999999999999998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3.02</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4.5999999999999996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4.17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5.26</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2900</v>
      </c>
      <c r="E42" s="176"/>
      <c r="F42" s="176"/>
      <c r="G42" s="176">
        <f>'実質公債費比率（分子）の構造'!L$52</f>
        <v>2998</v>
      </c>
      <c r="H42" s="176"/>
      <c r="I42" s="176"/>
      <c r="J42" s="176">
        <f>'実質公債費比率（分子）の構造'!M$52</f>
        <v>2993</v>
      </c>
      <c r="K42" s="176"/>
      <c r="L42" s="176"/>
      <c r="M42" s="176">
        <f>'実質公債費比率（分子）の構造'!N$52</f>
        <v>3058</v>
      </c>
      <c r="N42" s="176"/>
      <c r="O42" s="176"/>
      <c r="P42" s="176">
        <f>'実質公債費比率（分子）の構造'!O$52</f>
        <v>3110</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5</v>
      </c>
      <c r="C44" s="176"/>
      <c r="D44" s="176"/>
      <c r="E44" s="176">
        <f>'実質公債費比率（分子）の構造'!L$50</f>
        <v>3</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137</v>
      </c>
      <c r="C45" s="176"/>
      <c r="D45" s="176"/>
      <c r="E45" s="176">
        <f>'実質公債費比率（分子）の構造'!L$49</f>
        <v>152</v>
      </c>
      <c r="F45" s="176"/>
      <c r="G45" s="176"/>
      <c r="H45" s="176">
        <f>'実質公債費比率（分子）の構造'!M$49</f>
        <v>176</v>
      </c>
      <c r="I45" s="176"/>
      <c r="J45" s="176"/>
      <c r="K45" s="176">
        <f>'実質公債費比率（分子）の構造'!N$49</f>
        <v>190</v>
      </c>
      <c r="L45" s="176"/>
      <c r="M45" s="176"/>
      <c r="N45" s="176">
        <f>'実質公債費比率（分子）の構造'!O$49</f>
        <v>156</v>
      </c>
      <c r="O45" s="176"/>
      <c r="P45" s="176"/>
    </row>
    <row r="46" spans="1:16">
      <c r="A46" s="176" t="s">
        <v>64</v>
      </c>
      <c r="B46" s="176">
        <f>'実質公債費比率（分子）の構造'!K$48</f>
        <v>620</v>
      </c>
      <c r="C46" s="176"/>
      <c r="D46" s="176"/>
      <c r="E46" s="176">
        <f>'実質公債費比率（分子）の構造'!L$48</f>
        <v>611</v>
      </c>
      <c r="F46" s="176"/>
      <c r="G46" s="176"/>
      <c r="H46" s="176">
        <f>'実質公債費比率（分子）の構造'!M$48</f>
        <v>560</v>
      </c>
      <c r="I46" s="176"/>
      <c r="J46" s="176"/>
      <c r="K46" s="176">
        <f>'実質公債費比率（分子）の構造'!N$48</f>
        <v>498</v>
      </c>
      <c r="L46" s="176"/>
      <c r="M46" s="176"/>
      <c r="N46" s="176">
        <f>'実質公債費比率（分子）の構造'!O$48</f>
        <v>462</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3367</v>
      </c>
      <c r="C49" s="176"/>
      <c r="D49" s="176"/>
      <c r="E49" s="176">
        <f>'実質公債費比率（分子）の構造'!L$45</f>
        <v>3517</v>
      </c>
      <c r="F49" s="176"/>
      <c r="G49" s="176"/>
      <c r="H49" s="176">
        <f>'実質公債費比率（分子）の構造'!M$45</f>
        <v>3484</v>
      </c>
      <c r="I49" s="176"/>
      <c r="J49" s="176"/>
      <c r="K49" s="176">
        <f>'実質公債費比率（分子）の構造'!N$45</f>
        <v>3582</v>
      </c>
      <c r="L49" s="176"/>
      <c r="M49" s="176"/>
      <c r="N49" s="176">
        <f>'実質公債費比率（分子）の構造'!O$45</f>
        <v>3724</v>
      </c>
      <c r="O49" s="176"/>
      <c r="P49" s="176"/>
    </row>
    <row r="50" spans="1:16">
      <c r="A50" s="176" t="s">
        <v>67</v>
      </c>
      <c r="B50" s="176" t="e">
        <f>NA()</f>
        <v>#N/A</v>
      </c>
      <c r="C50" s="176">
        <f>IF(ISNUMBER('実質公債費比率（分子）の構造'!K$53),'実質公債費比率（分子）の構造'!K$53,NA())</f>
        <v>1229</v>
      </c>
      <c r="D50" s="176" t="e">
        <f>NA()</f>
        <v>#N/A</v>
      </c>
      <c r="E50" s="176" t="e">
        <f>NA()</f>
        <v>#N/A</v>
      </c>
      <c r="F50" s="176">
        <f>IF(ISNUMBER('実質公債費比率（分子）の構造'!L$53),'実質公債費比率（分子）の構造'!L$53,NA())</f>
        <v>1285</v>
      </c>
      <c r="G50" s="176" t="e">
        <f>NA()</f>
        <v>#N/A</v>
      </c>
      <c r="H50" s="176" t="e">
        <f>NA()</f>
        <v>#N/A</v>
      </c>
      <c r="I50" s="176">
        <f>IF(ISNUMBER('実質公債費比率（分子）の構造'!M$53),'実質公債費比率（分子）の構造'!M$53,NA())</f>
        <v>1227</v>
      </c>
      <c r="J50" s="176" t="e">
        <f>NA()</f>
        <v>#N/A</v>
      </c>
      <c r="K50" s="176" t="e">
        <f>NA()</f>
        <v>#N/A</v>
      </c>
      <c r="L50" s="176">
        <f>IF(ISNUMBER('実質公債費比率（分子）の構造'!N$53),'実質公債費比率（分子）の構造'!N$53,NA())</f>
        <v>1212</v>
      </c>
      <c r="M50" s="176" t="e">
        <f>NA()</f>
        <v>#N/A</v>
      </c>
      <c r="N50" s="176" t="e">
        <f>NA()</f>
        <v>#N/A</v>
      </c>
      <c r="O50" s="176">
        <f>IF(ISNUMBER('実質公債費比率（分子）の構造'!O$53),'実質公債費比率（分子）の構造'!O$53,NA())</f>
        <v>1232</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30000</v>
      </c>
      <c r="E56" s="175"/>
      <c r="F56" s="175"/>
      <c r="G56" s="175">
        <f>'将来負担比率（分子）の構造'!J$52</f>
        <v>30636</v>
      </c>
      <c r="H56" s="175"/>
      <c r="I56" s="175"/>
      <c r="J56" s="175">
        <f>'将来負担比率（分子）の構造'!K$52</f>
        <v>30735</v>
      </c>
      <c r="K56" s="175"/>
      <c r="L56" s="175"/>
      <c r="M56" s="175">
        <f>'将来負担比率（分子）の構造'!L$52</f>
        <v>32413</v>
      </c>
      <c r="N56" s="175"/>
      <c r="O56" s="175"/>
      <c r="P56" s="175">
        <f>'将来負担比率（分子）の構造'!M$52</f>
        <v>31048</v>
      </c>
    </row>
    <row r="57" spans="1:16">
      <c r="A57" s="175" t="s">
        <v>42</v>
      </c>
      <c r="B57" s="175"/>
      <c r="C57" s="175"/>
      <c r="D57" s="175">
        <f>'将来負担比率（分子）の構造'!I$51</f>
        <v>2741</v>
      </c>
      <c r="E57" s="175"/>
      <c r="F57" s="175"/>
      <c r="G57" s="175">
        <f>'将来負担比率（分子）の構造'!J$51</f>
        <v>2960</v>
      </c>
      <c r="H57" s="175"/>
      <c r="I57" s="175"/>
      <c r="J57" s="175">
        <f>'将来負担比率（分子）の構造'!K$51</f>
        <v>2880</v>
      </c>
      <c r="K57" s="175"/>
      <c r="L57" s="175"/>
      <c r="M57" s="175">
        <f>'将来負担比率（分子）の構造'!L$51</f>
        <v>2650</v>
      </c>
      <c r="N57" s="175"/>
      <c r="O57" s="175"/>
      <c r="P57" s="175">
        <f>'将来負担比率（分子）の構造'!M$51</f>
        <v>2427</v>
      </c>
    </row>
    <row r="58" spans="1:16">
      <c r="A58" s="175" t="s">
        <v>41</v>
      </c>
      <c r="B58" s="175"/>
      <c r="C58" s="175"/>
      <c r="D58" s="175">
        <f>'将来負担比率（分子）の構造'!I$50</f>
        <v>7223</v>
      </c>
      <c r="E58" s="175"/>
      <c r="F58" s="175"/>
      <c r="G58" s="175">
        <f>'将来負担比率（分子）の構造'!J$50</f>
        <v>7143</v>
      </c>
      <c r="H58" s="175"/>
      <c r="I58" s="175"/>
      <c r="J58" s="175">
        <f>'将来負担比率（分子）の構造'!K$50</f>
        <v>7976</v>
      </c>
      <c r="K58" s="175"/>
      <c r="L58" s="175"/>
      <c r="M58" s="175">
        <f>'将来負担比率（分子）の構造'!L$50</f>
        <v>7927</v>
      </c>
      <c r="N58" s="175"/>
      <c r="O58" s="175"/>
      <c r="P58" s="175">
        <f>'将来負担比率（分子）の構造'!M$50</f>
        <v>7729</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3663</v>
      </c>
      <c r="C62" s="175"/>
      <c r="D62" s="175"/>
      <c r="E62" s="175">
        <f>'将来負担比率（分子）の構造'!J$45</f>
        <v>3520</v>
      </c>
      <c r="F62" s="175"/>
      <c r="G62" s="175"/>
      <c r="H62" s="175">
        <f>'将来負担比率（分子）の構造'!K$45</f>
        <v>3401</v>
      </c>
      <c r="I62" s="175"/>
      <c r="J62" s="175"/>
      <c r="K62" s="175">
        <f>'将来負担比率（分子）の構造'!L$45</f>
        <v>3299</v>
      </c>
      <c r="L62" s="175"/>
      <c r="M62" s="175"/>
      <c r="N62" s="175">
        <f>'将来負担比率（分子）の構造'!M$45</f>
        <v>3183</v>
      </c>
      <c r="O62" s="175"/>
      <c r="P62" s="175"/>
    </row>
    <row r="63" spans="1:16">
      <c r="A63" s="175" t="s">
        <v>34</v>
      </c>
      <c r="B63" s="175">
        <f>'将来負担比率（分子）の構造'!I$44</f>
        <v>2511</v>
      </c>
      <c r="C63" s="175"/>
      <c r="D63" s="175"/>
      <c r="E63" s="175">
        <f>'将来負担比率（分子）の構造'!J$44</f>
        <v>2882</v>
      </c>
      <c r="F63" s="175"/>
      <c r="G63" s="175"/>
      <c r="H63" s="175">
        <f>'将来負担比率（分子）の構造'!K$44</f>
        <v>2987</v>
      </c>
      <c r="I63" s="175"/>
      <c r="J63" s="175"/>
      <c r="K63" s="175">
        <f>'将来負担比率（分子）の構造'!L$44</f>
        <v>3077</v>
      </c>
      <c r="L63" s="175"/>
      <c r="M63" s="175"/>
      <c r="N63" s="175">
        <f>'将来負担比率（分子）の構造'!M$44</f>
        <v>2209</v>
      </c>
      <c r="O63" s="175"/>
      <c r="P63" s="175"/>
    </row>
    <row r="64" spans="1:16">
      <c r="A64" s="175" t="s">
        <v>33</v>
      </c>
      <c r="B64" s="175">
        <f>'将来負担比率（分子）の構造'!I$43</f>
        <v>8953</v>
      </c>
      <c r="C64" s="175"/>
      <c r="D64" s="175"/>
      <c r="E64" s="175">
        <f>'将来負担比率（分子）の構造'!J$43</f>
        <v>8657</v>
      </c>
      <c r="F64" s="175"/>
      <c r="G64" s="175"/>
      <c r="H64" s="175">
        <f>'将来負担比率（分子）の構造'!K$43</f>
        <v>8087</v>
      </c>
      <c r="I64" s="175"/>
      <c r="J64" s="175"/>
      <c r="K64" s="175">
        <f>'将来負担比率（分子）の構造'!L$43</f>
        <v>7287</v>
      </c>
      <c r="L64" s="175"/>
      <c r="M64" s="175"/>
      <c r="N64" s="175">
        <f>'将来負担比率（分子）の構造'!M$43</f>
        <v>6394</v>
      </c>
      <c r="O64" s="175"/>
      <c r="P64" s="175"/>
    </row>
    <row r="65" spans="1:16">
      <c r="A65" s="175" t="s">
        <v>32</v>
      </c>
      <c r="B65" s="175">
        <f>'将来負担比率（分子）の構造'!I$42</f>
        <v>187</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37427</v>
      </c>
      <c r="C66" s="175"/>
      <c r="D66" s="175"/>
      <c r="E66" s="175">
        <f>'将来負担比率（分子）の構造'!J$41</f>
        <v>39052</v>
      </c>
      <c r="F66" s="175"/>
      <c r="G66" s="175"/>
      <c r="H66" s="175">
        <f>'将来負担比率（分子）の構造'!K$41</f>
        <v>39567</v>
      </c>
      <c r="I66" s="175"/>
      <c r="J66" s="175"/>
      <c r="K66" s="175">
        <f>'将来負担比率（分子）の構造'!L$41</f>
        <v>42178</v>
      </c>
      <c r="L66" s="175"/>
      <c r="M66" s="175"/>
      <c r="N66" s="175">
        <f>'将来負担比率（分子）の構造'!M$41</f>
        <v>40405</v>
      </c>
      <c r="O66" s="175"/>
      <c r="P66" s="175"/>
    </row>
    <row r="67" spans="1:16">
      <c r="A67" s="175" t="s">
        <v>71</v>
      </c>
      <c r="B67" s="175" t="e">
        <f>NA()</f>
        <v>#N/A</v>
      </c>
      <c r="C67" s="175">
        <f>IF(ISNUMBER('将来負担比率（分子）の構造'!I$53), IF('将来負担比率（分子）の構造'!I$53 &lt; 0, 0, '将来負担比率（分子）の構造'!I$53), NA())</f>
        <v>12777</v>
      </c>
      <c r="D67" s="175" t="e">
        <f>NA()</f>
        <v>#N/A</v>
      </c>
      <c r="E67" s="175" t="e">
        <f>NA()</f>
        <v>#N/A</v>
      </c>
      <c r="F67" s="175">
        <f>IF(ISNUMBER('将来負担比率（分子）の構造'!J$53), IF('将来負担比率（分子）の構造'!J$53 &lt; 0, 0, '将来負担比率（分子）の構造'!J$53), NA())</f>
        <v>13371</v>
      </c>
      <c r="G67" s="175" t="e">
        <f>NA()</f>
        <v>#N/A</v>
      </c>
      <c r="H67" s="175" t="e">
        <f>NA()</f>
        <v>#N/A</v>
      </c>
      <c r="I67" s="175">
        <f>IF(ISNUMBER('将来負担比率（分子）の構造'!K$53), IF('将来負担比率（分子）の構造'!K$53 &lt; 0, 0, '将来負担比率（分子）の構造'!K$53), NA())</f>
        <v>12451</v>
      </c>
      <c r="J67" s="175" t="e">
        <f>NA()</f>
        <v>#N/A</v>
      </c>
      <c r="K67" s="175" t="e">
        <f>NA()</f>
        <v>#N/A</v>
      </c>
      <c r="L67" s="175">
        <f>IF(ISNUMBER('将来負担比率（分子）の構造'!L$53), IF('将来負担比率（分子）の構造'!L$53 &lt; 0, 0, '将来負担比率（分子）の構造'!L$53), NA())</f>
        <v>12853</v>
      </c>
      <c r="M67" s="175" t="e">
        <f>NA()</f>
        <v>#N/A</v>
      </c>
      <c r="N67" s="175" t="e">
        <f>NA()</f>
        <v>#N/A</v>
      </c>
      <c r="O67" s="175">
        <f>IF(ISNUMBER('将来負担比率（分子）の構造'!M$53), IF('将来負担比率（分子）の構造'!M$53 &lt; 0, 0, '将来負担比率（分子）の構造'!M$53), NA())</f>
        <v>10988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2712</v>
      </c>
      <c r="C72" s="179">
        <f>基金残高に係る経年分析!G55</f>
        <v>2531</v>
      </c>
      <c r="D72" s="179">
        <f>基金残高に係る経年分析!H55</f>
        <v>2685</v>
      </c>
    </row>
    <row r="73" spans="1:16">
      <c r="A73" s="178" t="s">
        <v>74</v>
      </c>
      <c r="B73" s="179">
        <f>基金残高に係る経年分析!F56</f>
        <v>3270</v>
      </c>
      <c r="C73" s="179">
        <f>基金残高に係る経年分析!G56</f>
        <v>3347</v>
      </c>
      <c r="D73" s="179">
        <f>基金残高に係る経年分析!H56</f>
        <v>3106</v>
      </c>
    </row>
    <row r="74" spans="1:16">
      <c r="A74" s="178" t="s">
        <v>75</v>
      </c>
      <c r="B74" s="179">
        <f>基金残高に係る経年分析!F57</f>
        <v>3811</v>
      </c>
      <c r="C74" s="179">
        <f>基金残高に係る経年分析!G57</f>
        <v>3357</v>
      </c>
      <c r="D74" s="179">
        <f>基金残高に係る経年分析!H57</f>
        <v>3201</v>
      </c>
    </row>
  </sheetData>
  <sheetProtection algorithmName="SHA-512" hashValue="pzWgYx/awQBofeAv+tefcRvBxz1lTE81DrNdpkThnjmLRqUhhqcvNW3zWKngK8uvGnZ3fQazcFzGRH18+Pcbyg==" saltValue="WJIjr1mxMCEvh1gavZJz4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古川 慎吾</cp:lastModifiedBy>
  <cp:lastPrinted>2025-03-10T23:03:11Z</cp:lastPrinted>
  <dcterms:created xsi:type="dcterms:W3CDTF">2025-02-19T00:27:09Z</dcterms:created>
  <dcterms:modified xsi:type="dcterms:W3CDTF">2025-03-31T00:43:50Z</dcterms:modified>
  <cp:category/>
</cp:coreProperties>
</file>