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4.52\FileServer\財政課\R07\11 財政一般\30財政状況資料集\20260304【3月12日〆切】令和６年度財政状況資料集の作成及び公表について\04回答\"/>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<sst xmlns="http://schemas.openxmlformats.org/spreadsheetml/2006/main" count="1085" uniqueCount="561">
  <si>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</si>
  <si>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</si>
  <si>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</si>
  <si>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</si>
  <si>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</si>
  <si>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</si>
  <si>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</si>
  <si>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</si>
  <si>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</si>
  <si>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</si>
  <si>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</si>
  <si>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</si>
  <si>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</si>
  <si>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</si>
  <si>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</si>
  <si>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</si>
  <si>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</si>
  <si>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</si>
  <si>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</si>
  <si>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</si>
  <si>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</si>
  <si>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</si>
  <si>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</si>
  <si>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</si>
  <si>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</si>
  <si>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</si>
  <si>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</si>
  <si>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</si>
  <si>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</si>
  <si>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</si>
  <si>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</si>
  <si>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</si>
  <si>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</si>
  <si>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</si>
  <si>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</si>
  <si>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</si>
  <si>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</si>
  <si>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</si>
  <si>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</si>
  <si>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</si>
  <si>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</si>
  <si>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</si>
  <si>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</si>
  <si>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</si>
  <si>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</si>
  <si>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</si>
  <si>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</si>
  <si>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</si>
  <si>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</si>
  <si>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</si>
  <si>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</si>
  <si>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</si>
  <si>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</si>
  <si>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</si>
  <si>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</si>
  <si>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</si>
  <si>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</si>
  <si>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</si>
  <si>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</si>
  <si>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</si>
  <si>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</si>
  <si>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</si>
  <si>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</si>
  <si>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</si>
  <si>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</si>
  <si>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</si>
  <si>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</si>
  <si>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</si>
  <si>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</si>
  <si>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</si>
  <si>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</si>
  <si>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</si>
  <si>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</si>
  <si>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</si>
  <si>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</si>
  <si>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</si>
  <si>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</si>
  <si>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</si>
  <si>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</si>
  <si>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</si>
  <si>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</si>
  <si>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</si>
  <si>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</si>
  <si>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</si>
  <si>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</si>
  <si>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</si>
  <si>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</si>
  <si>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</si>
  <si>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</si>
  <si>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</si>
  <si>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</si>
  <si>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</si>
  <si>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</si>
  <si>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</si>
  <si>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つがる市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</si>
  <si>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</si>
  <si>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</si>
  <si>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</si>
  <si>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</si>
  <si>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</si>
  <si>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</si>
  <si>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</si>
  <si>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</si>
  <si>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</si>
  <si>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</si>
  <si>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</si>
  <si>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</si>
  <si>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</si>
  <si>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</si>
  <si>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</si>
  <si>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</si>
  <si>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</si>
  <si>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</si>
  <si>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</si>
  <si>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</si>
  <si>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</si>
  <si>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</si>
  <si>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</si>
  <si>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</si>
  <si>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</si>
  <si>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</si>
  <si>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</si>
  <si>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</si>
  <si>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</si>
  <si>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</si>
  <si>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</si>
  <si>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</si>
  <si>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</si>
  <si>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</si>
  <si>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</si>
  <si>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</si>
  <si>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</si>
  <si>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</si>
  <si>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</si>
  <si>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</si>
  <si>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</si>
  <si>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</si>
  <si>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</si>
  <si>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</si>
  <si>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</si>
  <si>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</si>
  <si>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</si>
  <si>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</si>
  <si>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</si>
  <si>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</si>
  <si>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</si>
  <si>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</si>
  <si>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</si>
  <si>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</si>
  <si>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</si>
  <si>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</si>
  <si>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</si>
  <si>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</si>
  <si>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</si>
  <si>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</si>
  <si>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</si>
  <si>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</si>
  <si>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</si>
  <si>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</si>
  <si>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</si>
  <si>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</si>
  <si>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</si>
  <si>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</si>
  <si>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</si>
  <si>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</si>
  <si>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</si>
  <si>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</si>
  <si>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</si>
  <si>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</si>
  <si>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</si>
  <si>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</si>
  <si>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</si>
  <si>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</si>
  <si>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</si>
  <si>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</si>
  <si>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</si>
  <si>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</si>
  <si>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</si>
  <si>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</si>
  <si>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</si>
  <si>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</si>
  <si>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</si>
  <si>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</si>
  <si>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</si>
  <si>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</si>
  <si>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</si>
  <si>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</si>
  <si>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</si>
  <si>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</si>
  <si>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</si>
  <si>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</si>
  <si>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</si>
  <si>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</si>
  <si>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</si>
  <si>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</si>
  <si>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</si>
  <si>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</si>
  <si>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</si>
  <si>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</si>
  <si>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</si>
  <si>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</si>
  <si>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</si>
  <si>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青森県つがる市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</si>
  <si>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</si>
  <si>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</si>
  <si>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</si>
  <si>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</si>
  <si>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</si>
  <si>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</si>
  <si>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</si>
  <si>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</si>
  <si>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</si>
  <si>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</si>
  <si>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</si>
  <si>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</si>
  <si>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</si>
  <si>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</si>
  <si>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</si>
  <si>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</si>
  <si>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</si>
  <si>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</si>
  <si>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</si>
  <si>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</si>
  <si>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</si>
  <si>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</si>
  <si>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</si>
  <si>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</si>
  <si>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</si>
  <si>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</si>
  <si>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</si>
  <si>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</si>
  <si>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</si>
  <si>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</si>
  <si>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</si>
  <si>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</si>
  <si>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</si>
  <si>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</si>
  <si>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</si>
  <si>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</si>
  <si>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</si>
  <si>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</si>
  <si>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</si>
  <si>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</si>
  <si>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</si>
  <si>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</si>
  <si>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</si>
  <si>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</si>
  <si>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</si>
  <si>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</si>
  <si>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</si>
  <si>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</si>
  <si>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</si>
  <si>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</si>
  <si>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</si>
  <si>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</si>
  <si>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</si>
  <si>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</si>
  <si>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</si>
  <si>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</si>
  <si>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</si>
  <si>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</si>
  <si>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</si>
  <si>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</si>
  <si>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</si>
  <si>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</si>
  <si>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</si>
  <si>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</si>
  <si>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</si>
  <si>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</si>
  <si>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</si>
  <si>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</si>
  <si>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</si>
  <si>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</si>
  <si>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</si>
  <si>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</si>
  <si>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</si>
  <si>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</si>
  <si>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</si>
  <si>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</si>
  <si>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</si>
  <si>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</si>
  <si>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</si>
  <si>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</si>
  <si>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</si>
  <si>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</si>
  <si>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</si>
  <si>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</si>
  <si>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</si>
  <si>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</si>
  <si>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</si>
  <si>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</si>
  <si>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</si>
  <si>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</si>
  <si>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</si>
  <si>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</si>
  <si>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</si>
  <si>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</si>
  <si>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</si>
  <si>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</si>
  <si>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</si>
  <si>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</si>
  <si>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</si>
  <si>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</si>
  <si>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</si>
  <si>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</si>
  <si>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</si>
  <si>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</si>
  <si>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</si>
  <si>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</si>
  <si>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</si>
  <si>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</si>
  <si>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</si>
  <si>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</si>
  <si>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</si>
  <si>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</si>
  <si>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</si>
  <si>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</si>
  <si>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</si>
  <si>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</si>
  <si>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</si>
  <si>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</si>
  <si>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</si>
  <si>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</si>
  <si>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</si>
  <si>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</si>
  <si>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</si>
  <si>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</si>
  <si>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</si>
  <si>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</si>
  <si>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</si>
  <si>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</si>
  <si>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</si>
  <si>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</si>
  <si>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</si>
  <si>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</si>
  <si>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</si>
  <si>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</si>
  <si>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</si>
  <si>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</si>
  <si>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</si>
  <si>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</si>
  <si>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</si>
  <si>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</si>
  <si>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</si>
  <si>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</si>
  <si>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</si>
  <si>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</si>
  <si>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</si>
  <si>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</si>
  <si>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</si>
  <si>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</si>
  <si>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</si>
  <si>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</si>
  <si>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青森県つがる市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</si>
  <si>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</si>
  <si>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</si>
  <si>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</si>
  <si>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</si>
  <si>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</si>
  <si>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</si>
  <si>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</si>
  <si>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</si>
  <si>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</si>
  <si>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</si>
  <si>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</si>
  <si>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</si>
  <si>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</si>
  <si>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</si>
  <si>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</si>
  <si>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</si>
  <si>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</si>
  <si>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</si>
  <si>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</si>
  <si>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</si>
  <si>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</si>
  <si>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</si>
  <si>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</si>
  <si>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</si>
  <si>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</si>
  <si>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</si>
  <si>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</si>
  <si>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</si>
  <si>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</si>
  <si>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</si>
  <si>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</si>
  <si>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</si>
  <si>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</si>
  <si>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</si>
  <si>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</si>
  <si>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</si>
  <si>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</si>
  <si>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</si>
  <si>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</si>
  <si>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</si>
  <si>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</si>
  <si>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</si>
  <si>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</si>
  <si>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</si>
  <si>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</si>
  <si>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</si>
  <si>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</si>
  <si>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</si>
  <si>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</si>
  <si>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</si>
  <si>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</si>
  <si>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</si>
  <si>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</si>
  <si>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</si>
  <si>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</si>
  <si>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</si>
  <si>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</si>
  <si>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</si>
  <si>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</si>
  <si>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</si>
  <si>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</si>
  <si>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</si>
  <si>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</si>
  <si>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</si>
  <si>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</si>
  <si>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</si>
  <si>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</si>
  <si>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</si>
  <si>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</si>
  <si>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</si>
  <si>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</si>
  <si>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</si>
  <si>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</si>
  <si>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</si>
  <si>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</si>
  <si>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</si>
  <si>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</si>
  <si>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</si>
  <si>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</si>
  <si>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</si>
  <si>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</si>
  <si>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</si>
  <si>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</si>
  <si>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</si>
  <si>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</si>
  <si>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</si>
  <si>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</si>
  <si>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</si>
  <si>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</si>
  <si>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</si>
  <si>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</si>
  <si>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</si>
  <si>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</si>
  <si>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</si>
  <si>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</si>
  <si>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</si>
  <si>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</si>
  <si>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</si>
  <si>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</si>
  <si>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</si>
  <si>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</si>
  <si>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</si>
  <si>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</si>
  <si>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</si>
  <si>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</si>
  <si>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</si>
  <si>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</si>
  <si>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</si>
  <si>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</si>
  <si>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</si>
  <si>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</si>
  <si>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</si>
  <si>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</si>
  <si>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</si>
  <si>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</si>
  <si>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</si>
  <si>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</si>
  <si>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</si>
  <si>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</si>
  <si>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</si>
  <si>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</si>
  <si>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</si>
  <si>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</si>
  <si>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</si>
  <si>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</si>
  <si>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</si>
  <si>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</si>
  <si>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</si>
  <si>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</si>
  <si>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</si>
  <si>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</si>
  <si>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</si>
  <si>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</si>
  <si>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</si>
  <si>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</si>
  <si>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</si>
  <si>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</si>
  <si>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</si>
  <si>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</si>
  <si>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</si>
  <si>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</si>
  <si>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</si>
  <si>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</si>
  <si>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</si>
  <si>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</si>
  <si>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</si>
  <si>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</si>
  <si>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</si>
  <si>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</si>
  <si>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</si>
  <si>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</si>
  <si>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</si>
  <si>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</si>
  <si>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</si>
  <si>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</si>
  <si>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</si>
  <si>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</si>
  <si>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</si>
  <si>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</si>
  <si>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</si>
  <si>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</si>
  <si>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</si>
  <si>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</si>
  <si>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</si>
  <si>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</si>
  <si>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</si>
  <si>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</si>
  <si>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</si>
  <si>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</si>
  <si>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</si>
  <si>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</si>
  <si>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</si>
  <si>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</si>
  <si>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2.01</t>
  </si>
  <si>
    <t>▲ 0.46</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</si>
  <si>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</si>
  <si>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</si>
  <si>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</si>
  <si>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</si>
  <si>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</si>
  <si>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</si>
  <si>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</si>
  <si>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</si>
  <si>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</si>
  <si>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</si>
  <si>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</si>
  <si>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</si>
  <si>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つがる西北五広域連合一般会計</t>
  </si>
  <si>
    <t>つがる西北五広域連合病院事業会計</t>
  </si>
  <si>
    <t>西北五環境整備事務組合一般会計</t>
  </si>
  <si>
    <t>西北五広域福祉事務組合一般会計</t>
  </si>
  <si>
    <t>津軽広域水道企業団西北事業部水道事業会計</t>
  </si>
  <si>
    <t>青森県市長会館管理組合一般会計</t>
    <rPh sb="0" eb="3">
      <t>アオモリケン</t>
    </rPh>
    <rPh sb="3" eb="5">
      <t>シチョウ</t>
    </rPh>
    <rPh sb="5" eb="7">
      <t>カイカン</t>
    </rPh>
    <rPh sb="7" eb="9">
      <t>カンリ</t>
    </rPh>
    <rPh sb="9" eb="11">
      <t>クミアイ</t>
    </rPh>
    <rPh sb="11" eb="13">
      <t>イッパン</t>
    </rPh>
    <rPh sb="13" eb="15">
      <t>カイケイ</t>
    </rPh>
    <phoneticPr fontId="11"/>
  </si>
  <si>
    <t>青森県交通災害共済組合交通災害共済事業会計</t>
    <rPh sb="0" eb="3">
      <t>アオモリケン</t>
    </rPh>
    <rPh sb="3" eb="5">
      <t>コウツウ</t>
    </rPh>
    <rPh sb="5" eb="7">
      <t>サイガイ</t>
    </rPh>
    <rPh sb="7" eb="9">
      <t>キョウサイ</t>
    </rPh>
    <rPh sb="9" eb="11">
      <t>クミアイ</t>
    </rPh>
    <rPh sb="11" eb="13">
      <t>コウツウ</t>
    </rPh>
    <rPh sb="13" eb="15">
      <t>サイガイ</t>
    </rPh>
    <rPh sb="15" eb="17">
      <t>キョウサイ</t>
    </rPh>
    <rPh sb="17" eb="19">
      <t>ジギョウ</t>
    </rPh>
    <rPh sb="19" eb="21">
      <t>カイケイ</t>
    </rPh>
    <phoneticPr fontId="11"/>
  </si>
  <si>
    <t>青森県後期高齢者医療広域連合一般会計</t>
    <rPh sb="0" eb="3">
      <t>アオモリケン</t>
    </rPh>
    <rPh sb="3" eb="5">
      <t>コウキ</t>
    </rPh>
    <rPh sb="5" eb="8">
      <t>コウレイシャ</t>
    </rPh>
    <rPh sb="8" eb="10">
      <t>イリョウ</t>
    </rPh>
    <rPh sb="10" eb="12">
      <t>コウイキ</t>
    </rPh>
    <rPh sb="12" eb="14">
      <t>レンゴウ</t>
    </rPh>
    <rPh sb="14" eb="16">
      <t>イッパン</t>
    </rPh>
    <rPh sb="16" eb="18">
      <t>カイケイ</t>
    </rPh>
    <phoneticPr fontId="11"/>
  </si>
  <si>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11"/>
  </si>
  <si>
    <t>青森県市町村総合事務組合一般会計</t>
    <rPh sb="0" eb="3">
      <t>アオモリケン</t>
    </rPh>
    <rPh sb="3" eb="6">
      <t>シチョウソン</t>
    </rPh>
    <rPh sb="6" eb="8">
      <t>ソウゴウ</t>
    </rPh>
    <rPh sb="8" eb="10">
      <t>ジム</t>
    </rPh>
    <rPh sb="10" eb="12">
      <t>クミアイ</t>
    </rPh>
    <rPh sb="12" eb="14">
      <t>イッパン</t>
    </rPh>
    <rPh sb="14" eb="16">
      <t>カイケイ</t>
    </rPh>
    <phoneticPr fontId="11"/>
  </si>
  <si>
    <t>青森県市町村職員退職手当組合一般会計</t>
    <rPh sb="0" eb="3">
      <t>アオモリケン</t>
    </rPh>
    <rPh sb="3" eb="6">
      <t>シチョウソン</t>
    </rPh>
    <rPh sb="6" eb="8">
      <t>ショクイン</t>
    </rPh>
    <rPh sb="8" eb="10">
      <t>タイショク</t>
    </rPh>
    <rPh sb="10" eb="12">
      <t>テアテ</t>
    </rPh>
    <rPh sb="12" eb="14">
      <t>クミアイ</t>
    </rPh>
    <rPh sb="14" eb="16">
      <t>イッパン</t>
    </rPh>
    <rPh sb="16" eb="18">
      <t>カイケイ</t>
    </rPh>
    <phoneticPr fontId="11"/>
  </si>
  <si>
    <t>法適用企業</t>
    <rPh sb="0" eb="1">
      <t>ホウ</t>
    </rPh>
    <rPh sb="1" eb="3">
      <t>テキヨウ</t>
    </rPh>
    <rPh sb="3" eb="5">
      <t>キギョウ</t>
    </rPh>
    <phoneticPr fontId="2"/>
  </si>
  <si>
    <t>屏風山野菜振興会</t>
    <rPh sb="0" eb="2">
      <t>ビョウブ</t>
    </rPh>
    <rPh sb="2" eb="3">
      <t>ザン</t>
    </rPh>
    <rPh sb="3" eb="5">
      <t>ヤサイ</t>
    </rPh>
    <rPh sb="5" eb="8">
      <t>シンコウカイ</t>
    </rPh>
    <phoneticPr fontId="19"/>
  </si>
  <si>
    <t>つがる市土地開発公社</t>
    <rPh sb="3" eb="4">
      <t>シ</t>
    </rPh>
    <rPh sb="4" eb="6">
      <t>トチ</t>
    </rPh>
    <rPh sb="6" eb="8">
      <t>カイハツ</t>
    </rPh>
    <rPh sb="8" eb="10">
      <t>コウシャ</t>
    </rPh>
    <phoneticPr fontId="19"/>
  </si>
  <si>
    <t>つがる地球村</t>
    <rPh sb="3" eb="5">
      <t>チキュウ</t>
    </rPh>
    <rPh sb="5" eb="6">
      <t>ムラ</t>
    </rPh>
    <phoneticPr fontId="19"/>
  </si>
  <si>
    <t>公共施設等整備保全基金</t>
    <phoneticPr fontId="5"/>
  </si>
  <si>
    <t>合併振興基金</t>
    <phoneticPr fontId="2"/>
  </si>
  <si>
    <t>農山漁村活性化事業基金</t>
    <phoneticPr fontId="2"/>
  </si>
  <si>
    <t>胃がん撲滅検診事業基金</t>
    <phoneticPr fontId="2"/>
  </si>
  <si>
    <t>学校建設基金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</si>
</sst>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96EB-4F25-8E0B-F9C2F0A6C4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181217</c:v>
                </c:pt>
                <c:pt idx="1">
                  <c:v>133473</c:v>
                </c:pt>
                <c:pt idx="2">
                  <c:v>231389</c:v>
                </c:pt>
                <c:pt idx="3">
                  <c:v>76748</c:v>
                </c:pt>
                <c:pt idx="4">
                  <c:v>87702</c:v>
                </c:pt>
              </c:numCache>
            </c:numRef>
          </c:val>
          <c:smooth val="0"/>
          <c:extLst>
            <c:ext xmlns:c16="http://schemas.microsoft.com/office/drawing/2014/chart" uri="{C3380CC4-5D6E-409C-BE32-E72D297353CC}">
              <c16:uniqueId val="{00000001-96EB-4F25-8E0B-F9C2F0A6C4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4.5999999999999996</c:v>
                </c:pt>
                <c:pt idx="1">
                  <c:v>4.72</c:v>
                </c:pt>
                <c:pt idx="2">
                  <c:v>4.17</c:v>
                </c:pt>
                <c:pt idx="3">
                  <c:v>5.27</c:v>
                </c:pt>
                <c:pt idx="4">
                  <c:v>4.68</c:v>
                </c:pt>
              </c:numCache>
            </c:numRef>
          </c:val>
          <c:extLst>
            <c:ext xmlns:c16="http://schemas.microsoft.com/office/drawing/2014/chart" uri="{C3380CC4-5D6E-409C-BE32-E72D297353CC}">
              <c16:uniqueId val="{00000000-3823-488A-913D-BB27FA6AF8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17.16</c:v>
                </c:pt>
                <c:pt idx="1">
                  <c:v>20.53</c:v>
                </c:pt>
                <c:pt idx="2">
                  <c:v>19.440000000000001</c:v>
                </c:pt>
                <c:pt idx="3">
                  <c:v>20.45</c:v>
                </c:pt>
                <c:pt idx="4">
                  <c:v>20.07</c:v>
                </c:pt>
              </c:numCache>
            </c:numRef>
          </c:val>
          <c:extLst>
            <c:ext xmlns:c16="http://schemas.microsoft.com/office/drawing/2014/chart" uri="{C3380CC4-5D6E-409C-BE32-E72D297353CC}">
              <c16:uniqueId val="{00000001-3823-488A-913D-BB27FA6AF8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2.14</c:v>
                </c:pt>
                <c:pt idx="1">
                  <c:v>4.3600000000000003</c:v>
                </c:pt>
                <c:pt idx="2">
                  <c:v>-2.0099999999999998</c:v>
                </c:pt>
                <c:pt idx="3">
                  <c:v>2.2999999999999998</c:v>
                </c:pt>
                <c:pt idx="4">
                  <c:v>-0.46</c:v>
                </c:pt>
              </c:numCache>
            </c:numRef>
          </c:val>
          <c:smooth val="0"/>
          <c:extLst>
            <c:ext xmlns:c16="http://schemas.microsoft.com/office/drawing/2014/chart" uri="{C3380CC4-5D6E-409C-BE32-E72D297353CC}">
              <c16:uniqueId val="{00000002-3823-488A-913D-BB27FA6AF8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6F4-4045-999A-D57AC28A33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F4-4045-999A-D57AC28A33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6F4-4045-999A-D57AC28A33F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6F4-4045-999A-D57AC28A33F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6F4-4045-999A-D57AC28A33F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0.11</c:v>
                </c:pt>
                <c:pt idx="4">
                  <c:v>#N/A</c:v>
                </c:pt>
                <c:pt idx="5">
                  <c:v>0.06</c:v>
                </c:pt>
                <c:pt idx="6">
                  <c:v>#N/A</c:v>
                </c:pt>
                <c:pt idx="7">
                  <c:v>0.1</c:v>
                </c:pt>
                <c:pt idx="8">
                  <c:v>#N/A</c:v>
                </c:pt>
                <c:pt idx="9">
                  <c:v>0.11</c:v>
                </c:pt>
              </c:numCache>
            </c:numRef>
          </c:val>
          <c:extLst>
            <c:ext xmlns:c16="http://schemas.microsoft.com/office/drawing/2014/chart" uri="{C3380CC4-5D6E-409C-BE32-E72D297353CC}">
              <c16:uniqueId val="{00000005-A6F4-4045-999A-D57AC28A33F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0.87</c:v>
                </c:pt>
                <c:pt idx="4">
                  <c:v>#N/A</c:v>
                </c:pt>
                <c:pt idx="5">
                  <c:v>0.25</c:v>
                </c:pt>
                <c:pt idx="6">
                  <c:v>#N/A</c:v>
                </c:pt>
                <c:pt idx="7">
                  <c:v>0.6</c:v>
                </c:pt>
                <c:pt idx="8">
                  <c:v>#N/A</c:v>
                </c:pt>
                <c:pt idx="9">
                  <c:v>0.81</c:v>
                </c:pt>
              </c:numCache>
            </c:numRef>
          </c:val>
          <c:extLst>
            <c:ext xmlns:c16="http://schemas.microsoft.com/office/drawing/2014/chart" uri="{C3380CC4-5D6E-409C-BE32-E72D297353CC}">
              <c16:uniqueId val="{00000006-A6F4-4045-999A-D57AC28A33F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0.22</c:v>
                </c:pt>
                <c:pt idx="2">
                  <c:v>#N/A</c:v>
                </c:pt>
                <c:pt idx="3">
                  <c:v>0.11</c:v>
                </c:pt>
                <c:pt idx="4">
                  <c:v>#N/A</c:v>
                </c:pt>
                <c:pt idx="5">
                  <c:v>0.12</c:v>
                </c:pt>
                <c:pt idx="6">
                  <c:v>#N/A</c:v>
                </c:pt>
                <c:pt idx="7">
                  <c:v>1.77</c:v>
                </c:pt>
                <c:pt idx="8">
                  <c:v>#N/A</c:v>
                </c:pt>
                <c:pt idx="9">
                  <c:v>2.14</c:v>
                </c:pt>
              </c:numCache>
            </c:numRef>
          </c:val>
          <c:extLst>
            <c:ext xmlns:c16="http://schemas.microsoft.com/office/drawing/2014/chart" uri="{C3380CC4-5D6E-409C-BE32-E72D297353CC}">
              <c16:uniqueId val="{00000007-A6F4-4045-999A-D57AC28A33F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0.93</c:v>
                </c:pt>
                <c:pt idx="2">
                  <c:v>#N/A</c:v>
                </c:pt>
                <c:pt idx="3">
                  <c:v>1.47</c:v>
                </c:pt>
                <c:pt idx="4">
                  <c:v>#N/A</c:v>
                </c:pt>
                <c:pt idx="5">
                  <c:v>2.2999999999999998</c:v>
                </c:pt>
                <c:pt idx="6">
                  <c:v>#N/A</c:v>
                </c:pt>
                <c:pt idx="7">
                  <c:v>3.02</c:v>
                </c:pt>
                <c:pt idx="8">
                  <c:v>#N/A</c:v>
                </c:pt>
                <c:pt idx="9">
                  <c:v>3.51</c:v>
                </c:pt>
              </c:numCache>
            </c:numRef>
          </c:val>
          <c:extLst>
            <c:ext xmlns:c16="http://schemas.microsoft.com/office/drawing/2014/chart" uri="{C3380CC4-5D6E-409C-BE32-E72D297353CC}">
              <c16:uniqueId val="{00000008-A6F4-4045-999A-D57AC28A33F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4.5999999999999996</c:v>
                </c:pt>
                <c:pt idx="2">
                  <c:v>#N/A</c:v>
                </c:pt>
                <c:pt idx="3">
                  <c:v>4.72</c:v>
                </c:pt>
                <c:pt idx="4">
                  <c:v>#N/A</c:v>
                </c:pt>
                <c:pt idx="5">
                  <c:v>4.17</c:v>
                </c:pt>
                <c:pt idx="6">
                  <c:v>#N/A</c:v>
                </c:pt>
                <c:pt idx="7">
                  <c:v>5.26</c:v>
                </c:pt>
                <c:pt idx="8">
                  <c:v>#N/A</c:v>
                </c:pt>
                <c:pt idx="9">
                  <c:v>4.67</c:v>
                </c:pt>
              </c:numCache>
            </c:numRef>
          </c:val>
          <c:extLst>
            <c:ext xmlns:c16="http://schemas.microsoft.com/office/drawing/2014/chart" uri="{C3380CC4-5D6E-409C-BE32-E72D297353CC}">
              <c16:uniqueId val="{00000009-A6F4-4045-999A-D57AC28A33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2998</c:v>
                </c:pt>
                <c:pt idx="5">
                  <c:v>2993</c:v>
                </c:pt>
                <c:pt idx="8">
                  <c:v>3058</c:v>
                </c:pt>
                <c:pt idx="11">
                  <c:v>3110</c:v>
                </c:pt>
                <c:pt idx="14">
                  <c:v>3064</c:v>
                </c:pt>
              </c:numCache>
            </c:numRef>
          </c:val>
          <c:extLst>
            <c:ext xmlns:c16="http://schemas.microsoft.com/office/drawing/2014/chart" uri="{C3380CC4-5D6E-409C-BE32-E72D297353CC}">
              <c16:uniqueId val="{00000000-8AA0-4E53-A507-9249929433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A0-4E53-A507-9249929433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2-8AA0-4E53-A507-9249929433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152</c:v>
                </c:pt>
                <c:pt idx="3">
                  <c:v>176</c:v>
                </c:pt>
                <c:pt idx="6">
                  <c:v>190</c:v>
                </c:pt>
                <c:pt idx="9">
                  <c:v>156</c:v>
                </c:pt>
                <c:pt idx="12">
                  <c:v>397</c:v>
                </c:pt>
              </c:numCache>
            </c:numRef>
          </c:val>
          <c:extLst>
            <c:ext xmlns:c16="http://schemas.microsoft.com/office/drawing/2014/chart" uri="{C3380CC4-5D6E-409C-BE32-E72D297353CC}">
              <c16:uniqueId val="{00000003-8AA0-4E53-A507-9249929433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611</c:v>
                </c:pt>
                <c:pt idx="3">
                  <c:v>560</c:v>
                </c:pt>
                <c:pt idx="6">
                  <c:v>498</c:v>
                </c:pt>
                <c:pt idx="9">
                  <c:v>462</c:v>
                </c:pt>
                <c:pt idx="12">
                  <c:v>430</c:v>
                </c:pt>
              </c:numCache>
            </c:numRef>
          </c:val>
          <c:extLst>
            <c:ext xmlns:c16="http://schemas.microsoft.com/office/drawing/2014/chart" uri="{C3380CC4-5D6E-409C-BE32-E72D297353CC}">
              <c16:uniqueId val="{00000004-8AA0-4E53-A507-9249929433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A0-4E53-A507-9249929433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A0-4E53-A507-9249929433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3517</c:v>
                </c:pt>
                <c:pt idx="3">
                  <c:v>3484</c:v>
                </c:pt>
                <c:pt idx="6">
                  <c:v>3582</c:v>
                </c:pt>
                <c:pt idx="9">
                  <c:v>3724</c:v>
                </c:pt>
                <c:pt idx="12">
                  <c:v>3821</c:v>
                </c:pt>
              </c:numCache>
            </c:numRef>
          </c:val>
          <c:extLst>
            <c:ext xmlns:c16="http://schemas.microsoft.com/office/drawing/2014/chart" uri="{C3380CC4-5D6E-409C-BE32-E72D297353CC}">
              <c16:uniqueId val="{00000007-8AA0-4E53-A507-9249929433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1285</c:v>
                </c:pt>
                <c:pt idx="2">
                  <c:v>#N/A</c:v>
                </c:pt>
                <c:pt idx="3">
                  <c:v>#N/A</c:v>
                </c:pt>
                <c:pt idx="4">
                  <c:v>1227</c:v>
                </c:pt>
                <c:pt idx="5">
                  <c:v>#N/A</c:v>
                </c:pt>
                <c:pt idx="6">
                  <c:v>#N/A</c:v>
                </c:pt>
                <c:pt idx="7">
                  <c:v>1212</c:v>
                </c:pt>
                <c:pt idx="8">
                  <c:v>#N/A</c:v>
                </c:pt>
                <c:pt idx="9">
                  <c:v>#N/A</c:v>
                </c:pt>
                <c:pt idx="10">
                  <c:v>1232</c:v>
                </c:pt>
                <c:pt idx="11">
                  <c:v>#N/A</c:v>
                </c:pt>
                <c:pt idx="12">
                  <c:v>#N/A</c:v>
                </c:pt>
                <c:pt idx="13">
                  <c:v>1584</c:v>
                </c:pt>
                <c:pt idx="14">
                  <c:v>#N/A</c:v>
                </c:pt>
              </c:numCache>
            </c:numRef>
          </c:val>
          <c:smooth val="0"/>
          <c:extLst>
            <c:ext xmlns:c16="http://schemas.microsoft.com/office/drawing/2014/chart" uri="{C3380CC4-5D6E-409C-BE32-E72D297353CC}">
              <c16:uniqueId val="{00000008-8AA0-4E53-A507-9249929433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30636</c:v>
                </c:pt>
                <c:pt idx="5">
                  <c:v>30735</c:v>
                </c:pt>
                <c:pt idx="8">
                  <c:v>32413</c:v>
                </c:pt>
                <c:pt idx="11">
                  <c:v>31048</c:v>
                </c:pt>
                <c:pt idx="14">
                  <c:v>29968</c:v>
                </c:pt>
              </c:numCache>
            </c:numRef>
          </c:val>
          <c:extLst>
            <c:ext xmlns:c16="http://schemas.microsoft.com/office/drawing/2014/chart" uri="{C3380CC4-5D6E-409C-BE32-E72D297353CC}">
              <c16:uniqueId val="{00000000-362E-4939-9CC9-C403A3619C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2960</c:v>
                </c:pt>
                <c:pt idx="5">
                  <c:v>2880</c:v>
                </c:pt>
                <c:pt idx="8">
                  <c:v>2650</c:v>
                </c:pt>
                <c:pt idx="11">
                  <c:v>2427</c:v>
                </c:pt>
                <c:pt idx="14">
                  <c:v>2222</c:v>
                </c:pt>
              </c:numCache>
            </c:numRef>
          </c:val>
          <c:extLst>
            <c:ext xmlns:c16="http://schemas.microsoft.com/office/drawing/2014/chart" uri="{C3380CC4-5D6E-409C-BE32-E72D297353CC}">
              <c16:uniqueId val="{00000001-362E-4939-9CC9-C403A3619C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7143</c:v>
                </c:pt>
                <c:pt idx="5">
                  <c:v>7976</c:v>
                </c:pt>
                <c:pt idx="8">
                  <c:v>7927</c:v>
                </c:pt>
                <c:pt idx="11">
                  <c:v>7729</c:v>
                </c:pt>
                <c:pt idx="14">
                  <c:v>7520</c:v>
                </c:pt>
              </c:numCache>
            </c:numRef>
          </c:val>
          <c:extLst>
            <c:ext xmlns:c16="http://schemas.microsoft.com/office/drawing/2014/chart" uri="{C3380CC4-5D6E-409C-BE32-E72D297353CC}">
              <c16:uniqueId val="{00000002-362E-4939-9CC9-C403A3619C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2E-4939-9CC9-C403A3619C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2E-4939-9CC9-C403A3619C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2E-4939-9CC9-C403A3619C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3520</c:v>
                </c:pt>
                <c:pt idx="3">
                  <c:v>3401</c:v>
                </c:pt>
                <c:pt idx="6">
                  <c:v>3299</c:v>
                </c:pt>
                <c:pt idx="9">
                  <c:v>3183</c:v>
                </c:pt>
                <c:pt idx="12">
                  <c:v>3294</c:v>
                </c:pt>
              </c:numCache>
            </c:numRef>
          </c:val>
          <c:extLst>
            <c:ext xmlns:c16="http://schemas.microsoft.com/office/drawing/2014/chart" uri="{C3380CC4-5D6E-409C-BE32-E72D297353CC}">
              <c16:uniqueId val="{00000006-362E-4939-9CC9-C403A3619C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2882</c:v>
                </c:pt>
                <c:pt idx="3">
                  <c:v>2987</c:v>
                </c:pt>
                <c:pt idx="6">
                  <c:v>3077</c:v>
                </c:pt>
                <c:pt idx="9">
                  <c:v>2209</c:v>
                </c:pt>
                <c:pt idx="12">
                  <c:v>1386</c:v>
                </c:pt>
              </c:numCache>
            </c:numRef>
          </c:val>
          <c:extLst>
            <c:ext xmlns:c16="http://schemas.microsoft.com/office/drawing/2014/chart" uri="{C3380CC4-5D6E-409C-BE32-E72D297353CC}">
              <c16:uniqueId val="{00000007-362E-4939-9CC9-C403A3619C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8657</c:v>
                </c:pt>
                <c:pt idx="3">
                  <c:v>8087</c:v>
                </c:pt>
                <c:pt idx="6">
                  <c:v>7287</c:v>
                </c:pt>
                <c:pt idx="9">
                  <c:v>6394</c:v>
                </c:pt>
                <c:pt idx="12">
                  <c:v>6450</c:v>
                </c:pt>
              </c:numCache>
            </c:numRef>
          </c:val>
          <c:extLst>
            <c:ext xmlns:c16="http://schemas.microsoft.com/office/drawing/2014/chart" uri="{C3380CC4-5D6E-409C-BE32-E72D297353CC}">
              <c16:uniqueId val="{00000008-362E-4939-9CC9-C403A3619C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2E-4939-9CC9-C403A3619C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39052</c:v>
                </c:pt>
                <c:pt idx="3">
                  <c:v>39567</c:v>
                </c:pt>
                <c:pt idx="6">
                  <c:v>42178</c:v>
                </c:pt>
                <c:pt idx="9">
                  <c:v>40405</c:v>
                </c:pt>
                <c:pt idx="12">
                  <c:v>39076</c:v>
                </c:pt>
              </c:numCache>
            </c:numRef>
          </c:val>
          <c:extLst>
            <c:ext xmlns:c16="http://schemas.microsoft.com/office/drawing/2014/chart" uri="{C3380CC4-5D6E-409C-BE32-E72D297353CC}">
              <c16:uniqueId val="{0000000A-362E-4939-9CC9-C403A3619C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13371</c:v>
                </c:pt>
                <c:pt idx="2">
                  <c:v>#N/A</c:v>
                </c:pt>
                <c:pt idx="3">
                  <c:v>#N/A</c:v>
                </c:pt>
                <c:pt idx="4">
                  <c:v>12451</c:v>
                </c:pt>
                <c:pt idx="5">
                  <c:v>#N/A</c:v>
                </c:pt>
                <c:pt idx="6">
                  <c:v>#N/A</c:v>
                </c:pt>
                <c:pt idx="7">
                  <c:v>12853</c:v>
                </c:pt>
                <c:pt idx="8">
                  <c:v>#N/A</c:v>
                </c:pt>
                <c:pt idx="9">
                  <c:v>#N/A</c:v>
                </c:pt>
                <c:pt idx="10">
                  <c:v>10988</c:v>
                </c:pt>
                <c:pt idx="11">
                  <c:v>#N/A</c:v>
                </c:pt>
                <c:pt idx="12">
                  <c:v>#N/A</c:v>
                </c:pt>
                <c:pt idx="13">
                  <c:v>10496</c:v>
                </c:pt>
                <c:pt idx="14">
                  <c:v>#N/A</c:v>
                </c:pt>
              </c:numCache>
            </c:numRef>
          </c:val>
          <c:smooth val="0"/>
          <c:extLst>
            <c:ext xmlns:c16="http://schemas.microsoft.com/office/drawing/2014/chart" uri="{C3380CC4-5D6E-409C-BE32-E72D297353CC}">
              <c16:uniqueId val="{0000000B-362E-4939-9CC9-C403A3619C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2531</c:v>
                </c:pt>
                <c:pt idx="1">
                  <c:v>2685</c:v>
                </c:pt>
                <c:pt idx="2">
                  <c:v>2688</c:v>
                </c:pt>
              </c:numCache>
            </c:numRef>
          </c:val>
          <c:extLst>
            <c:ext xmlns:c16="http://schemas.microsoft.com/office/drawing/2014/chart" uri="{C3380CC4-5D6E-409C-BE32-E72D297353CC}">
              <c16:uniqueId val="{00000000-BFFA-49D6-8882-BA8CD6E3A7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3347</c:v>
                </c:pt>
                <c:pt idx="1">
                  <c:v>3106</c:v>
                </c:pt>
                <c:pt idx="2">
                  <c:v>2892</c:v>
                </c:pt>
              </c:numCache>
            </c:numRef>
          </c:val>
          <c:extLst>
            <c:ext xmlns:c16="http://schemas.microsoft.com/office/drawing/2014/chart" uri="{C3380CC4-5D6E-409C-BE32-E72D297353CC}">
              <c16:uniqueId val="{00000001-BFFA-49D6-8882-BA8CD6E3A7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3357</c:v>
                </c:pt>
                <c:pt idx="1">
                  <c:v>3201</c:v>
                </c:pt>
                <c:pt idx="2">
                  <c:v>3137</c:v>
                </c:pt>
              </c:numCache>
            </c:numRef>
          </c:val>
          <c:extLst>
            <c:ext xmlns:c16="http://schemas.microsoft.com/office/drawing/2014/chart" uri="{C3380CC4-5D6E-409C-BE32-E72D297353CC}">
              <c16:uniqueId val="{00000002-BFFA-49D6-8882-BA8CD6E3A7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青森県つがる市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一般会計の元利償還金は、令和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増となっている。今後も大規模建設事業の償還が控えているため、増加傾向となる。一方、これらの元利償還金等から控除する算入公債費等は、交付税算入率が高い地方債</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しているが、</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年度においては、元利償還金の増加</a:t>
          </a:r>
          <a:r>
            <a:rPr kumimoji="1" lang="ja-JP" altLang="en-US" sz="1100">
              <a:solidFill>
                <a:schemeClr val="dk1"/>
              </a:solidFill>
              <a:effectLst/>
              <a:latin typeface="+mn-lt"/>
              <a:ea typeface="+mn-ea"/>
              <a:cs typeface="+mn-cs"/>
            </a:rPr>
            <a:t>及び水道事業に対する高料金対策の繰出金の増など</a:t>
          </a:r>
          <a:r>
            <a:rPr kumimoji="1" lang="ja-JP" altLang="ja-JP" sz="1100">
              <a:solidFill>
                <a:schemeClr val="dk1"/>
              </a:solidFill>
              <a:effectLst/>
              <a:latin typeface="+mn-lt"/>
              <a:ea typeface="+mn-ea"/>
              <a:cs typeface="+mn-cs"/>
            </a:rPr>
            <a:t>により、分子は</a:t>
          </a:r>
          <a:r>
            <a:rPr kumimoji="1" lang="en-US" altLang="ja-JP" sz="1100">
              <a:solidFill>
                <a:schemeClr val="dk1"/>
              </a:solidFill>
              <a:effectLst/>
              <a:latin typeface="+mn-lt"/>
              <a:ea typeface="+mn-ea"/>
              <a:cs typeface="+mn-cs"/>
            </a:rPr>
            <a:t>28.6</a:t>
          </a:r>
          <a:r>
            <a:rPr kumimoji="1" lang="ja-JP" altLang="ja-JP" sz="1100">
              <a:solidFill>
                <a:schemeClr val="dk1"/>
              </a:solidFill>
              <a:effectLst/>
              <a:latin typeface="+mn-lt"/>
              <a:ea typeface="+mn-ea"/>
              <a:cs typeface="+mn-cs"/>
            </a:rPr>
            <a:t>％の増となった。</a:t>
          </a:r>
          <a:endParaRPr lang="ja-JP" altLang="ja-JP" sz="1400">
            <a:effectLst/>
          </a:endParaRPr>
        </a:p>
        <a:p>
          <a:r>
            <a:rPr kumimoji="1" lang="ja-JP" altLang="ja-JP" sz="1100">
              <a:solidFill>
                <a:schemeClr val="dk1"/>
              </a:solidFill>
              <a:effectLst/>
              <a:latin typeface="+mn-lt"/>
              <a:ea typeface="+mn-ea"/>
              <a:cs typeface="+mn-cs"/>
            </a:rPr>
            <a:t>分母となる標準財政規模を意図的に調整することは難しいため、制御が可能である分子の縮減を課題として、建設事業の抑制や繰上償還の実施により、実質公債費比率の上昇を抑える必要がある。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青森県つがる市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将来負担額全体が減少しており、特に水道事業の組合等負担等見込額が大幅に減少しているため、比率が前年度より</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％減少しているが、依然として、類似団体平均と比較し大きく上回っていることから、新たな負担を伴う地方債の抑制、歳出削減による基金取崩しの低減を図り、将来負担の軽減に努める。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青森県つがる市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基金全体としては、特定目的基金を事業の実施に合わせて取崩しているが、継続的な財政調整基金と減債基金の積増しに</a:t>
          </a:r>
          <a:endParaRPr lang="ja-JP" altLang="ja-JP" sz="1400">
            <a:effectLst/>
          </a:endParaRPr>
        </a:p>
        <a:p>
          <a:r>
            <a:rPr kumimoji="1" lang="ja-JP" altLang="ja-JP" sz="1100">
              <a:solidFill>
                <a:schemeClr val="dk1"/>
              </a:solidFill>
              <a:effectLst/>
              <a:latin typeface="+mn-lt"/>
              <a:ea typeface="+mn-ea"/>
              <a:cs typeface="+mn-cs"/>
            </a:rPr>
            <a:t>　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年度までは残高が総額</a:t>
          </a:r>
          <a:r>
            <a:rPr kumimoji="1" lang="en-US" altLang="ja-JP" sz="1100">
              <a:solidFill>
                <a:schemeClr val="dk1"/>
              </a:solidFill>
              <a:effectLst/>
              <a:latin typeface="+mn-lt"/>
              <a:ea typeface="+mn-ea"/>
              <a:cs typeface="+mn-cs"/>
            </a:rPr>
            <a:t>10,000</a:t>
          </a:r>
          <a:r>
            <a:rPr kumimoji="1" lang="ja-JP" altLang="ja-JP" sz="1100">
              <a:solidFill>
                <a:schemeClr val="dk1"/>
              </a:solidFill>
              <a:effectLst/>
              <a:latin typeface="+mn-lt"/>
              <a:ea typeface="+mn-ea"/>
              <a:cs typeface="+mn-cs"/>
            </a:rPr>
            <a:t>百万超の水準にあり、過去最大の基金残高を保有している状況であった。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年度以降は、財政調整基金、減債基金、合併振興基金等の取崩しにより、総額は</a:t>
          </a:r>
          <a:r>
            <a:rPr kumimoji="1" lang="en-US" altLang="ja-JP" sz="1100">
              <a:solidFill>
                <a:schemeClr val="dk1"/>
              </a:solidFill>
              <a:effectLst/>
              <a:latin typeface="+mn-lt"/>
              <a:ea typeface="+mn-ea"/>
              <a:cs typeface="+mn-cs"/>
            </a:rPr>
            <a:t>10,000</a:t>
          </a:r>
          <a:r>
            <a:rPr kumimoji="1" lang="ja-JP" altLang="ja-JP" sz="1100">
              <a:solidFill>
                <a:schemeClr val="dk1"/>
              </a:solidFill>
              <a:effectLst/>
              <a:latin typeface="+mn-lt"/>
              <a:ea typeface="+mn-ea"/>
              <a:cs typeface="+mn-cs"/>
            </a:rPr>
            <a:t>百万円を下回っており、令和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endParaRPr lang="ja-JP" altLang="ja-JP" sz="1400">
            <a:effectLst/>
          </a:endParaRPr>
        </a:p>
        <a:p>
          <a:r>
            <a:rPr kumimoji="1" lang="ja-JP" altLang="ja-JP" sz="1100">
              <a:solidFill>
                <a:schemeClr val="dk1"/>
              </a:solidFill>
              <a:effectLst/>
              <a:latin typeface="+mn-lt"/>
              <a:ea typeface="+mn-ea"/>
              <a:cs typeface="+mn-cs"/>
            </a:rPr>
            <a:t>　度末残高においては前年度から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8,717</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使途特定の基金については、事業の進捗に合わせて取崩していくこととし、一方で随時、有効な財源を活用した積立てを</a:t>
          </a:r>
          <a:endParaRPr lang="ja-JP" altLang="ja-JP" sz="1400">
            <a:effectLst/>
          </a:endParaRPr>
        </a:p>
        <a:p>
          <a:r>
            <a:rPr kumimoji="1" lang="ja-JP" altLang="ja-JP" sz="1100">
              <a:solidFill>
                <a:schemeClr val="dk1"/>
              </a:solidFill>
              <a:effectLst/>
              <a:latin typeface="+mn-lt"/>
              <a:ea typeface="+mn-ea"/>
              <a:cs typeface="+mn-cs"/>
            </a:rPr>
            <a:t>　検討する。</a:t>
          </a:r>
          <a:endParaRPr lang="ja-JP" altLang="ja-JP" sz="1400">
            <a:effectLst/>
          </a:endParaRPr>
        </a:p>
        <a:p>
          <a:r>
            <a:rPr kumimoji="1" lang="ja-JP" altLang="ja-JP" sz="1100">
              <a:solidFill>
                <a:schemeClr val="dk1"/>
              </a:solidFill>
              <a:effectLst/>
              <a:latin typeface="+mn-lt"/>
              <a:ea typeface="+mn-ea"/>
              <a:cs typeface="+mn-cs"/>
            </a:rPr>
            <a:t>　　財政調整基金や減債基金については、財源不足の補填や公債費低減のために、機動的に取崩していくこととし、一方で残</a:t>
          </a:r>
          <a:endParaRPr lang="ja-JP" altLang="ja-JP" sz="1400">
            <a:effectLst/>
          </a:endParaRPr>
        </a:p>
        <a:p>
          <a:r>
            <a:rPr kumimoji="1" lang="ja-JP" altLang="ja-JP" sz="1100">
              <a:solidFill>
                <a:schemeClr val="dk1"/>
              </a:solidFill>
              <a:effectLst/>
              <a:latin typeface="+mn-lt"/>
              <a:ea typeface="+mn-ea"/>
              <a:cs typeface="+mn-cs"/>
            </a:rPr>
            <a:t>　高の減少を緩やかにするためにも、経費節減等によりその原資を捻出し、積増しを実施する。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　公共施設等整備保全基金－公共施設等の整備及び保全に要する経費</a:t>
          </a:r>
          <a:endParaRPr lang="ja-JP" altLang="ja-JP" sz="1400">
            <a:effectLst/>
          </a:endParaRPr>
        </a:p>
        <a:p>
          <a:r>
            <a:rPr kumimoji="1" lang="ja-JP" altLang="ja-JP" sz="1100">
              <a:solidFill>
                <a:schemeClr val="dk1"/>
              </a:solidFill>
              <a:effectLst/>
              <a:latin typeface="+mn-lt"/>
              <a:ea typeface="+mn-ea"/>
              <a:cs typeface="+mn-cs"/>
            </a:rPr>
            <a:t>　　　　　　　　合併振興基金－新市建設計画に定められた事業に要する経費</a:t>
          </a:r>
          <a:endParaRPr lang="ja-JP" altLang="ja-JP" sz="1400">
            <a:effectLst/>
          </a:endParaRPr>
        </a:p>
        <a:p>
          <a:r>
            <a:rPr kumimoji="1" lang="ja-JP" altLang="ja-JP" sz="1100">
              <a:solidFill>
                <a:schemeClr val="dk1"/>
              </a:solidFill>
              <a:effectLst/>
              <a:latin typeface="+mn-lt"/>
              <a:ea typeface="+mn-ea"/>
              <a:cs typeface="+mn-cs"/>
            </a:rPr>
            <a:t>　　　　　　　　農山漁村活性化事業基金－再生可能エネルギー発電設備の整備と併せて促進する農林水産業へ寄与する地域振興事業</a:t>
          </a:r>
          <a:endParaRPr lang="ja-JP" altLang="ja-JP" sz="1400">
            <a:effectLst/>
          </a:endParaRPr>
        </a:p>
        <a:p>
          <a:r>
            <a:rPr kumimoji="1" lang="ja-JP" altLang="ja-JP" sz="1100">
              <a:solidFill>
                <a:schemeClr val="dk1"/>
              </a:solidFill>
              <a:effectLst/>
              <a:latin typeface="+mn-lt"/>
              <a:ea typeface="+mn-ea"/>
              <a:cs typeface="+mn-cs"/>
            </a:rPr>
            <a:t>　　　　　　　　　　　　　　　　　　　　に要する経費</a:t>
          </a:r>
          <a:endParaRPr lang="ja-JP" altLang="ja-JP" sz="1400">
            <a:effectLst/>
          </a:endParaRPr>
        </a:p>
        <a:p>
          <a:r>
            <a:rPr kumimoji="1" lang="ja-JP" altLang="ja-JP" sz="1100">
              <a:solidFill>
                <a:schemeClr val="dk1"/>
              </a:solidFill>
              <a:effectLst/>
              <a:latin typeface="+mn-lt"/>
              <a:ea typeface="+mn-ea"/>
              <a:cs typeface="+mn-cs"/>
            </a:rPr>
            <a:t>　　　　　　　　胃がん撲滅健診事業基金－市民の健康増進を図ることを目的とした胃がん撲滅健診事業に要する経費　　　　</a:t>
          </a:r>
          <a:endParaRPr lang="ja-JP" altLang="ja-JP" sz="1400">
            <a:effectLst/>
          </a:endParaRPr>
        </a:p>
        <a:p>
          <a:r>
            <a:rPr kumimoji="1" lang="ja-JP" altLang="ja-JP" sz="1100">
              <a:solidFill>
                <a:schemeClr val="dk1"/>
              </a:solidFill>
              <a:effectLst/>
              <a:latin typeface="+mn-lt"/>
              <a:ea typeface="+mn-ea"/>
              <a:cs typeface="+mn-cs"/>
            </a:rPr>
            <a:t>　　　　　　　　学校建設基金－学校建設事業に要する経費　　　　</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令和４年度　各事業の実施に合わせて</a:t>
          </a:r>
          <a:r>
            <a:rPr kumimoji="1" lang="en-US" altLang="ja-JP" sz="1100">
              <a:solidFill>
                <a:schemeClr val="dk1"/>
              </a:solidFill>
              <a:effectLst/>
              <a:latin typeface="+mn-lt"/>
              <a:ea typeface="+mn-ea"/>
              <a:cs typeface="+mn-cs"/>
            </a:rPr>
            <a:t>525</a:t>
          </a:r>
          <a:r>
            <a:rPr kumimoji="1" lang="ja-JP" altLang="ja-JP" sz="1100">
              <a:solidFill>
                <a:schemeClr val="dk1"/>
              </a:solidFill>
              <a:effectLst/>
              <a:latin typeface="+mn-lt"/>
              <a:ea typeface="+mn-ea"/>
              <a:cs typeface="+mn-cs"/>
            </a:rPr>
            <a:t>百万円を取崩ししているが、農山漁村活性化事業基金等への積立てにより、年度末残高は</a:t>
          </a:r>
          <a:r>
            <a:rPr kumimoji="1" lang="en-US" altLang="ja-JP" sz="1100">
              <a:solidFill>
                <a:schemeClr val="dk1"/>
              </a:solidFill>
              <a:effectLst/>
              <a:latin typeface="+mn-lt"/>
              <a:ea typeface="+mn-ea"/>
              <a:cs typeface="+mn-cs"/>
            </a:rPr>
            <a:t>454</a:t>
          </a:r>
          <a:r>
            <a:rPr kumimoji="1" lang="ja-JP" altLang="ja-JP" sz="1100">
              <a:solidFill>
                <a:schemeClr val="dk1"/>
              </a:solidFill>
              <a:effectLst/>
              <a:latin typeface="+mn-lt"/>
              <a:ea typeface="+mn-ea"/>
              <a:cs typeface="+mn-cs"/>
            </a:rPr>
            <a:t>百</a:t>
          </a:r>
          <a:endParaRPr lang="ja-JP" altLang="ja-JP" sz="1400">
            <a:effectLst/>
          </a:endParaRPr>
        </a:p>
        <a:p>
          <a:r>
            <a:rPr kumimoji="1" lang="ja-JP" altLang="ja-JP" sz="1100">
              <a:solidFill>
                <a:schemeClr val="dk1"/>
              </a:solidFill>
              <a:effectLst/>
              <a:latin typeface="+mn-lt"/>
              <a:ea typeface="+mn-ea"/>
              <a:cs typeface="+mn-cs"/>
            </a:rPr>
            <a:t>　　　　　　　　万円減の</a:t>
          </a:r>
          <a:r>
            <a:rPr kumimoji="1" lang="en-US" altLang="ja-JP" sz="1100">
              <a:solidFill>
                <a:schemeClr val="dk1"/>
              </a:solidFill>
              <a:effectLst/>
              <a:latin typeface="+mn-lt"/>
              <a:ea typeface="+mn-ea"/>
              <a:cs typeface="+mn-cs"/>
            </a:rPr>
            <a:t>3,357</a:t>
          </a:r>
          <a:r>
            <a:rPr kumimoji="1" lang="ja-JP" altLang="ja-JP" sz="1100">
              <a:solidFill>
                <a:schemeClr val="dk1"/>
              </a:solidFill>
              <a:effectLst/>
              <a:latin typeface="+mn-lt"/>
              <a:ea typeface="+mn-ea"/>
              <a:cs typeface="+mn-cs"/>
            </a:rPr>
            <a:t>百万円となっている。また当年度末において基金残高を処分し尽くした、市民特別健診事業基金は廃止とし</a:t>
          </a:r>
          <a:endParaRPr lang="ja-JP" altLang="ja-JP" sz="1400">
            <a:effectLst/>
          </a:endParaRPr>
        </a:p>
        <a:p>
          <a:r>
            <a:rPr kumimoji="1" lang="ja-JP" altLang="ja-JP" sz="1100">
              <a:solidFill>
                <a:schemeClr val="dk1"/>
              </a:solidFill>
              <a:effectLst/>
              <a:latin typeface="+mn-lt"/>
              <a:ea typeface="+mn-ea"/>
              <a:cs typeface="+mn-cs"/>
            </a:rPr>
            <a:t>　　　　　　　　ている。</a:t>
          </a:r>
          <a:endParaRPr lang="ja-JP" altLang="ja-JP" sz="1400">
            <a:effectLst/>
          </a:endParaRPr>
        </a:p>
        <a:p>
          <a:r>
            <a:rPr kumimoji="1" lang="ja-JP" altLang="ja-JP" sz="1100">
              <a:solidFill>
                <a:schemeClr val="dk1"/>
              </a:solidFill>
              <a:effectLst/>
              <a:latin typeface="+mn-lt"/>
              <a:ea typeface="+mn-ea"/>
              <a:cs typeface="+mn-cs"/>
            </a:rPr>
            <a:t>　　令和５年度　各事業の実施に合わせて</a:t>
          </a:r>
          <a:r>
            <a:rPr kumimoji="1" lang="en-US" altLang="ja-JP" sz="1100">
              <a:solidFill>
                <a:schemeClr val="dk1"/>
              </a:solidFill>
              <a:effectLst/>
              <a:latin typeface="+mn-lt"/>
              <a:ea typeface="+mn-ea"/>
              <a:cs typeface="+mn-cs"/>
            </a:rPr>
            <a:t>192</a:t>
          </a:r>
          <a:r>
            <a:rPr kumimoji="1" lang="ja-JP" altLang="ja-JP" sz="1100">
              <a:solidFill>
                <a:schemeClr val="dk1"/>
              </a:solidFill>
              <a:effectLst/>
              <a:latin typeface="+mn-lt"/>
              <a:ea typeface="+mn-ea"/>
              <a:cs typeface="+mn-cs"/>
            </a:rPr>
            <a:t>百万円を取崩ししている。一方、農山漁村活性化事業基金に</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百万円の積立てを実施しているため、</a:t>
          </a:r>
          <a:endParaRPr lang="ja-JP" altLang="ja-JP" sz="1400">
            <a:effectLst/>
          </a:endParaRPr>
        </a:p>
        <a:p>
          <a:r>
            <a:rPr kumimoji="1" lang="ja-JP" altLang="ja-JP" sz="1100">
              <a:solidFill>
                <a:schemeClr val="dk1"/>
              </a:solidFill>
              <a:effectLst/>
              <a:latin typeface="+mn-lt"/>
              <a:ea typeface="+mn-ea"/>
              <a:cs typeface="+mn-cs"/>
            </a:rPr>
            <a:t>　　　　　　　　年度末残高は</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3,201</a:t>
          </a:r>
          <a:r>
            <a:rPr kumimoji="1" lang="ja-JP" altLang="ja-JP" sz="1100">
              <a:solidFill>
                <a:schemeClr val="dk1"/>
              </a:solidFill>
              <a:effectLst/>
              <a:latin typeface="+mn-lt"/>
              <a:ea typeface="+mn-ea"/>
              <a:cs typeface="+mn-cs"/>
            </a:rPr>
            <a:t>百万円となっている。また当年度末において基金残高を処分し尽くした、姉妹都市国際交流事業基金</a:t>
          </a:r>
          <a:endParaRPr lang="ja-JP" altLang="ja-JP" sz="1400">
            <a:effectLst/>
          </a:endParaRPr>
        </a:p>
        <a:p>
          <a:r>
            <a:rPr kumimoji="1" lang="ja-JP" altLang="ja-JP" sz="1100">
              <a:solidFill>
                <a:schemeClr val="dk1"/>
              </a:solidFill>
              <a:effectLst/>
              <a:latin typeface="+mn-lt"/>
              <a:ea typeface="+mn-ea"/>
              <a:cs typeface="+mn-cs"/>
            </a:rPr>
            <a:t>　　　　　　　　は廃止としている。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　各事業の実施に合わせて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百万円を取崩ししている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一方、農山漁村活性化事業基金に</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百万円の積立てを実施しているため、</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3,137</a:t>
          </a:r>
          <a:r>
            <a:rPr kumimoji="1" lang="ja-JP" altLang="ja-JP" sz="1100">
              <a:solidFill>
                <a:schemeClr val="dk1"/>
              </a:solidFill>
              <a:effectLst/>
              <a:latin typeface="+mn-lt"/>
              <a:ea typeface="+mn-ea"/>
              <a:cs typeface="+mn-cs"/>
            </a:rPr>
            <a:t>百万円となっている。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今後も事業の進捗に合わせて、随時取崩しを行い最大限の活用を図る。また、公共施設等整備保全基金については、中長期的に公共施設</a:t>
          </a:r>
          <a:endParaRPr lang="ja-JP" altLang="ja-JP" sz="1400">
            <a:effectLst/>
          </a:endParaRPr>
        </a:p>
        <a:p>
          <a:r>
            <a:rPr kumimoji="1" lang="ja-JP" altLang="ja-JP" sz="1100">
              <a:solidFill>
                <a:schemeClr val="dk1"/>
              </a:solidFill>
              <a:effectLst/>
              <a:latin typeface="+mn-lt"/>
              <a:ea typeface="+mn-ea"/>
              <a:cs typeface="+mn-cs"/>
            </a:rPr>
            <a:t>　　の更新整備・維持改修・統合廃止に要する費用を補填するための財源として積極的に活用</a:t>
          </a:r>
          <a:r>
            <a:rPr kumimoji="1" lang="ja-JP" altLang="en-US" sz="1100">
              <a:solidFill>
                <a:schemeClr val="dk1"/>
              </a:solidFill>
              <a:effectLst/>
              <a:latin typeface="+mn-lt"/>
              <a:ea typeface="+mn-ea"/>
              <a:cs typeface="+mn-cs"/>
            </a:rPr>
            <a:t>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令和４年度　財源不足対応として</a:t>
          </a:r>
          <a:r>
            <a:rPr kumimoji="1" lang="en-US" altLang="ja-JP" sz="1100">
              <a:solidFill>
                <a:schemeClr val="dk1"/>
              </a:solidFill>
              <a:effectLst/>
              <a:latin typeface="+mn-lt"/>
              <a:ea typeface="+mn-ea"/>
              <a:cs typeface="+mn-cs"/>
            </a:rPr>
            <a:t>181</a:t>
          </a:r>
          <a:r>
            <a:rPr kumimoji="1" lang="ja-JP" altLang="ja-JP" sz="1100">
              <a:solidFill>
                <a:schemeClr val="dk1"/>
              </a:solidFill>
              <a:effectLst/>
              <a:latin typeface="+mn-lt"/>
              <a:ea typeface="+mn-ea"/>
              <a:cs typeface="+mn-cs"/>
            </a:rPr>
            <a:t>百万円を取崩ししたため、年度末残高は前年度より</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2,531</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　　令和５年度　剰余金及び普通交付税の再算定により、</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百万円の積立てを実施しており、年度末残高は前年度より</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％増の</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2,685</a:t>
          </a:r>
          <a:r>
            <a:rPr kumimoji="1" lang="ja-JP" altLang="ja-JP" sz="1100">
              <a:solidFill>
                <a:schemeClr val="dk1"/>
              </a:solidFill>
              <a:effectLst/>
              <a:latin typeface="+mn-lt"/>
              <a:ea typeface="+mn-ea"/>
              <a:cs typeface="+mn-cs"/>
            </a:rPr>
            <a:t>百万円となっている。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　剰余金及び普通交付税の再算定により、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百万円の積立てを実施しており、年度末残高は前年度より</a:t>
          </a:r>
          <a:r>
            <a:rPr kumimoji="1" lang="ja-JP" altLang="en-US" sz="1100">
              <a:solidFill>
                <a:schemeClr val="dk1"/>
              </a:solidFill>
              <a:effectLst/>
              <a:latin typeface="+mn-lt"/>
              <a:ea typeface="+mn-ea"/>
              <a:cs typeface="+mn-cs"/>
            </a:rPr>
            <a:t>微増により</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2,688</a:t>
          </a:r>
          <a:r>
            <a:rPr kumimoji="1" lang="ja-JP" altLang="ja-JP" sz="1100">
              <a:solidFill>
                <a:schemeClr val="dk1"/>
              </a:solidFill>
              <a:effectLst/>
              <a:latin typeface="+mn-lt"/>
              <a:ea typeface="+mn-ea"/>
              <a:cs typeface="+mn-cs"/>
            </a:rPr>
            <a:t>百万円となっている。</a:t>
          </a:r>
          <a:endParaRPr lang="ja-JP" altLang="ja-JP">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今後も歳入においては厳しい状況が続くことが予想され、慢性的な財源不足を補填するために更なる取崩しが見込まれて</a:t>
          </a:r>
          <a:endParaRPr lang="ja-JP" altLang="ja-JP" sz="1400">
            <a:effectLst/>
          </a:endParaRPr>
        </a:p>
        <a:p>
          <a:r>
            <a:rPr kumimoji="1" lang="ja-JP" altLang="ja-JP" sz="1100">
              <a:solidFill>
                <a:schemeClr val="dk1"/>
              </a:solidFill>
              <a:effectLst/>
              <a:latin typeface="+mn-lt"/>
              <a:ea typeface="+mn-ea"/>
              <a:cs typeface="+mn-cs"/>
            </a:rPr>
            <a:t>　おり、以前の積立て局面からの転換で取崩し局面が続く見通しである。行政改革や施設統廃合を進めることで、経費を節減</a:t>
          </a:r>
          <a:endParaRPr lang="ja-JP" altLang="ja-JP" sz="1400">
            <a:effectLst/>
          </a:endParaRPr>
        </a:p>
        <a:p>
          <a:r>
            <a:rPr kumimoji="1" lang="ja-JP" altLang="ja-JP" sz="1100">
              <a:solidFill>
                <a:schemeClr val="dk1"/>
              </a:solidFill>
              <a:effectLst/>
              <a:latin typeface="+mn-lt"/>
              <a:ea typeface="+mn-ea"/>
              <a:cs typeface="+mn-cs"/>
            </a:rPr>
            <a:t>　して取崩し額の縮減を図り、残高の維持若しくは緩やかな減少となるよう努める。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令和４年度　剰余金等により</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百万円を積立てし、取崩しを実施していないため、年度末残高は</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3,347</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となっている。</a:t>
          </a:r>
          <a:endParaRPr lang="ja-JP" altLang="ja-JP" sz="1400">
            <a:effectLst/>
          </a:endParaRPr>
        </a:p>
        <a:p>
          <a:r>
            <a:rPr kumimoji="1" lang="ja-JP" altLang="ja-JP" sz="1100">
              <a:solidFill>
                <a:schemeClr val="dk1"/>
              </a:solidFill>
              <a:effectLst/>
              <a:latin typeface="+mn-lt"/>
              <a:ea typeface="+mn-ea"/>
              <a:cs typeface="+mn-cs"/>
            </a:rPr>
            <a:t>　　令和５年度　公債費の償還に充てるため、</a:t>
          </a:r>
          <a:r>
            <a:rPr kumimoji="1" lang="en-US" altLang="ja-JP" sz="1100">
              <a:solidFill>
                <a:schemeClr val="dk1"/>
              </a:solidFill>
              <a:effectLst/>
              <a:latin typeface="+mn-lt"/>
              <a:ea typeface="+mn-ea"/>
              <a:cs typeface="+mn-cs"/>
            </a:rPr>
            <a:t>241</a:t>
          </a:r>
          <a:r>
            <a:rPr kumimoji="1" lang="ja-JP" altLang="ja-JP" sz="1100">
              <a:solidFill>
                <a:schemeClr val="dk1"/>
              </a:solidFill>
              <a:effectLst/>
              <a:latin typeface="+mn-lt"/>
              <a:ea typeface="+mn-ea"/>
              <a:cs typeface="+mn-cs"/>
            </a:rPr>
            <a:t>百万円取崩し、年度末残高は</a:t>
          </a:r>
          <a:r>
            <a:rPr kumimoji="1" lang="en-US" altLang="ja-JP" sz="1100">
              <a:solidFill>
                <a:schemeClr val="dk1"/>
              </a:solidFill>
              <a:effectLst/>
              <a:latin typeface="+mn-lt"/>
              <a:ea typeface="+mn-ea"/>
              <a:cs typeface="+mn-cs"/>
            </a:rPr>
            <a:t>3,106</a:t>
          </a:r>
          <a:r>
            <a:rPr kumimoji="1" lang="ja-JP" altLang="ja-JP" sz="1100">
              <a:solidFill>
                <a:schemeClr val="dk1"/>
              </a:solidFill>
              <a:effectLst/>
              <a:latin typeface="+mn-lt"/>
              <a:ea typeface="+mn-ea"/>
              <a:cs typeface="+mn-cs"/>
            </a:rPr>
            <a:t>百万円となっている。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　公債費の償還に充てるため、</a:t>
          </a:r>
          <a:r>
            <a:rPr kumimoji="1" lang="en-US" altLang="ja-JP" sz="1100">
              <a:solidFill>
                <a:schemeClr val="dk1"/>
              </a:solidFill>
              <a:effectLst/>
              <a:latin typeface="+mn-lt"/>
              <a:ea typeface="+mn-ea"/>
              <a:cs typeface="+mn-cs"/>
            </a:rPr>
            <a:t>214</a:t>
          </a:r>
          <a:r>
            <a:rPr kumimoji="1" lang="ja-JP" altLang="ja-JP" sz="1100">
              <a:solidFill>
                <a:schemeClr val="dk1"/>
              </a:solidFill>
              <a:effectLst/>
              <a:latin typeface="+mn-lt"/>
              <a:ea typeface="+mn-ea"/>
              <a:cs typeface="+mn-cs"/>
            </a:rPr>
            <a:t>百万円取崩し、年度末残高は</a:t>
          </a:r>
          <a:r>
            <a:rPr kumimoji="1" lang="en-US" altLang="ja-JP" sz="1100">
              <a:solidFill>
                <a:schemeClr val="dk1"/>
              </a:solidFill>
              <a:effectLst/>
              <a:latin typeface="+mn-lt"/>
              <a:ea typeface="+mn-ea"/>
              <a:cs typeface="+mn-cs"/>
            </a:rPr>
            <a:t>2,892</a:t>
          </a:r>
          <a:r>
            <a:rPr kumimoji="1" lang="ja-JP" altLang="ja-JP" sz="1100">
              <a:solidFill>
                <a:schemeClr val="dk1"/>
              </a:solidFill>
              <a:effectLst/>
              <a:latin typeface="+mn-lt"/>
              <a:ea typeface="+mn-ea"/>
              <a:cs typeface="+mn-cs"/>
            </a:rPr>
            <a:t>百万円となっている。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これまで同様、繰上償還の原資とするほか、地方債残高の増加による世代間の公債費負担の平準化を図るため、適宜必要に</a:t>
          </a:r>
          <a:endParaRPr lang="ja-JP" altLang="ja-JP" sz="1400">
            <a:effectLst/>
          </a:endParaRPr>
        </a:p>
        <a:p>
          <a:r>
            <a:rPr kumimoji="1" lang="ja-JP" altLang="ja-JP" sz="1100">
              <a:solidFill>
                <a:schemeClr val="dk1"/>
              </a:solidFill>
              <a:effectLst/>
              <a:latin typeface="+mn-lt"/>
              <a:ea typeface="+mn-ea"/>
              <a:cs typeface="+mn-cs"/>
            </a:rPr>
            <a:t>　応じて取崩しを行う。</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28,806
28,693
253.55
24,719,726
24,067,731
626,795
13,395,416
39,075,806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人口減少や全国平均を上回る高齢化率に加え、中心となる産業の乏しさなどにより、財政基盤が脆弱であり、類似団体平均を大きく下回っている。</a:t>
          </a:r>
          <a:endParaRPr lang="ja-JP" altLang="ja-JP" sz="1100">
            <a:effectLst/>
          </a:endParaRPr>
        </a:p>
        <a:p>
          <a:r>
            <a:rPr kumimoji="1" lang="ja-JP" altLang="ja-JP" sz="1100">
              <a:solidFill>
                <a:schemeClr val="dk1"/>
              </a:solidFill>
              <a:effectLst/>
              <a:latin typeface="+mn-lt"/>
              <a:ea typeface="+mn-ea"/>
              <a:cs typeface="+mn-cs"/>
            </a:rPr>
            <a:t>職員定員適正化計画の遂行及び給与体系の適正化、事業の取捨選択の徹底、投資的経費の抑制等、歳出の見直しを実施するとともに、税収の底上げに結びつく施策を展開するなど、抜本的な取り組みにより自主財源確保に努める必要があ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1" name="直線コネクタ 70"/>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4" name="直線コネクタ 73"/>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165100</xdr:rowOff>
    </xdr:to>
    <xdr:cxnSp macro="">
      <xdr:nvCxnSpPr>
        <xdr:cNvPr id="77" name="直線コネクタ 76"/>
        <xdr:cNvCxnSpPr/>
      </xdr:nvCxnSpPr>
      <xdr:spPr>
        <a:xfrm flipV="1">
          <a:off x="2336800" y="76744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80" name="直線コネクタ 79"/>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90" name="楕円 89"/>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1" name="財政力該当値テキスト"/>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2" name="楕円 91"/>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3" name="テキスト ボックス 92"/>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4" name="楕円 93"/>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5" name="テキスト ボックス 94"/>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6" name="楕円 95"/>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7" name="テキスト ボックス 96"/>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8" name="楕円 97"/>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9" name="テキスト ボックス 98"/>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前年度</a:t>
          </a:r>
          <a:r>
            <a:rPr kumimoji="1" lang="ja-JP" altLang="en-US" sz="1100">
              <a:solidFill>
                <a:schemeClr val="dk1"/>
              </a:solidFill>
              <a:effectLst/>
              <a:latin typeface="+mn-ea"/>
              <a:ea typeface="+mn-ea"/>
              <a:cs typeface="+mn-cs"/>
            </a:rPr>
            <a:t>より</a:t>
          </a:r>
          <a:r>
            <a:rPr kumimoji="1" lang="en-US" altLang="ja-JP" sz="1100">
              <a:solidFill>
                <a:schemeClr val="dk1"/>
              </a:solidFill>
              <a:effectLst/>
              <a:latin typeface="+mn-ea"/>
              <a:ea typeface="+mn-ea"/>
              <a:cs typeface="+mn-cs"/>
            </a:rPr>
            <a:t>2.0</a:t>
          </a:r>
          <a:r>
            <a:rPr kumimoji="1" lang="ja-JP" altLang="en-US" sz="1100">
              <a:solidFill>
                <a:schemeClr val="dk1"/>
              </a:solidFill>
              <a:effectLst/>
              <a:latin typeface="+mn-ea"/>
              <a:ea typeface="+mn-ea"/>
              <a:cs typeface="+mn-cs"/>
            </a:rPr>
            <a:t>％増の</a:t>
          </a:r>
          <a:r>
            <a:rPr kumimoji="1" lang="en-US" altLang="ja-JP" sz="1100">
              <a:solidFill>
                <a:schemeClr val="dk1"/>
              </a:solidFill>
              <a:effectLst/>
              <a:latin typeface="+mn-ea"/>
              <a:ea typeface="+mn-ea"/>
              <a:cs typeface="+mn-cs"/>
            </a:rPr>
            <a:t>94.7</a:t>
          </a:r>
          <a:r>
            <a:rPr kumimoji="1" lang="ja-JP" altLang="ja-JP" sz="1100">
              <a:solidFill>
                <a:schemeClr val="dk1"/>
              </a:solidFill>
              <a:effectLst/>
              <a:latin typeface="+mn-ea"/>
              <a:ea typeface="+mn-ea"/>
              <a:cs typeface="+mn-cs"/>
            </a:rPr>
            <a:t>％となり、類似団体平均の</a:t>
          </a:r>
          <a:r>
            <a:rPr kumimoji="1" lang="en-US" altLang="ja-JP" sz="1100">
              <a:solidFill>
                <a:schemeClr val="dk1"/>
              </a:solidFill>
              <a:effectLst/>
              <a:latin typeface="+mn-ea"/>
              <a:ea typeface="+mn-ea"/>
              <a:cs typeface="+mn-cs"/>
            </a:rPr>
            <a:t>92.3</a:t>
          </a:r>
          <a:r>
            <a:rPr kumimoji="1" lang="ja-JP" altLang="ja-JP" sz="1100">
              <a:solidFill>
                <a:schemeClr val="dk1"/>
              </a:solidFill>
              <a:effectLst/>
              <a:latin typeface="+mn-ea"/>
              <a:ea typeface="+mn-ea"/>
              <a:cs typeface="+mn-cs"/>
            </a:rPr>
            <a:t>％を</a:t>
          </a:r>
          <a:r>
            <a:rPr kumimoji="1" lang="en-US" altLang="ja-JP" sz="1100">
              <a:solidFill>
                <a:schemeClr val="dk1"/>
              </a:solidFill>
              <a:effectLst/>
              <a:latin typeface="+mn-ea"/>
              <a:ea typeface="+mn-ea"/>
              <a:cs typeface="+mn-cs"/>
            </a:rPr>
            <a:t>2.4</a:t>
          </a:r>
          <a:r>
            <a:rPr kumimoji="1" lang="ja-JP" altLang="ja-JP" sz="1100">
              <a:solidFill>
                <a:schemeClr val="dk1"/>
              </a:solidFill>
              <a:effectLst/>
              <a:latin typeface="+mn-ea"/>
              <a:ea typeface="+mn-ea"/>
              <a:cs typeface="+mn-cs"/>
            </a:rPr>
            <a:t>％上回っている。</a:t>
          </a:r>
          <a:endParaRPr lang="ja-JP" altLang="ja-JP" sz="11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上昇の主たる要因は、公債費の増と物価高騰による物件費の増などが挙げられる。</a:t>
          </a:r>
          <a:endParaRPr lang="ja-JP" altLang="ja-JP" sz="1100">
            <a:effectLst/>
            <a:latin typeface="+mn-ea"/>
            <a:ea typeface="+mn-ea"/>
          </a:endParaRPr>
        </a:p>
        <a:p>
          <a:r>
            <a:rPr kumimoji="1" lang="ja-JP" altLang="ja-JP" sz="1100">
              <a:solidFill>
                <a:schemeClr val="dk1"/>
              </a:solidFill>
              <a:effectLst/>
              <a:latin typeface="+mn-ea"/>
              <a:ea typeface="+mn-ea"/>
              <a:cs typeface="+mn-cs"/>
            </a:rPr>
            <a:t>近年は社会福祉関係経費の増嵩により、扶助費が増加傾向にあることから、引き続き人件費の抑制や既発債の繰上償還による公債費負担の低減等を図り、義務的経費の削減に努めるとともに、さらなる行財政改革の取り組みを進め、財政の硬直化を回避する必要がある。</a:t>
          </a:r>
          <a:endParaRPr lang="ja-JP" altLang="ja-JP" sz="11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62</xdr:row>
      <xdr:rowOff>140970</xdr:rowOff>
    </xdr:to>
    <xdr:cxnSp macro="">
      <xdr:nvCxnSpPr>
        <xdr:cNvPr id="134" name="直線コネクタ 133"/>
        <xdr:cNvCxnSpPr/>
      </xdr:nvCxnSpPr>
      <xdr:spPr>
        <a:xfrm>
          <a:off x="4114800" y="10610004"/>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61</xdr:row>
      <xdr:rowOff>151554</xdr:rowOff>
    </xdr:to>
    <xdr:cxnSp macro="">
      <xdr:nvCxnSpPr>
        <xdr:cNvPr id="137" name="直線コネクタ 136"/>
        <xdr:cNvCxnSpPr/>
      </xdr:nvCxnSpPr>
      <xdr:spPr>
        <a:xfrm>
          <a:off x="3225800" y="10610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39" name="テキスト ボックス 138"/>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129963</xdr:rowOff>
    </xdr:from>
    <xdr:to>
      <xdr:col>15</xdr:col>
      <xdr:colOff>82550</xdr:colOff>
      <xdr:row>61</xdr:row>
      <xdr:rowOff>151554</xdr:rowOff>
    </xdr:to>
    <xdr:cxnSp macro="">
      <xdr:nvCxnSpPr>
        <xdr:cNvPr id="140" name="直線コネクタ 139"/>
        <xdr:cNvCxnSpPr/>
      </xdr:nvCxnSpPr>
      <xdr:spPr>
        <a:xfrm>
          <a:off x="2336800" y="10416963"/>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42" name="テキスト ボックス 141"/>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62</xdr:row>
      <xdr:rowOff>44450</xdr:rowOff>
    </xdr:to>
    <xdr:cxnSp macro="">
      <xdr:nvCxnSpPr>
        <xdr:cNvPr id="143" name="直線コネクタ 142"/>
        <xdr:cNvCxnSpPr/>
      </xdr:nvCxnSpPr>
      <xdr:spPr>
        <a:xfrm flipV="1">
          <a:off x="1447800" y="1041696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45" name="テキスト ボックス 144"/>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7" name="テキスト ボックス 146"/>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3" name="楕円 152"/>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62247</xdr:rowOff>
    </xdr:from>
    <xdr:ext cx="762000" cy="259045"/>
    <xdr:sp macro="" textlink="">
      <xdr:nvSpPr>
        <xdr:cNvPr id="154" name="財政構造の弾力性該当値テキスト"/>
        <xdr:cNvSpPr txBox="1"/>
      </xdr:nvSpPr>
      <xdr:spPr>
        <a:xfrm>
          <a:off x="5041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5" name="楕円 154"/>
        <xdr:cNvSpPr/>
      </xdr:nvSpPr>
      <xdr:spPr>
        <a:xfrm>
          <a:off x="4064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15681</xdr:rowOff>
    </xdr:from>
    <xdr:ext cx="736600" cy="259045"/>
    <xdr:sp macro="" textlink="">
      <xdr:nvSpPr>
        <xdr:cNvPr id="156" name="テキスト ボックス 155"/>
        <xdr:cNvSpPr txBox="1"/>
      </xdr:nvSpPr>
      <xdr:spPr>
        <a:xfrm>
          <a:off x="3733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100754</xdr:rowOff>
    </xdr:from>
    <xdr:to>
      <xdr:col>15</xdr:col>
      <xdr:colOff>133350</xdr:colOff>
      <xdr:row>62</xdr:row>
      <xdr:rowOff>30904</xdr:rowOff>
    </xdr:to>
    <xdr:sp macro="" textlink="">
      <xdr:nvSpPr>
        <xdr:cNvPr id="157" name="楕円 156"/>
        <xdr:cNvSpPr/>
      </xdr:nvSpPr>
      <xdr:spPr>
        <a:xfrm>
          <a:off x="3175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58" name="テキスト ボックス 157"/>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59" name="楕円 158"/>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165540</xdr:rowOff>
    </xdr:from>
    <xdr:ext cx="762000" cy="259045"/>
    <xdr:sp macro="" textlink="">
      <xdr:nvSpPr>
        <xdr:cNvPr id="160" name="テキスト ボックス 159"/>
        <xdr:cNvSpPr txBox="1"/>
      </xdr:nvSpPr>
      <xdr:spPr>
        <a:xfrm>
          <a:off x="1955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61" name="楕円 160"/>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62" name="テキスト ボックス 161"/>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類似団体平均を上回っている要因としては、５町村合併の影響により、職員数、各種施設数が依然として多いためである。</a:t>
          </a:r>
          <a:endParaRPr lang="ja-JP" altLang="ja-JP" sz="1100">
            <a:effectLst/>
          </a:endParaRPr>
        </a:p>
        <a:p>
          <a:r>
            <a:rPr kumimoji="1" lang="ja-JP" altLang="ja-JP" sz="1100">
              <a:solidFill>
                <a:schemeClr val="dk1"/>
              </a:solidFill>
              <a:effectLst/>
              <a:latin typeface="+mn-lt"/>
              <a:ea typeface="+mn-ea"/>
              <a:cs typeface="+mn-cs"/>
            </a:rPr>
            <a:t>今後も引き続き、人件費では職員数の適正化に努め、物件費では施設の民営化や指定管理者制度の導入、さらには施設統廃合を進め、コスト削減を図っていく必要がある。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56190</xdr:rowOff>
    </xdr:from>
    <xdr:to>
      <xdr:col>23</xdr:col>
      <xdr:colOff>133350</xdr:colOff>
      <xdr:row>85</xdr:row>
      <xdr:rowOff>95907</xdr:rowOff>
    </xdr:to>
    <xdr:cxnSp macro="">
      <xdr:nvCxnSpPr>
        <xdr:cNvPr id="195" name="直線コネクタ 194"/>
        <xdr:cNvCxnSpPr/>
      </xdr:nvCxnSpPr>
      <xdr:spPr>
        <a:xfrm>
          <a:off x="4114800" y="14457990"/>
          <a:ext cx="838200" cy="21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56190</xdr:rowOff>
    </xdr:from>
    <xdr:to>
      <xdr:col>19</xdr:col>
      <xdr:colOff>133350</xdr:colOff>
      <xdr:row>84</xdr:row>
      <xdr:rowOff>84311</xdr:rowOff>
    </xdr:to>
    <xdr:cxnSp macro="">
      <xdr:nvCxnSpPr>
        <xdr:cNvPr id="198" name="直線コネクタ 197"/>
        <xdr:cNvCxnSpPr/>
      </xdr:nvCxnSpPr>
      <xdr:spPr>
        <a:xfrm flipV="1">
          <a:off x="3225800" y="14457990"/>
          <a:ext cx="889000" cy="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34358</xdr:rowOff>
    </xdr:from>
    <xdr:to>
      <xdr:col>15</xdr:col>
      <xdr:colOff>82550</xdr:colOff>
      <xdr:row>84</xdr:row>
      <xdr:rowOff>84311</xdr:rowOff>
    </xdr:to>
    <xdr:cxnSp macro="">
      <xdr:nvCxnSpPr>
        <xdr:cNvPr id="201" name="直線コネクタ 200"/>
        <xdr:cNvCxnSpPr/>
      </xdr:nvCxnSpPr>
      <xdr:spPr>
        <a:xfrm>
          <a:off x="2336800" y="14436158"/>
          <a:ext cx="889000" cy="4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124634</xdr:rowOff>
    </xdr:from>
    <xdr:to>
      <xdr:col>11</xdr:col>
      <xdr:colOff>31750</xdr:colOff>
      <xdr:row>84</xdr:row>
      <xdr:rowOff>34358</xdr:rowOff>
    </xdr:to>
    <xdr:cxnSp macro="">
      <xdr:nvCxnSpPr>
        <xdr:cNvPr id="204" name="直線コネクタ 203"/>
        <xdr:cNvCxnSpPr/>
      </xdr:nvCxnSpPr>
      <xdr:spPr>
        <a:xfrm>
          <a:off x="1447800" y="14354984"/>
          <a:ext cx="889000" cy="8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8" name="テキスト ボックス 207"/>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45107</xdr:rowOff>
    </xdr:from>
    <xdr:to>
      <xdr:col>23</xdr:col>
      <xdr:colOff>184150</xdr:colOff>
      <xdr:row>85</xdr:row>
      <xdr:rowOff>146707</xdr:rowOff>
    </xdr:to>
    <xdr:sp macro="" textlink="">
      <xdr:nvSpPr>
        <xdr:cNvPr id="214" name="楕円 213"/>
        <xdr:cNvSpPr/>
      </xdr:nvSpPr>
      <xdr:spPr>
        <a:xfrm>
          <a:off x="4902200" y="146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17184</xdr:rowOff>
    </xdr:from>
    <xdr:ext cx="762000" cy="259045"/>
    <xdr:sp macro="" textlink="">
      <xdr:nvSpPr>
        <xdr:cNvPr id="215" name="人件費・物件費等の状況該当値テキスト"/>
        <xdr:cNvSpPr txBox="1"/>
      </xdr:nvSpPr>
      <xdr:spPr>
        <a:xfrm>
          <a:off x="5041900" y="1459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5390</xdr:rowOff>
    </xdr:from>
    <xdr:to>
      <xdr:col>19</xdr:col>
      <xdr:colOff>184150</xdr:colOff>
      <xdr:row>84</xdr:row>
      <xdr:rowOff>106990</xdr:rowOff>
    </xdr:to>
    <xdr:sp macro="" textlink="">
      <xdr:nvSpPr>
        <xdr:cNvPr id="216" name="楕円 215"/>
        <xdr:cNvSpPr/>
      </xdr:nvSpPr>
      <xdr:spPr>
        <a:xfrm>
          <a:off x="4064000" y="1440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91767</xdr:rowOff>
    </xdr:from>
    <xdr:ext cx="736600" cy="259045"/>
    <xdr:sp macro="" textlink="">
      <xdr:nvSpPr>
        <xdr:cNvPr id="217" name="テキスト ボックス 216"/>
        <xdr:cNvSpPr txBox="1"/>
      </xdr:nvSpPr>
      <xdr:spPr>
        <a:xfrm>
          <a:off x="3733800" y="1449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33511</xdr:rowOff>
    </xdr:from>
    <xdr:to>
      <xdr:col>15</xdr:col>
      <xdr:colOff>133350</xdr:colOff>
      <xdr:row>84</xdr:row>
      <xdr:rowOff>135111</xdr:rowOff>
    </xdr:to>
    <xdr:sp macro="" textlink="">
      <xdr:nvSpPr>
        <xdr:cNvPr id="218" name="楕円 217"/>
        <xdr:cNvSpPr/>
      </xdr:nvSpPr>
      <xdr:spPr>
        <a:xfrm>
          <a:off x="3175000" y="1443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119888</xdr:rowOff>
    </xdr:from>
    <xdr:ext cx="762000" cy="259045"/>
    <xdr:sp macro="" textlink="">
      <xdr:nvSpPr>
        <xdr:cNvPr id="219" name="テキスト ボックス 218"/>
        <xdr:cNvSpPr txBox="1"/>
      </xdr:nvSpPr>
      <xdr:spPr>
        <a:xfrm>
          <a:off x="2844800" y="1452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155008</xdr:rowOff>
    </xdr:from>
    <xdr:to>
      <xdr:col>11</xdr:col>
      <xdr:colOff>82550</xdr:colOff>
      <xdr:row>84</xdr:row>
      <xdr:rowOff>85158</xdr:rowOff>
    </xdr:to>
    <xdr:sp macro="" textlink="">
      <xdr:nvSpPr>
        <xdr:cNvPr id="220" name="楕円 219"/>
        <xdr:cNvSpPr/>
      </xdr:nvSpPr>
      <xdr:spPr>
        <a:xfrm>
          <a:off x="2286000" y="143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69935</xdr:rowOff>
    </xdr:from>
    <xdr:ext cx="762000" cy="259045"/>
    <xdr:sp macro="" textlink="">
      <xdr:nvSpPr>
        <xdr:cNvPr id="221" name="テキスト ボックス 220"/>
        <xdr:cNvSpPr txBox="1"/>
      </xdr:nvSpPr>
      <xdr:spPr>
        <a:xfrm>
          <a:off x="1955800" y="1447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73834</xdr:rowOff>
    </xdr:from>
    <xdr:to>
      <xdr:col>7</xdr:col>
      <xdr:colOff>31750</xdr:colOff>
      <xdr:row>84</xdr:row>
      <xdr:rowOff>3984</xdr:rowOff>
    </xdr:to>
    <xdr:sp macro="" textlink="">
      <xdr:nvSpPr>
        <xdr:cNvPr id="222" name="楕円 221"/>
        <xdr:cNvSpPr/>
      </xdr:nvSpPr>
      <xdr:spPr>
        <a:xfrm>
          <a:off x="1397000" y="1430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160211</xdr:rowOff>
    </xdr:from>
    <xdr:ext cx="762000" cy="259045"/>
    <xdr:sp macro="" textlink="">
      <xdr:nvSpPr>
        <xdr:cNvPr id="223" name="テキスト ボックス 222"/>
        <xdr:cNvSpPr txBox="1"/>
      </xdr:nvSpPr>
      <xdr:spPr>
        <a:xfrm>
          <a:off x="1066800" y="1439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類似団体平均より</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下回り</a:t>
          </a:r>
          <a:r>
            <a:rPr kumimoji="1" lang="en-US" altLang="ja-JP" sz="1100">
              <a:solidFill>
                <a:schemeClr val="dk1"/>
              </a:solidFill>
              <a:effectLst/>
              <a:latin typeface="+mn-ea"/>
              <a:ea typeface="+mn-ea"/>
              <a:cs typeface="+mn-cs"/>
            </a:rPr>
            <a:t>97.1</a:t>
          </a:r>
          <a:r>
            <a:rPr kumimoji="1" lang="ja-JP" altLang="ja-JP" sz="1100">
              <a:solidFill>
                <a:schemeClr val="dk1"/>
              </a:solidFill>
              <a:effectLst/>
              <a:latin typeface="+mn-ea"/>
              <a:ea typeface="+mn-ea"/>
              <a:cs typeface="+mn-cs"/>
            </a:rPr>
            <a:t>と低い水準にある。</a:t>
          </a:r>
          <a:endParaRPr lang="ja-JP" altLang="ja-JP" sz="1100">
            <a:effectLst/>
            <a:latin typeface="+mn-ea"/>
            <a:ea typeface="+mn-ea"/>
          </a:endParaRPr>
        </a:p>
        <a:p>
          <a:r>
            <a:rPr kumimoji="1" lang="ja-JP" altLang="ja-JP" sz="1100">
              <a:solidFill>
                <a:schemeClr val="dk1"/>
              </a:solidFill>
              <a:effectLst/>
              <a:latin typeface="+mn-ea"/>
              <a:ea typeface="+mn-ea"/>
              <a:cs typeface="+mn-cs"/>
            </a:rPr>
            <a:t>要因としては、職員の年齢構成の偏在が著しく、中堅職員の昇任が抑制されていることが挙げられる。</a:t>
          </a:r>
          <a:endParaRPr lang="ja-JP" altLang="ja-JP" sz="1100">
            <a:effectLst/>
            <a:latin typeface="+mn-ea"/>
            <a:ea typeface="+mn-ea"/>
          </a:endParaRPr>
        </a:p>
        <a:p>
          <a:r>
            <a:rPr kumimoji="1" lang="ja-JP" altLang="ja-JP" sz="1100">
              <a:solidFill>
                <a:schemeClr val="dk1"/>
              </a:solidFill>
              <a:effectLst/>
              <a:latin typeface="+mn-ea"/>
              <a:ea typeface="+mn-ea"/>
              <a:cs typeface="+mn-cs"/>
            </a:rPr>
            <a:t>今後も給与の適正化を図るために、給与実態の分析に努める。</a:t>
          </a:r>
          <a:endParaRPr lang="ja-JP" altLang="ja-JP" sz="11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60961</xdr:rowOff>
    </xdr:from>
    <xdr:to>
      <xdr:col>81</xdr:col>
      <xdr:colOff>44450</xdr:colOff>
      <xdr:row>83</xdr:row>
      <xdr:rowOff>157480</xdr:rowOff>
    </xdr:to>
    <xdr:cxnSp macro="">
      <xdr:nvCxnSpPr>
        <xdr:cNvPr id="255" name="直線コネクタ 254"/>
        <xdr:cNvCxnSpPr/>
      </xdr:nvCxnSpPr>
      <xdr:spPr>
        <a:xfrm>
          <a:off x="16179800" y="14291311"/>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56" name="給与水準   （国との比較）平均値テキスト"/>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160020</xdr:rowOff>
    </xdr:from>
    <xdr:to>
      <xdr:col>77</xdr:col>
      <xdr:colOff>44450</xdr:colOff>
      <xdr:row>83</xdr:row>
      <xdr:rowOff>60961</xdr:rowOff>
    </xdr:to>
    <xdr:cxnSp macro="">
      <xdr:nvCxnSpPr>
        <xdr:cNvPr id="258" name="直線コネクタ 257"/>
        <xdr:cNvCxnSpPr/>
      </xdr:nvCxnSpPr>
      <xdr:spPr>
        <a:xfrm>
          <a:off x="15290800" y="142189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60" name="テキスト ボックス 259"/>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160020</xdr:rowOff>
    </xdr:from>
    <xdr:to>
      <xdr:col>72</xdr:col>
      <xdr:colOff>203200</xdr:colOff>
      <xdr:row>83</xdr:row>
      <xdr:rowOff>157480</xdr:rowOff>
    </xdr:to>
    <xdr:cxnSp macro="">
      <xdr:nvCxnSpPr>
        <xdr:cNvPr id="261" name="直線コネクタ 260"/>
        <xdr:cNvCxnSpPr/>
      </xdr:nvCxnSpPr>
      <xdr:spPr>
        <a:xfrm flipV="1">
          <a:off x="14401800" y="1421892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3" name="テキスト ボックス 262"/>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109220</xdr:rowOff>
    </xdr:from>
    <xdr:to>
      <xdr:col>68</xdr:col>
      <xdr:colOff>152400</xdr:colOff>
      <xdr:row>83</xdr:row>
      <xdr:rowOff>157480</xdr:rowOff>
    </xdr:to>
    <xdr:cxnSp macro="">
      <xdr:nvCxnSpPr>
        <xdr:cNvPr id="264" name="直線コネクタ 263"/>
        <xdr:cNvCxnSpPr/>
      </xdr:nvCxnSpPr>
      <xdr:spPr>
        <a:xfrm>
          <a:off x="13512800" y="143395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6" name="テキスト ボックス 265"/>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8" name="テキスト ボックス 267"/>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106680</xdr:rowOff>
    </xdr:from>
    <xdr:to>
      <xdr:col>81</xdr:col>
      <xdr:colOff>95250</xdr:colOff>
      <xdr:row>84</xdr:row>
      <xdr:rowOff>36830</xdr:rowOff>
    </xdr:to>
    <xdr:sp macro="" textlink="">
      <xdr:nvSpPr>
        <xdr:cNvPr id="274" name="楕円 273"/>
        <xdr:cNvSpPr/>
      </xdr:nvSpPr>
      <xdr:spPr>
        <a:xfrm>
          <a:off x="169672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123207</xdr:rowOff>
    </xdr:from>
    <xdr:ext cx="762000" cy="259045"/>
    <xdr:sp macro="" textlink="">
      <xdr:nvSpPr>
        <xdr:cNvPr id="275" name="給与水準   （国との比較）該当値テキスト"/>
        <xdr:cNvSpPr txBox="1"/>
      </xdr:nvSpPr>
      <xdr:spPr>
        <a:xfrm>
          <a:off x="17106900" y="1418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10161</xdr:rowOff>
    </xdr:from>
    <xdr:to>
      <xdr:col>77</xdr:col>
      <xdr:colOff>95250</xdr:colOff>
      <xdr:row>83</xdr:row>
      <xdr:rowOff>111761</xdr:rowOff>
    </xdr:to>
    <xdr:sp macro="" textlink="">
      <xdr:nvSpPr>
        <xdr:cNvPr id="276" name="楕円 275"/>
        <xdr:cNvSpPr/>
      </xdr:nvSpPr>
      <xdr:spPr>
        <a:xfrm>
          <a:off x="161290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121938</xdr:rowOff>
    </xdr:from>
    <xdr:ext cx="736600" cy="259045"/>
    <xdr:sp macro="" textlink="">
      <xdr:nvSpPr>
        <xdr:cNvPr id="277" name="テキスト ボックス 276"/>
        <xdr:cNvSpPr txBox="1"/>
      </xdr:nvSpPr>
      <xdr:spPr>
        <a:xfrm>
          <a:off x="15798800" y="14009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109220</xdr:rowOff>
    </xdr:from>
    <xdr:to>
      <xdr:col>73</xdr:col>
      <xdr:colOff>44450</xdr:colOff>
      <xdr:row>83</xdr:row>
      <xdr:rowOff>39370</xdr:rowOff>
    </xdr:to>
    <xdr:sp macro="" textlink="">
      <xdr:nvSpPr>
        <xdr:cNvPr id="278" name="楕円 277"/>
        <xdr:cNvSpPr/>
      </xdr:nvSpPr>
      <xdr:spPr>
        <a:xfrm>
          <a:off x="15240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49547</xdr:rowOff>
    </xdr:from>
    <xdr:ext cx="762000" cy="259045"/>
    <xdr:sp macro="" textlink="">
      <xdr:nvSpPr>
        <xdr:cNvPr id="279" name="テキスト ボックス 278"/>
        <xdr:cNvSpPr txBox="1"/>
      </xdr:nvSpPr>
      <xdr:spPr>
        <a:xfrm>
          <a:off x="14909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106680</xdr:rowOff>
    </xdr:from>
    <xdr:to>
      <xdr:col>68</xdr:col>
      <xdr:colOff>203200</xdr:colOff>
      <xdr:row>84</xdr:row>
      <xdr:rowOff>36830</xdr:rowOff>
    </xdr:to>
    <xdr:sp macro="" textlink="">
      <xdr:nvSpPr>
        <xdr:cNvPr id="280" name="楕円 279"/>
        <xdr:cNvSpPr/>
      </xdr:nvSpPr>
      <xdr:spPr>
        <a:xfrm>
          <a:off x="14351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47007</xdr:rowOff>
    </xdr:from>
    <xdr:ext cx="762000" cy="259045"/>
    <xdr:sp macro="" textlink="">
      <xdr:nvSpPr>
        <xdr:cNvPr id="281" name="テキスト ボックス 280"/>
        <xdr:cNvSpPr txBox="1"/>
      </xdr:nvSpPr>
      <xdr:spPr>
        <a:xfrm>
          <a:off x="14020800" y="1410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58420</xdr:rowOff>
    </xdr:from>
    <xdr:to>
      <xdr:col>64</xdr:col>
      <xdr:colOff>152400</xdr:colOff>
      <xdr:row>83</xdr:row>
      <xdr:rowOff>160020</xdr:rowOff>
    </xdr:to>
    <xdr:sp macro="" textlink="">
      <xdr:nvSpPr>
        <xdr:cNvPr id="282" name="楕円 281"/>
        <xdr:cNvSpPr/>
      </xdr:nvSpPr>
      <xdr:spPr>
        <a:xfrm>
          <a:off x="134620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170197</xdr:rowOff>
    </xdr:from>
    <xdr:ext cx="762000" cy="259045"/>
    <xdr:sp macro="" textlink="">
      <xdr:nvSpPr>
        <xdr:cNvPr id="283" name="テキスト ボックス 282"/>
        <xdr:cNvSpPr txBox="1"/>
      </xdr:nvSpPr>
      <xdr:spPr>
        <a:xfrm>
          <a:off x="13131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５町村合併という特殊な事情により、類似団体平均を大きく上回っている状況である。定員適正化計画に基づく退職者不補充の原則と新規採用の抑制により、実績として平成</a:t>
          </a:r>
          <a:r>
            <a:rPr kumimoji="1" lang="en-US" altLang="ja-JP" sz="1100">
              <a:solidFill>
                <a:schemeClr val="dk1"/>
              </a:solidFill>
              <a:effectLst/>
              <a:latin typeface="+mn-ea"/>
              <a:ea typeface="+mn-ea"/>
              <a:cs typeface="+mn-cs"/>
            </a:rPr>
            <a:t>17</a:t>
          </a:r>
          <a:r>
            <a:rPr kumimoji="1" lang="ja-JP" altLang="ja-JP" sz="1100">
              <a:solidFill>
                <a:schemeClr val="dk1"/>
              </a:solidFill>
              <a:effectLst/>
              <a:latin typeface="+mn-ea"/>
              <a:ea typeface="+mn-ea"/>
              <a:cs typeface="+mn-cs"/>
            </a:rPr>
            <a:t>年度からの第</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次計画では</a:t>
          </a:r>
          <a:r>
            <a:rPr kumimoji="1" lang="en-US" altLang="ja-JP" sz="1100">
              <a:solidFill>
                <a:schemeClr val="dk1"/>
              </a:solidFill>
              <a:effectLst/>
              <a:latin typeface="+mn-ea"/>
              <a:ea typeface="+mn-ea"/>
              <a:cs typeface="+mn-cs"/>
            </a:rPr>
            <a:t>110</a:t>
          </a:r>
          <a:r>
            <a:rPr kumimoji="1" lang="ja-JP" altLang="ja-JP" sz="1100">
              <a:solidFill>
                <a:schemeClr val="dk1"/>
              </a:solidFill>
              <a:effectLst/>
              <a:latin typeface="+mn-ea"/>
              <a:ea typeface="+mn-ea"/>
              <a:cs typeface="+mn-cs"/>
            </a:rPr>
            <a:t>人、平成</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年度からの第</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次計画では</a:t>
          </a:r>
          <a:r>
            <a:rPr kumimoji="1" lang="en-US" altLang="ja-JP" sz="1100">
              <a:solidFill>
                <a:schemeClr val="dk1"/>
              </a:solidFill>
              <a:effectLst/>
              <a:latin typeface="+mn-ea"/>
              <a:ea typeface="+mn-ea"/>
              <a:cs typeface="+mn-cs"/>
            </a:rPr>
            <a:t>191</a:t>
          </a:r>
          <a:r>
            <a:rPr kumimoji="1" lang="ja-JP" altLang="ja-JP" sz="1100">
              <a:solidFill>
                <a:schemeClr val="dk1"/>
              </a:solidFill>
              <a:effectLst/>
              <a:latin typeface="+mn-ea"/>
              <a:ea typeface="+mn-ea"/>
              <a:cs typeface="+mn-cs"/>
            </a:rPr>
            <a:t>人、平成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年度からの第</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次計画では</a:t>
          </a:r>
          <a:r>
            <a:rPr kumimoji="1" lang="en-US" altLang="ja-JP" sz="1100">
              <a:solidFill>
                <a:schemeClr val="dk1"/>
              </a:solidFill>
              <a:effectLst/>
              <a:latin typeface="+mn-ea"/>
              <a:ea typeface="+mn-ea"/>
              <a:cs typeface="+mn-cs"/>
            </a:rPr>
            <a:t>52</a:t>
          </a:r>
          <a:r>
            <a:rPr kumimoji="1" lang="ja-JP" altLang="ja-JP" sz="1100">
              <a:solidFill>
                <a:schemeClr val="dk1"/>
              </a:solidFill>
              <a:effectLst/>
              <a:latin typeface="+mn-ea"/>
              <a:ea typeface="+mn-ea"/>
              <a:cs typeface="+mn-cs"/>
            </a:rPr>
            <a:t>人の職員を削減している。今後も計画に基づき、定員適正化を図る。</a:t>
          </a:r>
          <a:endParaRPr lang="ja-JP" altLang="ja-JP" sz="14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121194</xdr:rowOff>
    </xdr:from>
    <xdr:to>
      <xdr:col>81</xdr:col>
      <xdr:colOff>44450</xdr:colOff>
      <xdr:row>64</xdr:row>
      <xdr:rowOff>61776</xdr:rowOff>
    </xdr:to>
    <xdr:cxnSp macro="">
      <xdr:nvCxnSpPr>
        <xdr:cNvPr id="320" name="直線コネクタ 319"/>
        <xdr:cNvCxnSpPr/>
      </xdr:nvCxnSpPr>
      <xdr:spPr>
        <a:xfrm>
          <a:off x="16179800" y="10922544"/>
          <a:ext cx="838200" cy="1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18795</xdr:rowOff>
    </xdr:from>
    <xdr:ext cx="762000" cy="259045"/>
    <xdr:sp macro="" textlink="">
      <xdr:nvSpPr>
        <xdr:cNvPr id="321" name="定員管理の状況平均値テキスト"/>
        <xdr:cNvSpPr txBox="1"/>
      </xdr:nvSpPr>
      <xdr:spPr>
        <a:xfrm>
          <a:off x="17106900" y="1047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90170</xdr:rowOff>
    </xdr:from>
    <xdr:to>
      <xdr:col>77</xdr:col>
      <xdr:colOff>44450</xdr:colOff>
      <xdr:row>63</xdr:row>
      <xdr:rowOff>121194</xdr:rowOff>
    </xdr:to>
    <xdr:cxnSp macro="">
      <xdr:nvCxnSpPr>
        <xdr:cNvPr id="323" name="直線コネクタ 322"/>
        <xdr:cNvCxnSpPr/>
      </xdr:nvCxnSpPr>
      <xdr:spPr>
        <a:xfrm>
          <a:off x="15290800" y="108915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83021</xdr:rowOff>
    </xdr:from>
    <xdr:ext cx="736600" cy="259045"/>
    <xdr:sp macro="" textlink="">
      <xdr:nvSpPr>
        <xdr:cNvPr id="325" name="テキスト ボックス 324"/>
        <xdr:cNvSpPr txBox="1"/>
      </xdr:nvSpPr>
      <xdr:spPr>
        <a:xfrm>
          <a:off x="15798800" y="1037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90170</xdr:rowOff>
    </xdr:from>
    <xdr:to>
      <xdr:col>72</xdr:col>
      <xdr:colOff>203200</xdr:colOff>
      <xdr:row>63</xdr:row>
      <xdr:rowOff>102235</xdr:rowOff>
    </xdr:to>
    <xdr:cxnSp macro="">
      <xdr:nvCxnSpPr>
        <xdr:cNvPr id="326" name="直線コネクタ 325"/>
        <xdr:cNvCxnSpPr/>
      </xdr:nvCxnSpPr>
      <xdr:spPr>
        <a:xfrm flipV="1">
          <a:off x="14401800" y="1089152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8" name="テキスト ボックス 327"/>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62593</xdr:rowOff>
    </xdr:from>
    <xdr:to>
      <xdr:col>68</xdr:col>
      <xdr:colOff>152400</xdr:colOff>
      <xdr:row>63</xdr:row>
      <xdr:rowOff>102235</xdr:rowOff>
    </xdr:to>
    <xdr:cxnSp macro="">
      <xdr:nvCxnSpPr>
        <xdr:cNvPr id="329" name="直線コネクタ 328"/>
        <xdr:cNvCxnSpPr/>
      </xdr:nvCxnSpPr>
      <xdr:spPr>
        <a:xfrm>
          <a:off x="13512800" y="10863943"/>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31" name="テキスト ボックス 330"/>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33" name="テキスト ボックス 332"/>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10976</xdr:rowOff>
    </xdr:from>
    <xdr:to>
      <xdr:col>81</xdr:col>
      <xdr:colOff>95250</xdr:colOff>
      <xdr:row>64</xdr:row>
      <xdr:rowOff>112576</xdr:rowOff>
    </xdr:to>
    <xdr:sp macro="" textlink="">
      <xdr:nvSpPr>
        <xdr:cNvPr id="339" name="楕円 338"/>
        <xdr:cNvSpPr/>
      </xdr:nvSpPr>
      <xdr:spPr>
        <a:xfrm>
          <a:off x="16967200" y="109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154503</xdr:rowOff>
    </xdr:from>
    <xdr:ext cx="762000" cy="259045"/>
    <xdr:sp macro="" textlink="">
      <xdr:nvSpPr>
        <xdr:cNvPr id="340" name="定員管理の状況該当値テキスト"/>
        <xdr:cNvSpPr txBox="1"/>
      </xdr:nvSpPr>
      <xdr:spPr>
        <a:xfrm>
          <a:off x="17106900" y="1095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70394</xdr:rowOff>
    </xdr:from>
    <xdr:to>
      <xdr:col>77</xdr:col>
      <xdr:colOff>95250</xdr:colOff>
      <xdr:row>64</xdr:row>
      <xdr:rowOff>544</xdr:rowOff>
    </xdr:to>
    <xdr:sp macro="" textlink="">
      <xdr:nvSpPr>
        <xdr:cNvPr id="341" name="楕円 340"/>
        <xdr:cNvSpPr/>
      </xdr:nvSpPr>
      <xdr:spPr>
        <a:xfrm>
          <a:off x="16129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156771</xdr:rowOff>
    </xdr:from>
    <xdr:ext cx="736600" cy="259045"/>
    <xdr:sp macro="" textlink="">
      <xdr:nvSpPr>
        <xdr:cNvPr id="342" name="テキスト ボックス 341"/>
        <xdr:cNvSpPr txBox="1"/>
      </xdr:nvSpPr>
      <xdr:spPr>
        <a:xfrm>
          <a:off x="15798800" y="10958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39370</xdr:rowOff>
    </xdr:from>
    <xdr:to>
      <xdr:col>73</xdr:col>
      <xdr:colOff>44450</xdr:colOff>
      <xdr:row>63</xdr:row>
      <xdr:rowOff>140970</xdr:rowOff>
    </xdr:to>
    <xdr:sp macro="" textlink="">
      <xdr:nvSpPr>
        <xdr:cNvPr id="343" name="楕円 342"/>
        <xdr:cNvSpPr/>
      </xdr:nvSpPr>
      <xdr:spPr>
        <a:xfrm>
          <a:off x="15240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125747</xdr:rowOff>
    </xdr:from>
    <xdr:ext cx="762000" cy="259045"/>
    <xdr:sp macro="" textlink="">
      <xdr:nvSpPr>
        <xdr:cNvPr id="344" name="テキスト ボックス 343"/>
        <xdr:cNvSpPr txBox="1"/>
      </xdr:nvSpPr>
      <xdr:spPr>
        <a:xfrm>
          <a:off x="14909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51435</xdr:rowOff>
    </xdr:from>
    <xdr:to>
      <xdr:col>68</xdr:col>
      <xdr:colOff>203200</xdr:colOff>
      <xdr:row>63</xdr:row>
      <xdr:rowOff>153035</xdr:rowOff>
    </xdr:to>
    <xdr:sp macro="" textlink="">
      <xdr:nvSpPr>
        <xdr:cNvPr id="345" name="楕円 344"/>
        <xdr:cNvSpPr/>
      </xdr:nvSpPr>
      <xdr:spPr>
        <a:xfrm>
          <a:off x="14351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137812</xdr:rowOff>
    </xdr:from>
    <xdr:ext cx="762000" cy="259045"/>
    <xdr:sp macro="" textlink="">
      <xdr:nvSpPr>
        <xdr:cNvPr id="346" name="テキスト ボックス 345"/>
        <xdr:cNvSpPr txBox="1"/>
      </xdr:nvSpPr>
      <xdr:spPr>
        <a:xfrm>
          <a:off x="14020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11793</xdr:rowOff>
    </xdr:from>
    <xdr:to>
      <xdr:col>64</xdr:col>
      <xdr:colOff>152400</xdr:colOff>
      <xdr:row>63</xdr:row>
      <xdr:rowOff>113393</xdr:rowOff>
    </xdr:to>
    <xdr:sp macro="" textlink="">
      <xdr:nvSpPr>
        <xdr:cNvPr id="347" name="楕円 346"/>
        <xdr:cNvSpPr/>
      </xdr:nvSpPr>
      <xdr:spPr>
        <a:xfrm>
          <a:off x="13462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98170</xdr:rowOff>
    </xdr:from>
    <xdr:ext cx="762000" cy="259045"/>
    <xdr:sp macro="" textlink="">
      <xdr:nvSpPr>
        <xdr:cNvPr id="348" name="テキスト ボックス 347"/>
        <xdr:cNvSpPr txBox="1"/>
      </xdr:nvSpPr>
      <xdr:spPr>
        <a:xfrm>
          <a:off x="13131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年度の単年度実質公債費比率は、元利償還金の増加に伴う実質的な公債費負担の増加で</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％上昇の</a:t>
          </a:r>
          <a:r>
            <a:rPr kumimoji="1" lang="en-US" altLang="ja-JP" sz="1100">
              <a:solidFill>
                <a:schemeClr val="dk1"/>
              </a:solidFill>
              <a:effectLst/>
              <a:latin typeface="+mn-ea"/>
              <a:ea typeface="+mn-ea"/>
              <a:cs typeface="+mn-cs"/>
            </a:rPr>
            <a:t>14.9</a:t>
          </a:r>
          <a:r>
            <a:rPr kumimoji="1" lang="ja-JP" altLang="ja-JP" sz="1100">
              <a:solidFill>
                <a:schemeClr val="dk1"/>
              </a:solidFill>
              <a:effectLst/>
              <a:latin typeface="+mn-ea"/>
              <a:ea typeface="+mn-ea"/>
              <a:cs typeface="+mn-cs"/>
            </a:rPr>
            <a:t>％となった。３ヵ年平均の実質公債費比率は高い水準を推移しながら、令和</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年度は</a:t>
          </a:r>
          <a:r>
            <a:rPr kumimoji="1" lang="en-US" altLang="ja-JP" sz="1100">
              <a:solidFill>
                <a:schemeClr val="dk1"/>
              </a:solidFill>
              <a:effectLst/>
              <a:latin typeface="+mn-ea"/>
              <a:ea typeface="+mn-ea"/>
              <a:cs typeface="+mn-cs"/>
            </a:rPr>
            <a:t>1.1</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の</a:t>
          </a:r>
          <a:r>
            <a:rPr kumimoji="1" lang="en-US" altLang="ja-JP" sz="1100">
              <a:solidFill>
                <a:schemeClr val="dk1"/>
              </a:solidFill>
              <a:effectLst/>
              <a:latin typeface="+mn-ea"/>
              <a:ea typeface="+mn-ea"/>
              <a:cs typeface="+mn-cs"/>
            </a:rPr>
            <a:t>12.9%</a:t>
          </a:r>
          <a:r>
            <a:rPr kumimoji="1" lang="ja-JP" altLang="ja-JP" sz="1100">
              <a:solidFill>
                <a:schemeClr val="dk1"/>
              </a:solidFill>
              <a:effectLst/>
              <a:latin typeface="+mn-ea"/>
              <a:ea typeface="+mn-ea"/>
              <a:cs typeface="+mn-cs"/>
            </a:rPr>
            <a:t>で、依然として類似団体平均を</a:t>
          </a:r>
          <a:r>
            <a:rPr kumimoji="1" lang="en-US" altLang="ja-JP" sz="1100">
              <a:solidFill>
                <a:schemeClr val="dk1"/>
              </a:solidFill>
              <a:effectLst/>
              <a:latin typeface="+mn-ea"/>
              <a:ea typeface="+mn-ea"/>
              <a:cs typeface="+mn-cs"/>
            </a:rPr>
            <a:t>4.2</a:t>
          </a:r>
          <a:r>
            <a:rPr kumimoji="1" lang="ja-JP" altLang="ja-JP" sz="1100">
              <a:solidFill>
                <a:schemeClr val="dk1"/>
              </a:solidFill>
              <a:effectLst/>
              <a:latin typeface="+mn-ea"/>
              <a:ea typeface="+mn-ea"/>
              <a:cs typeface="+mn-cs"/>
            </a:rPr>
            <a:t>％上回っている状況である。</a:t>
          </a:r>
          <a:endParaRPr lang="ja-JP" altLang="ja-JP" sz="1100">
            <a:effectLst/>
            <a:latin typeface="+mn-ea"/>
            <a:ea typeface="+mn-ea"/>
          </a:endParaRPr>
        </a:p>
        <a:p>
          <a:r>
            <a:rPr kumimoji="1" lang="ja-JP" altLang="ja-JP" sz="1100">
              <a:solidFill>
                <a:schemeClr val="dk1"/>
              </a:solidFill>
              <a:effectLst/>
              <a:latin typeface="+mn-ea"/>
              <a:ea typeface="+mn-ea"/>
              <a:cs typeface="+mn-cs"/>
            </a:rPr>
            <a:t>今後も緊急度・住民ニーズを的確に把握した事業を厳選、大規模な事業計画の整理・縮小等の見直しを行うことで新発債の発行を抑制し、さらには繰上償還を積極的に実施して、公債費負担を低減する必要がある。</a:t>
          </a:r>
          <a:endParaRPr lang="ja-JP" altLang="ja-JP" sz="11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106741</xdr:rowOff>
    </xdr:from>
    <xdr:to>
      <xdr:col>81</xdr:col>
      <xdr:colOff>44450</xdr:colOff>
      <xdr:row>44</xdr:row>
      <xdr:rowOff>61685</xdr:rowOff>
    </xdr:to>
    <xdr:cxnSp macro="">
      <xdr:nvCxnSpPr>
        <xdr:cNvPr id="384" name="直線コネクタ 383"/>
        <xdr:cNvCxnSpPr/>
      </xdr:nvCxnSpPr>
      <xdr:spPr>
        <a:xfrm>
          <a:off x="16179800" y="7479091"/>
          <a:ext cx="8382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5" name="公債費負担の状況平均値テキスト"/>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106741</xdr:rowOff>
    </xdr:from>
    <xdr:to>
      <xdr:col>77</xdr:col>
      <xdr:colOff>44450</xdr:colOff>
      <xdr:row>43</xdr:row>
      <xdr:rowOff>141212</xdr:rowOff>
    </xdr:to>
    <xdr:cxnSp macro="">
      <xdr:nvCxnSpPr>
        <xdr:cNvPr id="387" name="直線コネクタ 386"/>
        <xdr:cNvCxnSpPr/>
      </xdr:nvCxnSpPr>
      <xdr:spPr>
        <a:xfrm flipV="1">
          <a:off x="15290800" y="74790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141212</xdr:rowOff>
    </xdr:from>
    <xdr:to>
      <xdr:col>72</xdr:col>
      <xdr:colOff>203200</xdr:colOff>
      <xdr:row>43</xdr:row>
      <xdr:rowOff>164193</xdr:rowOff>
    </xdr:to>
    <xdr:cxnSp macro="">
      <xdr:nvCxnSpPr>
        <xdr:cNvPr id="390" name="直線コネクタ 389"/>
        <xdr:cNvCxnSpPr/>
      </xdr:nvCxnSpPr>
      <xdr:spPr>
        <a:xfrm flipV="1">
          <a:off x="14401800" y="751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164193</xdr:rowOff>
    </xdr:from>
    <xdr:to>
      <xdr:col>68</xdr:col>
      <xdr:colOff>152400</xdr:colOff>
      <xdr:row>44</xdr:row>
      <xdr:rowOff>4233</xdr:rowOff>
    </xdr:to>
    <xdr:cxnSp macro="">
      <xdr:nvCxnSpPr>
        <xdr:cNvPr id="393" name="直線コネクタ 392"/>
        <xdr:cNvCxnSpPr/>
      </xdr:nvCxnSpPr>
      <xdr:spPr>
        <a:xfrm flipV="1">
          <a:off x="13512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5" name="テキスト ボックス 394"/>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397" name="テキスト ボックス 396"/>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10885</xdr:rowOff>
    </xdr:from>
    <xdr:to>
      <xdr:col>81</xdr:col>
      <xdr:colOff>95250</xdr:colOff>
      <xdr:row>44</xdr:row>
      <xdr:rowOff>112485</xdr:rowOff>
    </xdr:to>
    <xdr:sp macro="" textlink="">
      <xdr:nvSpPr>
        <xdr:cNvPr id="403" name="楕円 402"/>
        <xdr:cNvSpPr/>
      </xdr:nvSpPr>
      <xdr:spPr>
        <a:xfrm>
          <a:off x="16967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78212</xdr:rowOff>
    </xdr:from>
    <xdr:ext cx="762000" cy="259045"/>
    <xdr:sp macro="" textlink="">
      <xdr:nvSpPr>
        <xdr:cNvPr id="404" name="公債費負担の状況該当値テキスト"/>
        <xdr:cNvSpPr txBox="1"/>
      </xdr:nvSpPr>
      <xdr:spPr>
        <a:xfrm>
          <a:off x="17106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55941</xdr:rowOff>
    </xdr:from>
    <xdr:to>
      <xdr:col>77</xdr:col>
      <xdr:colOff>95250</xdr:colOff>
      <xdr:row>43</xdr:row>
      <xdr:rowOff>157541</xdr:rowOff>
    </xdr:to>
    <xdr:sp macro="" textlink="">
      <xdr:nvSpPr>
        <xdr:cNvPr id="405" name="楕円 404"/>
        <xdr:cNvSpPr/>
      </xdr:nvSpPr>
      <xdr:spPr>
        <a:xfrm>
          <a:off x="16129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142318</xdr:rowOff>
    </xdr:from>
    <xdr:ext cx="736600" cy="259045"/>
    <xdr:sp macro="" textlink="">
      <xdr:nvSpPr>
        <xdr:cNvPr id="406" name="テキスト ボックス 405"/>
        <xdr:cNvSpPr txBox="1"/>
      </xdr:nvSpPr>
      <xdr:spPr>
        <a:xfrm>
          <a:off x="15798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90412</xdr:rowOff>
    </xdr:from>
    <xdr:to>
      <xdr:col>73</xdr:col>
      <xdr:colOff>44450</xdr:colOff>
      <xdr:row>44</xdr:row>
      <xdr:rowOff>20562</xdr:rowOff>
    </xdr:to>
    <xdr:sp macro="" textlink="">
      <xdr:nvSpPr>
        <xdr:cNvPr id="407" name="楕円 406"/>
        <xdr:cNvSpPr/>
      </xdr:nvSpPr>
      <xdr:spPr>
        <a:xfrm>
          <a:off x="15240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5339</xdr:rowOff>
    </xdr:from>
    <xdr:ext cx="762000" cy="259045"/>
    <xdr:sp macro="" textlink="">
      <xdr:nvSpPr>
        <xdr:cNvPr id="408" name="テキスト ボックス 407"/>
        <xdr:cNvSpPr txBox="1"/>
      </xdr:nvSpPr>
      <xdr:spPr>
        <a:xfrm>
          <a:off x="14909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113393</xdr:rowOff>
    </xdr:from>
    <xdr:to>
      <xdr:col>68</xdr:col>
      <xdr:colOff>203200</xdr:colOff>
      <xdr:row>44</xdr:row>
      <xdr:rowOff>43543</xdr:rowOff>
    </xdr:to>
    <xdr:sp macro="" textlink="">
      <xdr:nvSpPr>
        <xdr:cNvPr id="409" name="楕円 408"/>
        <xdr:cNvSpPr/>
      </xdr:nvSpPr>
      <xdr:spPr>
        <a:xfrm>
          <a:off x="14351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28320</xdr:rowOff>
    </xdr:from>
    <xdr:ext cx="762000" cy="259045"/>
    <xdr:sp macro="" textlink="">
      <xdr:nvSpPr>
        <xdr:cNvPr id="410" name="テキスト ボックス 409"/>
        <xdr:cNvSpPr txBox="1"/>
      </xdr:nvSpPr>
      <xdr:spPr>
        <a:xfrm>
          <a:off x="14020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11" name="楕円 410"/>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12" name="テキスト ボックス 411"/>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ea"/>
              <a:ea typeface="+mn-ea"/>
              <a:cs typeface="+mn-cs"/>
            </a:rPr>
            <a:t>将来負担額全体が減少しており、特に水道事業の組合等負担等見込額が大幅に減少しているため、比率が前年度より</a:t>
          </a:r>
          <a:r>
            <a:rPr kumimoji="1" lang="en-US" altLang="ja-JP" sz="1100">
              <a:solidFill>
                <a:schemeClr val="dk1"/>
              </a:solidFill>
              <a:effectLst/>
              <a:latin typeface="+mn-ea"/>
              <a:ea typeface="+mn-ea"/>
              <a:cs typeface="+mn-cs"/>
            </a:rPr>
            <a:t>8.1</a:t>
          </a:r>
          <a:r>
            <a:rPr kumimoji="1" lang="ja-JP" altLang="ja-JP" sz="1100">
              <a:solidFill>
                <a:schemeClr val="dk1"/>
              </a:solidFill>
              <a:effectLst/>
              <a:latin typeface="+mn-ea"/>
              <a:ea typeface="+mn-ea"/>
              <a:cs typeface="+mn-cs"/>
            </a:rPr>
            <a:t>％減少しているが、依然として、類似団体平均と比較し大きく上回っていることから、新たな負担を伴う地方債の抑制、歳出削減による基金取崩しの低減を図り、将来負担の軽減に努める。</a:t>
          </a:r>
          <a:endParaRPr lang="ja-JP" altLang="ja-JP" sz="11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145869</xdr:rowOff>
    </xdr:to>
    <xdr:cxnSp macro="">
      <xdr:nvCxnSpPr>
        <xdr:cNvPr id="443" name="直線コネクタ 442"/>
        <xdr:cNvCxnSpPr/>
      </xdr:nvCxnSpPr>
      <xdr:spPr>
        <a:xfrm flipV="1">
          <a:off x="17018000" y="2313214"/>
          <a:ext cx="0" cy="1261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117946</xdr:rowOff>
    </xdr:from>
    <xdr:ext cx="762000" cy="259045"/>
    <xdr:sp macro="" textlink="">
      <xdr:nvSpPr>
        <xdr:cNvPr id="444" name="将来負担の状況最小値テキスト"/>
        <xdr:cNvSpPr txBox="1"/>
      </xdr:nvSpPr>
      <xdr:spPr>
        <a:xfrm>
          <a:off x="17106900" y="354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145869</xdr:rowOff>
    </xdr:from>
    <xdr:to>
      <xdr:col>81</xdr:col>
      <xdr:colOff>133350</xdr:colOff>
      <xdr:row>20</xdr:row>
      <xdr:rowOff>145869</xdr:rowOff>
    </xdr:to>
    <xdr:cxnSp macro="">
      <xdr:nvCxnSpPr>
        <xdr:cNvPr id="445" name="直線コネクタ 444"/>
        <xdr:cNvCxnSpPr/>
      </xdr:nvCxnSpPr>
      <xdr:spPr>
        <a:xfrm>
          <a:off x="16929100" y="357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18324</xdr:rowOff>
    </xdr:from>
    <xdr:to>
      <xdr:col>81</xdr:col>
      <xdr:colOff>44450</xdr:colOff>
      <xdr:row>20</xdr:row>
      <xdr:rowOff>111397</xdr:rowOff>
    </xdr:to>
    <xdr:cxnSp macro="">
      <xdr:nvCxnSpPr>
        <xdr:cNvPr id="448" name="直線コネクタ 447"/>
        <xdr:cNvCxnSpPr/>
      </xdr:nvCxnSpPr>
      <xdr:spPr>
        <a:xfrm flipV="1">
          <a:off x="16179800" y="3447324"/>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9"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111397</xdr:rowOff>
    </xdr:from>
    <xdr:to>
      <xdr:col>77</xdr:col>
      <xdr:colOff>44450</xdr:colOff>
      <xdr:row>21</xdr:row>
      <xdr:rowOff>157117</xdr:rowOff>
    </xdr:to>
    <xdr:cxnSp macro="">
      <xdr:nvCxnSpPr>
        <xdr:cNvPr id="451" name="直線コネクタ 450"/>
        <xdr:cNvCxnSpPr/>
      </xdr:nvCxnSpPr>
      <xdr:spPr>
        <a:xfrm flipV="1">
          <a:off x="15290800" y="3540397"/>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75535</xdr:rowOff>
    </xdr:from>
    <xdr:to>
      <xdr:col>72</xdr:col>
      <xdr:colOff>203200</xdr:colOff>
      <xdr:row>21</xdr:row>
      <xdr:rowOff>157117</xdr:rowOff>
    </xdr:to>
    <xdr:cxnSp macro="">
      <xdr:nvCxnSpPr>
        <xdr:cNvPr id="454" name="直線コネクタ 453"/>
        <xdr:cNvCxnSpPr/>
      </xdr:nvCxnSpPr>
      <xdr:spPr>
        <a:xfrm>
          <a:off x="14401800" y="3675985"/>
          <a:ext cx="889000" cy="8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95613</xdr:rowOff>
    </xdr:from>
    <xdr:to>
      <xdr:col>73</xdr:col>
      <xdr:colOff>44450</xdr:colOff>
      <xdr:row>14</xdr:row>
      <xdr:rowOff>25763</xdr:rowOff>
    </xdr:to>
    <xdr:sp macro="" textlink="">
      <xdr:nvSpPr>
        <xdr:cNvPr id="455" name="フローチャート: 判断 454"/>
        <xdr:cNvSpPr/>
      </xdr:nvSpPr>
      <xdr:spPr>
        <a:xfrm>
          <a:off x="15240000" y="232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35940</xdr:rowOff>
    </xdr:from>
    <xdr:ext cx="762000" cy="259045"/>
    <xdr:sp macro="" textlink="">
      <xdr:nvSpPr>
        <xdr:cNvPr id="456" name="テキスト ボックス 455"/>
        <xdr:cNvSpPr txBox="1"/>
      </xdr:nvSpPr>
      <xdr:spPr>
        <a:xfrm>
          <a:off x="14909800" y="209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75535</xdr:rowOff>
    </xdr:from>
    <xdr:to>
      <xdr:col>68</xdr:col>
      <xdr:colOff>152400</xdr:colOff>
      <xdr:row>22</xdr:row>
      <xdr:rowOff>83336</xdr:rowOff>
    </xdr:to>
    <xdr:cxnSp macro="">
      <xdr:nvCxnSpPr>
        <xdr:cNvPr id="457" name="直線コネクタ 456"/>
        <xdr:cNvCxnSpPr/>
      </xdr:nvCxnSpPr>
      <xdr:spPr>
        <a:xfrm flipV="1">
          <a:off x="13512800" y="3675985"/>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14938</xdr:rowOff>
    </xdr:from>
    <xdr:to>
      <xdr:col>68</xdr:col>
      <xdr:colOff>203200</xdr:colOff>
      <xdr:row>14</xdr:row>
      <xdr:rowOff>116538</xdr:rowOff>
    </xdr:to>
    <xdr:sp macro="" textlink="">
      <xdr:nvSpPr>
        <xdr:cNvPr id="458" name="フローチャート: 判断 457"/>
        <xdr:cNvSpPr/>
      </xdr:nvSpPr>
      <xdr:spPr>
        <a:xfrm>
          <a:off x="14351000" y="24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126715</xdr:rowOff>
    </xdr:from>
    <xdr:ext cx="762000" cy="259045"/>
    <xdr:sp macro="" textlink="">
      <xdr:nvSpPr>
        <xdr:cNvPr id="459" name="テキスト ボックス 458"/>
        <xdr:cNvSpPr txBox="1"/>
      </xdr:nvSpPr>
      <xdr:spPr>
        <a:xfrm>
          <a:off x="14020800" y="218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28726</xdr:rowOff>
    </xdr:from>
    <xdr:to>
      <xdr:col>64</xdr:col>
      <xdr:colOff>152400</xdr:colOff>
      <xdr:row>14</xdr:row>
      <xdr:rowOff>130326</xdr:rowOff>
    </xdr:to>
    <xdr:sp macro="" textlink="">
      <xdr:nvSpPr>
        <xdr:cNvPr id="460" name="フローチャート: 判断 459"/>
        <xdr:cNvSpPr/>
      </xdr:nvSpPr>
      <xdr:spPr>
        <a:xfrm>
          <a:off x="13462000" y="242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140503</xdr:rowOff>
    </xdr:from>
    <xdr:ext cx="762000" cy="259045"/>
    <xdr:sp macro="" textlink="">
      <xdr:nvSpPr>
        <xdr:cNvPr id="461" name="テキスト ボックス 460"/>
        <xdr:cNvSpPr txBox="1"/>
      </xdr:nvSpPr>
      <xdr:spPr>
        <a:xfrm>
          <a:off x="13131800" y="219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138974</xdr:rowOff>
    </xdr:from>
    <xdr:to>
      <xdr:col>81</xdr:col>
      <xdr:colOff>95250</xdr:colOff>
      <xdr:row>20</xdr:row>
      <xdr:rowOff>69124</xdr:rowOff>
    </xdr:to>
    <xdr:sp macro="" textlink="">
      <xdr:nvSpPr>
        <xdr:cNvPr id="467" name="楕円 466"/>
        <xdr:cNvSpPr/>
      </xdr:nvSpPr>
      <xdr:spPr>
        <a:xfrm>
          <a:off x="16967200" y="339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111051</xdr:rowOff>
    </xdr:from>
    <xdr:ext cx="762000" cy="259045"/>
    <xdr:sp macro="" textlink="">
      <xdr:nvSpPr>
        <xdr:cNvPr id="468" name="将来負担の状況該当値テキスト"/>
        <xdr:cNvSpPr txBox="1"/>
      </xdr:nvSpPr>
      <xdr:spPr>
        <a:xfrm>
          <a:off x="17106900" y="336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60597</xdr:rowOff>
    </xdr:from>
    <xdr:to>
      <xdr:col>77</xdr:col>
      <xdr:colOff>95250</xdr:colOff>
      <xdr:row>20</xdr:row>
      <xdr:rowOff>162197</xdr:rowOff>
    </xdr:to>
    <xdr:sp macro="" textlink="">
      <xdr:nvSpPr>
        <xdr:cNvPr id="469" name="楕円 468"/>
        <xdr:cNvSpPr/>
      </xdr:nvSpPr>
      <xdr:spPr>
        <a:xfrm>
          <a:off x="16129000" y="34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146974</xdr:rowOff>
    </xdr:from>
    <xdr:ext cx="736600" cy="259045"/>
    <xdr:sp macro="" textlink="">
      <xdr:nvSpPr>
        <xdr:cNvPr id="470" name="テキスト ボックス 469"/>
        <xdr:cNvSpPr txBox="1"/>
      </xdr:nvSpPr>
      <xdr:spPr>
        <a:xfrm>
          <a:off x="15798800" y="3575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106317</xdr:rowOff>
    </xdr:from>
    <xdr:to>
      <xdr:col>73</xdr:col>
      <xdr:colOff>44450</xdr:colOff>
      <xdr:row>22</xdr:row>
      <xdr:rowOff>36467</xdr:rowOff>
    </xdr:to>
    <xdr:sp macro="" textlink="">
      <xdr:nvSpPr>
        <xdr:cNvPr id="471" name="楕円 470"/>
        <xdr:cNvSpPr/>
      </xdr:nvSpPr>
      <xdr:spPr>
        <a:xfrm>
          <a:off x="15240000" y="370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21244</xdr:rowOff>
    </xdr:from>
    <xdr:ext cx="762000" cy="259045"/>
    <xdr:sp macro="" textlink="">
      <xdr:nvSpPr>
        <xdr:cNvPr id="472" name="テキスト ボックス 471"/>
        <xdr:cNvSpPr txBox="1"/>
      </xdr:nvSpPr>
      <xdr:spPr>
        <a:xfrm>
          <a:off x="14909800" y="379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24735</xdr:rowOff>
    </xdr:from>
    <xdr:to>
      <xdr:col>68</xdr:col>
      <xdr:colOff>203200</xdr:colOff>
      <xdr:row>21</xdr:row>
      <xdr:rowOff>126335</xdr:rowOff>
    </xdr:to>
    <xdr:sp macro="" textlink="">
      <xdr:nvSpPr>
        <xdr:cNvPr id="473" name="楕円 472"/>
        <xdr:cNvSpPr/>
      </xdr:nvSpPr>
      <xdr:spPr>
        <a:xfrm>
          <a:off x="14351000" y="36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111112</xdr:rowOff>
    </xdr:from>
    <xdr:ext cx="762000" cy="259045"/>
    <xdr:sp macro="" textlink="">
      <xdr:nvSpPr>
        <xdr:cNvPr id="474" name="テキスト ボックス 473"/>
        <xdr:cNvSpPr txBox="1"/>
      </xdr:nvSpPr>
      <xdr:spPr>
        <a:xfrm>
          <a:off x="14020800" y="37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32536</xdr:rowOff>
    </xdr:from>
    <xdr:to>
      <xdr:col>64</xdr:col>
      <xdr:colOff>152400</xdr:colOff>
      <xdr:row>22</xdr:row>
      <xdr:rowOff>134136</xdr:rowOff>
    </xdr:to>
    <xdr:sp macro="" textlink="">
      <xdr:nvSpPr>
        <xdr:cNvPr id="475" name="楕円 474"/>
        <xdr:cNvSpPr/>
      </xdr:nvSpPr>
      <xdr:spPr>
        <a:xfrm>
          <a:off x="13462000" y="380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118913</xdr:rowOff>
    </xdr:from>
    <xdr:ext cx="762000" cy="259045"/>
    <xdr:sp macro="" textlink="">
      <xdr:nvSpPr>
        <xdr:cNvPr id="476" name="テキスト ボックス 475"/>
        <xdr:cNvSpPr txBox="1"/>
      </xdr:nvSpPr>
      <xdr:spPr>
        <a:xfrm>
          <a:off x="13131800" y="389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28,806
28,693
253.55
24,719,726
24,067,731
626,795
13,395,416
39,075,806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令和</a:t>
          </a:r>
          <a:r>
            <a:rPr kumimoji="1" lang="ja-JP" altLang="en-US" sz="1100">
              <a:solidFill>
                <a:schemeClr val="dk1"/>
              </a:solidFill>
              <a:effectLst/>
              <a:latin typeface="+mn-ea"/>
              <a:ea typeface="+mn-ea"/>
              <a:cs typeface="+mn-cs"/>
            </a:rPr>
            <a:t>６</a:t>
          </a:r>
          <a:r>
            <a:rPr kumimoji="1" lang="ja-JP" altLang="ja-JP" sz="1100">
              <a:solidFill>
                <a:schemeClr val="dk1"/>
              </a:solidFill>
              <a:effectLst/>
              <a:latin typeface="+mn-ea"/>
              <a:ea typeface="+mn-ea"/>
              <a:cs typeface="+mn-cs"/>
            </a:rPr>
            <a:t>年度においては類似団体平均を</a:t>
          </a:r>
          <a:r>
            <a:rPr kumimoji="1" lang="en-US" altLang="ja-JP" sz="1100">
              <a:solidFill>
                <a:schemeClr val="dk1"/>
              </a:solidFill>
              <a:effectLst/>
              <a:latin typeface="+mn-ea"/>
              <a:ea typeface="+mn-ea"/>
              <a:cs typeface="+mn-cs"/>
            </a:rPr>
            <a:t>1.7</a:t>
          </a:r>
          <a:r>
            <a:rPr kumimoji="1" lang="ja-JP" altLang="ja-JP" sz="1100">
              <a:solidFill>
                <a:schemeClr val="dk1"/>
              </a:solidFill>
              <a:effectLst/>
              <a:latin typeface="+mn-ea"/>
              <a:ea typeface="+mn-ea"/>
              <a:cs typeface="+mn-cs"/>
            </a:rPr>
            <a:t>％下回っている。合併以降、類似団体、全国平均を上回る状況が続いていたが、定員適正化計画による退職者不補充と新規採用の抑制や組織体系見直しなどにより減少した。</a:t>
          </a:r>
          <a:endParaRPr lang="ja-JP" altLang="ja-JP" sz="1100">
            <a:effectLst/>
            <a:latin typeface="+mn-ea"/>
            <a:ea typeface="+mn-ea"/>
          </a:endParaRPr>
        </a:p>
        <a:p>
          <a:r>
            <a:rPr kumimoji="1" lang="ja-JP" altLang="ja-JP" sz="1100">
              <a:solidFill>
                <a:schemeClr val="dk1"/>
              </a:solidFill>
              <a:effectLst/>
              <a:latin typeface="+mn-ea"/>
              <a:ea typeface="+mn-ea"/>
              <a:cs typeface="+mn-cs"/>
            </a:rPr>
            <a:t>今後も計画に基づき、定員適正化を図る。</a:t>
          </a:r>
          <a:endParaRPr lang="ja-JP" altLang="ja-JP" sz="11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19558</xdr:rowOff>
    </xdr:from>
    <xdr:to>
      <xdr:col>24</xdr:col>
      <xdr:colOff>25400</xdr:colOff>
      <xdr:row>35</xdr:row>
      <xdr:rowOff>19558</xdr:rowOff>
    </xdr:to>
    <xdr:cxnSp macro="">
      <xdr:nvCxnSpPr>
        <xdr:cNvPr id="64" name="直線コネクタ 63"/>
        <xdr:cNvCxnSpPr/>
      </xdr:nvCxnSpPr>
      <xdr:spPr>
        <a:xfrm>
          <a:off x="3987800" y="60203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19558</xdr:rowOff>
    </xdr:from>
    <xdr:to>
      <xdr:col>19</xdr:col>
      <xdr:colOff>187325</xdr:colOff>
      <xdr:row>35</xdr:row>
      <xdr:rowOff>28702</xdr:rowOff>
    </xdr:to>
    <xdr:cxnSp macro="">
      <xdr:nvCxnSpPr>
        <xdr:cNvPr id="67" name="直線コネクタ 66"/>
        <xdr:cNvCxnSpPr/>
      </xdr:nvCxnSpPr>
      <xdr:spPr>
        <a:xfrm flipV="1">
          <a:off x="3098800" y="6020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154432</xdr:rowOff>
    </xdr:from>
    <xdr:to>
      <xdr:col>15</xdr:col>
      <xdr:colOff>98425</xdr:colOff>
      <xdr:row>35</xdr:row>
      <xdr:rowOff>28702</xdr:rowOff>
    </xdr:to>
    <xdr:cxnSp macro="">
      <xdr:nvCxnSpPr>
        <xdr:cNvPr id="70" name="直線コネクタ 69"/>
        <xdr:cNvCxnSpPr/>
      </xdr:nvCxnSpPr>
      <xdr:spPr>
        <a:xfrm>
          <a:off x="2209800" y="59837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154432</xdr:rowOff>
    </xdr:from>
    <xdr:to>
      <xdr:col>11</xdr:col>
      <xdr:colOff>9525</xdr:colOff>
      <xdr:row>35</xdr:row>
      <xdr:rowOff>156718</xdr:rowOff>
    </xdr:to>
    <xdr:cxnSp macro="">
      <xdr:nvCxnSpPr>
        <xdr:cNvPr id="73" name="直線コネクタ 72"/>
        <xdr:cNvCxnSpPr/>
      </xdr:nvCxnSpPr>
      <xdr:spPr>
        <a:xfrm flipV="1">
          <a:off x="1320800" y="598373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77" name="テキスト ボックス 76"/>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140208</xdr:rowOff>
    </xdr:from>
    <xdr:to>
      <xdr:col>24</xdr:col>
      <xdr:colOff>76200</xdr:colOff>
      <xdr:row>35</xdr:row>
      <xdr:rowOff>70358</xdr:rowOff>
    </xdr:to>
    <xdr:sp macro="" textlink="">
      <xdr:nvSpPr>
        <xdr:cNvPr id="83" name="楕円 82"/>
        <xdr:cNvSpPr/>
      </xdr:nvSpPr>
      <xdr:spPr>
        <a:xfrm>
          <a:off x="4775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156735</xdr:rowOff>
    </xdr:from>
    <xdr:ext cx="762000" cy="259045"/>
    <xdr:sp macro="" textlink="">
      <xdr:nvSpPr>
        <xdr:cNvPr id="84" name="人件費該当値テキスト"/>
        <xdr:cNvSpPr txBox="1"/>
      </xdr:nvSpPr>
      <xdr:spPr>
        <a:xfrm>
          <a:off x="4914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140208</xdr:rowOff>
    </xdr:from>
    <xdr:to>
      <xdr:col>20</xdr:col>
      <xdr:colOff>38100</xdr:colOff>
      <xdr:row>35</xdr:row>
      <xdr:rowOff>70358</xdr:rowOff>
    </xdr:to>
    <xdr:sp macro="" textlink="">
      <xdr:nvSpPr>
        <xdr:cNvPr id="85" name="楕円 84"/>
        <xdr:cNvSpPr/>
      </xdr:nvSpPr>
      <xdr:spPr>
        <a:xfrm>
          <a:off x="3937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80535</xdr:rowOff>
    </xdr:from>
    <xdr:ext cx="736600" cy="259045"/>
    <xdr:sp macro="" textlink="">
      <xdr:nvSpPr>
        <xdr:cNvPr id="86" name="テキスト ボックス 85"/>
        <xdr:cNvSpPr txBox="1"/>
      </xdr:nvSpPr>
      <xdr:spPr>
        <a:xfrm>
          <a:off x="3606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149352</xdr:rowOff>
    </xdr:from>
    <xdr:to>
      <xdr:col>15</xdr:col>
      <xdr:colOff>149225</xdr:colOff>
      <xdr:row>35</xdr:row>
      <xdr:rowOff>79502</xdr:rowOff>
    </xdr:to>
    <xdr:sp macro="" textlink="">
      <xdr:nvSpPr>
        <xdr:cNvPr id="87" name="楕円 86"/>
        <xdr:cNvSpPr/>
      </xdr:nvSpPr>
      <xdr:spPr>
        <a:xfrm>
          <a:off x="3048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89679</xdr:rowOff>
    </xdr:from>
    <xdr:ext cx="762000" cy="259045"/>
    <xdr:sp macro="" textlink="">
      <xdr:nvSpPr>
        <xdr:cNvPr id="88" name="テキスト ボックス 87"/>
        <xdr:cNvSpPr txBox="1"/>
      </xdr:nvSpPr>
      <xdr:spPr>
        <a:xfrm>
          <a:off x="2717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103632</xdr:rowOff>
    </xdr:from>
    <xdr:to>
      <xdr:col>11</xdr:col>
      <xdr:colOff>60325</xdr:colOff>
      <xdr:row>35</xdr:row>
      <xdr:rowOff>33782</xdr:rowOff>
    </xdr:to>
    <xdr:sp macro="" textlink="">
      <xdr:nvSpPr>
        <xdr:cNvPr id="89" name="楕円 88"/>
        <xdr:cNvSpPr/>
      </xdr:nvSpPr>
      <xdr:spPr>
        <a:xfrm>
          <a:off x="2159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90" name="テキスト ボックス 89"/>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20845</xdr:rowOff>
    </xdr:from>
    <xdr:ext cx="762000" cy="259045"/>
    <xdr:sp macro="" textlink="">
      <xdr:nvSpPr>
        <xdr:cNvPr id="92" name="テキスト ボックス 91"/>
        <xdr:cNvSpPr txBox="1"/>
      </xdr:nvSpPr>
      <xdr:spPr>
        <a:xfrm>
          <a:off x="939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物件費に係る経常収支比率は類似団体の中では低い水準にある。今後も事務事業の見直しを進め、より一層の経費削減を図る。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14</xdr:row>
      <xdr:rowOff>72571</xdr:rowOff>
    </xdr:to>
    <xdr:cxnSp macro="">
      <xdr:nvCxnSpPr>
        <xdr:cNvPr id="127" name="直線コネクタ 126"/>
        <xdr:cNvCxnSpPr/>
      </xdr:nvCxnSpPr>
      <xdr:spPr>
        <a:xfrm>
          <a:off x="15671800" y="24184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37193</xdr:rowOff>
    </xdr:from>
    <xdr:to>
      <xdr:col>78</xdr:col>
      <xdr:colOff>69850</xdr:colOff>
      <xdr:row>14</xdr:row>
      <xdr:rowOff>18143</xdr:rowOff>
    </xdr:to>
    <xdr:cxnSp macro="">
      <xdr:nvCxnSpPr>
        <xdr:cNvPr id="130" name="直線コネクタ 129"/>
        <xdr:cNvCxnSpPr/>
      </xdr:nvCxnSpPr>
      <xdr:spPr>
        <a:xfrm>
          <a:off x="14782800" y="22660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132443</xdr:rowOff>
    </xdr:from>
    <xdr:to>
      <xdr:col>73</xdr:col>
      <xdr:colOff>180975</xdr:colOff>
      <xdr:row>13</xdr:row>
      <xdr:rowOff>37193</xdr:rowOff>
    </xdr:to>
    <xdr:cxnSp macro="">
      <xdr:nvCxnSpPr>
        <xdr:cNvPr id="133" name="直線コネクタ 132"/>
        <xdr:cNvCxnSpPr/>
      </xdr:nvCxnSpPr>
      <xdr:spPr>
        <a:xfrm>
          <a:off x="13893800" y="2189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88900</xdr:rowOff>
    </xdr:from>
    <xdr:to>
      <xdr:col>69</xdr:col>
      <xdr:colOff>92075</xdr:colOff>
      <xdr:row>12</xdr:row>
      <xdr:rowOff>132443</xdr:rowOff>
    </xdr:to>
    <xdr:cxnSp macro="">
      <xdr:nvCxnSpPr>
        <xdr:cNvPr id="136" name="直線コネクタ 135"/>
        <xdr:cNvCxnSpPr/>
      </xdr:nvCxnSpPr>
      <xdr:spPr>
        <a:xfrm>
          <a:off x="13004800" y="2146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40" name="テキスト ボックス 139"/>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21771</xdr:rowOff>
    </xdr:from>
    <xdr:to>
      <xdr:col>82</xdr:col>
      <xdr:colOff>158750</xdr:colOff>
      <xdr:row>14</xdr:row>
      <xdr:rowOff>123371</xdr:rowOff>
    </xdr:to>
    <xdr:sp macro="" textlink="">
      <xdr:nvSpPr>
        <xdr:cNvPr id="146" name="楕円 145"/>
        <xdr:cNvSpPr/>
      </xdr:nvSpPr>
      <xdr:spPr>
        <a:xfrm>
          <a:off x="164592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38298</xdr:rowOff>
    </xdr:from>
    <xdr:ext cx="762000" cy="259045"/>
    <xdr:sp macro="" textlink="">
      <xdr:nvSpPr>
        <xdr:cNvPr id="147" name="物件費該当値テキスト"/>
        <xdr:cNvSpPr txBox="1"/>
      </xdr:nvSpPr>
      <xdr:spPr>
        <a:xfrm>
          <a:off x="165989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138793</xdr:rowOff>
    </xdr:from>
    <xdr:to>
      <xdr:col>78</xdr:col>
      <xdr:colOff>120650</xdr:colOff>
      <xdr:row>14</xdr:row>
      <xdr:rowOff>68943</xdr:rowOff>
    </xdr:to>
    <xdr:sp macro="" textlink="">
      <xdr:nvSpPr>
        <xdr:cNvPr id="148" name="楕円 147"/>
        <xdr:cNvSpPr/>
      </xdr:nvSpPr>
      <xdr:spPr>
        <a:xfrm>
          <a:off x="15621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79120</xdr:rowOff>
    </xdr:from>
    <xdr:ext cx="736600" cy="259045"/>
    <xdr:sp macro="" textlink="">
      <xdr:nvSpPr>
        <xdr:cNvPr id="149" name="テキスト ボックス 148"/>
        <xdr:cNvSpPr txBox="1"/>
      </xdr:nvSpPr>
      <xdr:spPr>
        <a:xfrm>
          <a:off x="152908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157843</xdr:rowOff>
    </xdr:from>
    <xdr:to>
      <xdr:col>74</xdr:col>
      <xdr:colOff>31750</xdr:colOff>
      <xdr:row>13</xdr:row>
      <xdr:rowOff>87993</xdr:rowOff>
    </xdr:to>
    <xdr:sp macro="" textlink="">
      <xdr:nvSpPr>
        <xdr:cNvPr id="150" name="楕円 149"/>
        <xdr:cNvSpPr/>
      </xdr:nvSpPr>
      <xdr:spPr>
        <a:xfrm>
          <a:off x="14732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98170</xdr:rowOff>
    </xdr:from>
    <xdr:ext cx="762000" cy="259045"/>
    <xdr:sp macro="" textlink="">
      <xdr:nvSpPr>
        <xdr:cNvPr id="151" name="テキスト ボックス 150"/>
        <xdr:cNvSpPr txBox="1"/>
      </xdr:nvSpPr>
      <xdr:spPr>
        <a:xfrm>
          <a:off x="14401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81643</xdr:rowOff>
    </xdr:from>
    <xdr:to>
      <xdr:col>69</xdr:col>
      <xdr:colOff>142875</xdr:colOff>
      <xdr:row>13</xdr:row>
      <xdr:rowOff>11793</xdr:rowOff>
    </xdr:to>
    <xdr:sp macro="" textlink="">
      <xdr:nvSpPr>
        <xdr:cNvPr id="152" name="楕円 151"/>
        <xdr:cNvSpPr/>
      </xdr:nvSpPr>
      <xdr:spPr>
        <a:xfrm>
          <a:off x="13843000" y="213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21970</xdr:rowOff>
    </xdr:from>
    <xdr:ext cx="762000" cy="259045"/>
    <xdr:sp macro="" textlink="">
      <xdr:nvSpPr>
        <xdr:cNvPr id="153" name="テキスト ボックス 152"/>
        <xdr:cNvSpPr txBox="1"/>
      </xdr:nvSpPr>
      <xdr:spPr>
        <a:xfrm>
          <a:off x="13512800" y="190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38100</xdr:rowOff>
    </xdr:from>
    <xdr:to>
      <xdr:col>65</xdr:col>
      <xdr:colOff>53975</xdr:colOff>
      <xdr:row>12</xdr:row>
      <xdr:rowOff>139700</xdr:rowOff>
    </xdr:to>
    <xdr:sp macro="" textlink="">
      <xdr:nvSpPr>
        <xdr:cNvPr id="154" name="楕円 153"/>
        <xdr:cNvSpPr/>
      </xdr:nvSpPr>
      <xdr:spPr>
        <a:xfrm>
          <a:off x="12954000" y="20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149877</xdr:rowOff>
    </xdr:from>
    <xdr:ext cx="762000" cy="259045"/>
    <xdr:sp macro="" textlink="">
      <xdr:nvSpPr>
        <xdr:cNvPr id="155" name="テキスト ボックス 154"/>
        <xdr:cNvSpPr txBox="1"/>
      </xdr:nvSpPr>
      <xdr:spPr>
        <a:xfrm>
          <a:off x="126238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扶助費に係る経常収支比率は全国平均及び青森県平均を下回るものの類似団体平均を</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上回り、かつ上昇高止まり傾向にある。要因としては障害者福祉費や児童福祉費（施設型給付）が増加傾向にあることに加え、生活保護費が高止まりしているためである。増加する扶助費抑制のために、資格審査による給付の適正化等に努める。</a:t>
          </a:r>
          <a:endParaRPr lang="ja-JP" altLang="ja-JP" sz="11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118835</xdr:rowOff>
    </xdr:to>
    <xdr:cxnSp macro="">
      <xdr:nvCxnSpPr>
        <xdr:cNvPr id="190" name="直線コネクタ 189"/>
        <xdr:cNvCxnSpPr/>
      </xdr:nvCxnSpPr>
      <xdr:spPr>
        <a:xfrm>
          <a:off x="3987800" y="98098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1"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69850</xdr:rowOff>
    </xdr:to>
    <xdr:cxnSp macro="">
      <xdr:nvCxnSpPr>
        <xdr:cNvPr id="193" name="直線コネクタ 192"/>
        <xdr:cNvCxnSpPr/>
      </xdr:nvCxnSpPr>
      <xdr:spPr>
        <a:xfrm flipV="1">
          <a:off x="3098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12700</xdr:rowOff>
    </xdr:to>
    <xdr:cxnSp macro="">
      <xdr:nvCxnSpPr>
        <xdr:cNvPr id="196" name="直線コネクタ 195"/>
        <xdr:cNvCxnSpPr/>
      </xdr:nvCxnSpPr>
      <xdr:spPr>
        <a:xfrm flipV="1">
          <a:off x="2209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78015</xdr:rowOff>
    </xdr:to>
    <xdr:cxnSp macro="">
      <xdr:nvCxnSpPr>
        <xdr:cNvPr id="199" name="直線コネクタ 198"/>
        <xdr:cNvCxnSpPr/>
      </xdr:nvCxnSpPr>
      <xdr:spPr>
        <a:xfrm flipV="1">
          <a:off x="1320800" y="99568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09" name="楕円 208"/>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0" name="扶助費該当値テキスト"/>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1" name="楕円 210"/>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2" name="テキスト ボックス 211"/>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5" name="楕円 214"/>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6" name="テキスト ボックス 215"/>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17" name="楕円 216"/>
        <xdr:cNvSpPr/>
      </xdr:nvSpPr>
      <xdr:spPr>
        <a:xfrm>
          <a:off x="1270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18" name="テキスト ボックス 217"/>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その他に係る</a:t>
          </a:r>
          <a:r>
            <a:rPr kumimoji="1" lang="ja-JP" altLang="ja-JP" sz="1100">
              <a:solidFill>
                <a:schemeClr val="dk1"/>
              </a:solidFill>
              <a:effectLst/>
              <a:latin typeface="+mn-ea"/>
              <a:ea typeface="+mn-ea"/>
              <a:cs typeface="+mn-cs"/>
            </a:rPr>
            <a:t>経常収支比率は類似団体</a:t>
          </a:r>
          <a:r>
            <a:rPr kumimoji="1" lang="ja-JP" altLang="en-US" sz="1100">
              <a:solidFill>
                <a:schemeClr val="dk1"/>
              </a:solidFill>
              <a:effectLst/>
              <a:latin typeface="+mn-ea"/>
              <a:ea typeface="+mn-ea"/>
              <a:cs typeface="+mn-cs"/>
            </a:rPr>
            <a:t>と同規模程度である。</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今後も事業の精査・適正化等に取り組み、普通会計の負担額を低減していく必要がある。</a:t>
          </a:r>
          <a:endParaRPr lang="ja-JP" altLang="ja-JP" sz="14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94343</xdr:rowOff>
    </xdr:from>
    <xdr:to>
      <xdr:col>82</xdr:col>
      <xdr:colOff>107950</xdr:colOff>
      <xdr:row>56</xdr:row>
      <xdr:rowOff>127000</xdr:rowOff>
    </xdr:to>
    <xdr:cxnSp macro="">
      <xdr:nvCxnSpPr>
        <xdr:cNvPr id="253" name="直線コネクタ 252"/>
        <xdr:cNvCxnSpPr/>
      </xdr:nvCxnSpPr>
      <xdr:spPr>
        <a:xfrm>
          <a:off x="15671800" y="9695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4" name="その他平均値テキスト"/>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94343</xdr:rowOff>
    </xdr:from>
    <xdr:to>
      <xdr:col>78</xdr:col>
      <xdr:colOff>69850</xdr:colOff>
      <xdr:row>58</xdr:row>
      <xdr:rowOff>45357</xdr:rowOff>
    </xdr:to>
    <xdr:cxnSp macro="">
      <xdr:nvCxnSpPr>
        <xdr:cNvPr id="256" name="直線コネクタ 255"/>
        <xdr:cNvCxnSpPr/>
      </xdr:nvCxnSpPr>
      <xdr:spPr>
        <a:xfrm flipV="1">
          <a:off x="14782800" y="96955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86178</xdr:rowOff>
    </xdr:from>
    <xdr:to>
      <xdr:col>73</xdr:col>
      <xdr:colOff>180975</xdr:colOff>
      <xdr:row>58</xdr:row>
      <xdr:rowOff>45357</xdr:rowOff>
    </xdr:to>
    <xdr:cxnSp macro="">
      <xdr:nvCxnSpPr>
        <xdr:cNvPr id="259" name="直線コネクタ 258"/>
        <xdr:cNvCxnSpPr/>
      </xdr:nvCxnSpPr>
      <xdr:spPr>
        <a:xfrm>
          <a:off x="13893800" y="98588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1" name="テキスト ボックス 260"/>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86178</xdr:rowOff>
    </xdr:from>
    <xdr:to>
      <xdr:col>69</xdr:col>
      <xdr:colOff>92075</xdr:colOff>
      <xdr:row>57</xdr:row>
      <xdr:rowOff>102507</xdr:rowOff>
    </xdr:to>
    <xdr:cxnSp macro="">
      <xdr:nvCxnSpPr>
        <xdr:cNvPr id="262" name="直線コネクタ 261"/>
        <xdr:cNvCxnSpPr/>
      </xdr:nvCxnSpPr>
      <xdr:spPr>
        <a:xfrm flipV="1">
          <a:off x="13004800" y="98588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4" name="テキスト ボックス 263"/>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2" name="楕円 271"/>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73"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43543</xdr:rowOff>
    </xdr:from>
    <xdr:to>
      <xdr:col>78</xdr:col>
      <xdr:colOff>120650</xdr:colOff>
      <xdr:row>56</xdr:row>
      <xdr:rowOff>145143</xdr:rowOff>
    </xdr:to>
    <xdr:sp macro="" textlink="">
      <xdr:nvSpPr>
        <xdr:cNvPr id="274" name="楕円 273"/>
        <xdr:cNvSpPr/>
      </xdr:nvSpPr>
      <xdr:spPr>
        <a:xfrm>
          <a:off x="15621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155320</xdr:rowOff>
    </xdr:from>
    <xdr:ext cx="736600" cy="259045"/>
    <xdr:sp macro="" textlink="">
      <xdr:nvSpPr>
        <xdr:cNvPr id="275" name="テキスト ボックス 274"/>
        <xdr:cNvSpPr txBox="1"/>
      </xdr:nvSpPr>
      <xdr:spPr>
        <a:xfrm>
          <a:off x="15290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166007</xdr:rowOff>
    </xdr:from>
    <xdr:to>
      <xdr:col>74</xdr:col>
      <xdr:colOff>31750</xdr:colOff>
      <xdr:row>58</xdr:row>
      <xdr:rowOff>96157</xdr:rowOff>
    </xdr:to>
    <xdr:sp macro="" textlink="">
      <xdr:nvSpPr>
        <xdr:cNvPr id="276" name="楕円 275"/>
        <xdr:cNvSpPr/>
      </xdr:nvSpPr>
      <xdr:spPr>
        <a:xfrm>
          <a:off x="14732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80934</xdr:rowOff>
    </xdr:from>
    <xdr:ext cx="762000" cy="259045"/>
    <xdr:sp macro="" textlink="">
      <xdr:nvSpPr>
        <xdr:cNvPr id="277" name="テキスト ボックス 276"/>
        <xdr:cNvSpPr txBox="1"/>
      </xdr:nvSpPr>
      <xdr:spPr>
        <a:xfrm>
          <a:off x="14401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35378</xdr:rowOff>
    </xdr:from>
    <xdr:to>
      <xdr:col>69</xdr:col>
      <xdr:colOff>142875</xdr:colOff>
      <xdr:row>57</xdr:row>
      <xdr:rowOff>136978</xdr:rowOff>
    </xdr:to>
    <xdr:sp macro="" textlink="">
      <xdr:nvSpPr>
        <xdr:cNvPr id="278" name="楕円 277"/>
        <xdr:cNvSpPr/>
      </xdr:nvSpPr>
      <xdr:spPr>
        <a:xfrm>
          <a:off x="13843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121755</xdr:rowOff>
    </xdr:from>
    <xdr:ext cx="762000" cy="259045"/>
    <xdr:sp macro="" textlink="">
      <xdr:nvSpPr>
        <xdr:cNvPr id="279" name="テキスト ボックス 278"/>
        <xdr:cNvSpPr txBox="1"/>
      </xdr:nvSpPr>
      <xdr:spPr>
        <a:xfrm>
          <a:off x="13512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80" name="楕円 279"/>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138084</xdr:rowOff>
    </xdr:from>
    <xdr:ext cx="762000" cy="259045"/>
    <xdr:sp macro="" textlink="">
      <xdr:nvSpPr>
        <xdr:cNvPr id="281" name="テキスト ボックス 280"/>
        <xdr:cNvSpPr txBox="1"/>
      </xdr:nvSpPr>
      <xdr:spPr>
        <a:xfrm>
          <a:off x="12623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補助費等に係る経常収支比率は類似団体の中でも低い水準にある。</a:t>
          </a:r>
          <a:endParaRPr lang="ja-JP" altLang="ja-JP" sz="1100">
            <a:effectLst/>
          </a:endParaRPr>
        </a:p>
        <a:p>
          <a:r>
            <a:rPr kumimoji="1" lang="ja-JP" altLang="ja-JP" sz="1100">
              <a:solidFill>
                <a:schemeClr val="dk1"/>
              </a:solidFill>
              <a:effectLst/>
              <a:latin typeface="+mn-lt"/>
              <a:ea typeface="+mn-ea"/>
              <a:cs typeface="+mn-cs"/>
            </a:rPr>
            <a:t>今後も市単独事業の補助金の見直しや廃止などにより抑制に努める。</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123190</xdr:rowOff>
    </xdr:from>
    <xdr:to>
      <xdr:col>82</xdr:col>
      <xdr:colOff>107950</xdr:colOff>
      <xdr:row>36</xdr:row>
      <xdr:rowOff>12700</xdr:rowOff>
    </xdr:to>
    <xdr:cxnSp macro="">
      <xdr:nvCxnSpPr>
        <xdr:cNvPr id="314" name="直線コネクタ 313"/>
        <xdr:cNvCxnSpPr/>
      </xdr:nvCxnSpPr>
      <xdr:spPr>
        <a:xfrm>
          <a:off x="15671800" y="6123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123190</xdr:rowOff>
    </xdr:from>
    <xdr:to>
      <xdr:col>78</xdr:col>
      <xdr:colOff>69850</xdr:colOff>
      <xdr:row>35</xdr:row>
      <xdr:rowOff>130810</xdr:rowOff>
    </xdr:to>
    <xdr:cxnSp macro="">
      <xdr:nvCxnSpPr>
        <xdr:cNvPr id="317" name="直線コネクタ 316"/>
        <xdr:cNvCxnSpPr/>
      </xdr:nvCxnSpPr>
      <xdr:spPr>
        <a:xfrm flipV="1">
          <a:off x="14782800" y="6123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9" name="テキスト ボックス 318"/>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130810</xdr:rowOff>
    </xdr:from>
    <xdr:to>
      <xdr:col>73</xdr:col>
      <xdr:colOff>180975</xdr:colOff>
      <xdr:row>35</xdr:row>
      <xdr:rowOff>138430</xdr:rowOff>
    </xdr:to>
    <xdr:cxnSp macro="">
      <xdr:nvCxnSpPr>
        <xdr:cNvPr id="320" name="直線コネクタ 319"/>
        <xdr:cNvCxnSpPr/>
      </xdr:nvCxnSpPr>
      <xdr:spPr>
        <a:xfrm flipV="1">
          <a:off x="13893800" y="613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22" name="テキスト ボックス 321"/>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130810</xdr:rowOff>
    </xdr:from>
    <xdr:to>
      <xdr:col>69</xdr:col>
      <xdr:colOff>92075</xdr:colOff>
      <xdr:row>35</xdr:row>
      <xdr:rowOff>138430</xdr:rowOff>
    </xdr:to>
    <xdr:cxnSp macro="">
      <xdr:nvCxnSpPr>
        <xdr:cNvPr id="323" name="直線コネクタ 322"/>
        <xdr:cNvCxnSpPr/>
      </xdr:nvCxnSpPr>
      <xdr:spPr>
        <a:xfrm>
          <a:off x="13004800" y="613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25" name="テキスト ボックス 324"/>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3" name="楕円 332"/>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4"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72390</xdr:rowOff>
    </xdr:from>
    <xdr:to>
      <xdr:col>78</xdr:col>
      <xdr:colOff>120650</xdr:colOff>
      <xdr:row>36</xdr:row>
      <xdr:rowOff>2540</xdr:rowOff>
    </xdr:to>
    <xdr:sp macro="" textlink="">
      <xdr:nvSpPr>
        <xdr:cNvPr id="335" name="楕円 334"/>
        <xdr:cNvSpPr/>
      </xdr:nvSpPr>
      <xdr:spPr>
        <a:xfrm>
          <a:off x="15621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12717</xdr:rowOff>
    </xdr:from>
    <xdr:ext cx="736600" cy="259045"/>
    <xdr:sp macro="" textlink="">
      <xdr:nvSpPr>
        <xdr:cNvPr id="336" name="テキスト ボックス 335"/>
        <xdr:cNvSpPr txBox="1"/>
      </xdr:nvSpPr>
      <xdr:spPr>
        <a:xfrm>
          <a:off x="15290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80010</xdr:rowOff>
    </xdr:from>
    <xdr:to>
      <xdr:col>74</xdr:col>
      <xdr:colOff>31750</xdr:colOff>
      <xdr:row>36</xdr:row>
      <xdr:rowOff>10160</xdr:rowOff>
    </xdr:to>
    <xdr:sp macro="" textlink="">
      <xdr:nvSpPr>
        <xdr:cNvPr id="337" name="楕円 336"/>
        <xdr:cNvSpPr/>
      </xdr:nvSpPr>
      <xdr:spPr>
        <a:xfrm>
          <a:off x="14732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20337</xdr:rowOff>
    </xdr:from>
    <xdr:ext cx="762000" cy="259045"/>
    <xdr:sp macro="" textlink="">
      <xdr:nvSpPr>
        <xdr:cNvPr id="338" name="テキスト ボックス 337"/>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9" name="楕円 338"/>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40" name="テキスト ボックス 339"/>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80010</xdr:rowOff>
    </xdr:from>
    <xdr:to>
      <xdr:col>65</xdr:col>
      <xdr:colOff>53975</xdr:colOff>
      <xdr:row>36</xdr:row>
      <xdr:rowOff>10160</xdr:rowOff>
    </xdr:to>
    <xdr:sp macro="" textlink="">
      <xdr:nvSpPr>
        <xdr:cNvPr id="341" name="楕円 340"/>
        <xdr:cNvSpPr/>
      </xdr:nvSpPr>
      <xdr:spPr>
        <a:xfrm>
          <a:off x="12954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20337</xdr:rowOff>
    </xdr:from>
    <xdr:ext cx="762000" cy="259045"/>
    <xdr:sp macro="" textlink="">
      <xdr:nvSpPr>
        <xdr:cNvPr id="342" name="テキスト ボックス 341"/>
        <xdr:cNvSpPr txBox="1"/>
      </xdr:nvSpPr>
      <xdr:spPr>
        <a:xfrm>
          <a:off x="12623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建設事業による地方債発行により公債費は高い水準にあり、類似団体平均を</a:t>
          </a:r>
          <a:r>
            <a:rPr kumimoji="1" lang="en-US" altLang="ja-JP" sz="1100">
              <a:solidFill>
                <a:schemeClr val="dk1"/>
              </a:solidFill>
              <a:effectLst/>
              <a:latin typeface="+mn-ea"/>
              <a:ea typeface="+mn-ea"/>
              <a:cs typeface="+mn-cs"/>
            </a:rPr>
            <a:t>7.5</a:t>
          </a:r>
          <a:r>
            <a:rPr kumimoji="1" lang="ja-JP" altLang="ja-JP" sz="1100">
              <a:solidFill>
                <a:schemeClr val="dk1"/>
              </a:solidFill>
              <a:effectLst/>
              <a:latin typeface="+mn-ea"/>
              <a:ea typeface="+mn-ea"/>
              <a:cs typeface="+mn-cs"/>
            </a:rPr>
            <a:t>％上回っている。今後、一般廃棄物最終処分場建設事業（</a:t>
          </a:r>
          <a:r>
            <a:rPr kumimoji="1" lang="en-US" altLang="ja-JP" sz="1100">
              <a:solidFill>
                <a:schemeClr val="dk1"/>
              </a:solidFill>
              <a:effectLst/>
              <a:latin typeface="+mn-ea"/>
              <a:ea typeface="+mn-ea"/>
              <a:cs typeface="+mn-cs"/>
            </a:rPr>
            <a:t>R1-3</a:t>
          </a:r>
          <a:r>
            <a:rPr kumimoji="1" lang="ja-JP" altLang="ja-JP" sz="1100">
              <a:solidFill>
                <a:schemeClr val="dk1"/>
              </a:solidFill>
              <a:effectLst/>
              <a:latin typeface="+mn-ea"/>
              <a:ea typeface="+mn-ea"/>
              <a:cs typeface="+mn-cs"/>
            </a:rPr>
            <a:t>）、消防再編庁舎建設事業（</a:t>
          </a:r>
          <a:r>
            <a:rPr kumimoji="1" lang="en-US" altLang="ja-JP" sz="1100">
              <a:solidFill>
                <a:schemeClr val="dk1"/>
              </a:solidFill>
              <a:effectLst/>
              <a:latin typeface="+mn-ea"/>
              <a:ea typeface="+mn-ea"/>
              <a:cs typeface="+mn-cs"/>
            </a:rPr>
            <a:t>R1-2</a:t>
          </a:r>
          <a:r>
            <a:rPr kumimoji="1" lang="ja-JP" altLang="ja-JP" sz="1100">
              <a:solidFill>
                <a:schemeClr val="dk1"/>
              </a:solidFill>
              <a:effectLst/>
              <a:latin typeface="+mn-ea"/>
              <a:ea typeface="+mn-ea"/>
              <a:cs typeface="+mn-cs"/>
            </a:rPr>
            <a:t>）等の償還が本格化し、さらには、総合体育館建設事業（</a:t>
          </a:r>
          <a:r>
            <a:rPr kumimoji="1" lang="en-US" altLang="ja-JP" sz="1100">
              <a:solidFill>
                <a:schemeClr val="dk1"/>
              </a:solidFill>
              <a:effectLst/>
              <a:latin typeface="+mn-ea"/>
              <a:ea typeface="+mn-ea"/>
              <a:cs typeface="+mn-cs"/>
            </a:rPr>
            <a:t>H30-R5</a:t>
          </a:r>
          <a:r>
            <a:rPr kumimoji="1" lang="ja-JP" altLang="ja-JP" sz="1100">
              <a:solidFill>
                <a:schemeClr val="dk1"/>
              </a:solidFill>
              <a:effectLst/>
              <a:latin typeface="+mn-ea"/>
              <a:ea typeface="+mn-ea"/>
              <a:cs typeface="+mn-cs"/>
            </a:rPr>
            <a:t>）等の償還も</a:t>
          </a:r>
          <a:r>
            <a:rPr kumimoji="1" lang="ja-JP" altLang="en-US" sz="1100">
              <a:solidFill>
                <a:schemeClr val="dk1"/>
              </a:solidFill>
              <a:effectLst/>
              <a:latin typeface="+mn-ea"/>
              <a:ea typeface="+mn-ea"/>
              <a:cs typeface="+mn-cs"/>
            </a:rPr>
            <a:t>始まり</a:t>
          </a:r>
          <a:r>
            <a:rPr kumimoji="1" lang="ja-JP" altLang="ja-JP" sz="1100">
              <a:solidFill>
                <a:schemeClr val="dk1"/>
              </a:solidFill>
              <a:effectLst/>
              <a:latin typeface="+mn-ea"/>
              <a:ea typeface="+mn-ea"/>
              <a:cs typeface="+mn-cs"/>
            </a:rPr>
            <a:t>、より厳しい財政運営となることが予想されることから、これまで以上に地方債の新規発行を伴う建設事業の抑制を図ることが必要となる。</a:t>
          </a:r>
          <a:endParaRPr lang="ja-JP" altLang="ja-JP" sz="110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170435</xdr:rowOff>
    </xdr:from>
    <xdr:to>
      <xdr:col>24</xdr:col>
      <xdr:colOff>25400</xdr:colOff>
      <xdr:row>81</xdr:row>
      <xdr:rowOff>170435</xdr:rowOff>
    </xdr:to>
    <xdr:cxnSp macro="">
      <xdr:nvCxnSpPr>
        <xdr:cNvPr id="373" name="直線コネクタ 372"/>
        <xdr:cNvCxnSpPr/>
      </xdr:nvCxnSpPr>
      <xdr:spPr>
        <a:xfrm>
          <a:off x="3987800" y="14057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136162</xdr:rowOff>
    </xdr:from>
    <xdr:ext cx="762000" cy="259045"/>
    <xdr:sp macro="" textlink="">
      <xdr:nvSpPr>
        <xdr:cNvPr id="374" name="公債費平均値テキスト"/>
        <xdr:cNvSpPr txBox="1"/>
      </xdr:nvSpPr>
      <xdr:spPr>
        <a:xfrm>
          <a:off x="4914900" y="13166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97282</xdr:rowOff>
    </xdr:from>
    <xdr:to>
      <xdr:col>19</xdr:col>
      <xdr:colOff>187325</xdr:colOff>
      <xdr:row>81</xdr:row>
      <xdr:rowOff>170435</xdr:rowOff>
    </xdr:to>
    <xdr:cxnSp macro="">
      <xdr:nvCxnSpPr>
        <xdr:cNvPr id="376" name="直線コネクタ 375"/>
        <xdr:cNvCxnSpPr/>
      </xdr:nvCxnSpPr>
      <xdr:spPr>
        <a:xfrm>
          <a:off x="3098800" y="139847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159004</xdr:rowOff>
    </xdr:from>
    <xdr:to>
      <xdr:col>15</xdr:col>
      <xdr:colOff>98425</xdr:colOff>
      <xdr:row>81</xdr:row>
      <xdr:rowOff>97282</xdr:rowOff>
    </xdr:to>
    <xdr:cxnSp macro="">
      <xdr:nvCxnSpPr>
        <xdr:cNvPr id="379" name="直線コネクタ 378"/>
        <xdr:cNvCxnSpPr/>
      </xdr:nvCxnSpPr>
      <xdr:spPr>
        <a:xfrm>
          <a:off x="2209800" y="138750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1" name="テキスト ボックス 380"/>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159004</xdr:rowOff>
    </xdr:from>
    <xdr:to>
      <xdr:col>11</xdr:col>
      <xdr:colOff>9525</xdr:colOff>
      <xdr:row>81</xdr:row>
      <xdr:rowOff>106426</xdr:rowOff>
    </xdr:to>
    <xdr:cxnSp macro="">
      <xdr:nvCxnSpPr>
        <xdr:cNvPr id="382" name="直線コネクタ 381"/>
        <xdr:cNvCxnSpPr/>
      </xdr:nvCxnSpPr>
      <xdr:spPr>
        <a:xfrm flipV="1">
          <a:off x="1320800" y="138750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4" name="テキスト ボックス 383"/>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6" name="テキスト ボックス 385"/>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119635</xdr:rowOff>
    </xdr:from>
    <xdr:to>
      <xdr:col>24</xdr:col>
      <xdr:colOff>76200</xdr:colOff>
      <xdr:row>82</xdr:row>
      <xdr:rowOff>49785</xdr:rowOff>
    </xdr:to>
    <xdr:sp macro="" textlink="">
      <xdr:nvSpPr>
        <xdr:cNvPr id="392" name="楕円 391"/>
        <xdr:cNvSpPr/>
      </xdr:nvSpPr>
      <xdr:spPr>
        <a:xfrm>
          <a:off x="4775200" y="140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28212</xdr:rowOff>
    </xdr:from>
    <xdr:ext cx="762000" cy="259045"/>
    <xdr:sp macro="" textlink="">
      <xdr:nvSpPr>
        <xdr:cNvPr id="393" name="公債費該当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119635</xdr:rowOff>
    </xdr:from>
    <xdr:to>
      <xdr:col>20</xdr:col>
      <xdr:colOff>38100</xdr:colOff>
      <xdr:row>82</xdr:row>
      <xdr:rowOff>49785</xdr:rowOff>
    </xdr:to>
    <xdr:sp macro="" textlink="">
      <xdr:nvSpPr>
        <xdr:cNvPr id="394" name="楕円 393"/>
        <xdr:cNvSpPr/>
      </xdr:nvSpPr>
      <xdr:spPr>
        <a:xfrm>
          <a:off x="3937000" y="140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34562</xdr:rowOff>
    </xdr:from>
    <xdr:ext cx="736600" cy="259045"/>
    <xdr:sp macro="" textlink="">
      <xdr:nvSpPr>
        <xdr:cNvPr id="395" name="テキスト ボックス 394"/>
        <xdr:cNvSpPr txBox="1"/>
      </xdr:nvSpPr>
      <xdr:spPr>
        <a:xfrm>
          <a:off x="3606800" y="14093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46482</xdr:rowOff>
    </xdr:from>
    <xdr:to>
      <xdr:col>15</xdr:col>
      <xdr:colOff>149225</xdr:colOff>
      <xdr:row>81</xdr:row>
      <xdr:rowOff>148082</xdr:rowOff>
    </xdr:to>
    <xdr:sp macro="" textlink="">
      <xdr:nvSpPr>
        <xdr:cNvPr id="396" name="楕円 395"/>
        <xdr:cNvSpPr/>
      </xdr:nvSpPr>
      <xdr:spPr>
        <a:xfrm>
          <a:off x="3048000" y="139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132859</xdr:rowOff>
    </xdr:from>
    <xdr:ext cx="762000" cy="259045"/>
    <xdr:sp macro="" textlink="">
      <xdr:nvSpPr>
        <xdr:cNvPr id="397" name="テキスト ボックス 396"/>
        <xdr:cNvSpPr txBox="1"/>
      </xdr:nvSpPr>
      <xdr:spPr>
        <a:xfrm>
          <a:off x="2717800" y="1402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108204</xdr:rowOff>
    </xdr:from>
    <xdr:to>
      <xdr:col>11</xdr:col>
      <xdr:colOff>60325</xdr:colOff>
      <xdr:row>81</xdr:row>
      <xdr:rowOff>38354</xdr:rowOff>
    </xdr:to>
    <xdr:sp macro="" textlink="">
      <xdr:nvSpPr>
        <xdr:cNvPr id="398" name="楕円 397"/>
        <xdr:cNvSpPr/>
      </xdr:nvSpPr>
      <xdr:spPr>
        <a:xfrm>
          <a:off x="2159000" y="138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23131</xdr:rowOff>
    </xdr:from>
    <xdr:ext cx="762000" cy="259045"/>
    <xdr:sp macro="" textlink="">
      <xdr:nvSpPr>
        <xdr:cNvPr id="399" name="テキスト ボックス 398"/>
        <xdr:cNvSpPr txBox="1"/>
      </xdr:nvSpPr>
      <xdr:spPr>
        <a:xfrm>
          <a:off x="1828800" y="1391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55626</xdr:rowOff>
    </xdr:from>
    <xdr:to>
      <xdr:col>6</xdr:col>
      <xdr:colOff>171450</xdr:colOff>
      <xdr:row>81</xdr:row>
      <xdr:rowOff>157226</xdr:rowOff>
    </xdr:to>
    <xdr:sp macro="" textlink="">
      <xdr:nvSpPr>
        <xdr:cNvPr id="400" name="楕円 399"/>
        <xdr:cNvSpPr/>
      </xdr:nvSpPr>
      <xdr:spPr>
        <a:xfrm>
          <a:off x="1270000" y="139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142003</xdr:rowOff>
    </xdr:from>
    <xdr:ext cx="762000" cy="259045"/>
    <xdr:sp macro="" textlink="">
      <xdr:nvSpPr>
        <xdr:cNvPr id="401" name="テキスト ボックス 400"/>
        <xdr:cNvSpPr txBox="1"/>
      </xdr:nvSpPr>
      <xdr:spPr>
        <a:xfrm>
          <a:off x="939800" y="1402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公債費以外に係る経常収支比率は平成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年度以降、類似団体平均以下の水準を推移し令和</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年度は</a:t>
          </a:r>
          <a:r>
            <a:rPr kumimoji="1" lang="en-US" altLang="ja-JP" sz="1100">
              <a:solidFill>
                <a:schemeClr val="dk1"/>
              </a:solidFill>
              <a:effectLst/>
              <a:latin typeface="+mn-ea"/>
              <a:ea typeface="+mn-ea"/>
              <a:cs typeface="+mn-cs"/>
            </a:rPr>
            <a:t>5.1</a:t>
          </a:r>
          <a:r>
            <a:rPr kumimoji="1" lang="ja-JP" altLang="ja-JP" sz="1100">
              <a:solidFill>
                <a:schemeClr val="dk1"/>
              </a:solidFill>
              <a:effectLst/>
              <a:latin typeface="+mn-ea"/>
              <a:ea typeface="+mn-ea"/>
              <a:cs typeface="+mn-cs"/>
            </a:rPr>
            <a:t>％下回っている。今後も引き続き、高い傾向にある人件費を職員数の適正化により削減すること、また、扶助費の抑制を図ること等により経常経費の削減に努める。</a:t>
          </a:r>
          <a:endParaRPr lang="ja-JP" altLang="ja-JP" sz="14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120142</xdr:rowOff>
    </xdr:from>
    <xdr:to>
      <xdr:col>82</xdr:col>
      <xdr:colOff>107950</xdr:colOff>
      <xdr:row>81</xdr:row>
      <xdr:rowOff>5842</xdr:rowOff>
    </xdr:to>
    <xdr:cxnSp macro="">
      <xdr:nvCxnSpPr>
        <xdr:cNvPr id="427" name="直線コネクタ 426"/>
        <xdr:cNvCxnSpPr/>
      </xdr:nvCxnSpPr>
      <xdr:spPr>
        <a:xfrm flipV="1">
          <a:off x="16510000" y="129788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8"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9" name="直線コネクタ 428"/>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35069</xdr:rowOff>
    </xdr:from>
    <xdr:ext cx="762000" cy="259045"/>
    <xdr:sp macro="" textlink="">
      <xdr:nvSpPr>
        <xdr:cNvPr id="430" name="公債費以外最大値テキスト"/>
        <xdr:cNvSpPr txBox="1"/>
      </xdr:nvSpPr>
      <xdr:spPr>
        <a:xfrm>
          <a:off x="16598900" y="1272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120142</xdr:rowOff>
    </xdr:from>
    <xdr:to>
      <xdr:col>82</xdr:col>
      <xdr:colOff>196850</xdr:colOff>
      <xdr:row>75</xdr:row>
      <xdr:rowOff>120142</xdr:rowOff>
    </xdr:to>
    <xdr:cxnSp macro="">
      <xdr:nvCxnSpPr>
        <xdr:cNvPr id="431" name="直線コネクタ 430"/>
        <xdr:cNvCxnSpPr/>
      </xdr:nvCxnSpPr>
      <xdr:spPr>
        <a:xfrm>
          <a:off x="16421100" y="1297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28702</xdr:rowOff>
    </xdr:from>
    <xdr:to>
      <xdr:col>82</xdr:col>
      <xdr:colOff>107950</xdr:colOff>
      <xdr:row>75</xdr:row>
      <xdr:rowOff>120142</xdr:rowOff>
    </xdr:to>
    <xdr:cxnSp macro="">
      <xdr:nvCxnSpPr>
        <xdr:cNvPr id="432" name="直線コネクタ 431"/>
        <xdr:cNvCxnSpPr/>
      </xdr:nvCxnSpPr>
      <xdr:spPr>
        <a:xfrm>
          <a:off x="15671800" y="1288745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33"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4" name="フローチャート: 判断 433"/>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65278</xdr:rowOff>
    </xdr:to>
    <xdr:cxnSp macro="">
      <xdr:nvCxnSpPr>
        <xdr:cNvPr id="435" name="直線コネクタ 434"/>
        <xdr:cNvCxnSpPr/>
      </xdr:nvCxnSpPr>
      <xdr:spPr>
        <a:xfrm flipV="1">
          <a:off x="14782800" y="128874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7" name="テキスト ボックス 436"/>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xdr:rowOff>
    </xdr:from>
    <xdr:to>
      <xdr:col>73</xdr:col>
      <xdr:colOff>180975</xdr:colOff>
      <xdr:row>75</xdr:row>
      <xdr:rowOff>65278</xdr:rowOff>
    </xdr:to>
    <xdr:cxnSp macro="">
      <xdr:nvCxnSpPr>
        <xdr:cNvPr id="438" name="直線コネクタ 437"/>
        <xdr:cNvCxnSpPr/>
      </xdr:nvCxnSpPr>
      <xdr:spPr>
        <a:xfrm>
          <a:off x="13893800" y="128691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9" name="フローチャート: 判断 438"/>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0" name="テキスト ボックス 439"/>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75</xdr:row>
      <xdr:rowOff>97282</xdr:rowOff>
    </xdr:to>
    <xdr:cxnSp macro="">
      <xdr:nvCxnSpPr>
        <xdr:cNvPr id="441" name="直線コネクタ 440"/>
        <xdr:cNvCxnSpPr/>
      </xdr:nvCxnSpPr>
      <xdr:spPr>
        <a:xfrm flipV="1">
          <a:off x="13004800" y="128691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2" name="フローチャート: 判断 441"/>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3" name="テキスト ボックス 442"/>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4" name="フローチャート: 判断 443"/>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5" name="テキスト ボックス 444"/>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51" name="楕円 450"/>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149369</xdr:rowOff>
    </xdr:from>
    <xdr:ext cx="762000" cy="259045"/>
    <xdr:sp macro="" textlink="">
      <xdr:nvSpPr>
        <xdr:cNvPr id="452" name="公債費以外該当値テキスト"/>
        <xdr:cNvSpPr txBox="1"/>
      </xdr:nvSpPr>
      <xdr:spPr>
        <a:xfrm>
          <a:off x="16598900" y="1283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53" name="楕円 452"/>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89679</xdr:rowOff>
    </xdr:from>
    <xdr:ext cx="736600" cy="259045"/>
    <xdr:sp macro="" textlink="">
      <xdr:nvSpPr>
        <xdr:cNvPr id="454" name="テキスト ボックス 453"/>
        <xdr:cNvSpPr txBox="1"/>
      </xdr:nvSpPr>
      <xdr:spPr>
        <a:xfrm>
          <a:off x="15290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xdr:rowOff>
    </xdr:from>
    <xdr:to>
      <xdr:col>74</xdr:col>
      <xdr:colOff>31750</xdr:colOff>
      <xdr:row>75</xdr:row>
      <xdr:rowOff>116078</xdr:rowOff>
    </xdr:to>
    <xdr:sp macro="" textlink="">
      <xdr:nvSpPr>
        <xdr:cNvPr id="455" name="楕円 454"/>
        <xdr:cNvSpPr/>
      </xdr:nvSpPr>
      <xdr:spPr>
        <a:xfrm>
          <a:off x="14732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126255</xdr:rowOff>
    </xdr:from>
    <xdr:ext cx="762000" cy="259045"/>
    <xdr:sp macro="" textlink="">
      <xdr:nvSpPr>
        <xdr:cNvPr id="456" name="テキスト ボックス 455"/>
        <xdr:cNvSpPr txBox="1"/>
      </xdr:nvSpPr>
      <xdr:spPr>
        <a:xfrm>
          <a:off x="14401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131064</xdr:rowOff>
    </xdr:from>
    <xdr:to>
      <xdr:col>69</xdr:col>
      <xdr:colOff>142875</xdr:colOff>
      <xdr:row>75</xdr:row>
      <xdr:rowOff>61214</xdr:rowOff>
    </xdr:to>
    <xdr:sp macro="" textlink="">
      <xdr:nvSpPr>
        <xdr:cNvPr id="457" name="楕円 456"/>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71391</xdr:rowOff>
    </xdr:from>
    <xdr:ext cx="762000" cy="259045"/>
    <xdr:sp macro="" textlink="">
      <xdr:nvSpPr>
        <xdr:cNvPr id="458" name="テキスト ボックス 457"/>
        <xdr:cNvSpPr txBox="1"/>
      </xdr:nvSpPr>
      <xdr:spPr>
        <a:xfrm>
          <a:off x="13512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46482</xdr:rowOff>
    </xdr:from>
    <xdr:to>
      <xdr:col>65</xdr:col>
      <xdr:colOff>53975</xdr:colOff>
      <xdr:row>75</xdr:row>
      <xdr:rowOff>148081</xdr:rowOff>
    </xdr:to>
    <xdr:sp macro="" textlink="">
      <xdr:nvSpPr>
        <xdr:cNvPr id="459" name="楕円 458"/>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158259</xdr:rowOff>
    </xdr:from>
    <xdr:ext cx="762000" cy="259045"/>
    <xdr:sp macro="" textlink="">
      <xdr:nvSpPr>
        <xdr:cNvPr id="460" name="テキスト ボックス 459"/>
        <xdr:cNvSpPr txBox="1"/>
      </xdr:nvSpPr>
      <xdr:spPr>
        <a:xfrm>
          <a:off x="12623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32844</xdr:rowOff>
    </xdr:from>
    <xdr:to>
      <xdr:col>29</xdr:col>
      <xdr:colOff>127000</xdr:colOff>
      <xdr:row>17</xdr:row>
      <xdr:rowOff>141102</xdr:rowOff>
    </xdr:to>
    <xdr:cxnSp macro="">
      <xdr:nvCxnSpPr>
        <xdr:cNvPr id="52" name="直線コネクタ 51"/>
        <xdr:cNvCxnSpPr/>
      </xdr:nvCxnSpPr>
      <xdr:spPr bwMode="auto">
        <a:xfrm flipV="1">
          <a:off x="5003800" y="2995119"/>
          <a:ext cx="647700" cy="108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17621</xdr:rowOff>
    </xdr:from>
    <xdr:ext cx="762000" cy="259045"/>
    <xdr:sp macro="" textlink="">
      <xdr:nvSpPr>
        <xdr:cNvPr id="53" name="人口1人当たり決算額の推移平均値テキスト130"/>
        <xdr:cNvSpPr txBox="1"/>
      </xdr:nvSpPr>
      <xdr:spPr>
        <a:xfrm>
          <a:off x="5740400" y="2979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141102</xdr:rowOff>
    </xdr:from>
    <xdr:to>
      <xdr:col>26</xdr:col>
      <xdr:colOff>50800</xdr:colOff>
      <xdr:row>18</xdr:row>
      <xdr:rowOff>5004</xdr:rowOff>
    </xdr:to>
    <xdr:cxnSp macro="">
      <xdr:nvCxnSpPr>
        <xdr:cNvPr id="55" name="直線コネクタ 54"/>
        <xdr:cNvCxnSpPr/>
      </xdr:nvCxnSpPr>
      <xdr:spPr bwMode="auto">
        <a:xfrm flipV="1">
          <a:off x="4305300" y="3103377"/>
          <a:ext cx="698500" cy="35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5004</xdr:rowOff>
    </xdr:from>
    <xdr:to>
      <xdr:col>22</xdr:col>
      <xdr:colOff>114300</xdr:colOff>
      <xdr:row>18</xdr:row>
      <xdr:rowOff>11078</xdr:rowOff>
    </xdr:to>
    <xdr:cxnSp macro="">
      <xdr:nvCxnSpPr>
        <xdr:cNvPr id="58" name="直線コネクタ 57"/>
        <xdr:cNvCxnSpPr/>
      </xdr:nvCxnSpPr>
      <xdr:spPr bwMode="auto">
        <a:xfrm flipV="1">
          <a:off x="3606800" y="3138729"/>
          <a:ext cx="698500" cy="6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6653</xdr:rowOff>
    </xdr:from>
    <xdr:to>
      <xdr:col>18</xdr:col>
      <xdr:colOff>177800</xdr:colOff>
      <xdr:row>18</xdr:row>
      <xdr:rowOff>11078</xdr:rowOff>
    </xdr:to>
    <xdr:cxnSp macro="">
      <xdr:nvCxnSpPr>
        <xdr:cNvPr id="61" name="直線コネクタ 60"/>
        <xdr:cNvCxnSpPr/>
      </xdr:nvCxnSpPr>
      <xdr:spPr bwMode="auto">
        <a:xfrm>
          <a:off x="2908300" y="3140378"/>
          <a:ext cx="698500" cy="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101127</xdr:rowOff>
    </xdr:from>
    <xdr:ext cx="762000" cy="259045"/>
    <xdr:sp macro="" textlink="">
      <xdr:nvSpPr>
        <xdr:cNvPr id="63" name="テキスト ボックス 62"/>
        <xdr:cNvSpPr txBox="1"/>
      </xdr:nvSpPr>
      <xdr:spPr>
        <a:xfrm>
          <a:off x="3225800" y="32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153494</xdr:rowOff>
    </xdr:from>
    <xdr:to>
      <xdr:col>29</xdr:col>
      <xdr:colOff>177800</xdr:colOff>
      <xdr:row>17</xdr:row>
      <xdr:rowOff>83644</xdr:rowOff>
    </xdr:to>
    <xdr:sp macro="" textlink="">
      <xdr:nvSpPr>
        <xdr:cNvPr id="71" name="楕円 70"/>
        <xdr:cNvSpPr/>
      </xdr:nvSpPr>
      <xdr:spPr bwMode="auto">
        <a:xfrm>
          <a:off x="5600700" y="2944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170021</xdr:rowOff>
    </xdr:from>
    <xdr:ext cx="762000" cy="259045"/>
    <xdr:sp macro="" textlink="">
      <xdr:nvSpPr>
        <xdr:cNvPr id="72" name="人口1人当たり決算額の推移該当値テキスト130"/>
        <xdr:cNvSpPr txBox="1"/>
      </xdr:nvSpPr>
      <xdr:spPr>
        <a:xfrm>
          <a:off x="5740400" y="278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90302</xdr:rowOff>
    </xdr:from>
    <xdr:to>
      <xdr:col>26</xdr:col>
      <xdr:colOff>101600</xdr:colOff>
      <xdr:row>18</xdr:row>
      <xdr:rowOff>20452</xdr:rowOff>
    </xdr:to>
    <xdr:sp macro="" textlink="">
      <xdr:nvSpPr>
        <xdr:cNvPr id="73" name="楕円 72"/>
        <xdr:cNvSpPr/>
      </xdr:nvSpPr>
      <xdr:spPr bwMode="auto">
        <a:xfrm>
          <a:off x="4953000" y="3052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30629</xdr:rowOff>
    </xdr:from>
    <xdr:ext cx="736600" cy="259045"/>
    <xdr:sp macro="" textlink="">
      <xdr:nvSpPr>
        <xdr:cNvPr id="74" name="テキスト ボックス 73"/>
        <xdr:cNvSpPr txBox="1"/>
      </xdr:nvSpPr>
      <xdr:spPr>
        <a:xfrm>
          <a:off x="4622800" y="2821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125654</xdr:rowOff>
    </xdr:from>
    <xdr:to>
      <xdr:col>22</xdr:col>
      <xdr:colOff>165100</xdr:colOff>
      <xdr:row>18</xdr:row>
      <xdr:rowOff>55804</xdr:rowOff>
    </xdr:to>
    <xdr:sp macro="" textlink="">
      <xdr:nvSpPr>
        <xdr:cNvPr id="75" name="楕円 74"/>
        <xdr:cNvSpPr/>
      </xdr:nvSpPr>
      <xdr:spPr bwMode="auto">
        <a:xfrm>
          <a:off x="4254500" y="3087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65981</xdr:rowOff>
    </xdr:from>
    <xdr:ext cx="762000" cy="259045"/>
    <xdr:sp macro="" textlink="">
      <xdr:nvSpPr>
        <xdr:cNvPr id="76" name="テキスト ボックス 75"/>
        <xdr:cNvSpPr txBox="1"/>
      </xdr:nvSpPr>
      <xdr:spPr>
        <a:xfrm>
          <a:off x="3924300" y="285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131728</xdr:rowOff>
    </xdr:from>
    <xdr:to>
      <xdr:col>19</xdr:col>
      <xdr:colOff>38100</xdr:colOff>
      <xdr:row>18</xdr:row>
      <xdr:rowOff>61878</xdr:rowOff>
    </xdr:to>
    <xdr:sp macro="" textlink="">
      <xdr:nvSpPr>
        <xdr:cNvPr id="77" name="楕円 76"/>
        <xdr:cNvSpPr/>
      </xdr:nvSpPr>
      <xdr:spPr bwMode="auto">
        <a:xfrm>
          <a:off x="3556000" y="3094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72055</xdr:rowOff>
    </xdr:from>
    <xdr:ext cx="762000" cy="259045"/>
    <xdr:sp macro="" textlink="">
      <xdr:nvSpPr>
        <xdr:cNvPr id="78" name="テキスト ボックス 77"/>
        <xdr:cNvSpPr txBox="1"/>
      </xdr:nvSpPr>
      <xdr:spPr>
        <a:xfrm>
          <a:off x="3225800" y="286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127303</xdr:rowOff>
    </xdr:from>
    <xdr:to>
      <xdr:col>15</xdr:col>
      <xdr:colOff>101600</xdr:colOff>
      <xdr:row>18</xdr:row>
      <xdr:rowOff>57453</xdr:rowOff>
    </xdr:to>
    <xdr:sp macro="" textlink="">
      <xdr:nvSpPr>
        <xdr:cNvPr id="79" name="楕円 78"/>
        <xdr:cNvSpPr/>
      </xdr:nvSpPr>
      <xdr:spPr bwMode="auto">
        <a:xfrm>
          <a:off x="2857500" y="3089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67630</xdr:rowOff>
    </xdr:from>
    <xdr:ext cx="762000" cy="259045"/>
    <xdr:sp macro="" textlink="">
      <xdr:nvSpPr>
        <xdr:cNvPr id="80" name="テキスト ボックス 79"/>
        <xdr:cNvSpPr txBox="1"/>
      </xdr:nvSpPr>
      <xdr:spPr>
        <a:xfrm>
          <a:off x="2527300" y="285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217069</xdr:rowOff>
    </xdr:from>
    <xdr:to>
      <xdr:col>29</xdr:col>
      <xdr:colOff>127000</xdr:colOff>
      <xdr:row>34</xdr:row>
      <xdr:rowOff>304459</xdr:rowOff>
    </xdr:to>
    <xdr:cxnSp macro="">
      <xdr:nvCxnSpPr>
        <xdr:cNvPr id="117" name="直線コネクタ 116"/>
        <xdr:cNvCxnSpPr/>
      </xdr:nvCxnSpPr>
      <xdr:spPr bwMode="auto">
        <a:xfrm flipV="1">
          <a:off x="5003800" y="6141619"/>
          <a:ext cx="647700" cy="430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41843</xdr:rowOff>
    </xdr:from>
    <xdr:ext cx="762000" cy="259045"/>
    <xdr:sp macro="" textlink="">
      <xdr:nvSpPr>
        <xdr:cNvPr id="118" name="人口1人当たり決算額の推移平均値テキスト445"/>
        <xdr:cNvSpPr txBox="1"/>
      </xdr:nvSpPr>
      <xdr:spPr>
        <a:xfrm>
          <a:off x="5740400" y="699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304459</xdr:rowOff>
    </xdr:from>
    <xdr:to>
      <xdr:col>26</xdr:col>
      <xdr:colOff>50800</xdr:colOff>
      <xdr:row>35</xdr:row>
      <xdr:rowOff>16162</xdr:rowOff>
    </xdr:to>
    <xdr:cxnSp macro="">
      <xdr:nvCxnSpPr>
        <xdr:cNvPr id="120" name="直線コネクタ 119"/>
        <xdr:cNvCxnSpPr/>
      </xdr:nvCxnSpPr>
      <xdr:spPr bwMode="auto">
        <a:xfrm flipV="1">
          <a:off x="4305300" y="6571909"/>
          <a:ext cx="698500" cy="54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1055</xdr:rowOff>
    </xdr:from>
    <xdr:ext cx="736600" cy="259045"/>
    <xdr:sp macro="" textlink="">
      <xdr:nvSpPr>
        <xdr:cNvPr id="122" name="テキスト ボックス 121"/>
        <xdr:cNvSpPr txBox="1"/>
      </xdr:nvSpPr>
      <xdr:spPr>
        <a:xfrm>
          <a:off x="4622800" y="7125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16162</xdr:rowOff>
    </xdr:from>
    <xdr:to>
      <xdr:col>22</xdr:col>
      <xdr:colOff>114300</xdr:colOff>
      <xdr:row>35</xdr:row>
      <xdr:rowOff>24195</xdr:rowOff>
    </xdr:to>
    <xdr:cxnSp macro="">
      <xdr:nvCxnSpPr>
        <xdr:cNvPr id="123" name="直線コネクタ 122"/>
        <xdr:cNvCxnSpPr/>
      </xdr:nvCxnSpPr>
      <xdr:spPr bwMode="auto">
        <a:xfrm flipV="1">
          <a:off x="3606800" y="6626512"/>
          <a:ext cx="698500" cy="8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334144</xdr:rowOff>
    </xdr:from>
    <xdr:to>
      <xdr:col>18</xdr:col>
      <xdr:colOff>177800</xdr:colOff>
      <xdr:row>35</xdr:row>
      <xdr:rowOff>24195</xdr:rowOff>
    </xdr:to>
    <xdr:cxnSp macro="">
      <xdr:nvCxnSpPr>
        <xdr:cNvPr id="126" name="直線コネクタ 125"/>
        <xdr:cNvCxnSpPr/>
      </xdr:nvCxnSpPr>
      <xdr:spPr bwMode="auto">
        <a:xfrm>
          <a:off x="2908300" y="6601594"/>
          <a:ext cx="698500" cy="32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45109</xdr:rowOff>
    </xdr:from>
    <xdr:ext cx="762000" cy="259045"/>
    <xdr:sp macro="" textlink="">
      <xdr:nvSpPr>
        <xdr:cNvPr id="128" name="テキスト ボックス 127"/>
        <xdr:cNvSpPr txBox="1"/>
      </xdr:nvSpPr>
      <xdr:spPr>
        <a:xfrm>
          <a:off x="32258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96021</xdr:rowOff>
    </xdr:from>
    <xdr:ext cx="762000" cy="259045"/>
    <xdr:sp macro="" textlink="">
      <xdr:nvSpPr>
        <xdr:cNvPr id="130" name="テキスト ボックス 129"/>
        <xdr:cNvSpPr txBox="1"/>
      </xdr:nvSpPr>
      <xdr:spPr>
        <a:xfrm>
          <a:off x="25273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166269</xdr:rowOff>
    </xdr:from>
    <xdr:to>
      <xdr:col>29</xdr:col>
      <xdr:colOff>177800</xdr:colOff>
      <xdr:row>33</xdr:row>
      <xdr:rowOff>267869</xdr:rowOff>
    </xdr:to>
    <xdr:sp macro="" textlink="">
      <xdr:nvSpPr>
        <xdr:cNvPr id="136" name="楕円 135"/>
        <xdr:cNvSpPr/>
      </xdr:nvSpPr>
      <xdr:spPr bwMode="auto">
        <a:xfrm>
          <a:off x="5600700" y="6090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112946</xdr:rowOff>
    </xdr:from>
    <xdr:ext cx="762000" cy="259045"/>
    <xdr:sp macro="" textlink="">
      <xdr:nvSpPr>
        <xdr:cNvPr id="137" name="人口1人当たり決算額の推移該当値テキスト445"/>
        <xdr:cNvSpPr txBox="1"/>
      </xdr:nvSpPr>
      <xdr:spPr>
        <a:xfrm>
          <a:off x="5740400" y="603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253659</xdr:rowOff>
    </xdr:from>
    <xdr:to>
      <xdr:col>26</xdr:col>
      <xdr:colOff>101600</xdr:colOff>
      <xdr:row>35</xdr:row>
      <xdr:rowOff>12359</xdr:rowOff>
    </xdr:to>
    <xdr:sp macro="" textlink="">
      <xdr:nvSpPr>
        <xdr:cNvPr id="138" name="楕円 137"/>
        <xdr:cNvSpPr/>
      </xdr:nvSpPr>
      <xdr:spPr bwMode="auto">
        <a:xfrm>
          <a:off x="4953000" y="652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22536</xdr:rowOff>
    </xdr:from>
    <xdr:ext cx="736600" cy="259045"/>
    <xdr:sp macro="" textlink="">
      <xdr:nvSpPr>
        <xdr:cNvPr id="139" name="テキスト ボックス 138"/>
        <xdr:cNvSpPr txBox="1"/>
      </xdr:nvSpPr>
      <xdr:spPr>
        <a:xfrm>
          <a:off x="4622800" y="6289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308262</xdr:rowOff>
    </xdr:from>
    <xdr:to>
      <xdr:col>22</xdr:col>
      <xdr:colOff>165100</xdr:colOff>
      <xdr:row>35</xdr:row>
      <xdr:rowOff>66962</xdr:rowOff>
    </xdr:to>
    <xdr:sp macro="" textlink="">
      <xdr:nvSpPr>
        <xdr:cNvPr id="140" name="楕円 139"/>
        <xdr:cNvSpPr/>
      </xdr:nvSpPr>
      <xdr:spPr bwMode="auto">
        <a:xfrm>
          <a:off x="4254500" y="657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77139</xdr:rowOff>
    </xdr:from>
    <xdr:ext cx="762000" cy="259045"/>
    <xdr:sp macro="" textlink="">
      <xdr:nvSpPr>
        <xdr:cNvPr id="141" name="テキスト ボックス 140"/>
        <xdr:cNvSpPr txBox="1"/>
      </xdr:nvSpPr>
      <xdr:spPr>
        <a:xfrm>
          <a:off x="3924300" y="63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316295</xdr:rowOff>
    </xdr:from>
    <xdr:to>
      <xdr:col>19</xdr:col>
      <xdr:colOff>38100</xdr:colOff>
      <xdr:row>35</xdr:row>
      <xdr:rowOff>74995</xdr:rowOff>
    </xdr:to>
    <xdr:sp macro="" textlink="">
      <xdr:nvSpPr>
        <xdr:cNvPr id="142" name="楕円 141"/>
        <xdr:cNvSpPr/>
      </xdr:nvSpPr>
      <xdr:spPr bwMode="auto">
        <a:xfrm>
          <a:off x="3556000" y="658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85172</xdr:rowOff>
    </xdr:from>
    <xdr:ext cx="762000" cy="259045"/>
    <xdr:sp macro="" textlink="">
      <xdr:nvSpPr>
        <xdr:cNvPr id="143" name="テキスト ボックス 142"/>
        <xdr:cNvSpPr txBox="1"/>
      </xdr:nvSpPr>
      <xdr:spPr>
        <a:xfrm>
          <a:off x="3225800" y="635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283344</xdr:rowOff>
    </xdr:from>
    <xdr:to>
      <xdr:col>15</xdr:col>
      <xdr:colOff>101600</xdr:colOff>
      <xdr:row>35</xdr:row>
      <xdr:rowOff>42044</xdr:rowOff>
    </xdr:to>
    <xdr:sp macro="" textlink="">
      <xdr:nvSpPr>
        <xdr:cNvPr id="144" name="楕円 143"/>
        <xdr:cNvSpPr/>
      </xdr:nvSpPr>
      <xdr:spPr bwMode="auto">
        <a:xfrm>
          <a:off x="2857500" y="6550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52221</xdr:rowOff>
    </xdr:from>
    <xdr:ext cx="762000" cy="259045"/>
    <xdr:sp macro="" textlink="">
      <xdr:nvSpPr>
        <xdr:cNvPr id="145" name="テキスト ボックス 144"/>
        <xdr:cNvSpPr txBox="1"/>
      </xdr:nvSpPr>
      <xdr:spPr>
        <a:xfrm>
          <a:off x="2527300" y="63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28,806
28,693
253.55
24,719,726
24,067,731
626,795
13,395,416
39,075,806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18377</xdr:rowOff>
    </xdr:from>
    <xdr:to>
      <xdr:col>24</xdr:col>
      <xdr:colOff>63500</xdr:colOff>
      <xdr:row>35</xdr:row>
      <xdr:rowOff>87275</xdr:rowOff>
    </xdr:to>
    <xdr:cxnSp macro="">
      <xdr:nvCxnSpPr>
        <xdr:cNvPr id="61" name="直線コネクタ 60"/>
        <xdr:cNvCxnSpPr/>
      </xdr:nvCxnSpPr>
      <xdr:spPr>
        <a:xfrm flipV="1">
          <a:off x="3797300" y="6019127"/>
          <a:ext cx="838200" cy="6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76738</xdr:rowOff>
    </xdr:from>
    <xdr:ext cx="599010" cy="259045"/>
    <xdr:sp macro="" textlink="">
      <xdr:nvSpPr>
        <xdr:cNvPr id="62" name="人件費平均値テキスト"/>
        <xdr:cNvSpPr txBox="1"/>
      </xdr:nvSpPr>
      <xdr:spPr>
        <a:xfrm>
          <a:off x="4686300" y="6077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87275</xdr:rowOff>
    </xdr:from>
    <xdr:to>
      <xdr:col>19</xdr:col>
      <xdr:colOff>177800</xdr:colOff>
      <xdr:row>35</xdr:row>
      <xdr:rowOff>116522</xdr:rowOff>
    </xdr:to>
    <xdr:cxnSp macro="">
      <xdr:nvCxnSpPr>
        <xdr:cNvPr id="64" name="直線コネクタ 63"/>
        <xdr:cNvCxnSpPr/>
      </xdr:nvCxnSpPr>
      <xdr:spPr>
        <a:xfrm flipV="1">
          <a:off x="2908300" y="6088025"/>
          <a:ext cx="889000" cy="2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116522</xdr:rowOff>
    </xdr:from>
    <xdr:to>
      <xdr:col>15</xdr:col>
      <xdr:colOff>50800</xdr:colOff>
      <xdr:row>35</xdr:row>
      <xdr:rowOff>156197</xdr:rowOff>
    </xdr:to>
    <xdr:cxnSp macro="">
      <xdr:nvCxnSpPr>
        <xdr:cNvPr id="67" name="直線コネクタ 66"/>
        <xdr:cNvCxnSpPr/>
      </xdr:nvCxnSpPr>
      <xdr:spPr>
        <a:xfrm flipV="1">
          <a:off x="2019300" y="6117272"/>
          <a:ext cx="889000" cy="3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147891</xdr:rowOff>
    </xdr:from>
    <xdr:to>
      <xdr:col>10</xdr:col>
      <xdr:colOff>114300</xdr:colOff>
      <xdr:row>35</xdr:row>
      <xdr:rowOff>156197</xdr:rowOff>
    </xdr:to>
    <xdr:cxnSp macro="">
      <xdr:nvCxnSpPr>
        <xdr:cNvPr id="70" name="直線コネクタ 69"/>
        <xdr:cNvCxnSpPr/>
      </xdr:nvCxnSpPr>
      <xdr:spPr>
        <a:xfrm>
          <a:off x="1130300" y="6148641"/>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164228</xdr:rowOff>
    </xdr:from>
    <xdr:ext cx="534377" cy="259045"/>
    <xdr:sp macro="" textlink="">
      <xdr:nvSpPr>
        <xdr:cNvPr id="74" name="テキスト ボックス 73"/>
        <xdr:cNvSpPr txBox="1"/>
      </xdr:nvSpPr>
      <xdr:spPr>
        <a:xfrm>
          <a:off x="863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139027</xdr:rowOff>
    </xdr:from>
    <xdr:to>
      <xdr:col>24</xdr:col>
      <xdr:colOff>114300</xdr:colOff>
      <xdr:row>35</xdr:row>
      <xdr:rowOff>69177</xdr:rowOff>
    </xdr:to>
    <xdr:sp macro="" textlink="">
      <xdr:nvSpPr>
        <xdr:cNvPr id="80" name="楕円 79"/>
        <xdr:cNvSpPr/>
      </xdr:nvSpPr>
      <xdr:spPr>
        <a:xfrm>
          <a:off x="4584700" y="59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161904</xdr:rowOff>
    </xdr:from>
    <xdr:ext cx="599010" cy="259045"/>
    <xdr:sp macro="" textlink="">
      <xdr:nvSpPr>
        <xdr:cNvPr id="81" name="人件費該当値テキスト"/>
        <xdr:cNvSpPr txBox="1"/>
      </xdr:nvSpPr>
      <xdr:spPr>
        <a:xfrm>
          <a:off x="4686300" y="581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36475</xdr:rowOff>
    </xdr:from>
    <xdr:to>
      <xdr:col>20</xdr:col>
      <xdr:colOff>38100</xdr:colOff>
      <xdr:row>35</xdr:row>
      <xdr:rowOff>138075</xdr:rowOff>
    </xdr:to>
    <xdr:sp macro="" textlink="">
      <xdr:nvSpPr>
        <xdr:cNvPr id="82" name="楕円 81"/>
        <xdr:cNvSpPr/>
      </xdr:nvSpPr>
      <xdr:spPr>
        <a:xfrm>
          <a:off x="3746500" y="60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154602</xdr:rowOff>
    </xdr:from>
    <xdr:ext cx="599010" cy="259045"/>
    <xdr:sp macro="" textlink="">
      <xdr:nvSpPr>
        <xdr:cNvPr id="83" name="テキスト ボックス 82"/>
        <xdr:cNvSpPr txBox="1"/>
      </xdr:nvSpPr>
      <xdr:spPr>
        <a:xfrm>
          <a:off x="3497795" y="581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65722</xdr:rowOff>
    </xdr:from>
    <xdr:to>
      <xdr:col>15</xdr:col>
      <xdr:colOff>101600</xdr:colOff>
      <xdr:row>35</xdr:row>
      <xdr:rowOff>167322</xdr:rowOff>
    </xdr:to>
    <xdr:sp macro="" textlink="">
      <xdr:nvSpPr>
        <xdr:cNvPr id="84" name="楕円 83"/>
        <xdr:cNvSpPr/>
      </xdr:nvSpPr>
      <xdr:spPr>
        <a:xfrm>
          <a:off x="2857500" y="606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12399</xdr:rowOff>
    </xdr:from>
    <xdr:ext cx="599010" cy="259045"/>
    <xdr:sp macro="" textlink="">
      <xdr:nvSpPr>
        <xdr:cNvPr id="85" name="テキスト ボックス 84"/>
        <xdr:cNvSpPr txBox="1"/>
      </xdr:nvSpPr>
      <xdr:spPr>
        <a:xfrm>
          <a:off x="2608795" y="584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105397</xdr:rowOff>
    </xdr:from>
    <xdr:to>
      <xdr:col>10</xdr:col>
      <xdr:colOff>165100</xdr:colOff>
      <xdr:row>36</xdr:row>
      <xdr:rowOff>35547</xdr:rowOff>
    </xdr:to>
    <xdr:sp macro="" textlink="">
      <xdr:nvSpPr>
        <xdr:cNvPr id="86" name="楕円 85"/>
        <xdr:cNvSpPr/>
      </xdr:nvSpPr>
      <xdr:spPr>
        <a:xfrm>
          <a:off x="1968500" y="61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52074</xdr:rowOff>
    </xdr:from>
    <xdr:ext cx="599010" cy="259045"/>
    <xdr:sp macro="" textlink="">
      <xdr:nvSpPr>
        <xdr:cNvPr id="87" name="テキスト ボックス 86"/>
        <xdr:cNvSpPr txBox="1"/>
      </xdr:nvSpPr>
      <xdr:spPr>
        <a:xfrm>
          <a:off x="1719795" y="588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97091</xdr:rowOff>
    </xdr:from>
    <xdr:to>
      <xdr:col>6</xdr:col>
      <xdr:colOff>38100</xdr:colOff>
      <xdr:row>36</xdr:row>
      <xdr:rowOff>27241</xdr:rowOff>
    </xdr:to>
    <xdr:sp macro="" textlink="">
      <xdr:nvSpPr>
        <xdr:cNvPr id="88" name="楕円 87"/>
        <xdr:cNvSpPr/>
      </xdr:nvSpPr>
      <xdr:spPr>
        <a:xfrm>
          <a:off x="1079500" y="60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43768</xdr:rowOff>
    </xdr:from>
    <xdr:ext cx="599010" cy="259045"/>
    <xdr:sp macro="" textlink="">
      <xdr:nvSpPr>
        <xdr:cNvPr id="89" name="テキスト ボックス 88"/>
        <xdr:cNvSpPr txBox="1"/>
      </xdr:nvSpPr>
      <xdr:spPr>
        <a:xfrm>
          <a:off x="830795" y="587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119964</xdr:rowOff>
    </xdr:from>
    <xdr:to>
      <xdr:col>24</xdr:col>
      <xdr:colOff>63500</xdr:colOff>
      <xdr:row>56</xdr:row>
      <xdr:rowOff>50381</xdr:rowOff>
    </xdr:to>
    <xdr:cxnSp macro="">
      <xdr:nvCxnSpPr>
        <xdr:cNvPr id="119" name="直線コネクタ 118"/>
        <xdr:cNvCxnSpPr/>
      </xdr:nvCxnSpPr>
      <xdr:spPr>
        <a:xfrm flipV="1">
          <a:off x="3797300" y="9378264"/>
          <a:ext cx="838200" cy="27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41428</xdr:rowOff>
    </xdr:from>
    <xdr:to>
      <xdr:col>19</xdr:col>
      <xdr:colOff>177800</xdr:colOff>
      <xdr:row>56</xdr:row>
      <xdr:rowOff>50381</xdr:rowOff>
    </xdr:to>
    <xdr:cxnSp macro="">
      <xdr:nvCxnSpPr>
        <xdr:cNvPr id="122" name="直線コネクタ 121"/>
        <xdr:cNvCxnSpPr/>
      </xdr:nvCxnSpPr>
      <xdr:spPr>
        <a:xfrm>
          <a:off x="2908300" y="9642628"/>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41428</xdr:rowOff>
    </xdr:from>
    <xdr:to>
      <xdr:col>15</xdr:col>
      <xdr:colOff>50800</xdr:colOff>
      <xdr:row>56</xdr:row>
      <xdr:rowOff>127698</xdr:rowOff>
    </xdr:to>
    <xdr:cxnSp macro="">
      <xdr:nvCxnSpPr>
        <xdr:cNvPr id="125" name="直線コネクタ 124"/>
        <xdr:cNvCxnSpPr/>
      </xdr:nvCxnSpPr>
      <xdr:spPr>
        <a:xfrm flipV="1">
          <a:off x="2019300" y="9642628"/>
          <a:ext cx="889000" cy="8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127698</xdr:rowOff>
    </xdr:from>
    <xdr:to>
      <xdr:col>10</xdr:col>
      <xdr:colOff>114300</xdr:colOff>
      <xdr:row>57</xdr:row>
      <xdr:rowOff>100736</xdr:rowOff>
    </xdr:to>
    <xdr:cxnSp macro="">
      <xdr:nvCxnSpPr>
        <xdr:cNvPr id="128" name="直線コネクタ 127"/>
        <xdr:cNvCxnSpPr/>
      </xdr:nvCxnSpPr>
      <xdr:spPr>
        <a:xfrm flipV="1">
          <a:off x="1130300" y="9728898"/>
          <a:ext cx="889000" cy="1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13758</xdr:rowOff>
    </xdr:from>
    <xdr:ext cx="534377" cy="259045"/>
    <xdr:sp macro="" textlink="">
      <xdr:nvSpPr>
        <xdr:cNvPr id="130" name="テキスト ボックス 129"/>
        <xdr:cNvSpPr txBox="1"/>
      </xdr:nvSpPr>
      <xdr:spPr>
        <a:xfrm>
          <a:off x="1752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89146</xdr:rowOff>
    </xdr:from>
    <xdr:ext cx="534377" cy="259045"/>
    <xdr:sp macro="" textlink="">
      <xdr:nvSpPr>
        <xdr:cNvPr id="132" name="テキスト ボックス 131"/>
        <xdr:cNvSpPr txBox="1"/>
      </xdr:nvSpPr>
      <xdr:spPr>
        <a:xfrm>
          <a:off x="863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69164</xdr:rowOff>
    </xdr:from>
    <xdr:to>
      <xdr:col>24</xdr:col>
      <xdr:colOff>114300</xdr:colOff>
      <xdr:row>54</xdr:row>
      <xdr:rowOff>170764</xdr:rowOff>
    </xdr:to>
    <xdr:sp macro="" textlink="">
      <xdr:nvSpPr>
        <xdr:cNvPr id="138" name="楕円 137"/>
        <xdr:cNvSpPr/>
      </xdr:nvSpPr>
      <xdr:spPr>
        <a:xfrm>
          <a:off x="4584700" y="932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92041</xdr:rowOff>
    </xdr:from>
    <xdr:ext cx="599010" cy="259045"/>
    <xdr:sp macro="" textlink="">
      <xdr:nvSpPr>
        <xdr:cNvPr id="139" name="物件費該当値テキスト"/>
        <xdr:cNvSpPr txBox="1"/>
      </xdr:nvSpPr>
      <xdr:spPr>
        <a:xfrm>
          <a:off x="4686300" y="917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171031</xdr:rowOff>
    </xdr:from>
    <xdr:to>
      <xdr:col>20</xdr:col>
      <xdr:colOff>38100</xdr:colOff>
      <xdr:row>56</xdr:row>
      <xdr:rowOff>101181</xdr:rowOff>
    </xdr:to>
    <xdr:sp macro="" textlink="">
      <xdr:nvSpPr>
        <xdr:cNvPr id="140" name="楕円 139"/>
        <xdr:cNvSpPr/>
      </xdr:nvSpPr>
      <xdr:spPr>
        <a:xfrm>
          <a:off x="3746500" y="960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117708</xdr:rowOff>
    </xdr:from>
    <xdr:ext cx="599010" cy="259045"/>
    <xdr:sp macro="" textlink="">
      <xdr:nvSpPr>
        <xdr:cNvPr id="141" name="テキスト ボックス 140"/>
        <xdr:cNvSpPr txBox="1"/>
      </xdr:nvSpPr>
      <xdr:spPr>
        <a:xfrm>
          <a:off x="3497795" y="937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162078</xdr:rowOff>
    </xdr:from>
    <xdr:to>
      <xdr:col>15</xdr:col>
      <xdr:colOff>101600</xdr:colOff>
      <xdr:row>56</xdr:row>
      <xdr:rowOff>92228</xdr:rowOff>
    </xdr:to>
    <xdr:sp macro="" textlink="">
      <xdr:nvSpPr>
        <xdr:cNvPr id="142" name="楕円 141"/>
        <xdr:cNvSpPr/>
      </xdr:nvSpPr>
      <xdr:spPr>
        <a:xfrm>
          <a:off x="2857500" y="959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108755</xdr:rowOff>
    </xdr:from>
    <xdr:ext cx="599010" cy="259045"/>
    <xdr:sp macro="" textlink="">
      <xdr:nvSpPr>
        <xdr:cNvPr id="143" name="テキスト ボックス 142"/>
        <xdr:cNvSpPr txBox="1"/>
      </xdr:nvSpPr>
      <xdr:spPr>
        <a:xfrm>
          <a:off x="2608795" y="936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76898</xdr:rowOff>
    </xdr:from>
    <xdr:to>
      <xdr:col>10</xdr:col>
      <xdr:colOff>165100</xdr:colOff>
      <xdr:row>57</xdr:row>
      <xdr:rowOff>7048</xdr:rowOff>
    </xdr:to>
    <xdr:sp macro="" textlink="">
      <xdr:nvSpPr>
        <xdr:cNvPr id="144" name="楕円 143"/>
        <xdr:cNvSpPr/>
      </xdr:nvSpPr>
      <xdr:spPr>
        <a:xfrm>
          <a:off x="1968500" y="96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23575</xdr:rowOff>
    </xdr:from>
    <xdr:ext cx="534377" cy="259045"/>
    <xdr:sp macro="" textlink="">
      <xdr:nvSpPr>
        <xdr:cNvPr id="145" name="テキスト ボックス 144"/>
        <xdr:cNvSpPr txBox="1"/>
      </xdr:nvSpPr>
      <xdr:spPr>
        <a:xfrm>
          <a:off x="1752111" y="94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49936</xdr:rowOff>
    </xdr:from>
    <xdr:to>
      <xdr:col>6</xdr:col>
      <xdr:colOff>38100</xdr:colOff>
      <xdr:row>57</xdr:row>
      <xdr:rowOff>151536</xdr:rowOff>
    </xdr:to>
    <xdr:sp macro="" textlink="">
      <xdr:nvSpPr>
        <xdr:cNvPr id="146" name="楕円 145"/>
        <xdr:cNvSpPr/>
      </xdr:nvSpPr>
      <xdr:spPr>
        <a:xfrm>
          <a:off x="1079500" y="982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142663</xdr:rowOff>
    </xdr:from>
    <xdr:ext cx="534377" cy="259045"/>
    <xdr:sp macro="" textlink="">
      <xdr:nvSpPr>
        <xdr:cNvPr id="147" name="テキスト ボックス 146"/>
        <xdr:cNvSpPr txBox="1"/>
      </xdr:nvSpPr>
      <xdr:spPr>
        <a:xfrm>
          <a:off x="863111" y="99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79349</xdr:rowOff>
    </xdr:from>
    <xdr:to>
      <xdr:col>24</xdr:col>
      <xdr:colOff>63500</xdr:colOff>
      <xdr:row>77</xdr:row>
      <xdr:rowOff>30011</xdr:rowOff>
    </xdr:to>
    <xdr:cxnSp macro="">
      <xdr:nvCxnSpPr>
        <xdr:cNvPr id="176" name="直線コネクタ 175"/>
        <xdr:cNvCxnSpPr/>
      </xdr:nvCxnSpPr>
      <xdr:spPr>
        <a:xfrm flipV="1">
          <a:off x="3797300" y="12938099"/>
          <a:ext cx="838200" cy="29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93330</xdr:rowOff>
    </xdr:from>
    <xdr:ext cx="534377" cy="259045"/>
    <xdr:sp macro="" textlink="">
      <xdr:nvSpPr>
        <xdr:cNvPr id="177" name="維持補修費平均値テキスト"/>
        <xdr:cNvSpPr txBox="1"/>
      </xdr:nvSpPr>
      <xdr:spPr>
        <a:xfrm>
          <a:off x="4686300" y="1329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50546</xdr:rowOff>
    </xdr:from>
    <xdr:to>
      <xdr:col>19</xdr:col>
      <xdr:colOff>177800</xdr:colOff>
      <xdr:row>77</xdr:row>
      <xdr:rowOff>30011</xdr:rowOff>
    </xdr:to>
    <xdr:cxnSp macro="">
      <xdr:nvCxnSpPr>
        <xdr:cNvPr id="179" name="直線コネクタ 178"/>
        <xdr:cNvCxnSpPr/>
      </xdr:nvCxnSpPr>
      <xdr:spPr>
        <a:xfrm>
          <a:off x="2908300" y="13080746"/>
          <a:ext cx="889000" cy="1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102037</xdr:rowOff>
    </xdr:from>
    <xdr:ext cx="469744" cy="259045"/>
    <xdr:sp macro="" textlink="">
      <xdr:nvSpPr>
        <xdr:cNvPr id="181" name="テキスト ボックス 180"/>
        <xdr:cNvSpPr txBox="1"/>
      </xdr:nvSpPr>
      <xdr:spPr>
        <a:xfrm>
          <a:off x="3562428" y="134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50546</xdr:rowOff>
    </xdr:from>
    <xdr:to>
      <xdr:col>15</xdr:col>
      <xdr:colOff>50800</xdr:colOff>
      <xdr:row>76</xdr:row>
      <xdr:rowOff>72530</xdr:rowOff>
    </xdr:to>
    <xdr:cxnSp macro="">
      <xdr:nvCxnSpPr>
        <xdr:cNvPr id="182" name="直線コネクタ 181"/>
        <xdr:cNvCxnSpPr/>
      </xdr:nvCxnSpPr>
      <xdr:spPr>
        <a:xfrm flipV="1">
          <a:off x="2019300" y="13080746"/>
          <a:ext cx="8890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74128</xdr:rowOff>
    </xdr:from>
    <xdr:ext cx="469744" cy="259045"/>
    <xdr:sp macro="" textlink="">
      <xdr:nvSpPr>
        <xdr:cNvPr id="184" name="テキスト ボックス 183"/>
        <xdr:cNvSpPr txBox="1"/>
      </xdr:nvSpPr>
      <xdr:spPr>
        <a:xfrm>
          <a:off x="2673428" y="1344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72530</xdr:rowOff>
    </xdr:from>
    <xdr:to>
      <xdr:col>10</xdr:col>
      <xdr:colOff>114300</xdr:colOff>
      <xdr:row>76</xdr:row>
      <xdr:rowOff>170027</xdr:rowOff>
    </xdr:to>
    <xdr:cxnSp macro="">
      <xdr:nvCxnSpPr>
        <xdr:cNvPr id="185" name="直線コネクタ 184"/>
        <xdr:cNvCxnSpPr/>
      </xdr:nvCxnSpPr>
      <xdr:spPr>
        <a:xfrm flipV="1">
          <a:off x="1130300" y="13102730"/>
          <a:ext cx="889000" cy="9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61498</xdr:rowOff>
    </xdr:from>
    <xdr:ext cx="534377" cy="259045"/>
    <xdr:sp macro="" textlink="">
      <xdr:nvSpPr>
        <xdr:cNvPr id="187" name="テキスト ボックス 186"/>
        <xdr:cNvSpPr txBox="1"/>
      </xdr:nvSpPr>
      <xdr:spPr>
        <a:xfrm>
          <a:off x="1752111" y="1343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70908</xdr:rowOff>
    </xdr:from>
    <xdr:ext cx="469744" cy="259045"/>
    <xdr:sp macro="" textlink="">
      <xdr:nvSpPr>
        <xdr:cNvPr id="189" name="テキスト ボックス 188"/>
        <xdr:cNvSpPr txBox="1"/>
      </xdr:nvSpPr>
      <xdr:spPr>
        <a:xfrm>
          <a:off x="895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28549</xdr:rowOff>
    </xdr:from>
    <xdr:to>
      <xdr:col>24</xdr:col>
      <xdr:colOff>114300</xdr:colOff>
      <xdr:row>75</xdr:row>
      <xdr:rowOff>130149</xdr:rowOff>
    </xdr:to>
    <xdr:sp macro="" textlink="">
      <xdr:nvSpPr>
        <xdr:cNvPr id="195" name="楕円 194"/>
        <xdr:cNvSpPr/>
      </xdr:nvSpPr>
      <xdr:spPr>
        <a:xfrm>
          <a:off x="4584700" y="128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51426</xdr:rowOff>
    </xdr:from>
    <xdr:ext cx="534377" cy="259045"/>
    <xdr:sp macro="" textlink="">
      <xdr:nvSpPr>
        <xdr:cNvPr id="196" name="維持補修費該当値テキスト"/>
        <xdr:cNvSpPr txBox="1"/>
      </xdr:nvSpPr>
      <xdr:spPr>
        <a:xfrm>
          <a:off x="4686300" y="1273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150661</xdr:rowOff>
    </xdr:from>
    <xdr:to>
      <xdr:col>20</xdr:col>
      <xdr:colOff>38100</xdr:colOff>
      <xdr:row>77</xdr:row>
      <xdr:rowOff>80811</xdr:rowOff>
    </xdr:to>
    <xdr:sp macro="" textlink="">
      <xdr:nvSpPr>
        <xdr:cNvPr id="197" name="楕円 196"/>
        <xdr:cNvSpPr/>
      </xdr:nvSpPr>
      <xdr:spPr>
        <a:xfrm>
          <a:off x="3746500" y="131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97337</xdr:rowOff>
    </xdr:from>
    <xdr:ext cx="534377" cy="259045"/>
    <xdr:sp macro="" textlink="">
      <xdr:nvSpPr>
        <xdr:cNvPr id="198" name="テキスト ボックス 197"/>
        <xdr:cNvSpPr txBox="1"/>
      </xdr:nvSpPr>
      <xdr:spPr>
        <a:xfrm>
          <a:off x="3530111" y="1295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171196</xdr:rowOff>
    </xdr:from>
    <xdr:to>
      <xdr:col>15</xdr:col>
      <xdr:colOff>101600</xdr:colOff>
      <xdr:row>76</xdr:row>
      <xdr:rowOff>101346</xdr:rowOff>
    </xdr:to>
    <xdr:sp macro="" textlink="">
      <xdr:nvSpPr>
        <xdr:cNvPr id="199" name="楕円 198"/>
        <xdr:cNvSpPr/>
      </xdr:nvSpPr>
      <xdr:spPr>
        <a:xfrm>
          <a:off x="2857500" y="130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117873</xdr:rowOff>
    </xdr:from>
    <xdr:ext cx="534377" cy="259045"/>
    <xdr:sp macro="" textlink="">
      <xdr:nvSpPr>
        <xdr:cNvPr id="200" name="テキスト ボックス 199"/>
        <xdr:cNvSpPr txBox="1"/>
      </xdr:nvSpPr>
      <xdr:spPr>
        <a:xfrm>
          <a:off x="2641111" y="1280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21730</xdr:rowOff>
    </xdr:from>
    <xdr:to>
      <xdr:col>10</xdr:col>
      <xdr:colOff>165100</xdr:colOff>
      <xdr:row>76</xdr:row>
      <xdr:rowOff>123330</xdr:rowOff>
    </xdr:to>
    <xdr:sp macro="" textlink="">
      <xdr:nvSpPr>
        <xdr:cNvPr id="201" name="楕円 200"/>
        <xdr:cNvSpPr/>
      </xdr:nvSpPr>
      <xdr:spPr>
        <a:xfrm>
          <a:off x="1968500" y="130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139857</xdr:rowOff>
    </xdr:from>
    <xdr:ext cx="534377" cy="259045"/>
    <xdr:sp macro="" textlink="">
      <xdr:nvSpPr>
        <xdr:cNvPr id="202" name="テキスト ボックス 201"/>
        <xdr:cNvSpPr txBox="1"/>
      </xdr:nvSpPr>
      <xdr:spPr>
        <a:xfrm>
          <a:off x="1752111" y="1282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119227</xdr:rowOff>
    </xdr:from>
    <xdr:to>
      <xdr:col>6</xdr:col>
      <xdr:colOff>38100</xdr:colOff>
      <xdr:row>77</xdr:row>
      <xdr:rowOff>49377</xdr:rowOff>
    </xdr:to>
    <xdr:sp macro="" textlink="">
      <xdr:nvSpPr>
        <xdr:cNvPr id="203" name="楕円 202"/>
        <xdr:cNvSpPr/>
      </xdr:nvSpPr>
      <xdr:spPr>
        <a:xfrm>
          <a:off x="1079500" y="131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65905</xdr:rowOff>
    </xdr:from>
    <xdr:ext cx="534377" cy="259045"/>
    <xdr:sp macro="" textlink="">
      <xdr:nvSpPr>
        <xdr:cNvPr id="204" name="テキスト ボックス 203"/>
        <xdr:cNvSpPr txBox="1"/>
      </xdr:nvSpPr>
      <xdr:spPr>
        <a:xfrm>
          <a:off x="863111" y="129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156083</xdr:rowOff>
    </xdr:from>
    <xdr:to>
      <xdr:col>24</xdr:col>
      <xdr:colOff>63500</xdr:colOff>
      <xdr:row>91</xdr:row>
      <xdr:rowOff>100482</xdr:rowOff>
    </xdr:to>
    <xdr:cxnSp macro="">
      <xdr:nvCxnSpPr>
        <xdr:cNvPr id="234" name="直線コネクタ 233"/>
        <xdr:cNvCxnSpPr/>
      </xdr:nvCxnSpPr>
      <xdr:spPr>
        <a:xfrm>
          <a:off x="3797300" y="15586583"/>
          <a:ext cx="838200" cy="1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79646</xdr:rowOff>
    </xdr:from>
    <xdr:ext cx="599010" cy="259045"/>
    <xdr:sp macro="" textlink="">
      <xdr:nvSpPr>
        <xdr:cNvPr id="235" name="扶助費平均値テキスト"/>
        <xdr:cNvSpPr txBox="1"/>
      </xdr:nvSpPr>
      <xdr:spPr>
        <a:xfrm>
          <a:off x="4686300" y="16195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156083</xdr:rowOff>
    </xdr:from>
    <xdr:to>
      <xdr:col>19</xdr:col>
      <xdr:colOff>177800</xdr:colOff>
      <xdr:row>92</xdr:row>
      <xdr:rowOff>22988</xdr:rowOff>
    </xdr:to>
    <xdr:cxnSp macro="">
      <xdr:nvCxnSpPr>
        <xdr:cNvPr id="237" name="直線コネクタ 236"/>
        <xdr:cNvCxnSpPr/>
      </xdr:nvCxnSpPr>
      <xdr:spPr>
        <a:xfrm flipV="1">
          <a:off x="2908300" y="15586583"/>
          <a:ext cx="889000" cy="20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103064</xdr:rowOff>
    </xdr:from>
    <xdr:ext cx="599010" cy="259045"/>
    <xdr:sp macro="" textlink="">
      <xdr:nvSpPr>
        <xdr:cNvPr id="239" name="テキスト ボックス 238"/>
        <xdr:cNvSpPr txBox="1"/>
      </xdr:nvSpPr>
      <xdr:spPr>
        <a:xfrm>
          <a:off x="3497795" y="1639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22389</xdr:rowOff>
    </xdr:from>
    <xdr:to>
      <xdr:col>15</xdr:col>
      <xdr:colOff>50800</xdr:colOff>
      <xdr:row>92</xdr:row>
      <xdr:rowOff>22988</xdr:rowOff>
    </xdr:to>
    <xdr:cxnSp macro="">
      <xdr:nvCxnSpPr>
        <xdr:cNvPr id="240" name="直線コネクタ 239"/>
        <xdr:cNvCxnSpPr/>
      </xdr:nvCxnSpPr>
      <xdr:spPr>
        <a:xfrm>
          <a:off x="2019300" y="15624339"/>
          <a:ext cx="889000" cy="17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41673</xdr:rowOff>
    </xdr:from>
    <xdr:ext cx="599010" cy="259045"/>
    <xdr:sp macro="" textlink="">
      <xdr:nvSpPr>
        <xdr:cNvPr id="242" name="テキスト ボックス 241"/>
        <xdr:cNvSpPr txBox="1"/>
      </xdr:nvSpPr>
      <xdr:spPr>
        <a:xfrm>
          <a:off x="2608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22389</xdr:rowOff>
    </xdr:from>
    <xdr:to>
      <xdr:col>10</xdr:col>
      <xdr:colOff>114300</xdr:colOff>
      <xdr:row>93</xdr:row>
      <xdr:rowOff>5969</xdr:rowOff>
    </xdr:to>
    <xdr:cxnSp macro="">
      <xdr:nvCxnSpPr>
        <xdr:cNvPr id="243" name="直線コネクタ 242"/>
        <xdr:cNvCxnSpPr/>
      </xdr:nvCxnSpPr>
      <xdr:spPr>
        <a:xfrm flipV="1">
          <a:off x="1130300" y="15624339"/>
          <a:ext cx="889000" cy="32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61320</xdr:rowOff>
    </xdr:from>
    <xdr:ext cx="599010" cy="259045"/>
    <xdr:sp macro="" textlink="">
      <xdr:nvSpPr>
        <xdr:cNvPr id="245" name="テキスト ボックス 244"/>
        <xdr:cNvSpPr txBox="1"/>
      </xdr:nvSpPr>
      <xdr:spPr>
        <a:xfrm>
          <a:off x="1719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141076</xdr:rowOff>
    </xdr:from>
    <xdr:ext cx="534377" cy="259045"/>
    <xdr:sp macro="" textlink="">
      <xdr:nvSpPr>
        <xdr:cNvPr id="247" name="テキスト ボックス 246"/>
        <xdr:cNvSpPr txBox="1"/>
      </xdr:nvSpPr>
      <xdr:spPr>
        <a:xfrm>
          <a:off x="863111" y="166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49682</xdr:rowOff>
    </xdr:from>
    <xdr:to>
      <xdr:col>24</xdr:col>
      <xdr:colOff>114300</xdr:colOff>
      <xdr:row>91</xdr:row>
      <xdr:rowOff>151282</xdr:rowOff>
    </xdr:to>
    <xdr:sp macro="" textlink="">
      <xdr:nvSpPr>
        <xdr:cNvPr id="253" name="楕円 252"/>
        <xdr:cNvSpPr/>
      </xdr:nvSpPr>
      <xdr:spPr>
        <a:xfrm>
          <a:off x="4584700" y="1565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72559</xdr:rowOff>
    </xdr:from>
    <xdr:ext cx="599010" cy="259045"/>
    <xdr:sp macro="" textlink="">
      <xdr:nvSpPr>
        <xdr:cNvPr id="254" name="扶助費該当値テキスト"/>
        <xdr:cNvSpPr txBox="1"/>
      </xdr:nvSpPr>
      <xdr:spPr>
        <a:xfrm>
          <a:off x="4686300" y="1550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105283</xdr:rowOff>
    </xdr:from>
    <xdr:to>
      <xdr:col>20</xdr:col>
      <xdr:colOff>38100</xdr:colOff>
      <xdr:row>91</xdr:row>
      <xdr:rowOff>35433</xdr:rowOff>
    </xdr:to>
    <xdr:sp macro="" textlink="">
      <xdr:nvSpPr>
        <xdr:cNvPr id="255" name="楕円 254"/>
        <xdr:cNvSpPr/>
      </xdr:nvSpPr>
      <xdr:spPr>
        <a:xfrm>
          <a:off x="3746500" y="155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51960</xdr:rowOff>
    </xdr:from>
    <xdr:ext cx="599010" cy="259045"/>
    <xdr:sp macro="" textlink="">
      <xdr:nvSpPr>
        <xdr:cNvPr id="256" name="テキスト ボックス 255"/>
        <xdr:cNvSpPr txBox="1"/>
      </xdr:nvSpPr>
      <xdr:spPr>
        <a:xfrm>
          <a:off x="3497795" y="1531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143638</xdr:rowOff>
    </xdr:from>
    <xdr:to>
      <xdr:col>15</xdr:col>
      <xdr:colOff>101600</xdr:colOff>
      <xdr:row>92</xdr:row>
      <xdr:rowOff>73788</xdr:rowOff>
    </xdr:to>
    <xdr:sp macro="" textlink="">
      <xdr:nvSpPr>
        <xdr:cNvPr id="257" name="楕円 256"/>
        <xdr:cNvSpPr/>
      </xdr:nvSpPr>
      <xdr:spPr>
        <a:xfrm>
          <a:off x="2857500" y="157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90315</xdr:rowOff>
    </xdr:from>
    <xdr:ext cx="599010" cy="259045"/>
    <xdr:sp macro="" textlink="">
      <xdr:nvSpPr>
        <xdr:cNvPr id="258" name="テキスト ボックス 257"/>
        <xdr:cNvSpPr txBox="1"/>
      </xdr:nvSpPr>
      <xdr:spPr>
        <a:xfrm>
          <a:off x="2608795" y="1552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143039</xdr:rowOff>
    </xdr:from>
    <xdr:to>
      <xdr:col>10</xdr:col>
      <xdr:colOff>165100</xdr:colOff>
      <xdr:row>91</xdr:row>
      <xdr:rowOff>73189</xdr:rowOff>
    </xdr:to>
    <xdr:sp macro="" textlink="">
      <xdr:nvSpPr>
        <xdr:cNvPr id="259" name="楕円 258"/>
        <xdr:cNvSpPr/>
      </xdr:nvSpPr>
      <xdr:spPr>
        <a:xfrm>
          <a:off x="1968500" y="155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89716</xdr:rowOff>
    </xdr:from>
    <xdr:ext cx="599010" cy="259045"/>
    <xdr:sp macro="" textlink="">
      <xdr:nvSpPr>
        <xdr:cNvPr id="260" name="テキスト ボックス 259"/>
        <xdr:cNvSpPr txBox="1"/>
      </xdr:nvSpPr>
      <xdr:spPr>
        <a:xfrm>
          <a:off x="1719795" y="1534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126619</xdr:rowOff>
    </xdr:from>
    <xdr:to>
      <xdr:col>6</xdr:col>
      <xdr:colOff>38100</xdr:colOff>
      <xdr:row>93</xdr:row>
      <xdr:rowOff>56769</xdr:rowOff>
    </xdr:to>
    <xdr:sp macro="" textlink="">
      <xdr:nvSpPr>
        <xdr:cNvPr id="261" name="楕円 260"/>
        <xdr:cNvSpPr/>
      </xdr:nvSpPr>
      <xdr:spPr>
        <a:xfrm>
          <a:off x="1079500" y="159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73296</xdr:rowOff>
    </xdr:from>
    <xdr:ext cx="599010" cy="259045"/>
    <xdr:sp macro="" textlink="">
      <xdr:nvSpPr>
        <xdr:cNvPr id="262" name="テキスト ボックス 261"/>
        <xdr:cNvSpPr txBox="1"/>
      </xdr:nvSpPr>
      <xdr:spPr>
        <a:xfrm>
          <a:off x="830795" y="1567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69611</xdr:rowOff>
    </xdr:from>
    <xdr:to>
      <xdr:col>55</xdr:col>
      <xdr:colOff>0</xdr:colOff>
      <xdr:row>37</xdr:row>
      <xdr:rowOff>13505</xdr:rowOff>
    </xdr:to>
    <xdr:cxnSp macro="">
      <xdr:nvCxnSpPr>
        <xdr:cNvPr id="292" name="直線コネクタ 291"/>
        <xdr:cNvCxnSpPr/>
      </xdr:nvCxnSpPr>
      <xdr:spPr>
        <a:xfrm flipV="1">
          <a:off x="9639300" y="6241811"/>
          <a:ext cx="838200" cy="11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103734</xdr:rowOff>
    </xdr:from>
    <xdr:to>
      <xdr:col>50</xdr:col>
      <xdr:colOff>114300</xdr:colOff>
      <xdr:row>37</xdr:row>
      <xdr:rowOff>13505</xdr:rowOff>
    </xdr:to>
    <xdr:cxnSp macro="">
      <xdr:nvCxnSpPr>
        <xdr:cNvPr id="295" name="直線コネクタ 294"/>
        <xdr:cNvCxnSpPr/>
      </xdr:nvCxnSpPr>
      <xdr:spPr>
        <a:xfrm>
          <a:off x="8750300" y="6275934"/>
          <a:ext cx="889000" cy="8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69090</xdr:rowOff>
    </xdr:from>
    <xdr:ext cx="599010" cy="259045"/>
    <xdr:sp macro="" textlink="">
      <xdr:nvSpPr>
        <xdr:cNvPr id="297" name="テキスト ボックス 296"/>
        <xdr:cNvSpPr txBox="1"/>
      </xdr:nvSpPr>
      <xdr:spPr>
        <a:xfrm>
          <a:off x="9339795" y="60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103734</xdr:rowOff>
    </xdr:from>
    <xdr:to>
      <xdr:col>45</xdr:col>
      <xdr:colOff>177800</xdr:colOff>
      <xdr:row>36</xdr:row>
      <xdr:rowOff>123965</xdr:rowOff>
    </xdr:to>
    <xdr:cxnSp macro="">
      <xdr:nvCxnSpPr>
        <xdr:cNvPr id="298" name="直線コネクタ 297"/>
        <xdr:cNvCxnSpPr/>
      </xdr:nvCxnSpPr>
      <xdr:spPr>
        <a:xfrm flipV="1">
          <a:off x="7861300" y="6275934"/>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19199</xdr:rowOff>
    </xdr:from>
    <xdr:ext cx="599010" cy="259045"/>
    <xdr:sp macro="" textlink="">
      <xdr:nvSpPr>
        <xdr:cNvPr id="300" name="テキスト ボックス 299"/>
        <xdr:cNvSpPr txBox="1"/>
      </xdr:nvSpPr>
      <xdr:spPr>
        <a:xfrm>
          <a:off x="8450795" y="63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77848</xdr:rowOff>
    </xdr:from>
    <xdr:to>
      <xdr:col>41</xdr:col>
      <xdr:colOff>50800</xdr:colOff>
      <xdr:row>36</xdr:row>
      <xdr:rowOff>123965</xdr:rowOff>
    </xdr:to>
    <xdr:cxnSp macro="">
      <xdr:nvCxnSpPr>
        <xdr:cNvPr id="301" name="直線コネクタ 300"/>
        <xdr:cNvCxnSpPr/>
      </xdr:nvCxnSpPr>
      <xdr:spPr>
        <a:xfrm>
          <a:off x="6972300" y="5564248"/>
          <a:ext cx="889000" cy="73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70375</xdr:rowOff>
    </xdr:from>
    <xdr:ext cx="534377" cy="259045"/>
    <xdr:sp macro="" textlink="">
      <xdr:nvSpPr>
        <xdr:cNvPr id="303" name="テキスト ボックス 302"/>
        <xdr:cNvSpPr txBox="1"/>
      </xdr:nvSpPr>
      <xdr:spPr>
        <a:xfrm>
          <a:off x="7594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152808</xdr:rowOff>
    </xdr:from>
    <xdr:ext cx="599010" cy="259045"/>
    <xdr:sp macro="" textlink="">
      <xdr:nvSpPr>
        <xdr:cNvPr id="305" name="テキスト ボックス 304"/>
        <xdr:cNvSpPr txBox="1"/>
      </xdr:nvSpPr>
      <xdr:spPr>
        <a:xfrm>
          <a:off x="6672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18811</xdr:rowOff>
    </xdr:from>
    <xdr:to>
      <xdr:col>55</xdr:col>
      <xdr:colOff>50800</xdr:colOff>
      <xdr:row>36</xdr:row>
      <xdr:rowOff>120411</xdr:rowOff>
    </xdr:to>
    <xdr:sp macro="" textlink="">
      <xdr:nvSpPr>
        <xdr:cNvPr id="311" name="楕円 310"/>
        <xdr:cNvSpPr/>
      </xdr:nvSpPr>
      <xdr:spPr>
        <a:xfrm>
          <a:off x="10426700" y="619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41688</xdr:rowOff>
    </xdr:from>
    <xdr:ext cx="599010" cy="259045"/>
    <xdr:sp macro="" textlink="">
      <xdr:nvSpPr>
        <xdr:cNvPr id="312" name="補助費等該当値テキスト"/>
        <xdr:cNvSpPr txBox="1"/>
      </xdr:nvSpPr>
      <xdr:spPr>
        <a:xfrm>
          <a:off x="10528300" y="604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134155</xdr:rowOff>
    </xdr:from>
    <xdr:to>
      <xdr:col>50</xdr:col>
      <xdr:colOff>165100</xdr:colOff>
      <xdr:row>37</xdr:row>
      <xdr:rowOff>64305</xdr:rowOff>
    </xdr:to>
    <xdr:sp macro="" textlink="">
      <xdr:nvSpPr>
        <xdr:cNvPr id="313" name="楕円 312"/>
        <xdr:cNvSpPr/>
      </xdr:nvSpPr>
      <xdr:spPr>
        <a:xfrm>
          <a:off x="9588500" y="63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55432</xdr:rowOff>
    </xdr:from>
    <xdr:ext cx="534377" cy="259045"/>
    <xdr:sp macro="" textlink="">
      <xdr:nvSpPr>
        <xdr:cNvPr id="314" name="テキスト ボックス 313"/>
        <xdr:cNvSpPr txBox="1"/>
      </xdr:nvSpPr>
      <xdr:spPr>
        <a:xfrm>
          <a:off x="9372111" y="63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52934</xdr:rowOff>
    </xdr:from>
    <xdr:to>
      <xdr:col>46</xdr:col>
      <xdr:colOff>38100</xdr:colOff>
      <xdr:row>36</xdr:row>
      <xdr:rowOff>154534</xdr:rowOff>
    </xdr:to>
    <xdr:sp macro="" textlink="">
      <xdr:nvSpPr>
        <xdr:cNvPr id="315" name="楕円 314"/>
        <xdr:cNvSpPr/>
      </xdr:nvSpPr>
      <xdr:spPr>
        <a:xfrm>
          <a:off x="8699500" y="62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171061</xdr:rowOff>
    </xdr:from>
    <xdr:ext cx="599010" cy="259045"/>
    <xdr:sp macro="" textlink="">
      <xdr:nvSpPr>
        <xdr:cNvPr id="316" name="テキスト ボックス 315"/>
        <xdr:cNvSpPr txBox="1"/>
      </xdr:nvSpPr>
      <xdr:spPr>
        <a:xfrm>
          <a:off x="8450795" y="60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73165</xdr:rowOff>
    </xdr:from>
    <xdr:to>
      <xdr:col>41</xdr:col>
      <xdr:colOff>101600</xdr:colOff>
      <xdr:row>37</xdr:row>
      <xdr:rowOff>3315</xdr:rowOff>
    </xdr:to>
    <xdr:sp macro="" textlink="">
      <xdr:nvSpPr>
        <xdr:cNvPr id="317" name="楕円 316"/>
        <xdr:cNvSpPr/>
      </xdr:nvSpPr>
      <xdr:spPr>
        <a:xfrm>
          <a:off x="7810500" y="62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19842</xdr:rowOff>
    </xdr:from>
    <xdr:ext cx="599010" cy="259045"/>
    <xdr:sp macro="" textlink="">
      <xdr:nvSpPr>
        <xdr:cNvPr id="318" name="テキスト ボックス 317"/>
        <xdr:cNvSpPr txBox="1"/>
      </xdr:nvSpPr>
      <xdr:spPr>
        <a:xfrm>
          <a:off x="7561795" y="602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27048</xdr:rowOff>
    </xdr:from>
    <xdr:to>
      <xdr:col>36</xdr:col>
      <xdr:colOff>165100</xdr:colOff>
      <xdr:row>32</xdr:row>
      <xdr:rowOff>128648</xdr:rowOff>
    </xdr:to>
    <xdr:sp macro="" textlink="">
      <xdr:nvSpPr>
        <xdr:cNvPr id="319" name="楕円 318"/>
        <xdr:cNvSpPr/>
      </xdr:nvSpPr>
      <xdr:spPr>
        <a:xfrm>
          <a:off x="6921500" y="55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145175</xdr:rowOff>
    </xdr:from>
    <xdr:ext cx="599010" cy="259045"/>
    <xdr:sp macro="" textlink="">
      <xdr:nvSpPr>
        <xdr:cNvPr id="320" name="テキスト ボックス 319"/>
        <xdr:cNvSpPr txBox="1"/>
      </xdr:nvSpPr>
      <xdr:spPr>
        <a:xfrm>
          <a:off x="6672795" y="528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58212</xdr:rowOff>
    </xdr:from>
    <xdr:to>
      <xdr:col>54</xdr:col>
      <xdr:colOff>189865</xdr:colOff>
      <xdr:row>59</xdr:row>
      <xdr:rowOff>76378</xdr:rowOff>
    </xdr:to>
    <xdr:cxnSp macro="">
      <xdr:nvCxnSpPr>
        <xdr:cNvPr id="345" name="直線コネクタ 344"/>
        <xdr:cNvCxnSpPr/>
      </xdr:nvCxnSpPr>
      <xdr:spPr>
        <a:xfrm flipV="1">
          <a:off x="10475595" y="9316512"/>
          <a:ext cx="1270" cy="87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80205</xdr:rowOff>
    </xdr:from>
    <xdr:ext cx="534377" cy="259045"/>
    <xdr:sp macro="" textlink="">
      <xdr:nvSpPr>
        <xdr:cNvPr id="346" name="普通建設事業費最小値テキスト"/>
        <xdr:cNvSpPr txBox="1"/>
      </xdr:nvSpPr>
      <xdr:spPr>
        <a:xfrm>
          <a:off x="10528300" y="1019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76378</xdr:rowOff>
    </xdr:from>
    <xdr:to>
      <xdr:col>55</xdr:col>
      <xdr:colOff>88900</xdr:colOff>
      <xdr:row>59</xdr:row>
      <xdr:rowOff>76378</xdr:rowOff>
    </xdr:to>
    <xdr:cxnSp macro="">
      <xdr:nvCxnSpPr>
        <xdr:cNvPr id="347" name="直線コネクタ 346"/>
        <xdr:cNvCxnSpPr/>
      </xdr:nvCxnSpPr>
      <xdr:spPr>
        <a:xfrm>
          <a:off x="10388600" y="1019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4889</xdr:rowOff>
    </xdr:from>
    <xdr:ext cx="599010" cy="259045"/>
    <xdr:sp macro="" textlink="">
      <xdr:nvSpPr>
        <xdr:cNvPr id="348" name="普通建設事業費最大値テキスト"/>
        <xdr:cNvSpPr txBox="1"/>
      </xdr:nvSpPr>
      <xdr:spPr>
        <a:xfrm>
          <a:off x="10528300" y="909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58212</xdr:rowOff>
    </xdr:from>
    <xdr:to>
      <xdr:col>55</xdr:col>
      <xdr:colOff>88900</xdr:colOff>
      <xdr:row>54</xdr:row>
      <xdr:rowOff>58212</xdr:rowOff>
    </xdr:to>
    <xdr:cxnSp macro="">
      <xdr:nvCxnSpPr>
        <xdr:cNvPr id="349" name="直線コネクタ 348"/>
        <xdr:cNvCxnSpPr/>
      </xdr:nvCxnSpPr>
      <xdr:spPr>
        <a:xfrm>
          <a:off x="10388600" y="931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100061</xdr:rowOff>
    </xdr:from>
    <xdr:to>
      <xdr:col>55</xdr:col>
      <xdr:colOff>0</xdr:colOff>
      <xdr:row>58</xdr:row>
      <xdr:rowOff>12080</xdr:rowOff>
    </xdr:to>
    <xdr:cxnSp macro="">
      <xdr:nvCxnSpPr>
        <xdr:cNvPr id="350" name="直線コネクタ 349"/>
        <xdr:cNvCxnSpPr/>
      </xdr:nvCxnSpPr>
      <xdr:spPr>
        <a:xfrm flipV="1">
          <a:off x="9639300" y="9872711"/>
          <a:ext cx="838200" cy="8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44591</xdr:rowOff>
    </xdr:from>
    <xdr:ext cx="534377" cy="259045"/>
    <xdr:sp macro="" textlink="">
      <xdr:nvSpPr>
        <xdr:cNvPr id="351" name="普通建設事業費平均値テキスト"/>
        <xdr:cNvSpPr txBox="1"/>
      </xdr:nvSpPr>
      <xdr:spPr>
        <a:xfrm>
          <a:off x="10528300" y="964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21714</xdr:rowOff>
    </xdr:from>
    <xdr:to>
      <xdr:col>55</xdr:col>
      <xdr:colOff>50800</xdr:colOff>
      <xdr:row>57</xdr:row>
      <xdr:rowOff>123314</xdr:rowOff>
    </xdr:to>
    <xdr:sp macro="" textlink="">
      <xdr:nvSpPr>
        <xdr:cNvPr id="352" name="フローチャート: 判断 351"/>
        <xdr:cNvSpPr/>
      </xdr:nvSpPr>
      <xdr:spPr>
        <a:xfrm>
          <a:off x="10426700" y="979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33866</xdr:rowOff>
    </xdr:from>
    <xdr:to>
      <xdr:col>50</xdr:col>
      <xdr:colOff>114300</xdr:colOff>
      <xdr:row>58</xdr:row>
      <xdr:rowOff>12080</xdr:rowOff>
    </xdr:to>
    <xdr:cxnSp macro="">
      <xdr:nvCxnSpPr>
        <xdr:cNvPr id="353" name="直線コネクタ 352"/>
        <xdr:cNvCxnSpPr/>
      </xdr:nvCxnSpPr>
      <xdr:spPr>
        <a:xfrm>
          <a:off x="8750300" y="8777816"/>
          <a:ext cx="889000" cy="117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16418</xdr:rowOff>
    </xdr:from>
    <xdr:to>
      <xdr:col>50</xdr:col>
      <xdr:colOff>165100</xdr:colOff>
      <xdr:row>57</xdr:row>
      <xdr:rowOff>118018</xdr:rowOff>
    </xdr:to>
    <xdr:sp macro="" textlink="">
      <xdr:nvSpPr>
        <xdr:cNvPr id="354" name="フローチャート: 判断 353"/>
        <xdr:cNvSpPr/>
      </xdr:nvSpPr>
      <xdr:spPr>
        <a:xfrm>
          <a:off x="9588500" y="978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134545</xdr:rowOff>
    </xdr:from>
    <xdr:ext cx="534377" cy="259045"/>
    <xdr:sp macro="" textlink="">
      <xdr:nvSpPr>
        <xdr:cNvPr id="355" name="テキスト ボックス 354"/>
        <xdr:cNvSpPr txBox="1"/>
      </xdr:nvSpPr>
      <xdr:spPr>
        <a:xfrm>
          <a:off x="9372111" y="956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33866</xdr:rowOff>
    </xdr:from>
    <xdr:to>
      <xdr:col>45</xdr:col>
      <xdr:colOff>177800</xdr:colOff>
      <xdr:row>55</xdr:row>
      <xdr:rowOff>94186</xdr:rowOff>
    </xdr:to>
    <xdr:cxnSp macro="">
      <xdr:nvCxnSpPr>
        <xdr:cNvPr id="356" name="直線コネクタ 355"/>
        <xdr:cNvCxnSpPr/>
      </xdr:nvCxnSpPr>
      <xdr:spPr>
        <a:xfrm flipV="1">
          <a:off x="7861300" y="8777816"/>
          <a:ext cx="889000" cy="7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99088</xdr:rowOff>
    </xdr:from>
    <xdr:to>
      <xdr:col>46</xdr:col>
      <xdr:colOff>38100</xdr:colOff>
      <xdr:row>57</xdr:row>
      <xdr:rowOff>29238</xdr:rowOff>
    </xdr:to>
    <xdr:sp macro="" textlink="">
      <xdr:nvSpPr>
        <xdr:cNvPr id="357" name="フローチャート: 判断 356"/>
        <xdr:cNvSpPr/>
      </xdr:nvSpPr>
      <xdr:spPr>
        <a:xfrm>
          <a:off x="8699500" y="970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20365</xdr:rowOff>
    </xdr:from>
    <xdr:ext cx="599010" cy="259045"/>
    <xdr:sp macro="" textlink="">
      <xdr:nvSpPr>
        <xdr:cNvPr id="358" name="テキスト ボックス 357"/>
        <xdr:cNvSpPr txBox="1"/>
      </xdr:nvSpPr>
      <xdr:spPr>
        <a:xfrm>
          <a:off x="8450795" y="979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73276</xdr:rowOff>
    </xdr:from>
    <xdr:to>
      <xdr:col>41</xdr:col>
      <xdr:colOff>50800</xdr:colOff>
      <xdr:row>55</xdr:row>
      <xdr:rowOff>94186</xdr:rowOff>
    </xdr:to>
    <xdr:cxnSp macro="">
      <xdr:nvCxnSpPr>
        <xdr:cNvPr id="359" name="直線コネクタ 358"/>
        <xdr:cNvCxnSpPr/>
      </xdr:nvCxnSpPr>
      <xdr:spPr>
        <a:xfrm>
          <a:off x="6972300" y="9160126"/>
          <a:ext cx="889000" cy="36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9507</xdr:rowOff>
    </xdr:from>
    <xdr:to>
      <xdr:col>41</xdr:col>
      <xdr:colOff>101600</xdr:colOff>
      <xdr:row>57</xdr:row>
      <xdr:rowOff>111107</xdr:rowOff>
    </xdr:to>
    <xdr:sp macro="" textlink="">
      <xdr:nvSpPr>
        <xdr:cNvPr id="360" name="フローチャート: 判断 359"/>
        <xdr:cNvSpPr/>
      </xdr:nvSpPr>
      <xdr:spPr>
        <a:xfrm>
          <a:off x="7810500" y="978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102234</xdr:rowOff>
    </xdr:from>
    <xdr:ext cx="534377" cy="259045"/>
    <xdr:sp macro="" textlink="">
      <xdr:nvSpPr>
        <xdr:cNvPr id="361" name="テキスト ボックス 360"/>
        <xdr:cNvSpPr txBox="1"/>
      </xdr:nvSpPr>
      <xdr:spPr>
        <a:xfrm>
          <a:off x="7594111" y="98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81105</xdr:rowOff>
    </xdr:from>
    <xdr:to>
      <xdr:col>36</xdr:col>
      <xdr:colOff>165100</xdr:colOff>
      <xdr:row>56</xdr:row>
      <xdr:rowOff>11255</xdr:rowOff>
    </xdr:to>
    <xdr:sp macro="" textlink="">
      <xdr:nvSpPr>
        <xdr:cNvPr id="362" name="フローチャート: 判断 361"/>
        <xdr:cNvSpPr/>
      </xdr:nvSpPr>
      <xdr:spPr>
        <a:xfrm>
          <a:off x="6921500" y="951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2382</xdr:rowOff>
    </xdr:from>
    <xdr:ext cx="599010" cy="259045"/>
    <xdr:sp macro="" textlink="">
      <xdr:nvSpPr>
        <xdr:cNvPr id="363" name="テキスト ボックス 362"/>
        <xdr:cNvSpPr txBox="1"/>
      </xdr:nvSpPr>
      <xdr:spPr>
        <a:xfrm>
          <a:off x="6672795" y="960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49261</xdr:rowOff>
    </xdr:from>
    <xdr:to>
      <xdr:col>55</xdr:col>
      <xdr:colOff>50800</xdr:colOff>
      <xdr:row>57</xdr:row>
      <xdr:rowOff>150861</xdr:rowOff>
    </xdr:to>
    <xdr:sp macro="" textlink="">
      <xdr:nvSpPr>
        <xdr:cNvPr id="369" name="楕円 368"/>
        <xdr:cNvSpPr/>
      </xdr:nvSpPr>
      <xdr:spPr>
        <a:xfrm>
          <a:off x="10426700" y="9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27688</xdr:rowOff>
    </xdr:from>
    <xdr:ext cx="534377" cy="259045"/>
    <xdr:sp macro="" textlink="">
      <xdr:nvSpPr>
        <xdr:cNvPr id="370" name="普通建設事業費該当値テキスト"/>
        <xdr:cNvSpPr txBox="1"/>
      </xdr:nvSpPr>
      <xdr:spPr>
        <a:xfrm>
          <a:off x="10528300" y="98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132730</xdr:rowOff>
    </xdr:from>
    <xdr:to>
      <xdr:col>50</xdr:col>
      <xdr:colOff>165100</xdr:colOff>
      <xdr:row>58</xdr:row>
      <xdr:rowOff>62880</xdr:rowOff>
    </xdr:to>
    <xdr:sp macro="" textlink="">
      <xdr:nvSpPr>
        <xdr:cNvPr id="371" name="楕円 370"/>
        <xdr:cNvSpPr/>
      </xdr:nvSpPr>
      <xdr:spPr>
        <a:xfrm>
          <a:off x="9588500" y="990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54007</xdr:rowOff>
    </xdr:from>
    <xdr:ext cx="534377" cy="259045"/>
    <xdr:sp macro="" textlink="">
      <xdr:nvSpPr>
        <xdr:cNvPr id="372" name="テキスト ボックス 371"/>
        <xdr:cNvSpPr txBox="1"/>
      </xdr:nvSpPr>
      <xdr:spPr>
        <a:xfrm>
          <a:off x="9372111" y="999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154516</xdr:rowOff>
    </xdr:from>
    <xdr:to>
      <xdr:col>46</xdr:col>
      <xdr:colOff>38100</xdr:colOff>
      <xdr:row>51</xdr:row>
      <xdr:rowOff>84666</xdr:rowOff>
    </xdr:to>
    <xdr:sp macro="" textlink="">
      <xdr:nvSpPr>
        <xdr:cNvPr id="373" name="楕円 372"/>
        <xdr:cNvSpPr/>
      </xdr:nvSpPr>
      <xdr:spPr>
        <a:xfrm>
          <a:off x="8699500" y="872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101193</xdr:rowOff>
    </xdr:from>
    <xdr:ext cx="599010" cy="259045"/>
    <xdr:sp macro="" textlink="">
      <xdr:nvSpPr>
        <xdr:cNvPr id="374" name="テキスト ボックス 373"/>
        <xdr:cNvSpPr txBox="1"/>
      </xdr:nvSpPr>
      <xdr:spPr>
        <a:xfrm>
          <a:off x="8450795" y="85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43386</xdr:rowOff>
    </xdr:from>
    <xdr:to>
      <xdr:col>41</xdr:col>
      <xdr:colOff>101600</xdr:colOff>
      <xdr:row>55</xdr:row>
      <xdr:rowOff>144986</xdr:rowOff>
    </xdr:to>
    <xdr:sp macro="" textlink="">
      <xdr:nvSpPr>
        <xdr:cNvPr id="375" name="楕円 374"/>
        <xdr:cNvSpPr/>
      </xdr:nvSpPr>
      <xdr:spPr>
        <a:xfrm>
          <a:off x="7810500" y="947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161513</xdr:rowOff>
    </xdr:from>
    <xdr:ext cx="599010" cy="259045"/>
    <xdr:sp macro="" textlink="">
      <xdr:nvSpPr>
        <xdr:cNvPr id="376" name="テキスト ボックス 375"/>
        <xdr:cNvSpPr txBox="1"/>
      </xdr:nvSpPr>
      <xdr:spPr>
        <a:xfrm>
          <a:off x="7561795" y="924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22476</xdr:rowOff>
    </xdr:from>
    <xdr:to>
      <xdr:col>36</xdr:col>
      <xdr:colOff>165100</xdr:colOff>
      <xdr:row>53</xdr:row>
      <xdr:rowOff>124076</xdr:rowOff>
    </xdr:to>
    <xdr:sp macro="" textlink="">
      <xdr:nvSpPr>
        <xdr:cNvPr id="377" name="楕円 376"/>
        <xdr:cNvSpPr/>
      </xdr:nvSpPr>
      <xdr:spPr>
        <a:xfrm>
          <a:off x="6921500" y="910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140603</xdr:rowOff>
    </xdr:from>
    <xdr:ext cx="599010" cy="259045"/>
    <xdr:sp macro="" textlink="">
      <xdr:nvSpPr>
        <xdr:cNvPr id="378" name="テキスト ボックス 377"/>
        <xdr:cNvSpPr txBox="1"/>
      </xdr:nvSpPr>
      <xdr:spPr>
        <a:xfrm>
          <a:off x="6672795" y="8884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138336</xdr:rowOff>
    </xdr:from>
    <xdr:to>
      <xdr:col>54</xdr:col>
      <xdr:colOff>189865</xdr:colOff>
      <xdr:row>79</xdr:row>
      <xdr:rowOff>44450</xdr:rowOff>
    </xdr:to>
    <xdr:cxnSp macro="">
      <xdr:nvCxnSpPr>
        <xdr:cNvPr id="402" name="直線コネクタ 401"/>
        <xdr:cNvCxnSpPr/>
      </xdr:nvCxnSpPr>
      <xdr:spPr>
        <a:xfrm flipV="1">
          <a:off x="10475595" y="13168536"/>
          <a:ext cx="1270" cy="420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85013</xdr:rowOff>
    </xdr:from>
    <xdr:ext cx="534377" cy="259045"/>
    <xdr:sp macro="" textlink="">
      <xdr:nvSpPr>
        <xdr:cNvPr id="405" name="普通建設事業費 （ うち新規整備　）最大値テキスト"/>
        <xdr:cNvSpPr txBox="1"/>
      </xdr:nvSpPr>
      <xdr:spPr>
        <a:xfrm>
          <a:off x="10528300" y="1294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138336</xdr:rowOff>
    </xdr:from>
    <xdr:to>
      <xdr:col>55</xdr:col>
      <xdr:colOff>88900</xdr:colOff>
      <xdr:row>76</xdr:row>
      <xdr:rowOff>138336</xdr:rowOff>
    </xdr:to>
    <xdr:cxnSp macro="">
      <xdr:nvCxnSpPr>
        <xdr:cNvPr id="406" name="直線コネクタ 405"/>
        <xdr:cNvCxnSpPr/>
      </xdr:nvCxnSpPr>
      <xdr:spPr>
        <a:xfrm>
          <a:off x="10388600" y="1316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43041</xdr:rowOff>
    </xdr:from>
    <xdr:to>
      <xdr:col>55</xdr:col>
      <xdr:colOff>0</xdr:colOff>
      <xdr:row>78</xdr:row>
      <xdr:rowOff>106576</xdr:rowOff>
    </xdr:to>
    <xdr:cxnSp macro="">
      <xdr:nvCxnSpPr>
        <xdr:cNvPr id="407" name="直線コネクタ 406"/>
        <xdr:cNvCxnSpPr/>
      </xdr:nvCxnSpPr>
      <xdr:spPr>
        <a:xfrm>
          <a:off x="9639300" y="13416141"/>
          <a:ext cx="838200" cy="6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53148</xdr:rowOff>
    </xdr:from>
    <xdr:ext cx="534377" cy="259045"/>
    <xdr:sp macro="" textlink="">
      <xdr:nvSpPr>
        <xdr:cNvPr id="408" name="普通建設事業費 （ うち新規整備　）平均値テキスト"/>
        <xdr:cNvSpPr txBox="1"/>
      </xdr:nvSpPr>
      <xdr:spPr>
        <a:xfrm>
          <a:off x="10528300" y="13254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30271</xdr:rowOff>
    </xdr:from>
    <xdr:to>
      <xdr:col>55</xdr:col>
      <xdr:colOff>50800</xdr:colOff>
      <xdr:row>78</xdr:row>
      <xdr:rowOff>131871</xdr:rowOff>
    </xdr:to>
    <xdr:sp macro="" textlink="">
      <xdr:nvSpPr>
        <xdr:cNvPr id="409" name="フローチャート: 判断 408"/>
        <xdr:cNvSpPr/>
      </xdr:nvSpPr>
      <xdr:spPr>
        <a:xfrm>
          <a:off x="10426700" y="1340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146886</xdr:rowOff>
    </xdr:from>
    <xdr:to>
      <xdr:col>50</xdr:col>
      <xdr:colOff>114300</xdr:colOff>
      <xdr:row>78</xdr:row>
      <xdr:rowOff>43041</xdr:rowOff>
    </xdr:to>
    <xdr:cxnSp macro="">
      <xdr:nvCxnSpPr>
        <xdr:cNvPr id="410" name="直線コネクタ 409"/>
        <xdr:cNvCxnSpPr/>
      </xdr:nvCxnSpPr>
      <xdr:spPr>
        <a:xfrm>
          <a:off x="8750300" y="12148386"/>
          <a:ext cx="889000" cy="126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162288</xdr:rowOff>
    </xdr:from>
    <xdr:to>
      <xdr:col>50</xdr:col>
      <xdr:colOff>165100</xdr:colOff>
      <xdr:row>78</xdr:row>
      <xdr:rowOff>92438</xdr:rowOff>
    </xdr:to>
    <xdr:sp macro="" textlink="">
      <xdr:nvSpPr>
        <xdr:cNvPr id="411" name="フローチャート: 判断 410"/>
        <xdr:cNvSpPr/>
      </xdr:nvSpPr>
      <xdr:spPr>
        <a:xfrm>
          <a:off x="95885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108965</xdr:rowOff>
    </xdr:from>
    <xdr:ext cx="534377" cy="259045"/>
    <xdr:sp macro="" textlink="">
      <xdr:nvSpPr>
        <xdr:cNvPr id="412" name="テキスト ボックス 411"/>
        <xdr:cNvSpPr txBox="1"/>
      </xdr:nvSpPr>
      <xdr:spPr>
        <a:xfrm>
          <a:off x="9372111" y="1313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146886</xdr:rowOff>
    </xdr:from>
    <xdr:to>
      <xdr:col>45</xdr:col>
      <xdr:colOff>177800</xdr:colOff>
      <xdr:row>75</xdr:row>
      <xdr:rowOff>109479</xdr:rowOff>
    </xdr:to>
    <xdr:cxnSp macro="">
      <xdr:nvCxnSpPr>
        <xdr:cNvPr id="413" name="直線コネクタ 412"/>
        <xdr:cNvCxnSpPr/>
      </xdr:nvCxnSpPr>
      <xdr:spPr>
        <a:xfrm flipV="1">
          <a:off x="7861300" y="12148386"/>
          <a:ext cx="889000" cy="8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92162</xdr:rowOff>
    </xdr:from>
    <xdr:to>
      <xdr:col>46</xdr:col>
      <xdr:colOff>38100</xdr:colOff>
      <xdr:row>78</xdr:row>
      <xdr:rowOff>22312</xdr:rowOff>
    </xdr:to>
    <xdr:sp macro="" textlink="">
      <xdr:nvSpPr>
        <xdr:cNvPr id="414" name="フローチャート: 判断 413"/>
        <xdr:cNvSpPr/>
      </xdr:nvSpPr>
      <xdr:spPr>
        <a:xfrm>
          <a:off x="8699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13439</xdr:rowOff>
    </xdr:from>
    <xdr:ext cx="534377" cy="259045"/>
    <xdr:sp macro="" textlink="">
      <xdr:nvSpPr>
        <xdr:cNvPr id="415" name="テキスト ボックス 414"/>
        <xdr:cNvSpPr txBox="1"/>
      </xdr:nvSpPr>
      <xdr:spPr>
        <a:xfrm>
          <a:off x="8483111" y="1338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65344</xdr:rowOff>
    </xdr:from>
    <xdr:to>
      <xdr:col>41</xdr:col>
      <xdr:colOff>50800</xdr:colOff>
      <xdr:row>75</xdr:row>
      <xdr:rowOff>109479</xdr:rowOff>
    </xdr:to>
    <xdr:cxnSp macro="">
      <xdr:nvCxnSpPr>
        <xdr:cNvPr id="416" name="直線コネクタ 415"/>
        <xdr:cNvCxnSpPr/>
      </xdr:nvCxnSpPr>
      <xdr:spPr>
        <a:xfrm>
          <a:off x="6972300" y="12581194"/>
          <a:ext cx="889000" cy="38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128082</xdr:rowOff>
    </xdr:from>
    <xdr:to>
      <xdr:col>41</xdr:col>
      <xdr:colOff>101600</xdr:colOff>
      <xdr:row>78</xdr:row>
      <xdr:rowOff>58232</xdr:rowOff>
    </xdr:to>
    <xdr:sp macro="" textlink="">
      <xdr:nvSpPr>
        <xdr:cNvPr id="417" name="フローチャート: 判断 416"/>
        <xdr:cNvSpPr/>
      </xdr:nvSpPr>
      <xdr:spPr>
        <a:xfrm>
          <a:off x="7810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49359</xdr:rowOff>
    </xdr:from>
    <xdr:ext cx="534377" cy="259045"/>
    <xdr:sp macro="" textlink="">
      <xdr:nvSpPr>
        <xdr:cNvPr id="418" name="テキスト ボックス 417"/>
        <xdr:cNvSpPr txBox="1"/>
      </xdr:nvSpPr>
      <xdr:spPr>
        <a:xfrm>
          <a:off x="7594111" y="134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29876</xdr:rowOff>
    </xdr:from>
    <xdr:to>
      <xdr:col>36</xdr:col>
      <xdr:colOff>165100</xdr:colOff>
      <xdr:row>76</xdr:row>
      <xdr:rowOff>131476</xdr:rowOff>
    </xdr:to>
    <xdr:sp macro="" textlink="">
      <xdr:nvSpPr>
        <xdr:cNvPr id="419" name="フローチャート: 判断 418"/>
        <xdr:cNvSpPr/>
      </xdr:nvSpPr>
      <xdr:spPr>
        <a:xfrm>
          <a:off x="6921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122603</xdr:rowOff>
    </xdr:from>
    <xdr:ext cx="534377" cy="259045"/>
    <xdr:sp macro="" textlink="">
      <xdr:nvSpPr>
        <xdr:cNvPr id="420" name="テキスト ボックス 419"/>
        <xdr:cNvSpPr txBox="1"/>
      </xdr:nvSpPr>
      <xdr:spPr>
        <a:xfrm>
          <a:off x="6705111" y="1315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55776</xdr:rowOff>
    </xdr:from>
    <xdr:to>
      <xdr:col>55</xdr:col>
      <xdr:colOff>50800</xdr:colOff>
      <xdr:row>78</xdr:row>
      <xdr:rowOff>157376</xdr:rowOff>
    </xdr:to>
    <xdr:sp macro="" textlink="">
      <xdr:nvSpPr>
        <xdr:cNvPr id="426" name="楕円 425"/>
        <xdr:cNvSpPr/>
      </xdr:nvSpPr>
      <xdr:spPr>
        <a:xfrm>
          <a:off x="10426700" y="1342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8699</xdr:rowOff>
    </xdr:from>
    <xdr:ext cx="534377" cy="259045"/>
    <xdr:sp macro="" textlink="">
      <xdr:nvSpPr>
        <xdr:cNvPr id="427" name="普通建設事業費 （ うち新規整備　）該当値テキスト"/>
        <xdr:cNvSpPr txBox="1"/>
      </xdr:nvSpPr>
      <xdr:spPr>
        <a:xfrm>
          <a:off x="10528300" y="133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163691</xdr:rowOff>
    </xdr:from>
    <xdr:to>
      <xdr:col>50</xdr:col>
      <xdr:colOff>165100</xdr:colOff>
      <xdr:row>78</xdr:row>
      <xdr:rowOff>93841</xdr:rowOff>
    </xdr:to>
    <xdr:sp macro="" textlink="">
      <xdr:nvSpPr>
        <xdr:cNvPr id="428" name="楕円 427"/>
        <xdr:cNvSpPr/>
      </xdr:nvSpPr>
      <xdr:spPr>
        <a:xfrm>
          <a:off x="9588500" y="133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84968</xdr:rowOff>
    </xdr:from>
    <xdr:ext cx="534377" cy="259045"/>
    <xdr:sp macro="" textlink="">
      <xdr:nvSpPr>
        <xdr:cNvPr id="429" name="テキスト ボックス 428"/>
        <xdr:cNvSpPr txBox="1"/>
      </xdr:nvSpPr>
      <xdr:spPr>
        <a:xfrm>
          <a:off x="9372111" y="1345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96086</xdr:rowOff>
    </xdr:from>
    <xdr:to>
      <xdr:col>46</xdr:col>
      <xdr:colOff>38100</xdr:colOff>
      <xdr:row>71</xdr:row>
      <xdr:rowOff>26236</xdr:rowOff>
    </xdr:to>
    <xdr:sp macro="" textlink="">
      <xdr:nvSpPr>
        <xdr:cNvPr id="430" name="楕円 429"/>
        <xdr:cNvSpPr/>
      </xdr:nvSpPr>
      <xdr:spPr>
        <a:xfrm>
          <a:off x="8699500" y="120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42763</xdr:rowOff>
    </xdr:from>
    <xdr:ext cx="599010" cy="259045"/>
    <xdr:sp macro="" textlink="">
      <xdr:nvSpPr>
        <xdr:cNvPr id="431" name="テキスト ボックス 430"/>
        <xdr:cNvSpPr txBox="1"/>
      </xdr:nvSpPr>
      <xdr:spPr>
        <a:xfrm>
          <a:off x="8450795" y="1187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58679</xdr:rowOff>
    </xdr:from>
    <xdr:to>
      <xdr:col>41</xdr:col>
      <xdr:colOff>101600</xdr:colOff>
      <xdr:row>75</xdr:row>
      <xdr:rowOff>160279</xdr:rowOff>
    </xdr:to>
    <xdr:sp macro="" textlink="">
      <xdr:nvSpPr>
        <xdr:cNvPr id="432" name="楕円 431"/>
        <xdr:cNvSpPr/>
      </xdr:nvSpPr>
      <xdr:spPr>
        <a:xfrm>
          <a:off x="7810500" y="1291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5356</xdr:rowOff>
    </xdr:from>
    <xdr:ext cx="534377" cy="259045"/>
    <xdr:sp macro="" textlink="">
      <xdr:nvSpPr>
        <xdr:cNvPr id="433" name="テキスト ボックス 432"/>
        <xdr:cNvSpPr txBox="1"/>
      </xdr:nvSpPr>
      <xdr:spPr>
        <a:xfrm>
          <a:off x="7594111" y="12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14544</xdr:rowOff>
    </xdr:from>
    <xdr:to>
      <xdr:col>36</xdr:col>
      <xdr:colOff>165100</xdr:colOff>
      <xdr:row>73</xdr:row>
      <xdr:rowOff>116144</xdr:rowOff>
    </xdr:to>
    <xdr:sp macro="" textlink="">
      <xdr:nvSpPr>
        <xdr:cNvPr id="434" name="楕円 433"/>
        <xdr:cNvSpPr/>
      </xdr:nvSpPr>
      <xdr:spPr>
        <a:xfrm>
          <a:off x="6921500" y="1253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132671</xdr:rowOff>
    </xdr:from>
    <xdr:ext cx="599010" cy="259045"/>
    <xdr:sp macro="" textlink="">
      <xdr:nvSpPr>
        <xdr:cNvPr id="435" name="テキスト ボックス 434"/>
        <xdr:cNvSpPr txBox="1"/>
      </xdr:nvSpPr>
      <xdr:spPr>
        <a:xfrm>
          <a:off x="6672795" y="1230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149377</xdr:rowOff>
    </xdr:from>
    <xdr:to>
      <xdr:col>55</xdr:col>
      <xdr:colOff>0</xdr:colOff>
      <xdr:row>97</xdr:row>
      <xdr:rowOff>22287</xdr:rowOff>
    </xdr:to>
    <xdr:cxnSp macro="">
      <xdr:nvCxnSpPr>
        <xdr:cNvPr id="466" name="直線コネクタ 465"/>
        <xdr:cNvCxnSpPr/>
      </xdr:nvCxnSpPr>
      <xdr:spPr>
        <a:xfrm flipV="1">
          <a:off x="9639300" y="16437127"/>
          <a:ext cx="838200" cy="2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22287</xdr:rowOff>
    </xdr:from>
    <xdr:to>
      <xdr:col>50</xdr:col>
      <xdr:colOff>114300</xdr:colOff>
      <xdr:row>97</xdr:row>
      <xdr:rowOff>127246</xdr:rowOff>
    </xdr:to>
    <xdr:cxnSp macro="">
      <xdr:nvCxnSpPr>
        <xdr:cNvPr id="469" name="直線コネクタ 468"/>
        <xdr:cNvCxnSpPr/>
      </xdr:nvCxnSpPr>
      <xdr:spPr>
        <a:xfrm flipV="1">
          <a:off x="8750300" y="16652937"/>
          <a:ext cx="889000" cy="10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159925</xdr:rowOff>
    </xdr:from>
    <xdr:to>
      <xdr:col>45</xdr:col>
      <xdr:colOff>177800</xdr:colOff>
      <xdr:row>97</xdr:row>
      <xdr:rowOff>127246</xdr:rowOff>
    </xdr:to>
    <xdr:cxnSp macro="">
      <xdr:nvCxnSpPr>
        <xdr:cNvPr id="472" name="直線コネクタ 471"/>
        <xdr:cNvCxnSpPr/>
      </xdr:nvCxnSpPr>
      <xdr:spPr>
        <a:xfrm>
          <a:off x="7861300" y="16619125"/>
          <a:ext cx="889000" cy="13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4" name="テキスト ボックス 473"/>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159925</xdr:rowOff>
    </xdr:from>
    <xdr:to>
      <xdr:col>41</xdr:col>
      <xdr:colOff>50800</xdr:colOff>
      <xdr:row>97</xdr:row>
      <xdr:rowOff>161308</xdr:rowOff>
    </xdr:to>
    <xdr:cxnSp macro="">
      <xdr:nvCxnSpPr>
        <xdr:cNvPr id="475" name="直線コネクタ 474"/>
        <xdr:cNvCxnSpPr/>
      </xdr:nvCxnSpPr>
      <xdr:spPr>
        <a:xfrm flipV="1">
          <a:off x="6972300" y="16619125"/>
          <a:ext cx="889000" cy="17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7" name="テキスト ボックス 476"/>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4650</xdr:rowOff>
    </xdr:from>
    <xdr:ext cx="534377" cy="259045"/>
    <xdr:sp macro="" textlink="">
      <xdr:nvSpPr>
        <xdr:cNvPr id="479" name="テキスト ボックス 478"/>
        <xdr:cNvSpPr txBox="1"/>
      </xdr:nvSpPr>
      <xdr:spPr>
        <a:xfrm>
          <a:off x="6705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98577</xdr:rowOff>
    </xdr:from>
    <xdr:to>
      <xdr:col>55</xdr:col>
      <xdr:colOff>50800</xdr:colOff>
      <xdr:row>96</xdr:row>
      <xdr:rowOff>28727</xdr:rowOff>
    </xdr:to>
    <xdr:sp macro="" textlink="">
      <xdr:nvSpPr>
        <xdr:cNvPr id="485" name="楕円 484"/>
        <xdr:cNvSpPr/>
      </xdr:nvSpPr>
      <xdr:spPr>
        <a:xfrm>
          <a:off x="10426700" y="163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77004</xdr:rowOff>
    </xdr:from>
    <xdr:ext cx="534377" cy="259045"/>
    <xdr:sp macro="" textlink="">
      <xdr:nvSpPr>
        <xdr:cNvPr id="486" name="普通建設事業費 （ うち更新整備　）該当値テキスト"/>
        <xdr:cNvSpPr txBox="1"/>
      </xdr:nvSpPr>
      <xdr:spPr>
        <a:xfrm>
          <a:off x="10528300" y="1636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142937</xdr:rowOff>
    </xdr:from>
    <xdr:to>
      <xdr:col>50</xdr:col>
      <xdr:colOff>165100</xdr:colOff>
      <xdr:row>97</xdr:row>
      <xdr:rowOff>73087</xdr:rowOff>
    </xdr:to>
    <xdr:sp macro="" textlink="">
      <xdr:nvSpPr>
        <xdr:cNvPr id="487" name="楕円 486"/>
        <xdr:cNvSpPr/>
      </xdr:nvSpPr>
      <xdr:spPr>
        <a:xfrm>
          <a:off x="9588500" y="1660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64214</xdr:rowOff>
    </xdr:from>
    <xdr:ext cx="534377" cy="259045"/>
    <xdr:sp macro="" textlink="">
      <xdr:nvSpPr>
        <xdr:cNvPr id="488" name="テキスト ボックス 487"/>
        <xdr:cNvSpPr txBox="1"/>
      </xdr:nvSpPr>
      <xdr:spPr>
        <a:xfrm>
          <a:off x="9372111" y="1669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76446</xdr:rowOff>
    </xdr:from>
    <xdr:to>
      <xdr:col>46</xdr:col>
      <xdr:colOff>38100</xdr:colOff>
      <xdr:row>98</xdr:row>
      <xdr:rowOff>6596</xdr:rowOff>
    </xdr:to>
    <xdr:sp macro="" textlink="">
      <xdr:nvSpPr>
        <xdr:cNvPr id="489" name="楕円 488"/>
        <xdr:cNvSpPr/>
      </xdr:nvSpPr>
      <xdr:spPr>
        <a:xfrm>
          <a:off x="8699500" y="167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169173</xdr:rowOff>
    </xdr:from>
    <xdr:ext cx="534377" cy="259045"/>
    <xdr:sp macro="" textlink="">
      <xdr:nvSpPr>
        <xdr:cNvPr id="490" name="テキスト ボックス 489"/>
        <xdr:cNvSpPr txBox="1"/>
      </xdr:nvSpPr>
      <xdr:spPr>
        <a:xfrm>
          <a:off x="8483111" y="1679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109125</xdr:rowOff>
    </xdr:from>
    <xdr:to>
      <xdr:col>41</xdr:col>
      <xdr:colOff>101600</xdr:colOff>
      <xdr:row>97</xdr:row>
      <xdr:rowOff>39275</xdr:rowOff>
    </xdr:to>
    <xdr:sp macro="" textlink="">
      <xdr:nvSpPr>
        <xdr:cNvPr id="491" name="楕円 490"/>
        <xdr:cNvSpPr/>
      </xdr:nvSpPr>
      <xdr:spPr>
        <a:xfrm>
          <a:off x="7810500" y="165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30402</xdr:rowOff>
    </xdr:from>
    <xdr:ext cx="534377" cy="259045"/>
    <xdr:sp macro="" textlink="">
      <xdr:nvSpPr>
        <xdr:cNvPr id="492" name="テキスト ボックス 491"/>
        <xdr:cNvSpPr txBox="1"/>
      </xdr:nvSpPr>
      <xdr:spPr>
        <a:xfrm>
          <a:off x="7594111" y="1666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110508</xdr:rowOff>
    </xdr:from>
    <xdr:to>
      <xdr:col>36</xdr:col>
      <xdr:colOff>165100</xdr:colOff>
      <xdr:row>98</xdr:row>
      <xdr:rowOff>40658</xdr:rowOff>
    </xdr:to>
    <xdr:sp macro="" textlink="">
      <xdr:nvSpPr>
        <xdr:cNvPr id="493" name="楕円 492"/>
        <xdr:cNvSpPr/>
      </xdr:nvSpPr>
      <xdr:spPr>
        <a:xfrm>
          <a:off x="6921500" y="167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31785</xdr:rowOff>
    </xdr:from>
    <xdr:ext cx="534377" cy="259045"/>
    <xdr:sp macro="" textlink="">
      <xdr:nvSpPr>
        <xdr:cNvPr id="494" name="テキスト ボックス 493"/>
        <xdr:cNvSpPr txBox="1"/>
      </xdr:nvSpPr>
      <xdr:spPr>
        <a:xfrm>
          <a:off x="6705111" y="16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4918</xdr:rowOff>
    </xdr:from>
    <xdr:to>
      <xdr:col>85</xdr:col>
      <xdr:colOff>127000</xdr:colOff>
      <xdr:row>38</xdr:row>
      <xdr:rowOff>128270</xdr:rowOff>
    </xdr:to>
    <xdr:cxnSp macro="">
      <xdr:nvCxnSpPr>
        <xdr:cNvPr id="521" name="直線コネクタ 520"/>
        <xdr:cNvCxnSpPr/>
      </xdr:nvCxnSpPr>
      <xdr:spPr>
        <a:xfrm>
          <a:off x="15481300" y="6520018"/>
          <a:ext cx="838200" cy="12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22" name="災害復旧事業費平均値テキスト"/>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4918</xdr:rowOff>
    </xdr:from>
    <xdr:to>
      <xdr:col>81</xdr:col>
      <xdr:colOff>50800</xdr:colOff>
      <xdr:row>38</xdr:row>
      <xdr:rowOff>35916</xdr:rowOff>
    </xdr:to>
    <xdr:cxnSp macro="">
      <xdr:nvCxnSpPr>
        <xdr:cNvPr id="524" name="直線コネクタ 523"/>
        <xdr:cNvCxnSpPr/>
      </xdr:nvCxnSpPr>
      <xdr:spPr>
        <a:xfrm flipV="1">
          <a:off x="14592300" y="6520018"/>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6" name="テキスト ボックス 525"/>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35916</xdr:rowOff>
    </xdr:from>
    <xdr:to>
      <xdr:col>76</xdr:col>
      <xdr:colOff>114300</xdr:colOff>
      <xdr:row>38</xdr:row>
      <xdr:rowOff>139700</xdr:rowOff>
    </xdr:to>
    <xdr:cxnSp macro="">
      <xdr:nvCxnSpPr>
        <xdr:cNvPr id="527" name="直線コネクタ 526"/>
        <xdr:cNvCxnSpPr/>
      </xdr:nvCxnSpPr>
      <xdr:spPr>
        <a:xfrm flipV="1">
          <a:off x="13703300" y="6551016"/>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77470</xdr:rowOff>
    </xdr:from>
    <xdr:to>
      <xdr:col>85</xdr:col>
      <xdr:colOff>177800</xdr:colOff>
      <xdr:row>39</xdr:row>
      <xdr:rowOff>7620</xdr:rowOff>
    </xdr:to>
    <xdr:sp macro="" textlink="">
      <xdr:nvSpPr>
        <xdr:cNvPr id="540" name="楕円 539"/>
        <xdr:cNvSpPr/>
      </xdr:nvSpPr>
      <xdr:spPr>
        <a:xfrm>
          <a:off x="162687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163847</xdr:rowOff>
    </xdr:from>
    <xdr:ext cx="378565" cy="259045"/>
    <xdr:sp macro="" textlink="">
      <xdr:nvSpPr>
        <xdr:cNvPr id="541" name="災害復旧事業費該当値テキスト"/>
        <xdr:cNvSpPr txBox="1"/>
      </xdr:nvSpPr>
      <xdr:spPr>
        <a:xfrm>
          <a:off x="16370300" y="6507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125568</xdr:rowOff>
    </xdr:from>
    <xdr:to>
      <xdr:col>81</xdr:col>
      <xdr:colOff>101600</xdr:colOff>
      <xdr:row>38</xdr:row>
      <xdr:rowOff>55718</xdr:rowOff>
    </xdr:to>
    <xdr:sp macro="" textlink="">
      <xdr:nvSpPr>
        <xdr:cNvPr id="542" name="楕円 541"/>
        <xdr:cNvSpPr/>
      </xdr:nvSpPr>
      <xdr:spPr>
        <a:xfrm>
          <a:off x="15430500" y="646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46845</xdr:rowOff>
    </xdr:from>
    <xdr:ext cx="469744" cy="259045"/>
    <xdr:sp macro="" textlink="">
      <xdr:nvSpPr>
        <xdr:cNvPr id="543" name="テキスト ボックス 542"/>
        <xdr:cNvSpPr txBox="1"/>
      </xdr:nvSpPr>
      <xdr:spPr>
        <a:xfrm>
          <a:off x="15246428" y="656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156566</xdr:rowOff>
    </xdr:from>
    <xdr:to>
      <xdr:col>76</xdr:col>
      <xdr:colOff>165100</xdr:colOff>
      <xdr:row>38</xdr:row>
      <xdr:rowOff>86716</xdr:rowOff>
    </xdr:to>
    <xdr:sp macro="" textlink="">
      <xdr:nvSpPr>
        <xdr:cNvPr id="544" name="楕円 543"/>
        <xdr:cNvSpPr/>
      </xdr:nvSpPr>
      <xdr:spPr>
        <a:xfrm>
          <a:off x="14541500" y="65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77843</xdr:rowOff>
    </xdr:from>
    <xdr:ext cx="469744" cy="259045"/>
    <xdr:sp macro="" textlink="">
      <xdr:nvSpPr>
        <xdr:cNvPr id="545" name="テキスト ボックス 544"/>
        <xdr:cNvSpPr txBox="1"/>
      </xdr:nvSpPr>
      <xdr:spPr>
        <a:xfrm>
          <a:off x="14357428" y="659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112281</xdr:rowOff>
    </xdr:from>
    <xdr:to>
      <xdr:col>85</xdr:col>
      <xdr:colOff>127000</xdr:colOff>
      <xdr:row>72</xdr:row>
      <xdr:rowOff>20930</xdr:rowOff>
    </xdr:to>
    <xdr:cxnSp macro="">
      <xdr:nvCxnSpPr>
        <xdr:cNvPr id="628" name="直線コネクタ 627"/>
        <xdr:cNvCxnSpPr/>
      </xdr:nvCxnSpPr>
      <xdr:spPr>
        <a:xfrm flipV="1">
          <a:off x="15481300" y="12285231"/>
          <a:ext cx="838200" cy="8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65943</xdr:rowOff>
    </xdr:from>
    <xdr:ext cx="534377" cy="259045"/>
    <xdr:sp macro="" textlink="">
      <xdr:nvSpPr>
        <xdr:cNvPr id="629" name="公債費平均値テキスト"/>
        <xdr:cNvSpPr txBox="1"/>
      </xdr:nvSpPr>
      <xdr:spPr>
        <a:xfrm>
          <a:off x="16370300" y="12924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20930</xdr:rowOff>
    </xdr:from>
    <xdr:to>
      <xdr:col>81</xdr:col>
      <xdr:colOff>50800</xdr:colOff>
      <xdr:row>72</xdr:row>
      <xdr:rowOff>118580</xdr:rowOff>
    </xdr:to>
    <xdr:cxnSp macro="">
      <xdr:nvCxnSpPr>
        <xdr:cNvPr id="631" name="直線コネクタ 630"/>
        <xdr:cNvCxnSpPr/>
      </xdr:nvCxnSpPr>
      <xdr:spPr>
        <a:xfrm flipV="1">
          <a:off x="14592300" y="12365330"/>
          <a:ext cx="889000" cy="9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73995</xdr:rowOff>
    </xdr:from>
    <xdr:ext cx="534377" cy="259045"/>
    <xdr:sp macro="" textlink="">
      <xdr:nvSpPr>
        <xdr:cNvPr id="633" name="テキスト ボックス 632"/>
        <xdr:cNvSpPr txBox="1"/>
      </xdr:nvSpPr>
      <xdr:spPr>
        <a:xfrm>
          <a:off x="15214111" y="131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118580</xdr:rowOff>
    </xdr:from>
    <xdr:to>
      <xdr:col>76</xdr:col>
      <xdr:colOff>114300</xdr:colOff>
      <xdr:row>73</xdr:row>
      <xdr:rowOff>16472</xdr:rowOff>
    </xdr:to>
    <xdr:cxnSp macro="">
      <xdr:nvCxnSpPr>
        <xdr:cNvPr id="634" name="直線コネクタ 633"/>
        <xdr:cNvCxnSpPr/>
      </xdr:nvCxnSpPr>
      <xdr:spPr>
        <a:xfrm flipV="1">
          <a:off x="13703300" y="12462980"/>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94848</xdr:rowOff>
    </xdr:from>
    <xdr:ext cx="534377" cy="259045"/>
    <xdr:sp macro="" textlink="">
      <xdr:nvSpPr>
        <xdr:cNvPr id="636" name="テキスト ボックス 635"/>
        <xdr:cNvSpPr txBox="1"/>
      </xdr:nvSpPr>
      <xdr:spPr>
        <a:xfrm>
          <a:off x="14325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16472</xdr:rowOff>
    </xdr:from>
    <xdr:to>
      <xdr:col>71</xdr:col>
      <xdr:colOff>177800</xdr:colOff>
      <xdr:row>73</xdr:row>
      <xdr:rowOff>32055</xdr:rowOff>
    </xdr:to>
    <xdr:cxnSp macro="">
      <xdr:nvCxnSpPr>
        <xdr:cNvPr id="637" name="直線コネクタ 636"/>
        <xdr:cNvCxnSpPr/>
      </xdr:nvCxnSpPr>
      <xdr:spPr>
        <a:xfrm flipV="1">
          <a:off x="12814300" y="12532322"/>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102340</xdr:rowOff>
    </xdr:from>
    <xdr:ext cx="534377" cy="259045"/>
    <xdr:sp macro="" textlink="">
      <xdr:nvSpPr>
        <xdr:cNvPr id="639" name="テキスト ボックス 638"/>
        <xdr:cNvSpPr txBox="1"/>
      </xdr:nvSpPr>
      <xdr:spPr>
        <a:xfrm>
          <a:off x="13436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59669</xdr:rowOff>
    </xdr:from>
    <xdr:ext cx="534377" cy="259045"/>
    <xdr:sp macro="" textlink="">
      <xdr:nvSpPr>
        <xdr:cNvPr id="641" name="テキスト ボックス 640"/>
        <xdr:cNvSpPr txBox="1"/>
      </xdr:nvSpPr>
      <xdr:spPr>
        <a:xfrm>
          <a:off x="12547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61481</xdr:rowOff>
    </xdr:from>
    <xdr:to>
      <xdr:col>85</xdr:col>
      <xdr:colOff>177800</xdr:colOff>
      <xdr:row>71</xdr:row>
      <xdr:rowOff>163081</xdr:rowOff>
    </xdr:to>
    <xdr:sp macro="" textlink="">
      <xdr:nvSpPr>
        <xdr:cNvPr id="647" name="楕円 646"/>
        <xdr:cNvSpPr/>
      </xdr:nvSpPr>
      <xdr:spPr>
        <a:xfrm>
          <a:off x="16268700" y="1223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84358</xdr:rowOff>
    </xdr:from>
    <xdr:ext cx="599010" cy="259045"/>
    <xdr:sp macro="" textlink="">
      <xdr:nvSpPr>
        <xdr:cNvPr id="648" name="公債費該当値テキスト"/>
        <xdr:cNvSpPr txBox="1"/>
      </xdr:nvSpPr>
      <xdr:spPr>
        <a:xfrm>
          <a:off x="16370300" y="1208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141580</xdr:rowOff>
    </xdr:from>
    <xdr:to>
      <xdr:col>81</xdr:col>
      <xdr:colOff>101600</xdr:colOff>
      <xdr:row>72</xdr:row>
      <xdr:rowOff>71730</xdr:rowOff>
    </xdr:to>
    <xdr:sp macro="" textlink="">
      <xdr:nvSpPr>
        <xdr:cNvPr id="649" name="楕円 648"/>
        <xdr:cNvSpPr/>
      </xdr:nvSpPr>
      <xdr:spPr>
        <a:xfrm>
          <a:off x="15430500" y="1231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88257</xdr:rowOff>
    </xdr:from>
    <xdr:ext cx="599010" cy="259045"/>
    <xdr:sp macro="" textlink="">
      <xdr:nvSpPr>
        <xdr:cNvPr id="650" name="テキスト ボックス 649"/>
        <xdr:cNvSpPr txBox="1"/>
      </xdr:nvSpPr>
      <xdr:spPr>
        <a:xfrm>
          <a:off x="15181795" y="1208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67780</xdr:rowOff>
    </xdr:from>
    <xdr:to>
      <xdr:col>76</xdr:col>
      <xdr:colOff>165100</xdr:colOff>
      <xdr:row>72</xdr:row>
      <xdr:rowOff>169380</xdr:rowOff>
    </xdr:to>
    <xdr:sp macro="" textlink="">
      <xdr:nvSpPr>
        <xdr:cNvPr id="651" name="楕円 650"/>
        <xdr:cNvSpPr/>
      </xdr:nvSpPr>
      <xdr:spPr>
        <a:xfrm>
          <a:off x="14541500" y="124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14457</xdr:rowOff>
    </xdr:from>
    <xdr:ext cx="599010" cy="259045"/>
    <xdr:sp macro="" textlink="">
      <xdr:nvSpPr>
        <xdr:cNvPr id="652" name="テキスト ボックス 651"/>
        <xdr:cNvSpPr txBox="1"/>
      </xdr:nvSpPr>
      <xdr:spPr>
        <a:xfrm>
          <a:off x="14292795" y="121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137122</xdr:rowOff>
    </xdr:from>
    <xdr:to>
      <xdr:col>72</xdr:col>
      <xdr:colOff>38100</xdr:colOff>
      <xdr:row>73</xdr:row>
      <xdr:rowOff>67272</xdr:rowOff>
    </xdr:to>
    <xdr:sp macro="" textlink="">
      <xdr:nvSpPr>
        <xdr:cNvPr id="653" name="楕円 652"/>
        <xdr:cNvSpPr/>
      </xdr:nvSpPr>
      <xdr:spPr>
        <a:xfrm>
          <a:off x="13652500" y="124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83799</xdr:rowOff>
    </xdr:from>
    <xdr:ext cx="599010" cy="259045"/>
    <xdr:sp macro="" textlink="">
      <xdr:nvSpPr>
        <xdr:cNvPr id="654" name="テキスト ボックス 653"/>
        <xdr:cNvSpPr txBox="1"/>
      </xdr:nvSpPr>
      <xdr:spPr>
        <a:xfrm>
          <a:off x="13403795" y="1225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152705</xdr:rowOff>
    </xdr:from>
    <xdr:to>
      <xdr:col>67</xdr:col>
      <xdr:colOff>101600</xdr:colOff>
      <xdr:row>73</xdr:row>
      <xdr:rowOff>82855</xdr:rowOff>
    </xdr:to>
    <xdr:sp macro="" textlink="">
      <xdr:nvSpPr>
        <xdr:cNvPr id="655" name="楕円 654"/>
        <xdr:cNvSpPr/>
      </xdr:nvSpPr>
      <xdr:spPr>
        <a:xfrm>
          <a:off x="12763500" y="1249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99382</xdr:rowOff>
    </xdr:from>
    <xdr:ext cx="599010" cy="259045"/>
    <xdr:sp macro="" textlink="">
      <xdr:nvSpPr>
        <xdr:cNvPr id="656" name="テキスト ボックス 655"/>
        <xdr:cNvSpPr txBox="1"/>
      </xdr:nvSpPr>
      <xdr:spPr>
        <a:xfrm>
          <a:off x="12514795" y="1227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163376</xdr:rowOff>
    </xdr:from>
    <xdr:to>
      <xdr:col>85</xdr:col>
      <xdr:colOff>127000</xdr:colOff>
      <xdr:row>99</xdr:row>
      <xdr:rowOff>30238</xdr:rowOff>
    </xdr:to>
    <xdr:cxnSp macro="">
      <xdr:nvCxnSpPr>
        <xdr:cNvPr id="685" name="直線コネクタ 684"/>
        <xdr:cNvCxnSpPr/>
      </xdr:nvCxnSpPr>
      <xdr:spPr>
        <a:xfrm>
          <a:off x="15481300" y="16965476"/>
          <a:ext cx="838200" cy="3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163376</xdr:rowOff>
    </xdr:from>
    <xdr:to>
      <xdr:col>81</xdr:col>
      <xdr:colOff>50800</xdr:colOff>
      <xdr:row>99</xdr:row>
      <xdr:rowOff>6883</xdr:rowOff>
    </xdr:to>
    <xdr:cxnSp macro="">
      <xdr:nvCxnSpPr>
        <xdr:cNvPr id="688" name="直線コネクタ 687"/>
        <xdr:cNvCxnSpPr/>
      </xdr:nvCxnSpPr>
      <xdr:spPr>
        <a:xfrm flipV="1">
          <a:off x="14592300" y="16965476"/>
          <a:ext cx="8890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167063</xdr:rowOff>
    </xdr:from>
    <xdr:to>
      <xdr:col>76</xdr:col>
      <xdr:colOff>114300</xdr:colOff>
      <xdr:row>99</xdr:row>
      <xdr:rowOff>6883</xdr:rowOff>
    </xdr:to>
    <xdr:cxnSp macro="">
      <xdr:nvCxnSpPr>
        <xdr:cNvPr id="691" name="直線コネクタ 690"/>
        <xdr:cNvCxnSpPr/>
      </xdr:nvCxnSpPr>
      <xdr:spPr>
        <a:xfrm>
          <a:off x="13703300" y="16797713"/>
          <a:ext cx="889000" cy="18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3" name="テキスト ボックス 692"/>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167063</xdr:rowOff>
    </xdr:from>
    <xdr:to>
      <xdr:col>71</xdr:col>
      <xdr:colOff>177800</xdr:colOff>
      <xdr:row>99</xdr:row>
      <xdr:rowOff>21461</xdr:rowOff>
    </xdr:to>
    <xdr:cxnSp macro="">
      <xdr:nvCxnSpPr>
        <xdr:cNvPr id="694" name="直線コネクタ 693"/>
        <xdr:cNvCxnSpPr/>
      </xdr:nvCxnSpPr>
      <xdr:spPr>
        <a:xfrm flipV="1">
          <a:off x="12814300" y="16797713"/>
          <a:ext cx="889000" cy="19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6" name="テキスト ボックス 695"/>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8" name="テキスト ボックス 697"/>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150888</xdr:rowOff>
    </xdr:from>
    <xdr:to>
      <xdr:col>85</xdr:col>
      <xdr:colOff>177800</xdr:colOff>
      <xdr:row>99</xdr:row>
      <xdr:rowOff>81038</xdr:rowOff>
    </xdr:to>
    <xdr:sp macro="" textlink="">
      <xdr:nvSpPr>
        <xdr:cNvPr id="704" name="楕円 703"/>
        <xdr:cNvSpPr/>
      </xdr:nvSpPr>
      <xdr:spPr>
        <a:xfrm>
          <a:off x="16268700" y="1695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65815</xdr:rowOff>
    </xdr:from>
    <xdr:ext cx="469744" cy="259045"/>
    <xdr:sp macro="" textlink="">
      <xdr:nvSpPr>
        <xdr:cNvPr id="705" name="積立金該当値テキスト"/>
        <xdr:cNvSpPr txBox="1"/>
      </xdr:nvSpPr>
      <xdr:spPr>
        <a:xfrm>
          <a:off x="16370300" y="1686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112576</xdr:rowOff>
    </xdr:from>
    <xdr:to>
      <xdr:col>81</xdr:col>
      <xdr:colOff>101600</xdr:colOff>
      <xdr:row>99</xdr:row>
      <xdr:rowOff>42726</xdr:rowOff>
    </xdr:to>
    <xdr:sp macro="" textlink="">
      <xdr:nvSpPr>
        <xdr:cNvPr id="706" name="楕円 705"/>
        <xdr:cNvSpPr/>
      </xdr:nvSpPr>
      <xdr:spPr>
        <a:xfrm>
          <a:off x="15430500" y="1691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33853</xdr:rowOff>
    </xdr:from>
    <xdr:ext cx="469744" cy="259045"/>
    <xdr:sp macro="" textlink="">
      <xdr:nvSpPr>
        <xdr:cNvPr id="707" name="テキスト ボックス 706"/>
        <xdr:cNvSpPr txBox="1"/>
      </xdr:nvSpPr>
      <xdr:spPr>
        <a:xfrm>
          <a:off x="15246428" y="1700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127533</xdr:rowOff>
    </xdr:from>
    <xdr:to>
      <xdr:col>76</xdr:col>
      <xdr:colOff>165100</xdr:colOff>
      <xdr:row>99</xdr:row>
      <xdr:rowOff>57683</xdr:rowOff>
    </xdr:to>
    <xdr:sp macro="" textlink="">
      <xdr:nvSpPr>
        <xdr:cNvPr id="708" name="楕円 707"/>
        <xdr:cNvSpPr/>
      </xdr:nvSpPr>
      <xdr:spPr>
        <a:xfrm>
          <a:off x="14541500" y="169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48810</xdr:rowOff>
    </xdr:from>
    <xdr:ext cx="469744" cy="259045"/>
    <xdr:sp macro="" textlink="">
      <xdr:nvSpPr>
        <xdr:cNvPr id="709" name="テキスト ボックス 708"/>
        <xdr:cNvSpPr txBox="1"/>
      </xdr:nvSpPr>
      <xdr:spPr>
        <a:xfrm>
          <a:off x="14357428" y="1702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116263</xdr:rowOff>
    </xdr:from>
    <xdr:to>
      <xdr:col>72</xdr:col>
      <xdr:colOff>38100</xdr:colOff>
      <xdr:row>98</xdr:row>
      <xdr:rowOff>46413</xdr:rowOff>
    </xdr:to>
    <xdr:sp macro="" textlink="">
      <xdr:nvSpPr>
        <xdr:cNvPr id="710" name="楕円 709"/>
        <xdr:cNvSpPr/>
      </xdr:nvSpPr>
      <xdr:spPr>
        <a:xfrm>
          <a:off x="13652500" y="167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37540</xdr:rowOff>
    </xdr:from>
    <xdr:ext cx="534377" cy="259045"/>
    <xdr:sp macro="" textlink="">
      <xdr:nvSpPr>
        <xdr:cNvPr id="711" name="テキスト ボックス 710"/>
        <xdr:cNvSpPr txBox="1"/>
      </xdr:nvSpPr>
      <xdr:spPr>
        <a:xfrm>
          <a:off x="13436111" y="1683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142111</xdr:rowOff>
    </xdr:from>
    <xdr:to>
      <xdr:col>67</xdr:col>
      <xdr:colOff>101600</xdr:colOff>
      <xdr:row>99</xdr:row>
      <xdr:rowOff>72261</xdr:rowOff>
    </xdr:to>
    <xdr:sp macro="" textlink="">
      <xdr:nvSpPr>
        <xdr:cNvPr id="712" name="楕円 711"/>
        <xdr:cNvSpPr/>
      </xdr:nvSpPr>
      <xdr:spPr>
        <a:xfrm>
          <a:off x="12763500" y="169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63388</xdr:rowOff>
    </xdr:from>
    <xdr:ext cx="469744" cy="259045"/>
    <xdr:sp macro="" textlink="">
      <xdr:nvSpPr>
        <xdr:cNvPr id="713" name="テキスト ボックス 712"/>
        <xdr:cNvSpPr txBox="1"/>
      </xdr:nvSpPr>
      <xdr:spPr>
        <a:xfrm>
          <a:off x="12579428" y="1703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95763</xdr:rowOff>
    </xdr:from>
    <xdr:to>
      <xdr:col>116</xdr:col>
      <xdr:colOff>62864</xdr:colOff>
      <xdr:row>38</xdr:row>
      <xdr:rowOff>139700</xdr:rowOff>
    </xdr:to>
    <xdr:cxnSp macro="">
      <xdr:nvCxnSpPr>
        <xdr:cNvPr id="735" name="直線コネクタ 734"/>
        <xdr:cNvCxnSpPr/>
      </xdr:nvCxnSpPr>
      <xdr:spPr>
        <a:xfrm flipV="1">
          <a:off x="22159595" y="5753613"/>
          <a:ext cx="1269" cy="901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42440</xdr:rowOff>
    </xdr:from>
    <xdr:ext cx="534377" cy="259045"/>
    <xdr:sp macro="" textlink="">
      <xdr:nvSpPr>
        <xdr:cNvPr id="738" name="投資及び出資金最大値テキスト"/>
        <xdr:cNvSpPr txBox="1"/>
      </xdr:nvSpPr>
      <xdr:spPr>
        <a:xfrm>
          <a:off x="22212300" y="55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95763</xdr:rowOff>
    </xdr:from>
    <xdr:to>
      <xdr:col>116</xdr:col>
      <xdr:colOff>152400</xdr:colOff>
      <xdr:row>33</xdr:row>
      <xdr:rowOff>95763</xdr:rowOff>
    </xdr:to>
    <xdr:cxnSp macro="">
      <xdr:nvCxnSpPr>
        <xdr:cNvPr id="739" name="直線コネクタ 738"/>
        <xdr:cNvCxnSpPr/>
      </xdr:nvCxnSpPr>
      <xdr:spPr>
        <a:xfrm>
          <a:off x="22072600" y="575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19045</xdr:rowOff>
    </xdr:from>
    <xdr:to>
      <xdr:col>116</xdr:col>
      <xdr:colOff>63500</xdr:colOff>
      <xdr:row>38</xdr:row>
      <xdr:rowOff>90094</xdr:rowOff>
    </xdr:to>
    <xdr:cxnSp macro="">
      <xdr:nvCxnSpPr>
        <xdr:cNvPr id="740" name="直線コネクタ 739"/>
        <xdr:cNvCxnSpPr/>
      </xdr:nvCxnSpPr>
      <xdr:spPr>
        <a:xfrm>
          <a:off x="21323300" y="6362695"/>
          <a:ext cx="838200" cy="24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90974</xdr:rowOff>
    </xdr:from>
    <xdr:ext cx="469744" cy="259045"/>
    <xdr:sp macro="" textlink="">
      <xdr:nvSpPr>
        <xdr:cNvPr id="741" name="投資及び出資金平均値テキスト"/>
        <xdr:cNvSpPr txBox="1"/>
      </xdr:nvSpPr>
      <xdr:spPr>
        <a:xfrm>
          <a:off x="22212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68097</xdr:rowOff>
    </xdr:from>
    <xdr:to>
      <xdr:col>116</xdr:col>
      <xdr:colOff>114300</xdr:colOff>
      <xdr:row>37</xdr:row>
      <xdr:rowOff>169697</xdr:rowOff>
    </xdr:to>
    <xdr:sp macro="" textlink="">
      <xdr:nvSpPr>
        <xdr:cNvPr id="742" name="フローチャート: 判断 741"/>
        <xdr:cNvSpPr/>
      </xdr:nvSpPr>
      <xdr:spPr>
        <a:xfrm>
          <a:off x="22110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19045</xdr:rowOff>
    </xdr:from>
    <xdr:to>
      <xdr:col>111</xdr:col>
      <xdr:colOff>177800</xdr:colOff>
      <xdr:row>37</xdr:row>
      <xdr:rowOff>37973</xdr:rowOff>
    </xdr:to>
    <xdr:cxnSp macro="">
      <xdr:nvCxnSpPr>
        <xdr:cNvPr id="743" name="直線コネクタ 742"/>
        <xdr:cNvCxnSpPr/>
      </xdr:nvCxnSpPr>
      <xdr:spPr>
        <a:xfrm flipV="1">
          <a:off x="20434300" y="6362695"/>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249</xdr:rowOff>
    </xdr:from>
    <xdr:to>
      <xdr:col>112</xdr:col>
      <xdr:colOff>38100</xdr:colOff>
      <xdr:row>37</xdr:row>
      <xdr:rowOff>101849</xdr:rowOff>
    </xdr:to>
    <xdr:sp macro="" textlink="">
      <xdr:nvSpPr>
        <xdr:cNvPr id="744" name="フローチャート: 判断 743"/>
        <xdr:cNvSpPr/>
      </xdr:nvSpPr>
      <xdr:spPr>
        <a:xfrm>
          <a:off x="212725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92976</xdr:rowOff>
    </xdr:from>
    <xdr:ext cx="469744" cy="259045"/>
    <xdr:sp macro="" textlink="">
      <xdr:nvSpPr>
        <xdr:cNvPr id="745" name="テキスト ボックス 744"/>
        <xdr:cNvSpPr txBox="1"/>
      </xdr:nvSpPr>
      <xdr:spPr>
        <a:xfrm>
          <a:off x="21088428" y="643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82321</xdr:rowOff>
    </xdr:from>
    <xdr:to>
      <xdr:col>107</xdr:col>
      <xdr:colOff>50800</xdr:colOff>
      <xdr:row>37</xdr:row>
      <xdr:rowOff>37973</xdr:rowOff>
    </xdr:to>
    <xdr:cxnSp macro="">
      <xdr:nvCxnSpPr>
        <xdr:cNvPr id="746" name="直線コネクタ 745"/>
        <xdr:cNvCxnSpPr/>
      </xdr:nvCxnSpPr>
      <xdr:spPr>
        <a:xfrm>
          <a:off x="19545300" y="6254521"/>
          <a:ext cx="889000" cy="1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35133</xdr:rowOff>
    </xdr:from>
    <xdr:to>
      <xdr:col>107</xdr:col>
      <xdr:colOff>101600</xdr:colOff>
      <xdr:row>37</xdr:row>
      <xdr:rowOff>136733</xdr:rowOff>
    </xdr:to>
    <xdr:sp macro="" textlink="">
      <xdr:nvSpPr>
        <xdr:cNvPr id="747" name="フローチャート: 判断 746"/>
        <xdr:cNvSpPr/>
      </xdr:nvSpPr>
      <xdr:spPr>
        <a:xfrm>
          <a:off x="20383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127861</xdr:rowOff>
    </xdr:from>
    <xdr:ext cx="469744" cy="259045"/>
    <xdr:sp macro="" textlink="">
      <xdr:nvSpPr>
        <xdr:cNvPr id="748" name="テキスト ボックス 747"/>
        <xdr:cNvSpPr txBox="1"/>
      </xdr:nvSpPr>
      <xdr:spPr>
        <a:xfrm>
          <a:off x="20199428" y="647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106187</xdr:rowOff>
    </xdr:from>
    <xdr:to>
      <xdr:col>102</xdr:col>
      <xdr:colOff>114300</xdr:colOff>
      <xdr:row>36</xdr:row>
      <xdr:rowOff>82321</xdr:rowOff>
    </xdr:to>
    <xdr:cxnSp macro="">
      <xdr:nvCxnSpPr>
        <xdr:cNvPr id="749" name="直線コネクタ 748"/>
        <xdr:cNvCxnSpPr/>
      </xdr:nvCxnSpPr>
      <xdr:spPr>
        <a:xfrm>
          <a:off x="18656300" y="5592587"/>
          <a:ext cx="889000" cy="6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27041</xdr:rowOff>
    </xdr:from>
    <xdr:to>
      <xdr:col>102</xdr:col>
      <xdr:colOff>165100</xdr:colOff>
      <xdr:row>37</xdr:row>
      <xdr:rowOff>128641</xdr:rowOff>
    </xdr:to>
    <xdr:sp macro="" textlink="">
      <xdr:nvSpPr>
        <xdr:cNvPr id="750" name="フローチャート: 判断 749"/>
        <xdr:cNvSpPr/>
      </xdr:nvSpPr>
      <xdr:spPr>
        <a:xfrm>
          <a:off x="19494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119768</xdr:rowOff>
    </xdr:from>
    <xdr:ext cx="469744" cy="259045"/>
    <xdr:sp macro="" textlink="">
      <xdr:nvSpPr>
        <xdr:cNvPr id="751" name="テキスト ボックス 750"/>
        <xdr:cNvSpPr txBox="1"/>
      </xdr:nvSpPr>
      <xdr:spPr>
        <a:xfrm>
          <a:off x="19310428" y="64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14331</xdr:rowOff>
    </xdr:from>
    <xdr:to>
      <xdr:col>98</xdr:col>
      <xdr:colOff>38100</xdr:colOff>
      <xdr:row>37</xdr:row>
      <xdr:rowOff>115931</xdr:rowOff>
    </xdr:to>
    <xdr:sp macro="" textlink="">
      <xdr:nvSpPr>
        <xdr:cNvPr id="752" name="フローチャート: 判断 751"/>
        <xdr:cNvSpPr/>
      </xdr:nvSpPr>
      <xdr:spPr>
        <a:xfrm>
          <a:off x="18605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107058</xdr:rowOff>
    </xdr:from>
    <xdr:ext cx="469744" cy="259045"/>
    <xdr:sp macro="" textlink="">
      <xdr:nvSpPr>
        <xdr:cNvPr id="753" name="テキスト ボックス 752"/>
        <xdr:cNvSpPr txBox="1"/>
      </xdr:nvSpPr>
      <xdr:spPr>
        <a:xfrm>
          <a:off x="18421428" y="64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59" name="楕円 758"/>
        <xdr:cNvSpPr/>
      </xdr:nvSpPr>
      <xdr:spPr>
        <a:xfrm>
          <a:off x="22110700" y="65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125671</xdr:rowOff>
    </xdr:from>
    <xdr:ext cx="469744" cy="259045"/>
    <xdr:sp macro="" textlink="">
      <xdr:nvSpPr>
        <xdr:cNvPr id="760" name="投資及び出資金該当値テキスト"/>
        <xdr:cNvSpPr txBox="1"/>
      </xdr:nvSpPr>
      <xdr:spPr>
        <a:xfrm>
          <a:off x="22212300" y="64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139695</xdr:rowOff>
    </xdr:from>
    <xdr:to>
      <xdr:col>112</xdr:col>
      <xdr:colOff>38100</xdr:colOff>
      <xdr:row>37</xdr:row>
      <xdr:rowOff>69845</xdr:rowOff>
    </xdr:to>
    <xdr:sp macro="" textlink="">
      <xdr:nvSpPr>
        <xdr:cNvPr id="761" name="楕円 760"/>
        <xdr:cNvSpPr/>
      </xdr:nvSpPr>
      <xdr:spPr>
        <a:xfrm>
          <a:off x="21272500" y="63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86372</xdr:rowOff>
    </xdr:from>
    <xdr:ext cx="469744" cy="259045"/>
    <xdr:sp macro="" textlink="">
      <xdr:nvSpPr>
        <xdr:cNvPr id="762" name="テキスト ボックス 761"/>
        <xdr:cNvSpPr txBox="1"/>
      </xdr:nvSpPr>
      <xdr:spPr>
        <a:xfrm>
          <a:off x="21088428" y="608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158623</xdr:rowOff>
    </xdr:from>
    <xdr:to>
      <xdr:col>107</xdr:col>
      <xdr:colOff>101600</xdr:colOff>
      <xdr:row>37</xdr:row>
      <xdr:rowOff>88773</xdr:rowOff>
    </xdr:to>
    <xdr:sp macro="" textlink="">
      <xdr:nvSpPr>
        <xdr:cNvPr id="763" name="楕円 762"/>
        <xdr:cNvSpPr/>
      </xdr:nvSpPr>
      <xdr:spPr>
        <a:xfrm>
          <a:off x="20383500" y="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105300</xdr:rowOff>
    </xdr:from>
    <xdr:ext cx="469744" cy="259045"/>
    <xdr:sp macro="" textlink="">
      <xdr:nvSpPr>
        <xdr:cNvPr id="764" name="テキスト ボックス 763"/>
        <xdr:cNvSpPr txBox="1"/>
      </xdr:nvSpPr>
      <xdr:spPr>
        <a:xfrm>
          <a:off x="20199428" y="610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31521</xdr:rowOff>
    </xdr:from>
    <xdr:to>
      <xdr:col>102</xdr:col>
      <xdr:colOff>165100</xdr:colOff>
      <xdr:row>36</xdr:row>
      <xdr:rowOff>133121</xdr:rowOff>
    </xdr:to>
    <xdr:sp macro="" textlink="">
      <xdr:nvSpPr>
        <xdr:cNvPr id="765" name="楕円 764"/>
        <xdr:cNvSpPr/>
      </xdr:nvSpPr>
      <xdr:spPr>
        <a:xfrm>
          <a:off x="19494500" y="62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149648</xdr:rowOff>
    </xdr:from>
    <xdr:ext cx="469744" cy="259045"/>
    <xdr:sp macro="" textlink="">
      <xdr:nvSpPr>
        <xdr:cNvPr id="766" name="テキスト ボックス 765"/>
        <xdr:cNvSpPr txBox="1"/>
      </xdr:nvSpPr>
      <xdr:spPr>
        <a:xfrm>
          <a:off x="19310428" y="597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55387</xdr:rowOff>
    </xdr:from>
    <xdr:to>
      <xdr:col>98</xdr:col>
      <xdr:colOff>38100</xdr:colOff>
      <xdr:row>32</xdr:row>
      <xdr:rowOff>156987</xdr:rowOff>
    </xdr:to>
    <xdr:sp macro="" textlink="">
      <xdr:nvSpPr>
        <xdr:cNvPr id="767" name="楕円 766"/>
        <xdr:cNvSpPr/>
      </xdr:nvSpPr>
      <xdr:spPr>
        <a:xfrm>
          <a:off x="18605500" y="55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2064</xdr:rowOff>
    </xdr:from>
    <xdr:ext cx="534377" cy="259045"/>
    <xdr:sp macro="" textlink="">
      <xdr:nvSpPr>
        <xdr:cNvPr id="768" name="テキスト ボックス 767"/>
        <xdr:cNvSpPr txBox="1"/>
      </xdr:nvSpPr>
      <xdr:spPr>
        <a:xfrm>
          <a:off x="18389111" y="531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2" name="直線コネクタ 791"/>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5" name="貸付金最大値テキスト"/>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6" name="直線コネクタ 795"/>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41631</xdr:rowOff>
    </xdr:from>
    <xdr:to>
      <xdr:col>116</xdr:col>
      <xdr:colOff>63500</xdr:colOff>
      <xdr:row>59</xdr:row>
      <xdr:rowOff>42088</xdr:rowOff>
    </xdr:to>
    <xdr:cxnSp macro="">
      <xdr:nvCxnSpPr>
        <xdr:cNvPr id="797" name="直線コネクタ 796"/>
        <xdr:cNvCxnSpPr/>
      </xdr:nvCxnSpPr>
      <xdr:spPr>
        <a:xfrm>
          <a:off x="21323300" y="1015718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798" name="貸付金平均値テキスト"/>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799" name="フローチャート: 判断 798"/>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41631</xdr:rowOff>
    </xdr:from>
    <xdr:to>
      <xdr:col>111</xdr:col>
      <xdr:colOff>177800</xdr:colOff>
      <xdr:row>59</xdr:row>
      <xdr:rowOff>42164</xdr:rowOff>
    </xdr:to>
    <xdr:cxnSp macro="">
      <xdr:nvCxnSpPr>
        <xdr:cNvPr id="800" name="直線コネクタ 799"/>
        <xdr:cNvCxnSpPr/>
      </xdr:nvCxnSpPr>
      <xdr:spPr>
        <a:xfrm flipV="1">
          <a:off x="20434300" y="1015718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1" name="フローチャート: 判断 800"/>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2" name="テキスト ボックス 801"/>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42164</xdr:rowOff>
    </xdr:from>
    <xdr:to>
      <xdr:col>107</xdr:col>
      <xdr:colOff>50800</xdr:colOff>
      <xdr:row>59</xdr:row>
      <xdr:rowOff>43612</xdr:rowOff>
    </xdr:to>
    <xdr:cxnSp macro="">
      <xdr:nvCxnSpPr>
        <xdr:cNvPr id="803" name="直線コネクタ 802"/>
        <xdr:cNvCxnSpPr/>
      </xdr:nvCxnSpPr>
      <xdr:spPr>
        <a:xfrm flipV="1">
          <a:off x="19545300" y="1015771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4" name="フローチャート: 判断 803"/>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5" name="テキスト ボックス 804"/>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43612</xdr:rowOff>
    </xdr:from>
    <xdr:to>
      <xdr:col>102</xdr:col>
      <xdr:colOff>114300</xdr:colOff>
      <xdr:row>59</xdr:row>
      <xdr:rowOff>43612</xdr:rowOff>
    </xdr:to>
    <xdr:cxnSp macro="">
      <xdr:nvCxnSpPr>
        <xdr:cNvPr id="806" name="直線コネクタ 805"/>
        <xdr:cNvCxnSpPr/>
      </xdr:nvCxnSpPr>
      <xdr:spPr>
        <a:xfrm>
          <a:off x="18656300" y="101591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7" name="フローチャート: 判断 806"/>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08" name="テキスト ボックス 807"/>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09" name="フローチャート: 判断 808"/>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10" name="テキスト ボックス 809"/>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162738</xdr:rowOff>
    </xdr:from>
    <xdr:to>
      <xdr:col>116</xdr:col>
      <xdr:colOff>114300</xdr:colOff>
      <xdr:row>59</xdr:row>
      <xdr:rowOff>92888</xdr:rowOff>
    </xdr:to>
    <xdr:sp macro="" textlink="">
      <xdr:nvSpPr>
        <xdr:cNvPr id="816" name="楕円 815"/>
        <xdr:cNvSpPr/>
      </xdr:nvSpPr>
      <xdr:spPr>
        <a:xfrm>
          <a:off x="22110700" y="101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77665</xdr:rowOff>
    </xdr:from>
    <xdr:ext cx="313932" cy="259045"/>
    <xdr:sp macro="" textlink="">
      <xdr:nvSpPr>
        <xdr:cNvPr id="817" name="貸付金該当値テキスト"/>
        <xdr:cNvSpPr txBox="1"/>
      </xdr:nvSpPr>
      <xdr:spPr>
        <a:xfrm>
          <a:off x="22212300" y="10021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162281</xdr:rowOff>
    </xdr:from>
    <xdr:to>
      <xdr:col>112</xdr:col>
      <xdr:colOff>38100</xdr:colOff>
      <xdr:row>59</xdr:row>
      <xdr:rowOff>92431</xdr:rowOff>
    </xdr:to>
    <xdr:sp macro="" textlink="">
      <xdr:nvSpPr>
        <xdr:cNvPr id="818" name="楕円 817"/>
        <xdr:cNvSpPr/>
      </xdr:nvSpPr>
      <xdr:spPr>
        <a:xfrm>
          <a:off x="212725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83558</xdr:rowOff>
    </xdr:from>
    <xdr:ext cx="313932" cy="259045"/>
    <xdr:sp macro="" textlink="">
      <xdr:nvSpPr>
        <xdr:cNvPr id="819" name="テキスト ボックス 818"/>
        <xdr:cNvSpPr txBox="1"/>
      </xdr:nvSpPr>
      <xdr:spPr>
        <a:xfrm>
          <a:off x="21166333" y="10199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162814</xdr:rowOff>
    </xdr:from>
    <xdr:to>
      <xdr:col>107</xdr:col>
      <xdr:colOff>101600</xdr:colOff>
      <xdr:row>59</xdr:row>
      <xdr:rowOff>92964</xdr:rowOff>
    </xdr:to>
    <xdr:sp macro="" textlink="">
      <xdr:nvSpPr>
        <xdr:cNvPr id="820" name="楕円 819"/>
        <xdr:cNvSpPr/>
      </xdr:nvSpPr>
      <xdr:spPr>
        <a:xfrm>
          <a:off x="203835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84091</xdr:rowOff>
    </xdr:from>
    <xdr:ext cx="313932" cy="259045"/>
    <xdr:sp macro="" textlink="">
      <xdr:nvSpPr>
        <xdr:cNvPr id="821" name="テキスト ボックス 820"/>
        <xdr:cNvSpPr txBox="1"/>
      </xdr:nvSpPr>
      <xdr:spPr>
        <a:xfrm>
          <a:off x="20277333" y="10199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164262</xdr:rowOff>
    </xdr:from>
    <xdr:to>
      <xdr:col>102</xdr:col>
      <xdr:colOff>165100</xdr:colOff>
      <xdr:row>59</xdr:row>
      <xdr:rowOff>94412</xdr:rowOff>
    </xdr:to>
    <xdr:sp macro="" textlink="">
      <xdr:nvSpPr>
        <xdr:cNvPr id="822" name="楕円 821"/>
        <xdr:cNvSpPr/>
      </xdr:nvSpPr>
      <xdr:spPr>
        <a:xfrm>
          <a:off x="19494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85539</xdr:rowOff>
    </xdr:from>
    <xdr:ext cx="313932" cy="259045"/>
    <xdr:sp macro="" textlink="">
      <xdr:nvSpPr>
        <xdr:cNvPr id="823" name="テキスト ボックス 822"/>
        <xdr:cNvSpPr txBox="1"/>
      </xdr:nvSpPr>
      <xdr:spPr>
        <a:xfrm>
          <a:off x="19388333" y="10201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164262</xdr:rowOff>
    </xdr:from>
    <xdr:to>
      <xdr:col>98</xdr:col>
      <xdr:colOff>38100</xdr:colOff>
      <xdr:row>59</xdr:row>
      <xdr:rowOff>94412</xdr:rowOff>
    </xdr:to>
    <xdr:sp macro="" textlink="">
      <xdr:nvSpPr>
        <xdr:cNvPr id="824" name="楕円 823"/>
        <xdr:cNvSpPr/>
      </xdr:nvSpPr>
      <xdr:spPr>
        <a:xfrm>
          <a:off x="18605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85539</xdr:rowOff>
    </xdr:from>
    <xdr:ext cx="313932" cy="259045"/>
    <xdr:sp macro="" textlink="">
      <xdr:nvSpPr>
        <xdr:cNvPr id="825" name="テキスト ボックス 824"/>
        <xdr:cNvSpPr txBox="1"/>
      </xdr:nvSpPr>
      <xdr:spPr>
        <a:xfrm>
          <a:off x="18499333" y="10201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48" name="直線コネクタ 847"/>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49" name="繰出金最小値テキスト"/>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0" name="直線コネクタ 849"/>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1" name="繰出金最大値テキスト"/>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2" name="直線コネクタ 851"/>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28623</xdr:rowOff>
    </xdr:from>
    <xdr:to>
      <xdr:col>116</xdr:col>
      <xdr:colOff>63500</xdr:colOff>
      <xdr:row>73</xdr:row>
      <xdr:rowOff>88196</xdr:rowOff>
    </xdr:to>
    <xdr:cxnSp macro="">
      <xdr:nvCxnSpPr>
        <xdr:cNvPr id="853" name="直線コネクタ 852"/>
        <xdr:cNvCxnSpPr/>
      </xdr:nvCxnSpPr>
      <xdr:spPr>
        <a:xfrm flipV="1">
          <a:off x="21323300" y="12544473"/>
          <a:ext cx="838200" cy="5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72425</xdr:rowOff>
    </xdr:from>
    <xdr:ext cx="534377" cy="259045"/>
    <xdr:sp macro="" textlink="">
      <xdr:nvSpPr>
        <xdr:cNvPr id="854" name="繰出金平均値テキスト"/>
        <xdr:cNvSpPr txBox="1"/>
      </xdr:nvSpPr>
      <xdr:spPr>
        <a:xfrm>
          <a:off x="22212300" y="1275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5" name="フローチャート: 判断 854"/>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88196</xdr:rowOff>
    </xdr:from>
    <xdr:to>
      <xdr:col>111</xdr:col>
      <xdr:colOff>177800</xdr:colOff>
      <xdr:row>73</xdr:row>
      <xdr:rowOff>137780</xdr:rowOff>
    </xdr:to>
    <xdr:cxnSp macro="">
      <xdr:nvCxnSpPr>
        <xdr:cNvPr id="856" name="直線コネクタ 855"/>
        <xdr:cNvCxnSpPr/>
      </xdr:nvCxnSpPr>
      <xdr:spPr>
        <a:xfrm flipV="1">
          <a:off x="20434300" y="12604046"/>
          <a:ext cx="889000" cy="4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7" name="フローチャート: 判断 856"/>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58" name="テキスト ボックス 857"/>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137780</xdr:rowOff>
    </xdr:from>
    <xdr:to>
      <xdr:col>107</xdr:col>
      <xdr:colOff>50800</xdr:colOff>
      <xdr:row>73</xdr:row>
      <xdr:rowOff>171064</xdr:rowOff>
    </xdr:to>
    <xdr:cxnSp macro="">
      <xdr:nvCxnSpPr>
        <xdr:cNvPr id="859" name="直線コネクタ 858"/>
        <xdr:cNvCxnSpPr/>
      </xdr:nvCxnSpPr>
      <xdr:spPr>
        <a:xfrm flipV="1">
          <a:off x="19545300" y="12653630"/>
          <a:ext cx="8890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0" name="フローチャート: 判断 859"/>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48810</xdr:rowOff>
    </xdr:from>
    <xdr:ext cx="534377" cy="259045"/>
    <xdr:sp macro="" textlink="">
      <xdr:nvSpPr>
        <xdr:cNvPr id="861" name="テキスト ボックス 860"/>
        <xdr:cNvSpPr txBox="1"/>
      </xdr:nvSpPr>
      <xdr:spPr>
        <a:xfrm>
          <a:off x="20167111"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171064</xdr:rowOff>
    </xdr:from>
    <xdr:to>
      <xdr:col>102</xdr:col>
      <xdr:colOff>114300</xdr:colOff>
      <xdr:row>74</xdr:row>
      <xdr:rowOff>17445</xdr:rowOff>
    </xdr:to>
    <xdr:cxnSp macro="">
      <xdr:nvCxnSpPr>
        <xdr:cNvPr id="862" name="直線コネクタ 861"/>
        <xdr:cNvCxnSpPr/>
      </xdr:nvCxnSpPr>
      <xdr:spPr>
        <a:xfrm flipV="1">
          <a:off x="18656300" y="12686914"/>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3" name="フローチャート: 判断 862"/>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4" name="テキスト ボックス 863"/>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5" name="フローチャート: 判断 864"/>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31734</xdr:rowOff>
    </xdr:from>
    <xdr:ext cx="534377" cy="259045"/>
    <xdr:sp macro="" textlink="">
      <xdr:nvSpPr>
        <xdr:cNvPr id="866" name="テキスト ボックス 865"/>
        <xdr:cNvSpPr txBox="1"/>
      </xdr:nvSpPr>
      <xdr:spPr>
        <a:xfrm>
          <a:off x="18389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149273</xdr:rowOff>
    </xdr:from>
    <xdr:to>
      <xdr:col>116</xdr:col>
      <xdr:colOff>114300</xdr:colOff>
      <xdr:row>73</xdr:row>
      <xdr:rowOff>79423</xdr:rowOff>
    </xdr:to>
    <xdr:sp macro="" textlink="">
      <xdr:nvSpPr>
        <xdr:cNvPr id="872" name="楕円 871"/>
        <xdr:cNvSpPr/>
      </xdr:nvSpPr>
      <xdr:spPr>
        <a:xfrm>
          <a:off x="22110700" y="1249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700</xdr:rowOff>
    </xdr:from>
    <xdr:ext cx="534377" cy="259045"/>
    <xdr:sp macro="" textlink="">
      <xdr:nvSpPr>
        <xdr:cNvPr id="873" name="繰出金該当値テキスト"/>
        <xdr:cNvSpPr txBox="1"/>
      </xdr:nvSpPr>
      <xdr:spPr>
        <a:xfrm>
          <a:off x="22212300" y="1234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37396</xdr:rowOff>
    </xdr:from>
    <xdr:to>
      <xdr:col>112</xdr:col>
      <xdr:colOff>38100</xdr:colOff>
      <xdr:row>73</xdr:row>
      <xdr:rowOff>138996</xdr:rowOff>
    </xdr:to>
    <xdr:sp macro="" textlink="">
      <xdr:nvSpPr>
        <xdr:cNvPr id="874" name="楕円 873"/>
        <xdr:cNvSpPr/>
      </xdr:nvSpPr>
      <xdr:spPr>
        <a:xfrm>
          <a:off x="21272500" y="1255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155523</xdr:rowOff>
    </xdr:from>
    <xdr:ext cx="534377" cy="259045"/>
    <xdr:sp macro="" textlink="">
      <xdr:nvSpPr>
        <xdr:cNvPr id="875" name="テキスト ボックス 874"/>
        <xdr:cNvSpPr txBox="1"/>
      </xdr:nvSpPr>
      <xdr:spPr>
        <a:xfrm>
          <a:off x="21056111" y="1232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86980</xdr:rowOff>
    </xdr:from>
    <xdr:to>
      <xdr:col>107</xdr:col>
      <xdr:colOff>101600</xdr:colOff>
      <xdr:row>74</xdr:row>
      <xdr:rowOff>17130</xdr:rowOff>
    </xdr:to>
    <xdr:sp macro="" textlink="">
      <xdr:nvSpPr>
        <xdr:cNvPr id="876" name="楕円 875"/>
        <xdr:cNvSpPr/>
      </xdr:nvSpPr>
      <xdr:spPr>
        <a:xfrm>
          <a:off x="20383500" y="1260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33657</xdr:rowOff>
    </xdr:from>
    <xdr:ext cx="534377" cy="259045"/>
    <xdr:sp macro="" textlink="">
      <xdr:nvSpPr>
        <xdr:cNvPr id="877" name="テキスト ボックス 876"/>
        <xdr:cNvSpPr txBox="1"/>
      </xdr:nvSpPr>
      <xdr:spPr>
        <a:xfrm>
          <a:off x="20167111" y="1237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120264</xdr:rowOff>
    </xdr:from>
    <xdr:to>
      <xdr:col>102</xdr:col>
      <xdr:colOff>165100</xdr:colOff>
      <xdr:row>74</xdr:row>
      <xdr:rowOff>50414</xdr:rowOff>
    </xdr:to>
    <xdr:sp macro="" textlink="">
      <xdr:nvSpPr>
        <xdr:cNvPr id="878" name="楕円 877"/>
        <xdr:cNvSpPr/>
      </xdr:nvSpPr>
      <xdr:spPr>
        <a:xfrm>
          <a:off x="19494500" y="1263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66941</xdr:rowOff>
    </xdr:from>
    <xdr:ext cx="534377" cy="259045"/>
    <xdr:sp macro="" textlink="">
      <xdr:nvSpPr>
        <xdr:cNvPr id="879" name="テキスト ボックス 878"/>
        <xdr:cNvSpPr txBox="1"/>
      </xdr:nvSpPr>
      <xdr:spPr>
        <a:xfrm>
          <a:off x="19278111" y="1241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138095</xdr:rowOff>
    </xdr:from>
    <xdr:to>
      <xdr:col>98</xdr:col>
      <xdr:colOff>38100</xdr:colOff>
      <xdr:row>74</xdr:row>
      <xdr:rowOff>68245</xdr:rowOff>
    </xdr:to>
    <xdr:sp macro="" textlink="">
      <xdr:nvSpPr>
        <xdr:cNvPr id="880" name="楕円 879"/>
        <xdr:cNvSpPr/>
      </xdr:nvSpPr>
      <xdr:spPr>
        <a:xfrm>
          <a:off x="18605500" y="126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84772</xdr:rowOff>
    </xdr:from>
    <xdr:ext cx="534377" cy="259045"/>
    <xdr:sp macro="" textlink="">
      <xdr:nvSpPr>
        <xdr:cNvPr id="881" name="テキスト ボックス 880"/>
        <xdr:cNvSpPr txBox="1"/>
      </xdr:nvSpPr>
      <xdr:spPr>
        <a:xfrm>
          <a:off x="18389111" y="1242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歳出決算総額は</a:t>
          </a:r>
          <a:r>
            <a:rPr kumimoji="1" lang="en-US" altLang="ja-JP" sz="1100">
              <a:solidFill>
                <a:schemeClr val="dk1"/>
              </a:solidFill>
              <a:effectLst/>
              <a:latin typeface="+mn-ea"/>
              <a:ea typeface="+mn-ea"/>
              <a:cs typeface="+mn-cs"/>
            </a:rPr>
            <a:t>24,067,731</a:t>
          </a:r>
          <a:r>
            <a:rPr kumimoji="1" lang="ja-JP" altLang="ja-JP" sz="1100">
              <a:solidFill>
                <a:schemeClr val="dk1"/>
              </a:solidFill>
              <a:effectLst/>
              <a:latin typeface="+mn-ea"/>
              <a:ea typeface="+mn-ea"/>
              <a:cs typeface="+mn-cs"/>
            </a:rPr>
            <a:t>千円であり、住民一人当たりに換算すると</a:t>
          </a:r>
          <a:r>
            <a:rPr kumimoji="1" lang="en-US" altLang="ja-JP" sz="1100">
              <a:solidFill>
                <a:schemeClr val="dk1"/>
              </a:solidFill>
              <a:effectLst/>
              <a:latin typeface="+mn-ea"/>
              <a:ea typeface="+mn-ea"/>
              <a:cs typeface="+mn-cs"/>
            </a:rPr>
            <a:t>835,511</a:t>
          </a:r>
          <a:r>
            <a:rPr kumimoji="1" lang="ja-JP" altLang="ja-JP" sz="1100">
              <a:solidFill>
                <a:schemeClr val="dk1"/>
              </a:solidFill>
              <a:effectLst/>
              <a:latin typeface="+mn-ea"/>
              <a:ea typeface="+mn-ea"/>
              <a:cs typeface="+mn-cs"/>
            </a:rPr>
            <a:t>円となっている。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人件費：住民一人当たり</a:t>
          </a:r>
          <a:r>
            <a:rPr kumimoji="1" lang="en-US" altLang="ja-JP" sz="1100">
              <a:solidFill>
                <a:schemeClr val="dk1"/>
              </a:solidFill>
              <a:effectLst/>
              <a:latin typeface="+mn-ea"/>
              <a:ea typeface="+mn-ea"/>
              <a:cs typeface="+mn-cs"/>
            </a:rPr>
            <a:t>116,053</a:t>
          </a:r>
          <a:r>
            <a:rPr kumimoji="1" lang="ja-JP" altLang="ja-JP" sz="1100">
              <a:solidFill>
                <a:schemeClr val="dk1"/>
              </a:solidFill>
              <a:effectLst/>
              <a:latin typeface="+mn-ea"/>
              <a:ea typeface="+mn-ea"/>
              <a:cs typeface="+mn-cs"/>
            </a:rPr>
            <a:t>円で、類似団体平均と比べて高い水準にある。これは５町村合併という特殊な事情により、未だに職員数が類似団体と比べ多いためである。</a:t>
          </a:r>
          <a:endParaRPr lang="ja-JP" altLang="ja-JP" sz="1100">
            <a:effectLst/>
            <a:latin typeface="+mn-ea"/>
            <a:ea typeface="+mn-ea"/>
          </a:endParaRPr>
        </a:p>
        <a:p>
          <a:r>
            <a:rPr kumimoji="1" lang="ja-JP" altLang="ja-JP" sz="1100">
              <a:solidFill>
                <a:schemeClr val="dk1"/>
              </a:solidFill>
              <a:effectLst/>
              <a:latin typeface="+mn-ea"/>
              <a:ea typeface="+mn-ea"/>
              <a:cs typeface="+mn-cs"/>
            </a:rPr>
            <a:t>扶助費：住民一人当たり</a:t>
          </a:r>
          <a:r>
            <a:rPr kumimoji="1" lang="en-US" altLang="ja-JP" sz="1100">
              <a:solidFill>
                <a:schemeClr val="dk1"/>
              </a:solidFill>
              <a:effectLst/>
              <a:latin typeface="+mn-ea"/>
              <a:ea typeface="+mn-ea"/>
              <a:cs typeface="+mn-cs"/>
            </a:rPr>
            <a:t>163,588</a:t>
          </a:r>
          <a:r>
            <a:rPr kumimoji="1" lang="ja-JP" altLang="ja-JP" sz="1100">
              <a:solidFill>
                <a:schemeClr val="dk1"/>
              </a:solidFill>
              <a:effectLst/>
              <a:latin typeface="+mn-ea"/>
              <a:ea typeface="+mn-ea"/>
              <a:cs typeface="+mn-cs"/>
            </a:rPr>
            <a:t>円で、類似団体平均と比べ非常に高い水準にあるが、要因は障害者福祉事業や生活保護事業等の社会保障関連経費が多いためである。</a:t>
          </a:r>
          <a:endParaRPr lang="ja-JP" altLang="ja-JP" sz="1100">
            <a:effectLst/>
            <a:latin typeface="+mn-ea"/>
            <a:ea typeface="+mn-ea"/>
          </a:endParaRPr>
        </a:p>
        <a:p>
          <a:r>
            <a:rPr kumimoji="1" lang="ja-JP" altLang="ja-JP" sz="1100">
              <a:solidFill>
                <a:schemeClr val="dk1"/>
              </a:solidFill>
              <a:effectLst/>
              <a:latin typeface="+mn-ea"/>
              <a:ea typeface="+mn-ea"/>
              <a:cs typeface="+mn-cs"/>
            </a:rPr>
            <a:t>公債費：住民一人当たり</a:t>
          </a:r>
          <a:r>
            <a:rPr kumimoji="1" lang="en-US" altLang="ja-JP" sz="1100">
              <a:solidFill>
                <a:schemeClr val="dk1"/>
              </a:solidFill>
              <a:effectLst/>
              <a:latin typeface="+mn-ea"/>
              <a:ea typeface="+mn-ea"/>
              <a:cs typeface="+mn-cs"/>
            </a:rPr>
            <a:t>132,659</a:t>
          </a:r>
          <a:r>
            <a:rPr kumimoji="1" lang="ja-JP" altLang="ja-JP" sz="1100">
              <a:solidFill>
                <a:schemeClr val="dk1"/>
              </a:solidFill>
              <a:effectLst/>
              <a:latin typeface="+mn-ea"/>
              <a:ea typeface="+mn-ea"/>
              <a:cs typeface="+mn-cs"/>
            </a:rPr>
            <a:t>円で、類似団体平均の</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倍超の水準にあるが、要因はこれまで実施してきた建設事業に係る地方債の償還負担によるものであり、適正化と抑制を図ることが課題である。</a:t>
          </a:r>
          <a:endParaRPr lang="ja-JP" altLang="ja-JP" sz="1100">
            <a:effectLst/>
            <a:latin typeface="+mn-ea"/>
            <a:ea typeface="+mn-ea"/>
          </a:endParaRPr>
        </a:p>
        <a:p>
          <a:r>
            <a:rPr kumimoji="1" lang="ja-JP" altLang="ja-JP" sz="1100">
              <a:solidFill>
                <a:schemeClr val="dk1"/>
              </a:solidFill>
              <a:effectLst/>
              <a:latin typeface="+mn-ea"/>
              <a:ea typeface="+mn-ea"/>
              <a:cs typeface="+mn-cs"/>
            </a:rPr>
            <a:t>普通建設事業費：住民一人当たり</a:t>
          </a:r>
          <a:r>
            <a:rPr kumimoji="1" lang="en-US" altLang="ja-JP" sz="1100">
              <a:solidFill>
                <a:schemeClr val="dk1"/>
              </a:solidFill>
              <a:effectLst/>
              <a:latin typeface="+mn-ea"/>
              <a:ea typeface="+mn-ea"/>
              <a:cs typeface="+mn-cs"/>
            </a:rPr>
            <a:t>87,702</a:t>
          </a:r>
          <a:r>
            <a:rPr kumimoji="1" lang="ja-JP" altLang="ja-JP" sz="1100">
              <a:solidFill>
                <a:schemeClr val="dk1"/>
              </a:solidFill>
              <a:effectLst/>
              <a:latin typeface="+mn-ea"/>
              <a:ea typeface="+mn-ea"/>
              <a:cs typeface="+mn-cs"/>
            </a:rPr>
            <a:t>円で、大型建設事業の終了などにより、類似団体と同水準となっている。</a:t>
          </a:r>
          <a:endParaRPr lang="ja-JP" altLang="ja-JP" sz="11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28,806
28,693
253.55
24,719,726
24,067,731
626,795
13,395,416
39,075,806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54928</xdr:rowOff>
    </xdr:from>
    <xdr:to>
      <xdr:col>24</xdr:col>
      <xdr:colOff>63500</xdr:colOff>
      <xdr:row>34</xdr:row>
      <xdr:rowOff>85027</xdr:rowOff>
    </xdr:to>
    <xdr:cxnSp macro="">
      <xdr:nvCxnSpPr>
        <xdr:cNvPr id="61" name="直線コネクタ 60"/>
        <xdr:cNvCxnSpPr/>
      </xdr:nvCxnSpPr>
      <xdr:spPr>
        <a:xfrm flipV="1">
          <a:off x="3797300" y="5884228"/>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57230</xdr:rowOff>
    </xdr:from>
    <xdr:ext cx="469744" cy="259045"/>
    <xdr:sp macro="" textlink="">
      <xdr:nvSpPr>
        <xdr:cNvPr id="62" name="議会費平均値テキスト"/>
        <xdr:cNvSpPr txBox="1"/>
      </xdr:nvSpPr>
      <xdr:spPr>
        <a:xfrm>
          <a:off x="4686300" y="605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81788</xdr:rowOff>
    </xdr:from>
    <xdr:to>
      <xdr:col>19</xdr:col>
      <xdr:colOff>177800</xdr:colOff>
      <xdr:row>34</xdr:row>
      <xdr:rowOff>85027</xdr:rowOff>
    </xdr:to>
    <xdr:cxnSp macro="">
      <xdr:nvCxnSpPr>
        <xdr:cNvPr id="64" name="直線コネクタ 63"/>
        <xdr:cNvCxnSpPr/>
      </xdr:nvCxnSpPr>
      <xdr:spPr>
        <a:xfrm>
          <a:off x="2908300" y="5911088"/>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81788</xdr:rowOff>
    </xdr:from>
    <xdr:to>
      <xdr:col>15</xdr:col>
      <xdr:colOff>50800</xdr:colOff>
      <xdr:row>34</xdr:row>
      <xdr:rowOff>161989</xdr:rowOff>
    </xdr:to>
    <xdr:cxnSp macro="">
      <xdr:nvCxnSpPr>
        <xdr:cNvPr id="67" name="直線コネクタ 66"/>
        <xdr:cNvCxnSpPr/>
      </xdr:nvCxnSpPr>
      <xdr:spPr>
        <a:xfrm flipV="1">
          <a:off x="2019300" y="5911088"/>
          <a:ext cx="889000" cy="8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21036</xdr:rowOff>
    </xdr:from>
    <xdr:ext cx="469744" cy="259045"/>
    <xdr:sp macro="" textlink="">
      <xdr:nvSpPr>
        <xdr:cNvPr id="69" name="テキスト ボックス 68"/>
        <xdr:cNvSpPr txBox="1"/>
      </xdr:nvSpPr>
      <xdr:spPr>
        <a:xfrm>
          <a:off x="2673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161989</xdr:rowOff>
    </xdr:from>
    <xdr:to>
      <xdr:col>10</xdr:col>
      <xdr:colOff>114300</xdr:colOff>
      <xdr:row>34</xdr:row>
      <xdr:rowOff>163132</xdr:rowOff>
    </xdr:to>
    <xdr:cxnSp macro="">
      <xdr:nvCxnSpPr>
        <xdr:cNvPr id="70" name="直線コネクタ 69"/>
        <xdr:cNvCxnSpPr/>
      </xdr:nvCxnSpPr>
      <xdr:spPr>
        <a:xfrm flipV="1">
          <a:off x="1130300" y="599128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45038</xdr:rowOff>
    </xdr:from>
    <xdr:ext cx="469744" cy="259045"/>
    <xdr:sp macro="" textlink="">
      <xdr:nvSpPr>
        <xdr:cNvPr id="72" name="テキスト ボックス 71"/>
        <xdr:cNvSpPr txBox="1"/>
      </xdr:nvSpPr>
      <xdr:spPr>
        <a:xfrm>
          <a:off x="1784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4128</xdr:rowOff>
    </xdr:from>
    <xdr:to>
      <xdr:col>24</xdr:col>
      <xdr:colOff>114300</xdr:colOff>
      <xdr:row>34</xdr:row>
      <xdr:rowOff>105728</xdr:rowOff>
    </xdr:to>
    <xdr:sp macro="" textlink="">
      <xdr:nvSpPr>
        <xdr:cNvPr id="80" name="楕円 79"/>
        <xdr:cNvSpPr/>
      </xdr:nvSpPr>
      <xdr:spPr>
        <a:xfrm>
          <a:off x="4584700" y="58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27005</xdr:rowOff>
    </xdr:from>
    <xdr:ext cx="469744" cy="259045"/>
    <xdr:sp macro="" textlink="">
      <xdr:nvSpPr>
        <xdr:cNvPr id="81" name="議会費該当値テキスト"/>
        <xdr:cNvSpPr txBox="1"/>
      </xdr:nvSpPr>
      <xdr:spPr>
        <a:xfrm>
          <a:off x="4686300" y="568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34227</xdr:rowOff>
    </xdr:from>
    <xdr:to>
      <xdr:col>20</xdr:col>
      <xdr:colOff>38100</xdr:colOff>
      <xdr:row>34</xdr:row>
      <xdr:rowOff>135827</xdr:rowOff>
    </xdr:to>
    <xdr:sp macro="" textlink="">
      <xdr:nvSpPr>
        <xdr:cNvPr id="82" name="楕円 81"/>
        <xdr:cNvSpPr/>
      </xdr:nvSpPr>
      <xdr:spPr>
        <a:xfrm>
          <a:off x="3746500" y="586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152354</xdr:rowOff>
    </xdr:from>
    <xdr:ext cx="469744" cy="259045"/>
    <xdr:sp macro="" textlink="">
      <xdr:nvSpPr>
        <xdr:cNvPr id="83" name="テキスト ボックス 82"/>
        <xdr:cNvSpPr txBox="1"/>
      </xdr:nvSpPr>
      <xdr:spPr>
        <a:xfrm>
          <a:off x="3562428" y="563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30988</xdr:rowOff>
    </xdr:from>
    <xdr:to>
      <xdr:col>15</xdr:col>
      <xdr:colOff>101600</xdr:colOff>
      <xdr:row>34</xdr:row>
      <xdr:rowOff>132588</xdr:rowOff>
    </xdr:to>
    <xdr:sp macro="" textlink="">
      <xdr:nvSpPr>
        <xdr:cNvPr id="84" name="楕円 83"/>
        <xdr:cNvSpPr/>
      </xdr:nvSpPr>
      <xdr:spPr>
        <a:xfrm>
          <a:off x="28575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149115</xdr:rowOff>
    </xdr:from>
    <xdr:ext cx="469744" cy="259045"/>
    <xdr:sp macro="" textlink="">
      <xdr:nvSpPr>
        <xdr:cNvPr id="85" name="テキスト ボックス 84"/>
        <xdr:cNvSpPr txBox="1"/>
      </xdr:nvSpPr>
      <xdr:spPr>
        <a:xfrm>
          <a:off x="2673428" y="563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111189</xdr:rowOff>
    </xdr:from>
    <xdr:to>
      <xdr:col>10</xdr:col>
      <xdr:colOff>165100</xdr:colOff>
      <xdr:row>35</xdr:row>
      <xdr:rowOff>41339</xdr:rowOff>
    </xdr:to>
    <xdr:sp macro="" textlink="">
      <xdr:nvSpPr>
        <xdr:cNvPr id="86" name="楕円 85"/>
        <xdr:cNvSpPr/>
      </xdr:nvSpPr>
      <xdr:spPr>
        <a:xfrm>
          <a:off x="1968500" y="594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57866</xdr:rowOff>
    </xdr:from>
    <xdr:ext cx="469744" cy="259045"/>
    <xdr:sp macro="" textlink="">
      <xdr:nvSpPr>
        <xdr:cNvPr id="87" name="テキスト ボックス 86"/>
        <xdr:cNvSpPr txBox="1"/>
      </xdr:nvSpPr>
      <xdr:spPr>
        <a:xfrm>
          <a:off x="1784428" y="571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112332</xdr:rowOff>
    </xdr:from>
    <xdr:to>
      <xdr:col>6</xdr:col>
      <xdr:colOff>38100</xdr:colOff>
      <xdr:row>35</xdr:row>
      <xdr:rowOff>42482</xdr:rowOff>
    </xdr:to>
    <xdr:sp macro="" textlink="">
      <xdr:nvSpPr>
        <xdr:cNvPr id="88" name="楕円 87"/>
        <xdr:cNvSpPr/>
      </xdr:nvSpPr>
      <xdr:spPr>
        <a:xfrm>
          <a:off x="1079500" y="59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59009</xdr:rowOff>
    </xdr:from>
    <xdr:ext cx="469744" cy="259045"/>
    <xdr:sp macro="" textlink="">
      <xdr:nvSpPr>
        <xdr:cNvPr id="89" name="テキスト ボックス 88"/>
        <xdr:cNvSpPr txBox="1"/>
      </xdr:nvSpPr>
      <xdr:spPr>
        <a:xfrm>
          <a:off x="895428" y="571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98694</xdr:rowOff>
    </xdr:from>
    <xdr:to>
      <xdr:col>24</xdr:col>
      <xdr:colOff>63500</xdr:colOff>
      <xdr:row>56</xdr:row>
      <xdr:rowOff>164544</xdr:rowOff>
    </xdr:to>
    <xdr:cxnSp macro="">
      <xdr:nvCxnSpPr>
        <xdr:cNvPr id="116" name="直線コネクタ 115"/>
        <xdr:cNvCxnSpPr/>
      </xdr:nvCxnSpPr>
      <xdr:spPr>
        <a:xfrm flipV="1">
          <a:off x="3797300" y="9699894"/>
          <a:ext cx="838200" cy="6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152684</xdr:rowOff>
    </xdr:from>
    <xdr:to>
      <xdr:col>19</xdr:col>
      <xdr:colOff>177800</xdr:colOff>
      <xdr:row>56</xdr:row>
      <xdr:rowOff>164544</xdr:rowOff>
    </xdr:to>
    <xdr:cxnSp macro="">
      <xdr:nvCxnSpPr>
        <xdr:cNvPr id="119" name="直線コネクタ 118"/>
        <xdr:cNvCxnSpPr/>
      </xdr:nvCxnSpPr>
      <xdr:spPr>
        <a:xfrm>
          <a:off x="2908300" y="9753884"/>
          <a:ext cx="889000" cy="1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64688</xdr:rowOff>
    </xdr:from>
    <xdr:to>
      <xdr:col>15</xdr:col>
      <xdr:colOff>50800</xdr:colOff>
      <xdr:row>56</xdr:row>
      <xdr:rowOff>152684</xdr:rowOff>
    </xdr:to>
    <xdr:cxnSp macro="">
      <xdr:nvCxnSpPr>
        <xdr:cNvPr id="122" name="直線コネクタ 121"/>
        <xdr:cNvCxnSpPr/>
      </xdr:nvCxnSpPr>
      <xdr:spPr>
        <a:xfrm>
          <a:off x="2019300" y="9665888"/>
          <a:ext cx="889000" cy="8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103380</xdr:rowOff>
    </xdr:from>
    <xdr:to>
      <xdr:col>10</xdr:col>
      <xdr:colOff>114300</xdr:colOff>
      <xdr:row>56</xdr:row>
      <xdr:rowOff>64688</xdr:rowOff>
    </xdr:to>
    <xdr:cxnSp macro="">
      <xdr:nvCxnSpPr>
        <xdr:cNvPr id="125" name="直線コネクタ 124"/>
        <xdr:cNvCxnSpPr/>
      </xdr:nvCxnSpPr>
      <xdr:spPr>
        <a:xfrm>
          <a:off x="1130300" y="9361680"/>
          <a:ext cx="889000" cy="30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47894</xdr:rowOff>
    </xdr:from>
    <xdr:to>
      <xdr:col>24</xdr:col>
      <xdr:colOff>114300</xdr:colOff>
      <xdr:row>56</xdr:row>
      <xdr:rowOff>149494</xdr:rowOff>
    </xdr:to>
    <xdr:sp macro="" textlink="">
      <xdr:nvSpPr>
        <xdr:cNvPr id="135" name="楕円 134"/>
        <xdr:cNvSpPr/>
      </xdr:nvSpPr>
      <xdr:spPr>
        <a:xfrm>
          <a:off x="4584700" y="964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26321</xdr:rowOff>
    </xdr:from>
    <xdr:ext cx="534377" cy="259045"/>
    <xdr:sp macro="" textlink="">
      <xdr:nvSpPr>
        <xdr:cNvPr id="136" name="総務費該当値テキスト"/>
        <xdr:cNvSpPr txBox="1"/>
      </xdr:nvSpPr>
      <xdr:spPr>
        <a:xfrm>
          <a:off x="4686300" y="962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113744</xdr:rowOff>
    </xdr:from>
    <xdr:to>
      <xdr:col>20</xdr:col>
      <xdr:colOff>38100</xdr:colOff>
      <xdr:row>57</xdr:row>
      <xdr:rowOff>43894</xdr:rowOff>
    </xdr:to>
    <xdr:sp macro="" textlink="">
      <xdr:nvSpPr>
        <xdr:cNvPr id="137" name="楕円 136"/>
        <xdr:cNvSpPr/>
      </xdr:nvSpPr>
      <xdr:spPr>
        <a:xfrm>
          <a:off x="3746500" y="971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35021</xdr:rowOff>
    </xdr:from>
    <xdr:ext cx="534377" cy="259045"/>
    <xdr:sp macro="" textlink="">
      <xdr:nvSpPr>
        <xdr:cNvPr id="138" name="テキスト ボックス 137"/>
        <xdr:cNvSpPr txBox="1"/>
      </xdr:nvSpPr>
      <xdr:spPr>
        <a:xfrm>
          <a:off x="3530111" y="980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101884</xdr:rowOff>
    </xdr:from>
    <xdr:to>
      <xdr:col>15</xdr:col>
      <xdr:colOff>101600</xdr:colOff>
      <xdr:row>57</xdr:row>
      <xdr:rowOff>32034</xdr:rowOff>
    </xdr:to>
    <xdr:sp macro="" textlink="">
      <xdr:nvSpPr>
        <xdr:cNvPr id="139" name="楕円 138"/>
        <xdr:cNvSpPr/>
      </xdr:nvSpPr>
      <xdr:spPr>
        <a:xfrm>
          <a:off x="2857500" y="970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23161</xdr:rowOff>
    </xdr:from>
    <xdr:ext cx="534377" cy="259045"/>
    <xdr:sp macro="" textlink="">
      <xdr:nvSpPr>
        <xdr:cNvPr id="140" name="テキスト ボックス 139"/>
        <xdr:cNvSpPr txBox="1"/>
      </xdr:nvSpPr>
      <xdr:spPr>
        <a:xfrm>
          <a:off x="2641111" y="979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13888</xdr:rowOff>
    </xdr:from>
    <xdr:to>
      <xdr:col>10</xdr:col>
      <xdr:colOff>165100</xdr:colOff>
      <xdr:row>56</xdr:row>
      <xdr:rowOff>115488</xdr:rowOff>
    </xdr:to>
    <xdr:sp macro="" textlink="">
      <xdr:nvSpPr>
        <xdr:cNvPr id="141" name="楕円 140"/>
        <xdr:cNvSpPr/>
      </xdr:nvSpPr>
      <xdr:spPr>
        <a:xfrm>
          <a:off x="1968500" y="961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106615</xdr:rowOff>
    </xdr:from>
    <xdr:ext cx="534377" cy="259045"/>
    <xdr:sp macro="" textlink="">
      <xdr:nvSpPr>
        <xdr:cNvPr id="142" name="テキスト ボックス 141"/>
        <xdr:cNvSpPr txBox="1"/>
      </xdr:nvSpPr>
      <xdr:spPr>
        <a:xfrm>
          <a:off x="1752111" y="97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52580</xdr:rowOff>
    </xdr:from>
    <xdr:to>
      <xdr:col>6</xdr:col>
      <xdr:colOff>38100</xdr:colOff>
      <xdr:row>54</xdr:row>
      <xdr:rowOff>154180</xdr:rowOff>
    </xdr:to>
    <xdr:sp macro="" textlink="">
      <xdr:nvSpPr>
        <xdr:cNvPr id="143" name="楕円 142"/>
        <xdr:cNvSpPr/>
      </xdr:nvSpPr>
      <xdr:spPr>
        <a:xfrm>
          <a:off x="1079500" y="93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145307</xdr:rowOff>
    </xdr:from>
    <xdr:ext cx="599010" cy="259045"/>
    <xdr:sp macro="" textlink="">
      <xdr:nvSpPr>
        <xdr:cNvPr id="144" name="テキスト ボックス 143"/>
        <xdr:cNvSpPr txBox="1"/>
      </xdr:nvSpPr>
      <xdr:spPr>
        <a:xfrm>
          <a:off x="830795" y="940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69273</xdr:rowOff>
    </xdr:from>
    <xdr:to>
      <xdr:col>24</xdr:col>
      <xdr:colOff>63500</xdr:colOff>
      <xdr:row>73</xdr:row>
      <xdr:rowOff>148414</xdr:rowOff>
    </xdr:to>
    <xdr:cxnSp macro="">
      <xdr:nvCxnSpPr>
        <xdr:cNvPr id="172" name="直線コネクタ 171"/>
        <xdr:cNvCxnSpPr/>
      </xdr:nvCxnSpPr>
      <xdr:spPr>
        <a:xfrm>
          <a:off x="3797300" y="12585123"/>
          <a:ext cx="838200" cy="7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53684</xdr:rowOff>
    </xdr:from>
    <xdr:ext cx="599010" cy="259045"/>
    <xdr:sp macro="" textlink="">
      <xdr:nvSpPr>
        <xdr:cNvPr id="173" name="民生費平均値テキスト"/>
        <xdr:cNvSpPr txBox="1"/>
      </xdr:nvSpPr>
      <xdr:spPr>
        <a:xfrm>
          <a:off x="4686300" y="12912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69273</xdr:rowOff>
    </xdr:from>
    <xdr:to>
      <xdr:col>19</xdr:col>
      <xdr:colOff>177800</xdr:colOff>
      <xdr:row>74</xdr:row>
      <xdr:rowOff>48589</xdr:rowOff>
    </xdr:to>
    <xdr:cxnSp macro="">
      <xdr:nvCxnSpPr>
        <xdr:cNvPr id="175" name="直線コネクタ 174"/>
        <xdr:cNvCxnSpPr/>
      </xdr:nvCxnSpPr>
      <xdr:spPr>
        <a:xfrm flipV="1">
          <a:off x="2908300" y="12585123"/>
          <a:ext cx="889000" cy="15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82560</xdr:rowOff>
    </xdr:from>
    <xdr:ext cx="599010" cy="259045"/>
    <xdr:sp macro="" textlink="">
      <xdr:nvSpPr>
        <xdr:cNvPr id="177" name="テキスト ボックス 176"/>
        <xdr:cNvSpPr txBox="1"/>
      </xdr:nvSpPr>
      <xdr:spPr>
        <a:xfrm>
          <a:off x="3497795" y="1311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24129</xdr:rowOff>
    </xdr:from>
    <xdr:to>
      <xdr:col>15</xdr:col>
      <xdr:colOff>50800</xdr:colOff>
      <xdr:row>74</xdr:row>
      <xdr:rowOff>48589</xdr:rowOff>
    </xdr:to>
    <xdr:cxnSp macro="">
      <xdr:nvCxnSpPr>
        <xdr:cNvPr id="178" name="直線コネクタ 177"/>
        <xdr:cNvCxnSpPr/>
      </xdr:nvCxnSpPr>
      <xdr:spPr>
        <a:xfrm>
          <a:off x="2019300" y="12711429"/>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24807</xdr:rowOff>
    </xdr:from>
    <xdr:ext cx="599010" cy="259045"/>
    <xdr:sp macro="" textlink="">
      <xdr:nvSpPr>
        <xdr:cNvPr id="180" name="テキスト ボックス 179"/>
        <xdr:cNvSpPr txBox="1"/>
      </xdr:nvSpPr>
      <xdr:spPr>
        <a:xfrm>
          <a:off x="2608795" y="1322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24129</xdr:rowOff>
    </xdr:from>
    <xdr:to>
      <xdr:col>10</xdr:col>
      <xdr:colOff>114300</xdr:colOff>
      <xdr:row>75</xdr:row>
      <xdr:rowOff>108500</xdr:rowOff>
    </xdr:to>
    <xdr:cxnSp macro="">
      <xdr:nvCxnSpPr>
        <xdr:cNvPr id="181" name="直線コネクタ 180"/>
        <xdr:cNvCxnSpPr/>
      </xdr:nvCxnSpPr>
      <xdr:spPr>
        <a:xfrm flipV="1">
          <a:off x="1130300" y="12711429"/>
          <a:ext cx="889000" cy="25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103071</xdr:rowOff>
    </xdr:from>
    <xdr:ext cx="599010" cy="259045"/>
    <xdr:sp macro="" textlink="">
      <xdr:nvSpPr>
        <xdr:cNvPr id="183" name="テキスト ボックス 182"/>
        <xdr:cNvSpPr txBox="1"/>
      </xdr:nvSpPr>
      <xdr:spPr>
        <a:xfrm>
          <a:off x="1719795" y="1313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76599</xdr:rowOff>
    </xdr:from>
    <xdr:ext cx="599010" cy="259045"/>
    <xdr:sp macro="" textlink="">
      <xdr:nvSpPr>
        <xdr:cNvPr id="185" name="テキスト ボックス 184"/>
        <xdr:cNvSpPr txBox="1"/>
      </xdr:nvSpPr>
      <xdr:spPr>
        <a:xfrm>
          <a:off x="830795" y="1327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97614</xdr:rowOff>
    </xdr:from>
    <xdr:to>
      <xdr:col>24</xdr:col>
      <xdr:colOff>114300</xdr:colOff>
      <xdr:row>74</xdr:row>
      <xdr:rowOff>27764</xdr:rowOff>
    </xdr:to>
    <xdr:sp macro="" textlink="">
      <xdr:nvSpPr>
        <xdr:cNvPr id="191" name="楕円 190"/>
        <xdr:cNvSpPr/>
      </xdr:nvSpPr>
      <xdr:spPr>
        <a:xfrm>
          <a:off x="4584700" y="1261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120491</xdr:rowOff>
    </xdr:from>
    <xdr:ext cx="599010" cy="259045"/>
    <xdr:sp macro="" textlink="">
      <xdr:nvSpPr>
        <xdr:cNvPr id="192" name="民生費該当値テキスト"/>
        <xdr:cNvSpPr txBox="1"/>
      </xdr:nvSpPr>
      <xdr:spPr>
        <a:xfrm>
          <a:off x="4686300" y="1246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18473</xdr:rowOff>
    </xdr:from>
    <xdr:to>
      <xdr:col>20</xdr:col>
      <xdr:colOff>38100</xdr:colOff>
      <xdr:row>73</xdr:row>
      <xdr:rowOff>120073</xdr:rowOff>
    </xdr:to>
    <xdr:sp macro="" textlink="">
      <xdr:nvSpPr>
        <xdr:cNvPr id="193" name="楕円 192"/>
        <xdr:cNvSpPr/>
      </xdr:nvSpPr>
      <xdr:spPr>
        <a:xfrm>
          <a:off x="3746500" y="1253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136600</xdr:rowOff>
    </xdr:from>
    <xdr:ext cx="599010" cy="259045"/>
    <xdr:sp macro="" textlink="">
      <xdr:nvSpPr>
        <xdr:cNvPr id="194" name="テキスト ボックス 193"/>
        <xdr:cNvSpPr txBox="1"/>
      </xdr:nvSpPr>
      <xdr:spPr>
        <a:xfrm>
          <a:off x="3497795" y="1230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169239</xdr:rowOff>
    </xdr:from>
    <xdr:to>
      <xdr:col>15</xdr:col>
      <xdr:colOff>101600</xdr:colOff>
      <xdr:row>74</xdr:row>
      <xdr:rowOff>99389</xdr:rowOff>
    </xdr:to>
    <xdr:sp macro="" textlink="">
      <xdr:nvSpPr>
        <xdr:cNvPr id="195" name="楕円 194"/>
        <xdr:cNvSpPr/>
      </xdr:nvSpPr>
      <xdr:spPr>
        <a:xfrm>
          <a:off x="2857500" y="1268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115916</xdr:rowOff>
    </xdr:from>
    <xdr:ext cx="599010" cy="259045"/>
    <xdr:sp macro="" textlink="">
      <xdr:nvSpPr>
        <xdr:cNvPr id="196" name="テキスト ボックス 195"/>
        <xdr:cNvSpPr txBox="1"/>
      </xdr:nvSpPr>
      <xdr:spPr>
        <a:xfrm>
          <a:off x="2608795" y="1246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144779</xdr:rowOff>
    </xdr:from>
    <xdr:to>
      <xdr:col>10</xdr:col>
      <xdr:colOff>165100</xdr:colOff>
      <xdr:row>74</xdr:row>
      <xdr:rowOff>74929</xdr:rowOff>
    </xdr:to>
    <xdr:sp macro="" textlink="">
      <xdr:nvSpPr>
        <xdr:cNvPr id="197" name="楕円 196"/>
        <xdr:cNvSpPr/>
      </xdr:nvSpPr>
      <xdr:spPr>
        <a:xfrm>
          <a:off x="1968500" y="1266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91456</xdr:rowOff>
    </xdr:from>
    <xdr:ext cx="599010" cy="259045"/>
    <xdr:sp macro="" textlink="">
      <xdr:nvSpPr>
        <xdr:cNvPr id="198" name="テキスト ボックス 197"/>
        <xdr:cNvSpPr txBox="1"/>
      </xdr:nvSpPr>
      <xdr:spPr>
        <a:xfrm>
          <a:off x="1719795" y="1243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57700</xdr:rowOff>
    </xdr:from>
    <xdr:to>
      <xdr:col>6</xdr:col>
      <xdr:colOff>38100</xdr:colOff>
      <xdr:row>75</xdr:row>
      <xdr:rowOff>159300</xdr:rowOff>
    </xdr:to>
    <xdr:sp macro="" textlink="">
      <xdr:nvSpPr>
        <xdr:cNvPr id="199" name="楕円 198"/>
        <xdr:cNvSpPr/>
      </xdr:nvSpPr>
      <xdr:spPr>
        <a:xfrm>
          <a:off x="1079500" y="1291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4377</xdr:rowOff>
    </xdr:from>
    <xdr:ext cx="599010" cy="259045"/>
    <xdr:sp macro="" textlink="">
      <xdr:nvSpPr>
        <xdr:cNvPr id="200" name="テキスト ボックス 199"/>
        <xdr:cNvSpPr txBox="1"/>
      </xdr:nvSpPr>
      <xdr:spPr>
        <a:xfrm>
          <a:off x="830795" y="1269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22974</xdr:rowOff>
    </xdr:from>
    <xdr:to>
      <xdr:col>24</xdr:col>
      <xdr:colOff>63500</xdr:colOff>
      <xdr:row>97</xdr:row>
      <xdr:rowOff>45402</xdr:rowOff>
    </xdr:to>
    <xdr:cxnSp macro="">
      <xdr:nvCxnSpPr>
        <xdr:cNvPr id="230" name="直線コネクタ 229"/>
        <xdr:cNvCxnSpPr/>
      </xdr:nvCxnSpPr>
      <xdr:spPr>
        <a:xfrm flipV="1">
          <a:off x="3797300" y="16653624"/>
          <a:ext cx="838200" cy="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20523</xdr:rowOff>
    </xdr:from>
    <xdr:to>
      <xdr:col>19</xdr:col>
      <xdr:colOff>177800</xdr:colOff>
      <xdr:row>97</xdr:row>
      <xdr:rowOff>45402</xdr:rowOff>
    </xdr:to>
    <xdr:cxnSp macro="">
      <xdr:nvCxnSpPr>
        <xdr:cNvPr id="233" name="直線コネクタ 232"/>
        <xdr:cNvCxnSpPr/>
      </xdr:nvCxnSpPr>
      <xdr:spPr>
        <a:xfrm>
          <a:off x="2908300" y="16651173"/>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5" name="テキスト ボックス 234"/>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120814</xdr:rowOff>
    </xdr:from>
    <xdr:to>
      <xdr:col>15</xdr:col>
      <xdr:colOff>50800</xdr:colOff>
      <xdr:row>97</xdr:row>
      <xdr:rowOff>20523</xdr:rowOff>
    </xdr:to>
    <xdr:cxnSp macro="">
      <xdr:nvCxnSpPr>
        <xdr:cNvPr id="236" name="直線コネクタ 235"/>
        <xdr:cNvCxnSpPr/>
      </xdr:nvCxnSpPr>
      <xdr:spPr>
        <a:xfrm>
          <a:off x="2019300" y="16580014"/>
          <a:ext cx="889000" cy="7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39319</xdr:rowOff>
    </xdr:from>
    <xdr:to>
      <xdr:col>10</xdr:col>
      <xdr:colOff>114300</xdr:colOff>
      <xdr:row>96</xdr:row>
      <xdr:rowOff>120814</xdr:rowOff>
    </xdr:to>
    <xdr:cxnSp macro="">
      <xdr:nvCxnSpPr>
        <xdr:cNvPr id="239" name="直線コネクタ 238"/>
        <xdr:cNvCxnSpPr/>
      </xdr:nvCxnSpPr>
      <xdr:spPr>
        <a:xfrm>
          <a:off x="1130300" y="15812719"/>
          <a:ext cx="889000" cy="76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1" name="テキスト ボックス 240"/>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3" name="テキスト ボックス 242"/>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143624</xdr:rowOff>
    </xdr:from>
    <xdr:to>
      <xdr:col>24</xdr:col>
      <xdr:colOff>114300</xdr:colOff>
      <xdr:row>97</xdr:row>
      <xdr:rowOff>73774</xdr:rowOff>
    </xdr:to>
    <xdr:sp macro="" textlink="">
      <xdr:nvSpPr>
        <xdr:cNvPr id="249" name="楕円 248"/>
        <xdr:cNvSpPr/>
      </xdr:nvSpPr>
      <xdr:spPr>
        <a:xfrm>
          <a:off x="4584700" y="166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122051</xdr:rowOff>
    </xdr:from>
    <xdr:ext cx="534377" cy="259045"/>
    <xdr:sp macro="" textlink="">
      <xdr:nvSpPr>
        <xdr:cNvPr id="250" name="衛生費該当値テキスト"/>
        <xdr:cNvSpPr txBox="1"/>
      </xdr:nvSpPr>
      <xdr:spPr>
        <a:xfrm>
          <a:off x="4686300" y="1658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166052</xdr:rowOff>
    </xdr:from>
    <xdr:to>
      <xdr:col>20</xdr:col>
      <xdr:colOff>38100</xdr:colOff>
      <xdr:row>97</xdr:row>
      <xdr:rowOff>96202</xdr:rowOff>
    </xdr:to>
    <xdr:sp macro="" textlink="">
      <xdr:nvSpPr>
        <xdr:cNvPr id="251" name="楕円 250"/>
        <xdr:cNvSpPr/>
      </xdr:nvSpPr>
      <xdr:spPr>
        <a:xfrm>
          <a:off x="3746500" y="1662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87329</xdr:rowOff>
    </xdr:from>
    <xdr:ext cx="534377" cy="259045"/>
    <xdr:sp macro="" textlink="">
      <xdr:nvSpPr>
        <xdr:cNvPr id="252" name="テキスト ボックス 251"/>
        <xdr:cNvSpPr txBox="1"/>
      </xdr:nvSpPr>
      <xdr:spPr>
        <a:xfrm>
          <a:off x="3530111" y="1671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141173</xdr:rowOff>
    </xdr:from>
    <xdr:to>
      <xdr:col>15</xdr:col>
      <xdr:colOff>101600</xdr:colOff>
      <xdr:row>97</xdr:row>
      <xdr:rowOff>71323</xdr:rowOff>
    </xdr:to>
    <xdr:sp macro="" textlink="">
      <xdr:nvSpPr>
        <xdr:cNvPr id="253" name="楕円 252"/>
        <xdr:cNvSpPr/>
      </xdr:nvSpPr>
      <xdr:spPr>
        <a:xfrm>
          <a:off x="2857500" y="166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62450</xdr:rowOff>
    </xdr:from>
    <xdr:ext cx="534377" cy="259045"/>
    <xdr:sp macro="" textlink="">
      <xdr:nvSpPr>
        <xdr:cNvPr id="254" name="テキスト ボックス 253"/>
        <xdr:cNvSpPr txBox="1"/>
      </xdr:nvSpPr>
      <xdr:spPr>
        <a:xfrm>
          <a:off x="2641111" y="1669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70014</xdr:rowOff>
    </xdr:from>
    <xdr:to>
      <xdr:col>10</xdr:col>
      <xdr:colOff>165100</xdr:colOff>
      <xdr:row>97</xdr:row>
      <xdr:rowOff>164</xdr:rowOff>
    </xdr:to>
    <xdr:sp macro="" textlink="">
      <xdr:nvSpPr>
        <xdr:cNvPr id="255" name="楕円 254"/>
        <xdr:cNvSpPr/>
      </xdr:nvSpPr>
      <xdr:spPr>
        <a:xfrm>
          <a:off x="1968500" y="165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16691</xdr:rowOff>
    </xdr:from>
    <xdr:ext cx="534377" cy="259045"/>
    <xdr:sp macro="" textlink="">
      <xdr:nvSpPr>
        <xdr:cNvPr id="256" name="テキスト ボックス 255"/>
        <xdr:cNvSpPr txBox="1"/>
      </xdr:nvSpPr>
      <xdr:spPr>
        <a:xfrm>
          <a:off x="1752111" y="1630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159969</xdr:rowOff>
    </xdr:from>
    <xdr:to>
      <xdr:col>6</xdr:col>
      <xdr:colOff>38100</xdr:colOff>
      <xdr:row>92</xdr:row>
      <xdr:rowOff>90119</xdr:rowOff>
    </xdr:to>
    <xdr:sp macro="" textlink="">
      <xdr:nvSpPr>
        <xdr:cNvPr id="257" name="楕円 256"/>
        <xdr:cNvSpPr/>
      </xdr:nvSpPr>
      <xdr:spPr>
        <a:xfrm>
          <a:off x="1079500" y="1576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106646</xdr:rowOff>
    </xdr:from>
    <xdr:ext cx="599010" cy="259045"/>
    <xdr:sp macro="" textlink="">
      <xdr:nvSpPr>
        <xdr:cNvPr id="258" name="テキスト ボックス 257"/>
        <xdr:cNvSpPr txBox="1"/>
      </xdr:nvSpPr>
      <xdr:spPr>
        <a:xfrm>
          <a:off x="830795" y="1553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22461</xdr:rowOff>
    </xdr:from>
    <xdr:to>
      <xdr:col>55</xdr:col>
      <xdr:colOff>0</xdr:colOff>
      <xdr:row>39</xdr:row>
      <xdr:rowOff>34217</xdr:rowOff>
    </xdr:to>
    <xdr:cxnSp macro="">
      <xdr:nvCxnSpPr>
        <xdr:cNvPr id="289" name="直線コネクタ 288"/>
        <xdr:cNvCxnSpPr/>
      </xdr:nvCxnSpPr>
      <xdr:spPr>
        <a:xfrm>
          <a:off x="9639300" y="6709011"/>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13153</xdr:rowOff>
    </xdr:from>
    <xdr:to>
      <xdr:col>50</xdr:col>
      <xdr:colOff>114300</xdr:colOff>
      <xdr:row>39</xdr:row>
      <xdr:rowOff>22461</xdr:rowOff>
    </xdr:to>
    <xdr:cxnSp macro="">
      <xdr:nvCxnSpPr>
        <xdr:cNvPr id="292" name="直線コネクタ 291"/>
        <xdr:cNvCxnSpPr/>
      </xdr:nvCxnSpPr>
      <xdr:spPr>
        <a:xfrm>
          <a:off x="8750300" y="6699703"/>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13153</xdr:rowOff>
    </xdr:from>
    <xdr:to>
      <xdr:col>45</xdr:col>
      <xdr:colOff>177800</xdr:colOff>
      <xdr:row>39</xdr:row>
      <xdr:rowOff>23930</xdr:rowOff>
    </xdr:to>
    <xdr:cxnSp macro="">
      <xdr:nvCxnSpPr>
        <xdr:cNvPr id="295" name="直線コネクタ 294"/>
        <xdr:cNvCxnSpPr/>
      </xdr:nvCxnSpPr>
      <xdr:spPr>
        <a:xfrm flipV="1">
          <a:off x="7861300" y="6699703"/>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23930</xdr:rowOff>
    </xdr:from>
    <xdr:to>
      <xdr:col>41</xdr:col>
      <xdr:colOff>50800</xdr:colOff>
      <xdr:row>39</xdr:row>
      <xdr:rowOff>23930</xdr:rowOff>
    </xdr:to>
    <xdr:cxnSp macro="">
      <xdr:nvCxnSpPr>
        <xdr:cNvPr id="298" name="直線コネクタ 297"/>
        <xdr:cNvCxnSpPr/>
      </xdr:nvCxnSpPr>
      <xdr:spPr>
        <a:xfrm>
          <a:off x="6972300" y="6710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2" name="テキスト ボックス 301"/>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154867</xdr:rowOff>
    </xdr:from>
    <xdr:to>
      <xdr:col>55</xdr:col>
      <xdr:colOff>50800</xdr:colOff>
      <xdr:row>39</xdr:row>
      <xdr:rowOff>85017</xdr:rowOff>
    </xdr:to>
    <xdr:sp macro="" textlink="">
      <xdr:nvSpPr>
        <xdr:cNvPr id="308" name="楕円 307"/>
        <xdr:cNvSpPr/>
      </xdr:nvSpPr>
      <xdr:spPr>
        <a:xfrm>
          <a:off x="10426700" y="66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69794</xdr:rowOff>
    </xdr:from>
    <xdr:ext cx="378565" cy="259045"/>
    <xdr:sp macro="" textlink="">
      <xdr:nvSpPr>
        <xdr:cNvPr id="309" name="労働費該当値テキスト"/>
        <xdr:cNvSpPr txBox="1"/>
      </xdr:nvSpPr>
      <xdr:spPr>
        <a:xfrm>
          <a:off x="10528300" y="6584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143111</xdr:rowOff>
    </xdr:from>
    <xdr:to>
      <xdr:col>50</xdr:col>
      <xdr:colOff>165100</xdr:colOff>
      <xdr:row>39</xdr:row>
      <xdr:rowOff>73261</xdr:rowOff>
    </xdr:to>
    <xdr:sp macro="" textlink="">
      <xdr:nvSpPr>
        <xdr:cNvPr id="310" name="楕円 309"/>
        <xdr:cNvSpPr/>
      </xdr:nvSpPr>
      <xdr:spPr>
        <a:xfrm>
          <a:off x="9588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64388</xdr:rowOff>
    </xdr:from>
    <xdr:ext cx="378565" cy="259045"/>
    <xdr:sp macro="" textlink="">
      <xdr:nvSpPr>
        <xdr:cNvPr id="311" name="テキスト ボックス 310"/>
        <xdr:cNvSpPr txBox="1"/>
      </xdr:nvSpPr>
      <xdr:spPr>
        <a:xfrm>
          <a:off x="9450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133803</xdr:rowOff>
    </xdr:from>
    <xdr:to>
      <xdr:col>46</xdr:col>
      <xdr:colOff>38100</xdr:colOff>
      <xdr:row>39</xdr:row>
      <xdr:rowOff>63953</xdr:rowOff>
    </xdr:to>
    <xdr:sp macro="" textlink="">
      <xdr:nvSpPr>
        <xdr:cNvPr id="312" name="楕円 311"/>
        <xdr:cNvSpPr/>
      </xdr:nvSpPr>
      <xdr:spPr>
        <a:xfrm>
          <a:off x="8699500" y="66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55080</xdr:rowOff>
    </xdr:from>
    <xdr:ext cx="378565" cy="259045"/>
    <xdr:sp macro="" textlink="">
      <xdr:nvSpPr>
        <xdr:cNvPr id="313" name="テキスト ボックス 312"/>
        <xdr:cNvSpPr txBox="1"/>
      </xdr:nvSpPr>
      <xdr:spPr>
        <a:xfrm>
          <a:off x="8561017" y="6741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144580</xdr:rowOff>
    </xdr:from>
    <xdr:to>
      <xdr:col>41</xdr:col>
      <xdr:colOff>101600</xdr:colOff>
      <xdr:row>39</xdr:row>
      <xdr:rowOff>74730</xdr:rowOff>
    </xdr:to>
    <xdr:sp macro="" textlink="">
      <xdr:nvSpPr>
        <xdr:cNvPr id="314" name="楕円 313"/>
        <xdr:cNvSpPr/>
      </xdr:nvSpPr>
      <xdr:spPr>
        <a:xfrm>
          <a:off x="7810500" y="66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65857</xdr:rowOff>
    </xdr:from>
    <xdr:ext cx="378565" cy="259045"/>
    <xdr:sp macro="" textlink="">
      <xdr:nvSpPr>
        <xdr:cNvPr id="315" name="テキスト ボックス 314"/>
        <xdr:cNvSpPr txBox="1"/>
      </xdr:nvSpPr>
      <xdr:spPr>
        <a:xfrm>
          <a:off x="7672017" y="675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144580</xdr:rowOff>
    </xdr:from>
    <xdr:to>
      <xdr:col>36</xdr:col>
      <xdr:colOff>165100</xdr:colOff>
      <xdr:row>39</xdr:row>
      <xdr:rowOff>74730</xdr:rowOff>
    </xdr:to>
    <xdr:sp macro="" textlink="">
      <xdr:nvSpPr>
        <xdr:cNvPr id="316" name="楕円 315"/>
        <xdr:cNvSpPr/>
      </xdr:nvSpPr>
      <xdr:spPr>
        <a:xfrm>
          <a:off x="6921500" y="66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65857</xdr:rowOff>
    </xdr:from>
    <xdr:ext cx="378565" cy="259045"/>
    <xdr:sp macro="" textlink="">
      <xdr:nvSpPr>
        <xdr:cNvPr id="317" name="テキスト ボックス 316"/>
        <xdr:cNvSpPr txBox="1"/>
      </xdr:nvSpPr>
      <xdr:spPr>
        <a:xfrm>
          <a:off x="6783017" y="675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49555</xdr:rowOff>
    </xdr:from>
    <xdr:to>
      <xdr:col>55</xdr:col>
      <xdr:colOff>0</xdr:colOff>
      <xdr:row>55</xdr:row>
      <xdr:rowOff>129387</xdr:rowOff>
    </xdr:to>
    <xdr:cxnSp macro="">
      <xdr:nvCxnSpPr>
        <xdr:cNvPr id="346" name="直線コネクタ 345"/>
        <xdr:cNvCxnSpPr/>
      </xdr:nvCxnSpPr>
      <xdr:spPr>
        <a:xfrm flipV="1">
          <a:off x="9639300" y="9479305"/>
          <a:ext cx="838200" cy="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151769</xdr:rowOff>
    </xdr:from>
    <xdr:ext cx="534377" cy="259045"/>
    <xdr:sp macro="" textlink="">
      <xdr:nvSpPr>
        <xdr:cNvPr id="347" name="農林水産業費平均値テキスト"/>
        <xdr:cNvSpPr txBox="1"/>
      </xdr:nvSpPr>
      <xdr:spPr>
        <a:xfrm>
          <a:off x="10528300" y="9581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67425</xdr:rowOff>
    </xdr:from>
    <xdr:to>
      <xdr:col>50</xdr:col>
      <xdr:colOff>114300</xdr:colOff>
      <xdr:row>55</xdr:row>
      <xdr:rowOff>129387</xdr:rowOff>
    </xdr:to>
    <xdr:cxnSp macro="">
      <xdr:nvCxnSpPr>
        <xdr:cNvPr id="349" name="直線コネクタ 348"/>
        <xdr:cNvCxnSpPr/>
      </xdr:nvCxnSpPr>
      <xdr:spPr>
        <a:xfrm>
          <a:off x="8750300" y="9497175"/>
          <a:ext cx="889000" cy="6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1" name="テキスト ボックス 350"/>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38595</xdr:rowOff>
    </xdr:from>
    <xdr:to>
      <xdr:col>45</xdr:col>
      <xdr:colOff>177800</xdr:colOff>
      <xdr:row>55</xdr:row>
      <xdr:rowOff>67425</xdr:rowOff>
    </xdr:to>
    <xdr:cxnSp macro="">
      <xdr:nvCxnSpPr>
        <xdr:cNvPr id="352" name="直線コネクタ 351"/>
        <xdr:cNvCxnSpPr/>
      </xdr:nvCxnSpPr>
      <xdr:spPr>
        <a:xfrm>
          <a:off x="7861300" y="9468345"/>
          <a:ext cx="889000"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4" name="テキスト ボックス 353"/>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38595</xdr:rowOff>
    </xdr:from>
    <xdr:to>
      <xdr:col>41</xdr:col>
      <xdr:colOff>50800</xdr:colOff>
      <xdr:row>55</xdr:row>
      <xdr:rowOff>122847</xdr:rowOff>
    </xdr:to>
    <xdr:cxnSp macro="">
      <xdr:nvCxnSpPr>
        <xdr:cNvPr id="355" name="直線コネクタ 354"/>
        <xdr:cNvCxnSpPr/>
      </xdr:nvCxnSpPr>
      <xdr:spPr>
        <a:xfrm flipV="1">
          <a:off x="6972300" y="9468345"/>
          <a:ext cx="889000" cy="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7" name="テキスト ボックス 356"/>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59" name="テキスト ボックス 358"/>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170205</xdr:rowOff>
    </xdr:from>
    <xdr:to>
      <xdr:col>55</xdr:col>
      <xdr:colOff>50800</xdr:colOff>
      <xdr:row>55</xdr:row>
      <xdr:rowOff>100355</xdr:rowOff>
    </xdr:to>
    <xdr:sp macro="" textlink="">
      <xdr:nvSpPr>
        <xdr:cNvPr id="365" name="楕円 364"/>
        <xdr:cNvSpPr/>
      </xdr:nvSpPr>
      <xdr:spPr>
        <a:xfrm>
          <a:off x="10426700" y="94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21632</xdr:rowOff>
    </xdr:from>
    <xdr:ext cx="534377" cy="259045"/>
    <xdr:sp macro="" textlink="">
      <xdr:nvSpPr>
        <xdr:cNvPr id="366" name="農林水産業費該当値テキスト"/>
        <xdr:cNvSpPr txBox="1"/>
      </xdr:nvSpPr>
      <xdr:spPr>
        <a:xfrm>
          <a:off x="10528300" y="927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78587</xdr:rowOff>
    </xdr:from>
    <xdr:to>
      <xdr:col>50</xdr:col>
      <xdr:colOff>165100</xdr:colOff>
      <xdr:row>56</xdr:row>
      <xdr:rowOff>8737</xdr:rowOff>
    </xdr:to>
    <xdr:sp macro="" textlink="">
      <xdr:nvSpPr>
        <xdr:cNvPr id="367" name="楕円 366"/>
        <xdr:cNvSpPr/>
      </xdr:nvSpPr>
      <xdr:spPr>
        <a:xfrm>
          <a:off x="9588500" y="95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25264</xdr:rowOff>
    </xdr:from>
    <xdr:ext cx="534377" cy="259045"/>
    <xdr:sp macro="" textlink="">
      <xdr:nvSpPr>
        <xdr:cNvPr id="368" name="テキスト ボックス 367"/>
        <xdr:cNvSpPr txBox="1"/>
      </xdr:nvSpPr>
      <xdr:spPr>
        <a:xfrm>
          <a:off x="9372111" y="928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16625</xdr:rowOff>
    </xdr:from>
    <xdr:to>
      <xdr:col>46</xdr:col>
      <xdr:colOff>38100</xdr:colOff>
      <xdr:row>55</xdr:row>
      <xdr:rowOff>118225</xdr:rowOff>
    </xdr:to>
    <xdr:sp macro="" textlink="">
      <xdr:nvSpPr>
        <xdr:cNvPr id="369" name="楕円 368"/>
        <xdr:cNvSpPr/>
      </xdr:nvSpPr>
      <xdr:spPr>
        <a:xfrm>
          <a:off x="8699500" y="944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134752</xdr:rowOff>
    </xdr:from>
    <xdr:ext cx="534377" cy="259045"/>
    <xdr:sp macro="" textlink="">
      <xdr:nvSpPr>
        <xdr:cNvPr id="370" name="テキスト ボックス 369"/>
        <xdr:cNvSpPr txBox="1"/>
      </xdr:nvSpPr>
      <xdr:spPr>
        <a:xfrm>
          <a:off x="8483111" y="92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159245</xdr:rowOff>
    </xdr:from>
    <xdr:to>
      <xdr:col>41</xdr:col>
      <xdr:colOff>101600</xdr:colOff>
      <xdr:row>55</xdr:row>
      <xdr:rowOff>89395</xdr:rowOff>
    </xdr:to>
    <xdr:sp macro="" textlink="">
      <xdr:nvSpPr>
        <xdr:cNvPr id="371" name="楕円 370"/>
        <xdr:cNvSpPr/>
      </xdr:nvSpPr>
      <xdr:spPr>
        <a:xfrm>
          <a:off x="7810500" y="94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105922</xdr:rowOff>
    </xdr:from>
    <xdr:ext cx="534377" cy="259045"/>
    <xdr:sp macro="" textlink="">
      <xdr:nvSpPr>
        <xdr:cNvPr id="372" name="テキスト ボックス 371"/>
        <xdr:cNvSpPr txBox="1"/>
      </xdr:nvSpPr>
      <xdr:spPr>
        <a:xfrm>
          <a:off x="7594111" y="919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72047</xdr:rowOff>
    </xdr:from>
    <xdr:to>
      <xdr:col>36</xdr:col>
      <xdr:colOff>165100</xdr:colOff>
      <xdr:row>56</xdr:row>
      <xdr:rowOff>2197</xdr:rowOff>
    </xdr:to>
    <xdr:sp macro="" textlink="">
      <xdr:nvSpPr>
        <xdr:cNvPr id="373" name="楕円 372"/>
        <xdr:cNvSpPr/>
      </xdr:nvSpPr>
      <xdr:spPr>
        <a:xfrm>
          <a:off x="6921500" y="950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18724</xdr:rowOff>
    </xdr:from>
    <xdr:ext cx="534377" cy="259045"/>
    <xdr:sp macro="" textlink="">
      <xdr:nvSpPr>
        <xdr:cNvPr id="374" name="テキスト ボックス 373"/>
        <xdr:cNvSpPr txBox="1"/>
      </xdr:nvSpPr>
      <xdr:spPr>
        <a:xfrm>
          <a:off x="6705111" y="927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60536</xdr:rowOff>
    </xdr:from>
    <xdr:to>
      <xdr:col>55</xdr:col>
      <xdr:colOff>0</xdr:colOff>
      <xdr:row>78</xdr:row>
      <xdr:rowOff>92548</xdr:rowOff>
    </xdr:to>
    <xdr:cxnSp macro="">
      <xdr:nvCxnSpPr>
        <xdr:cNvPr id="403" name="直線コネクタ 402"/>
        <xdr:cNvCxnSpPr/>
      </xdr:nvCxnSpPr>
      <xdr:spPr>
        <a:xfrm>
          <a:off x="9639300" y="13433636"/>
          <a:ext cx="8382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4" name="商工費平均値テキスト"/>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60536</xdr:rowOff>
    </xdr:from>
    <xdr:to>
      <xdr:col>50</xdr:col>
      <xdr:colOff>114300</xdr:colOff>
      <xdr:row>78</xdr:row>
      <xdr:rowOff>113823</xdr:rowOff>
    </xdr:to>
    <xdr:cxnSp macro="">
      <xdr:nvCxnSpPr>
        <xdr:cNvPr id="406" name="直線コネクタ 405"/>
        <xdr:cNvCxnSpPr/>
      </xdr:nvCxnSpPr>
      <xdr:spPr>
        <a:xfrm flipV="1">
          <a:off x="8750300" y="13433636"/>
          <a:ext cx="889000" cy="5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08" name="テキスト ボックス 407"/>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113823</xdr:rowOff>
    </xdr:from>
    <xdr:to>
      <xdr:col>45</xdr:col>
      <xdr:colOff>177800</xdr:colOff>
      <xdr:row>78</xdr:row>
      <xdr:rowOff>127043</xdr:rowOff>
    </xdr:to>
    <xdr:cxnSp macro="">
      <xdr:nvCxnSpPr>
        <xdr:cNvPr id="409" name="直線コネクタ 408"/>
        <xdr:cNvCxnSpPr/>
      </xdr:nvCxnSpPr>
      <xdr:spPr>
        <a:xfrm flipV="1">
          <a:off x="7861300" y="13486923"/>
          <a:ext cx="8890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142253</xdr:rowOff>
    </xdr:from>
    <xdr:to>
      <xdr:col>41</xdr:col>
      <xdr:colOff>50800</xdr:colOff>
      <xdr:row>78</xdr:row>
      <xdr:rowOff>127043</xdr:rowOff>
    </xdr:to>
    <xdr:cxnSp macro="">
      <xdr:nvCxnSpPr>
        <xdr:cNvPr id="412" name="直線コネクタ 411"/>
        <xdr:cNvCxnSpPr/>
      </xdr:nvCxnSpPr>
      <xdr:spPr>
        <a:xfrm>
          <a:off x="6972300" y="13343903"/>
          <a:ext cx="889000" cy="15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102168</xdr:rowOff>
    </xdr:from>
    <xdr:ext cx="534377" cy="259045"/>
    <xdr:sp macro="" textlink="">
      <xdr:nvSpPr>
        <xdr:cNvPr id="414" name="テキスト ボックス 413"/>
        <xdr:cNvSpPr txBox="1"/>
      </xdr:nvSpPr>
      <xdr:spPr>
        <a:xfrm>
          <a:off x="7594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31307</xdr:rowOff>
    </xdr:from>
    <xdr:ext cx="534377" cy="259045"/>
    <xdr:sp macro="" textlink="">
      <xdr:nvSpPr>
        <xdr:cNvPr id="416" name="テキスト ボックス 415"/>
        <xdr:cNvSpPr txBox="1"/>
      </xdr:nvSpPr>
      <xdr:spPr>
        <a:xfrm>
          <a:off x="6705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41748</xdr:rowOff>
    </xdr:from>
    <xdr:to>
      <xdr:col>55</xdr:col>
      <xdr:colOff>50800</xdr:colOff>
      <xdr:row>78</xdr:row>
      <xdr:rowOff>143348</xdr:rowOff>
    </xdr:to>
    <xdr:sp macro="" textlink="">
      <xdr:nvSpPr>
        <xdr:cNvPr id="422" name="楕円 421"/>
        <xdr:cNvSpPr/>
      </xdr:nvSpPr>
      <xdr:spPr>
        <a:xfrm>
          <a:off x="10426700" y="1341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128125</xdr:rowOff>
    </xdr:from>
    <xdr:ext cx="534377" cy="259045"/>
    <xdr:sp macro="" textlink="">
      <xdr:nvSpPr>
        <xdr:cNvPr id="423" name="商工費該当値テキスト"/>
        <xdr:cNvSpPr txBox="1"/>
      </xdr:nvSpPr>
      <xdr:spPr>
        <a:xfrm>
          <a:off x="10528300" y="1332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9736</xdr:rowOff>
    </xdr:from>
    <xdr:to>
      <xdr:col>50</xdr:col>
      <xdr:colOff>165100</xdr:colOff>
      <xdr:row>78</xdr:row>
      <xdr:rowOff>111336</xdr:rowOff>
    </xdr:to>
    <xdr:sp macro="" textlink="">
      <xdr:nvSpPr>
        <xdr:cNvPr id="424" name="楕円 423"/>
        <xdr:cNvSpPr/>
      </xdr:nvSpPr>
      <xdr:spPr>
        <a:xfrm>
          <a:off x="9588500" y="133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102463</xdr:rowOff>
    </xdr:from>
    <xdr:ext cx="534377" cy="259045"/>
    <xdr:sp macro="" textlink="">
      <xdr:nvSpPr>
        <xdr:cNvPr id="425" name="テキスト ボックス 424"/>
        <xdr:cNvSpPr txBox="1"/>
      </xdr:nvSpPr>
      <xdr:spPr>
        <a:xfrm>
          <a:off x="9372111" y="134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63023</xdr:rowOff>
    </xdr:from>
    <xdr:to>
      <xdr:col>46</xdr:col>
      <xdr:colOff>38100</xdr:colOff>
      <xdr:row>78</xdr:row>
      <xdr:rowOff>164623</xdr:rowOff>
    </xdr:to>
    <xdr:sp macro="" textlink="">
      <xdr:nvSpPr>
        <xdr:cNvPr id="426" name="楕円 425"/>
        <xdr:cNvSpPr/>
      </xdr:nvSpPr>
      <xdr:spPr>
        <a:xfrm>
          <a:off x="8699500" y="134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155750</xdr:rowOff>
    </xdr:from>
    <xdr:ext cx="534377" cy="259045"/>
    <xdr:sp macro="" textlink="">
      <xdr:nvSpPr>
        <xdr:cNvPr id="427" name="テキスト ボックス 426"/>
        <xdr:cNvSpPr txBox="1"/>
      </xdr:nvSpPr>
      <xdr:spPr>
        <a:xfrm>
          <a:off x="8483111" y="1352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76243</xdr:rowOff>
    </xdr:from>
    <xdr:to>
      <xdr:col>41</xdr:col>
      <xdr:colOff>101600</xdr:colOff>
      <xdr:row>79</xdr:row>
      <xdr:rowOff>6393</xdr:rowOff>
    </xdr:to>
    <xdr:sp macro="" textlink="">
      <xdr:nvSpPr>
        <xdr:cNvPr id="428" name="楕円 427"/>
        <xdr:cNvSpPr/>
      </xdr:nvSpPr>
      <xdr:spPr>
        <a:xfrm>
          <a:off x="7810500" y="1344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168970</xdr:rowOff>
    </xdr:from>
    <xdr:ext cx="534377" cy="259045"/>
    <xdr:sp macro="" textlink="">
      <xdr:nvSpPr>
        <xdr:cNvPr id="429" name="テキスト ボックス 428"/>
        <xdr:cNvSpPr txBox="1"/>
      </xdr:nvSpPr>
      <xdr:spPr>
        <a:xfrm>
          <a:off x="7594111" y="1354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91453</xdr:rowOff>
    </xdr:from>
    <xdr:to>
      <xdr:col>36</xdr:col>
      <xdr:colOff>165100</xdr:colOff>
      <xdr:row>78</xdr:row>
      <xdr:rowOff>21603</xdr:rowOff>
    </xdr:to>
    <xdr:sp macro="" textlink="">
      <xdr:nvSpPr>
        <xdr:cNvPr id="430" name="楕円 429"/>
        <xdr:cNvSpPr/>
      </xdr:nvSpPr>
      <xdr:spPr>
        <a:xfrm>
          <a:off x="6921500" y="132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38130</xdr:rowOff>
    </xdr:from>
    <xdr:ext cx="534377" cy="259045"/>
    <xdr:sp macro="" textlink="">
      <xdr:nvSpPr>
        <xdr:cNvPr id="431" name="テキスト ボックス 430"/>
        <xdr:cNvSpPr txBox="1"/>
      </xdr:nvSpPr>
      <xdr:spPr>
        <a:xfrm>
          <a:off x="6705111" y="130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166827</xdr:rowOff>
    </xdr:from>
    <xdr:to>
      <xdr:col>55</xdr:col>
      <xdr:colOff>0</xdr:colOff>
      <xdr:row>96</xdr:row>
      <xdr:rowOff>18783</xdr:rowOff>
    </xdr:to>
    <xdr:cxnSp macro="">
      <xdr:nvCxnSpPr>
        <xdr:cNvPr id="461" name="直線コネクタ 460"/>
        <xdr:cNvCxnSpPr/>
      </xdr:nvCxnSpPr>
      <xdr:spPr>
        <a:xfrm flipV="1">
          <a:off x="9639300" y="16283127"/>
          <a:ext cx="838200" cy="19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86880</xdr:rowOff>
    </xdr:from>
    <xdr:to>
      <xdr:col>50</xdr:col>
      <xdr:colOff>114300</xdr:colOff>
      <xdr:row>96</xdr:row>
      <xdr:rowOff>18783</xdr:rowOff>
    </xdr:to>
    <xdr:cxnSp macro="">
      <xdr:nvCxnSpPr>
        <xdr:cNvPr id="464" name="直線コネクタ 463"/>
        <xdr:cNvCxnSpPr/>
      </xdr:nvCxnSpPr>
      <xdr:spPr>
        <a:xfrm>
          <a:off x="8750300" y="16374630"/>
          <a:ext cx="889000" cy="10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55321</xdr:rowOff>
    </xdr:from>
    <xdr:to>
      <xdr:col>45</xdr:col>
      <xdr:colOff>177800</xdr:colOff>
      <xdr:row>95</xdr:row>
      <xdr:rowOff>86880</xdr:rowOff>
    </xdr:to>
    <xdr:cxnSp macro="">
      <xdr:nvCxnSpPr>
        <xdr:cNvPr id="467" name="直線コネクタ 466"/>
        <xdr:cNvCxnSpPr/>
      </xdr:nvCxnSpPr>
      <xdr:spPr>
        <a:xfrm>
          <a:off x="7861300" y="16171621"/>
          <a:ext cx="889000" cy="20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xdr:rowOff>
    </xdr:from>
    <xdr:ext cx="534377" cy="259045"/>
    <xdr:sp macro="" textlink="">
      <xdr:nvSpPr>
        <xdr:cNvPr id="469" name="テキスト ボックス 468"/>
        <xdr:cNvSpPr txBox="1"/>
      </xdr:nvSpPr>
      <xdr:spPr>
        <a:xfrm>
          <a:off x="8483111" y="16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169405</xdr:rowOff>
    </xdr:from>
    <xdr:to>
      <xdr:col>41</xdr:col>
      <xdr:colOff>50800</xdr:colOff>
      <xdr:row>94</xdr:row>
      <xdr:rowOff>55321</xdr:rowOff>
    </xdr:to>
    <xdr:cxnSp macro="">
      <xdr:nvCxnSpPr>
        <xdr:cNvPr id="470" name="直線コネクタ 469"/>
        <xdr:cNvCxnSpPr/>
      </xdr:nvCxnSpPr>
      <xdr:spPr>
        <a:xfrm>
          <a:off x="6972300" y="16114255"/>
          <a:ext cx="889000" cy="5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2" name="テキスト ボックス 471"/>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170363</xdr:rowOff>
    </xdr:from>
    <xdr:ext cx="534377" cy="259045"/>
    <xdr:sp macro="" textlink="">
      <xdr:nvSpPr>
        <xdr:cNvPr id="474" name="テキスト ボックス 473"/>
        <xdr:cNvSpPr txBox="1"/>
      </xdr:nvSpPr>
      <xdr:spPr>
        <a:xfrm>
          <a:off x="6705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116027</xdr:rowOff>
    </xdr:from>
    <xdr:to>
      <xdr:col>55</xdr:col>
      <xdr:colOff>50800</xdr:colOff>
      <xdr:row>95</xdr:row>
      <xdr:rowOff>46177</xdr:rowOff>
    </xdr:to>
    <xdr:sp macro="" textlink="">
      <xdr:nvSpPr>
        <xdr:cNvPr id="480" name="楕円 479"/>
        <xdr:cNvSpPr/>
      </xdr:nvSpPr>
      <xdr:spPr>
        <a:xfrm>
          <a:off x="10426700" y="162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138904</xdr:rowOff>
    </xdr:from>
    <xdr:ext cx="534377" cy="259045"/>
    <xdr:sp macro="" textlink="">
      <xdr:nvSpPr>
        <xdr:cNvPr id="481" name="土木費該当値テキスト"/>
        <xdr:cNvSpPr txBox="1"/>
      </xdr:nvSpPr>
      <xdr:spPr>
        <a:xfrm>
          <a:off x="10528300" y="160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139433</xdr:rowOff>
    </xdr:from>
    <xdr:to>
      <xdr:col>50</xdr:col>
      <xdr:colOff>165100</xdr:colOff>
      <xdr:row>96</xdr:row>
      <xdr:rowOff>69583</xdr:rowOff>
    </xdr:to>
    <xdr:sp macro="" textlink="">
      <xdr:nvSpPr>
        <xdr:cNvPr id="482" name="楕円 481"/>
        <xdr:cNvSpPr/>
      </xdr:nvSpPr>
      <xdr:spPr>
        <a:xfrm>
          <a:off x="9588500" y="164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86110</xdr:rowOff>
    </xdr:from>
    <xdr:ext cx="534377" cy="259045"/>
    <xdr:sp macro="" textlink="">
      <xdr:nvSpPr>
        <xdr:cNvPr id="483" name="テキスト ボックス 482"/>
        <xdr:cNvSpPr txBox="1"/>
      </xdr:nvSpPr>
      <xdr:spPr>
        <a:xfrm>
          <a:off x="9372111" y="162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36080</xdr:rowOff>
    </xdr:from>
    <xdr:to>
      <xdr:col>46</xdr:col>
      <xdr:colOff>38100</xdr:colOff>
      <xdr:row>95</xdr:row>
      <xdr:rowOff>137680</xdr:rowOff>
    </xdr:to>
    <xdr:sp macro="" textlink="">
      <xdr:nvSpPr>
        <xdr:cNvPr id="484" name="楕円 483"/>
        <xdr:cNvSpPr/>
      </xdr:nvSpPr>
      <xdr:spPr>
        <a:xfrm>
          <a:off x="8699500" y="16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154207</xdr:rowOff>
    </xdr:from>
    <xdr:ext cx="534377" cy="259045"/>
    <xdr:sp macro="" textlink="">
      <xdr:nvSpPr>
        <xdr:cNvPr id="485" name="テキスト ボックス 484"/>
        <xdr:cNvSpPr txBox="1"/>
      </xdr:nvSpPr>
      <xdr:spPr>
        <a:xfrm>
          <a:off x="8483111" y="160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4521</xdr:rowOff>
    </xdr:from>
    <xdr:to>
      <xdr:col>41</xdr:col>
      <xdr:colOff>101600</xdr:colOff>
      <xdr:row>94</xdr:row>
      <xdr:rowOff>106121</xdr:rowOff>
    </xdr:to>
    <xdr:sp macro="" textlink="">
      <xdr:nvSpPr>
        <xdr:cNvPr id="486" name="楕円 485"/>
        <xdr:cNvSpPr/>
      </xdr:nvSpPr>
      <xdr:spPr>
        <a:xfrm>
          <a:off x="7810500" y="161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122648</xdr:rowOff>
    </xdr:from>
    <xdr:ext cx="534377" cy="259045"/>
    <xdr:sp macro="" textlink="">
      <xdr:nvSpPr>
        <xdr:cNvPr id="487" name="テキスト ボックス 486"/>
        <xdr:cNvSpPr txBox="1"/>
      </xdr:nvSpPr>
      <xdr:spPr>
        <a:xfrm>
          <a:off x="7594111" y="158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118605</xdr:rowOff>
    </xdr:from>
    <xdr:to>
      <xdr:col>36</xdr:col>
      <xdr:colOff>165100</xdr:colOff>
      <xdr:row>94</xdr:row>
      <xdr:rowOff>48755</xdr:rowOff>
    </xdr:to>
    <xdr:sp macro="" textlink="">
      <xdr:nvSpPr>
        <xdr:cNvPr id="488" name="楕円 487"/>
        <xdr:cNvSpPr/>
      </xdr:nvSpPr>
      <xdr:spPr>
        <a:xfrm>
          <a:off x="6921500" y="160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65282</xdr:rowOff>
    </xdr:from>
    <xdr:ext cx="599010" cy="259045"/>
    <xdr:sp macro="" textlink="">
      <xdr:nvSpPr>
        <xdr:cNvPr id="489" name="テキスト ボックス 488"/>
        <xdr:cNvSpPr txBox="1"/>
      </xdr:nvSpPr>
      <xdr:spPr>
        <a:xfrm>
          <a:off x="6672795" y="1583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1588</xdr:rowOff>
    </xdr:from>
    <xdr:to>
      <xdr:col>85</xdr:col>
      <xdr:colOff>127000</xdr:colOff>
      <xdr:row>33</xdr:row>
      <xdr:rowOff>5931</xdr:rowOff>
    </xdr:to>
    <xdr:cxnSp macro="">
      <xdr:nvCxnSpPr>
        <xdr:cNvPr id="519" name="直線コネクタ 518"/>
        <xdr:cNvCxnSpPr/>
      </xdr:nvCxnSpPr>
      <xdr:spPr>
        <a:xfrm flipV="1">
          <a:off x="15481300" y="5145088"/>
          <a:ext cx="838200" cy="51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45267</xdr:rowOff>
    </xdr:from>
    <xdr:ext cx="534377" cy="259045"/>
    <xdr:sp macro="" textlink="">
      <xdr:nvSpPr>
        <xdr:cNvPr id="520" name="消防費平均値テキスト"/>
        <xdr:cNvSpPr txBox="1"/>
      </xdr:nvSpPr>
      <xdr:spPr>
        <a:xfrm>
          <a:off x="16370300" y="6217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5931</xdr:rowOff>
    </xdr:from>
    <xdr:to>
      <xdr:col>81</xdr:col>
      <xdr:colOff>50800</xdr:colOff>
      <xdr:row>33</xdr:row>
      <xdr:rowOff>66701</xdr:rowOff>
    </xdr:to>
    <xdr:cxnSp macro="">
      <xdr:nvCxnSpPr>
        <xdr:cNvPr id="522" name="直線コネクタ 521"/>
        <xdr:cNvCxnSpPr/>
      </xdr:nvCxnSpPr>
      <xdr:spPr>
        <a:xfrm flipV="1">
          <a:off x="14592300" y="5663781"/>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165740</xdr:rowOff>
    </xdr:from>
    <xdr:ext cx="534377" cy="259045"/>
    <xdr:sp macro="" textlink="">
      <xdr:nvSpPr>
        <xdr:cNvPr id="524" name="テキスト ボックス 523"/>
        <xdr:cNvSpPr txBox="1"/>
      </xdr:nvSpPr>
      <xdr:spPr>
        <a:xfrm>
          <a:off x="15214111" y="65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92380</xdr:rowOff>
    </xdr:from>
    <xdr:to>
      <xdr:col>76</xdr:col>
      <xdr:colOff>114300</xdr:colOff>
      <xdr:row>33</xdr:row>
      <xdr:rowOff>66701</xdr:rowOff>
    </xdr:to>
    <xdr:cxnSp macro="">
      <xdr:nvCxnSpPr>
        <xdr:cNvPr id="525" name="直線コネクタ 524"/>
        <xdr:cNvCxnSpPr/>
      </xdr:nvCxnSpPr>
      <xdr:spPr>
        <a:xfrm>
          <a:off x="13703300" y="5578780"/>
          <a:ext cx="889000" cy="1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56545</xdr:rowOff>
    </xdr:from>
    <xdr:ext cx="534377" cy="259045"/>
    <xdr:sp macro="" textlink="">
      <xdr:nvSpPr>
        <xdr:cNvPr id="527" name="テキスト ボックス 526"/>
        <xdr:cNvSpPr txBox="1"/>
      </xdr:nvSpPr>
      <xdr:spPr>
        <a:xfrm>
          <a:off x="14325111" y="65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85522</xdr:rowOff>
    </xdr:from>
    <xdr:to>
      <xdr:col>71</xdr:col>
      <xdr:colOff>177800</xdr:colOff>
      <xdr:row>32</xdr:row>
      <xdr:rowOff>92380</xdr:rowOff>
    </xdr:to>
    <xdr:cxnSp macro="">
      <xdr:nvCxnSpPr>
        <xdr:cNvPr id="528" name="直線コネクタ 527"/>
        <xdr:cNvCxnSpPr/>
      </xdr:nvCxnSpPr>
      <xdr:spPr>
        <a:xfrm>
          <a:off x="12814300" y="5229022"/>
          <a:ext cx="889000" cy="3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20502</xdr:rowOff>
    </xdr:from>
    <xdr:ext cx="534377" cy="259045"/>
    <xdr:sp macro="" textlink="">
      <xdr:nvSpPr>
        <xdr:cNvPr id="530" name="テキスト ボックス 529"/>
        <xdr:cNvSpPr txBox="1"/>
      </xdr:nvSpPr>
      <xdr:spPr>
        <a:xfrm>
          <a:off x="13436111" y="65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112742</xdr:rowOff>
    </xdr:from>
    <xdr:ext cx="534377" cy="259045"/>
    <xdr:sp macro="" textlink="">
      <xdr:nvSpPr>
        <xdr:cNvPr id="532" name="テキスト ボックス 531"/>
        <xdr:cNvSpPr txBox="1"/>
      </xdr:nvSpPr>
      <xdr:spPr>
        <a:xfrm>
          <a:off x="12547111" y="64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122238</xdr:rowOff>
    </xdr:from>
    <xdr:to>
      <xdr:col>85</xdr:col>
      <xdr:colOff>177800</xdr:colOff>
      <xdr:row>30</xdr:row>
      <xdr:rowOff>52388</xdr:rowOff>
    </xdr:to>
    <xdr:sp macro="" textlink="">
      <xdr:nvSpPr>
        <xdr:cNvPr id="538" name="楕円 537"/>
        <xdr:cNvSpPr/>
      </xdr:nvSpPr>
      <xdr:spPr>
        <a:xfrm>
          <a:off x="16268700" y="50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75265</xdr:rowOff>
    </xdr:from>
    <xdr:ext cx="534377" cy="259045"/>
    <xdr:sp macro="" textlink="">
      <xdr:nvSpPr>
        <xdr:cNvPr id="539" name="消防費該当値テキスト"/>
        <xdr:cNvSpPr txBox="1"/>
      </xdr:nvSpPr>
      <xdr:spPr>
        <a:xfrm>
          <a:off x="16370300" y="504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126581</xdr:rowOff>
    </xdr:from>
    <xdr:to>
      <xdr:col>81</xdr:col>
      <xdr:colOff>101600</xdr:colOff>
      <xdr:row>33</xdr:row>
      <xdr:rowOff>56731</xdr:rowOff>
    </xdr:to>
    <xdr:sp macro="" textlink="">
      <xdr:nvSpPr>
        <xdr:cNvPr id="540" name="楕円 539"/>
        <xdr:cNvSpPr/>
      </xdr:nvSpPr>
      <xdr:spPr>
        <a:xfrm>
          <a:off x="15430500" y="561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73258</xdr:rowOff>
    </xdr:from>
    <xdr:ext cx="534377" cy="259045"/>
    <xdr:sp macro="" textlink="">
      <xdr:nvSpPr>
        <xdr:cNvPr id="541" name="テキスト ボックス 540"/>
        <xdr:cNvSpPr txBox="1"/>
      </xdr:nvSpPr>
      <xdr:spPr>
        <a:xfrm>
          <a:off x="15214111" y="538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15901</xdr:rowOff>
    </xdr:from>
    <xdr:to>
      <xdr:col>76</xdr:col>
      <xdr:colOff>165100</xdr:colOff>
      <xdr:row>33</xdr:row>
      <xdr:rowOff>117501</xdr:rowOff>
    </xdr:to>
    <xdr:sp macro="" textlink="">
      <xdr:nvSpPr>
        <xdr:cNvPr id="542" name="楕円 541"/>
        <xdr:cNvSpPr/>
      </xdr:nvSpPr>
      <xdr:spPr>
        <a:xfrm>
          <a:off x="14541500" y="567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134028</xdr:rowOff>
    </xdr:from>
    <xdr:ext cx="534377" cy="259045"/>
    <xdr:sp macro="" textlink="">
      <xdr:nvSpPr>
        <xdr:cNvPr id="543" name="テキスト ボックス 542"/>
        <xdr:cNvSpPr txBox="1"/>
      </xdr:nvSpPr>
      <xdr:spPr>
        <a:xfrm>
          <a:off x="14325111" y="544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41580</xdr:rowOff>
    </xdr:from>
    <xdr:to>
      <xdr:col>72</xdr:col>
      <xdr:colOff>38100</xdr:colOff>
      <xdr:row>32</xdr:row>
      <xdr:rowOff>143180</xdr:rowOff>
    </xdr:to>
    <xdr:sp macro="" textlink="">
      <xdr:nvSpPr>
        <xdr:cNvPr id="544" name="楕円 543"/>
        <xdr:cNvSpPr/>
      </xdr:nvSpPr>
      <xdr:spPr>
        <a:xfrm>
          <a:off x="13652500" y="55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159707</xdr:rowOff>
    </xdr:from>
    <xdr:ext cx="534377" cy="259045"/>
    <xdr:sp macro="" textlink="">
      <xdr:nvSpPr>
        <xdr:cNvPr id="545" name="テキスト ボックス 544"/>
        <xdr:cNvSpPr txBox="1"/>
      </xdr:nvSpPr>
      <xdr:spPr>
        <a:xfrm>
          <a:off x="13436111" y="530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34722</xdr:rowOff>
    </xdr:from>
    <xdr:to>
      <xdr:col>67</xdr:col>
      <xdr:colOff>101600</xdr:colOff>
      <xdr:row>30</xdr:row>
      <xdr:rowOff>136322</xdr:rowOff>
    </xdr:to>
    <xdr:sp macro="" textlink="">
      <xdr:nvSpPr>
        <xdr:cNvPr id="546" name="楕円 545"/>
        <xdr:cNvSpPr/>
      </xdr:nvSpPr>
      <xdr:spPr>
        <a:xfrm>
          <a:off x="12763500" y="517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152849</xdr:rowOff>
    </xdr:from>
    <xdr:ext cx="534377" cy="259045"/>
    <xdr:sp macro="" textlink="">
      <xdr:nvSpPr>
        <xdr:cNvPr id="547" name="テキスト ボックス 546"/>
        <xdr:cNvSpPr txBox="1"/>
      </xdr:nvSpPr>
      <xdr:spPr>
        <a:xfrm>
          <a:off x="12547111" y="49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98590</xdr:rowOff>
    </xdr:from>
    <xdr:to>
      <xdr:col>85</xdr:col>
      <xdr:colOff>126364</xdr:colOff>
      <xdr:row>59</xdr:row>
      <xdr:rowOff>37219</xdr:rowOff>
    </xdr:to>
    <xdr:cxnSp macro="">
      <xdr:nvCxnSpPr>
        <xdr:cNvPr id="572" name="直線コネクタ 571"/>
        <xdr:cNvCxnSpPr/>
      </xdr:nvCxnSpPr>
      <xdr:spPr>
        <a:xfrm flipV="1">
          <a:off x="16317595" y="9356890"/>
          <a:ext cx="1269" cy="7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41046</xdr:rowOff>
    </xdr:from>
    <xdr:ext cx="534377" cy="259045"/>
    <xdr:sp macro="" textlink="">
      <xdr:nvSpPr>
        <xdr:cNvPr id="573" name="教育費最小値テキスト"/>
        <xdr:cNvSpPr txBox="1"/>
      </xdr:nvSpPr>
      <xdr:spPr>
        <a:xfrm>
          <a:off x="16370300" y="101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37219</xdr:rowOff>
    </xdr:from>
    <xdr:to>
      <xdr:col>86</xdr:col>
      <xdr:colOff>25400</xdr:colOff>
      <xdr:row>59</xdr:row>
      <xdr:rowOff>37219</xdr:rowOff>
    </xdr:to>
    <xdr:cxnSp macro="">
      <xdr:nvCxnSpPr>
        <xdr:cNvPr id="574" name="直線コネクタ 573"/>
        <xdr:cNvCxnSpPr/>
      </xdr:nvCxnSpPr>
      <xdr:spPr>
        <a:xfrm>
          <a:off x="16230600" y="10152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45267</xdr:rowOff>
    </xdr:from>
    <xdr:ext cx="599010" cy="259045"/>
    <xdr:sp macro="" textlink="">
      <xdr:nvSpPr>
        <xdr:cNvPr id="575" name="教育費最大値テキスト"/>
        <xdr:cNvSpPr txBox="1"/>
      </xdr:nvSpPr>
      <xdr:spPr>
        <a:xfrm>
          <a:off x="16370300" y="913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98590</xdr:rowOff>
    </xdr:from>
    <xdr:to>
      <xdr:col>86</xdr:col>
      <xdr:colOff>25400</xdr:colOff>
      <xdr:row>54</xdr:row>
      <xdr:rowOff>98590</xdr:rowOff>
    </xdr:to>
    <xdr:cxnSp macro="">
      <xdr:nvCxnSpPr>
        <xdr:cNvPr id="576" name="直線コネクタ 575"/>
        <xdr:cNvCxnSpPr/>
      </xdr:nvCxnSpPr>
      <xdr:spPr>
        <a:xfrm>
          <a:off x="16230600" y="935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74702</xdr:rowOff>
    </xdr:from>
    <xdr:to>
      <xdr:col>85</xdr:col>
      <xdr:colOff>127000</xdr:colOff>
      <xdr:row>58</xdr:row>
      <xdr:rowOff>1938</xdr:rowOff>
    </xdr:to>
    <xdr:cxnSp macro="">
      <xdr:nvCxnSpPr>
        <xdr:cNvPr id="577" name="直線コネクタ 576"/>
        <xdr:cNvCxnSpPr/>
      </xdr:nvCxnSpPr>
      <xdr:spPr>
        <a:xfrm flipV="1">
          <a:off x="15481300" y="9847352"/>
          <a:ext cx="838200" cy="9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63319</xdr:rowOff>
    </xdr:from>
    <xdr:ext cx="534377" cy="259045"/>
    <xdr:sp macro="" textlink="">
      <xdr:nvSpPr>
        <xdr:cNvPr id="578" name="教育費平均値テキスト"/>
        <xdr:cNvSpPr txBox="1"/>
      </xdr:nvSpPr>
      <xdr:spPr>
        <a:xfrm>
          <a:off x="16370300" y="983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84892</xdr:rowOff>
    </xdr:from>
    <xdr:to>
      <xdr:col>85</xdr:col>
      <xdr:colOff>177800</xdr:colOff>
      <xdr:row>58</xdr:row>
      <xdr:rowOff>15042</xdr:rowOff>
    </xdr:to>
    <xdr:sp macro="" textlink="">
      <xdr:nvSpPr>
        <xdr:cNvPr id="579" name="フローチャート: 判断 578"/>
        <xdr:cNvSpPr/>
      </xdr:nvSpPr>
      <xdr:spPr>
        <a:xfrm>
          <a:off x="16268700" y="985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169707</xdr:rowOff>
    </xdr:from>
    <xdr:to>
      <xdr:col>81</xdr:col>
      <xdr:colOff>50800</xdr:colOff>
      <xdr:row>58</xdr:row>
      <xdr:rowOff>1938</xdr:rowOff>
    </xdr:to>
    <xdr:cxnSp macro="">
      <xdr:nvCxnSpPr>
        <xdr:cNvPr id="580" name="直線コネクタ 579"/>
        <xdr:cNvCxnSpPr/>
      </xdr:nvCxnSpPr>
      <xdr:spPr>
        <a:xfrm>
          <a:off x="14592300" y="8742207"/>
          <a:ext cx="889000" cy="120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168796</xdr:rowOff>
    </xdr:from>
    <xdr:to>
      <xdr:col>81</xdr:col>
      <xdr:colOff>101600</xdr:colOff>
      <xdr:row>58</xdr:row>
      <xdr:rowOff>98946</xdr:rowOff>
    </xdr:to>
    <xdr:sp macro="" textlink="">
      <xdr:nvSpPr>
        <xdr:cNvPr id="581" name="フローチャート: 判断 580"/>
        <xdr:cNvSpPr/>
      </xdr:nvSpPr>
      <xdr:spPr>
        <a:xfrm>
          <a:off x="15430500" y="99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90073</xdr:rowOff>
    </xdr:from>
    <xdr:ext cx="534377" cy="259045"/>
    <xdr:sp macro="" textlink="">
      <xdr:nvSpPr>
        <xdr:cNvPr id="582" name="テキスト ボックス 581"/>
        <xdr:cNvSpPr txBox="1"/>
      </xdr:nvSpPr>
      <xdr:spPr>
        <a:xfrm>
          <a:off x="15214111" y="1003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169707</xdr:rowOff>
    </xdr:from>
    <xdr:to>
      <xdr:col>76</xdr:col>
      <xdr:colOff>114300</xdr:colOff>
      <xdr:row>56</xdr:row>
      <xdr:rowOff>56886</xdr:rowOff>
    </xdr:to>
    <xdr:cxnSp macro="">
      <xdr:nvCxnSpPr>
        <xdr:cNvPr id="583" name="直線コネクタ 582"/>
        <xdr:cNvCxnSpPr/>
      </xdr:nvCxnSpPr>
      <xdr:spPr>
        <a:xfrm flipV="1">
          <a:off x="13703300" y="8742207"/>
          <a:ext cx="889000" cy="91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108255</xdr:rowOff>
    </xdr:from>
    <xdr:to>
      <xdr:col>76</xdr:col>
      <xdr:colOff>165100</xdr:colOff>
      <xdr:row>58</xdr:row>
      <xdr:rowOff>38405</xdr:rowOff>
    </xdr:to>
    <xdr:sp macro="" textlink="">
      <xdr:nvSpPr>
        <xdr:cNvPr id="584" name="フローチャート: 判断 583"/>
        <xdr:cNvSpPr/>
      </xdr:nvSpPr>
      <xdr:spPr>
        <a:xfrm>
          <a:off x="145415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29532</xdr:rowOff>
    </xdr:from>
    <xdr:ext cx="534377" cy="259045"/>
    <xdr:sp macro="" textlink="">
      <xdr:nvSpPr>
        <xdr:cNvPr id="585" name="テキスト ボックス 584"/>
        <xdr:cNvSpPr txBox="1"/>
      </xdr:nvSpPr>
      <xdr:spPr>
        <a:xfrm>
          <a:off x="14325111" y="997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56886</xdr:rowOff>
    </xdr:from>
    <xdr:to>
      <xdr:col>71</xdr:col>
      <xdr:colOff>177800</xdr:colOff>
      <xdr:row>57</xdr:row>
      <xdr:rowOff>163459</xdr:rowOff>
    </xdr:to>
    <xdr:cxnSp macro="">
      <xdr:nvCxnSpPr>
        <xdr:cNvPr id="586" name="直線コネクタ 585"/>
        <xdr:cNvCxnSpPr/>
      </xdr:nvCxnSpPr>
      <xdr:spPr>
        <a:xfrm flipV="1">
          <a:off x="12814300" y="9658086"/>
          <a:ext cx="889000" cy="27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40223</xdr:rowOff>
    </xdr:from>
    <xdr:to>
      <xdr:col>72</xdr:col>
      <xdr:colOff>38100</xdr:colOff>
      <xdr:row>58</xdr:row>
      <xdr:rowOff>141823</xdr:rowOff>
    </xdr:to>
    <xdr:sp macro="" textlink="">
      <xdr:nvSpPr>
        <xdr:cNvPr id="587" name="フローチャート: 判断 586"/>
        <xdr:cNvSpPr/>
      </xdr:nvSpPr>
      <xdr:spPr>
        <a:xfrm>
          <a:off x="13652500" y="998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132950</xdr:rowOff>
    </xdr:from>
    <xdr:ext cx="534377" cy="259045"/>
    <xdr:sp macro="" textlink="">
      <xdr:nvSpPr>
        <xdr:cNvPr id="588" name="テキスト ボックス 587"/>
        <xdr:cNvSpPr txBox="1"/>
      </xdr:nvSpPr>
      <xdr:spPr>
        <a:xfrm>
          <a:off x="13436111" y="1007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171074</xdr:rowOff>
    </xdr:from>
    <xdr:to>
      <xdr:col>67</xdr:col>
      <xdr:colOff>101600</xdr:colOff>
      <xdr:row>58</xdr:row>
      <xdr:rowOff>101224</xdr:rowOff>
    </xdr:to>
    <xdr:sp macro="" textlink="">
      <xdr:nvSpPr>
        <xdr:cNvPr id="589" name="フローチャート: 判断 588"/>
        <xdr:cNvSpPr/>
      </xdr:nvSpPr>
      <xdr:spPr>
        <a:xfrm>
          <a:off x="12763500" y="994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92351</xdr:rowOff>
    </xdr:from>
    <xdr:ext cx="534377" cy="259045"/>
    <xdr:sp macro="" textlink="">
      <xdr:nvSpPr>
        <xdr:cNvPr id="590" name="テキスト ボックス 589"/>
        <xdr:cNvSpPr txBox="1"/>
      </xdr:nvSpPr>
      <xdr:spPr>
        <a:xfrm>
          <a:off x="12547111" y="1003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23902</xdr:rowOff>
    </xdr:from>
    <xdr:to>
      <xdr:col>85</xdr:col>
      <xdr:colOff>177800</xdr:colOff>
      <xdr:row>57</xdr:row>
      <xdr:rowOff>125502</xdr:rowOff>
    </xdr:to>
    <xdr:sp macro="" textlink="">
      <xdr:nvSpPr>
        <xdr:cNvPr id="596" name="楕円 595"/>
        <xdr:cNvSpPr/>
      </xdr:nvSpPr>
      <xdr:spPr>
        <a:xfrm>
          <a:off x="16268700" y="979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46779</xdr:rowOff>
    </xdr:from>
    <xdr:ext cx="534377" cy="259045"/>
    <xdr:sp macro="" textlink="">
      <xdr:nvSpPr>
        <xdr:cNvPr id="597" name="教育費該当値テキスト"/>
        <xdr:cNvSpPr txBox="1"/>
      </xdr:nvSpPr>
      <xdr:spPr>
        <a:xfrm>
          <a:off x="16370300" y="964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122588</xdr:rowOff>
    </xdr:from>
    <xdr:to>
      <xdr:col>81</xdr:col>
      <xdr:colOff>101600</xdr:colOff>
      <xdr:row>58</xdr:row>
      <xdr:rowOff>52738</xdr:rowOff>
    </xdr:to>
    <xdr:sp macro="" textlink="">
      <xdr:nvSpPr>
        <xdr:cNvPr id="598" name="楕円 597"/>
        <xdr:cNvSpPr/>
      </xdr:nvSpPr>
      <xdr:spPr>
        <a:xfrm>
          <a:off x="15430500" y="989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69265</xdr:rowOff>
    </xdr:from>
    <xdr:ext cx="534377" cy="259045"/>
    <xdr:sp macro="" textlink="">
      <xdr:nvSpPr>
        <xdr:cNvPr id="599" name="テキスト ボックス 598"/>
        <xdr:cNvSpPr txBox="1"/>
      </xdr:nvSpPr>
      <xdr:spPr>
        <a:xfrm>
          <a:off x="15214111" y="96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118907</xdr:rowOff>
    </xdr:from>
    <xdr:to>
      <xdr:col>76</xdr:col>
      <xdr:colOff>165100</xdr:colOff>
      <xdr:row>51</xdr:row>
      <xdr:rowOff>49057</xdr:rowOff>
    </xdr:to>
    <xdr:sp macro="" textlink="">
      <xdr:nvSpPr>
        <xdr:cNvPr id="600" name="楕円 599"/>
        <xdr:cNvSpPr/>
      </xdr:nvSpPr>
      <xdr:spPr>
        <a:xfrm>
          <a:off x="14541500" y="86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65584</xdr:rowOff>
    </xdr:from>
    <xdr:ext cx="599010" cy="259045"/>
    <xdr:sp macro="" textlink="">
      <xdr:nvSpPr>
        <xdr:cNvPr id="601" name="テキスト ボックス 600"/>
        <xdr:cNvSpPr txBox="1"/>
      </xdr:nvSpPr>
      <xdr:spPr>
        <a:xfrm>
          <a:off x="14292795" y="84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6086</xdr:rowOff>
    </xdr:from>
    <xdr:to>
      <xdr:col>72</xdr:col>
      <xdr:colOff>38100</xdr:colOff>
      <xdr:row>56</xdr:row>
      <xdr:rowOff>107686</xdr:rowOff>
    </xdr:to>
    <xdr:sp macro="" textlink="">
      <xdr:nvSpPr>
        <xdr:cNvPr id="602" name="楕円 601"/>
        <xdr:cNvSpPr/>
      </xdr:nvSpPr>
      <xdr:spPr>
        <a:xfrm>
          <a:off x="13652500" y="96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124213</xdr:rowOff>
    </xdr:from>
    <xdr:ext cx="599010" cy="259045"/>
    <xdr:sp macro="" textlink="">
      <xdr:nvSpPr>
        <xdr:cNvPr id="603" name="テキスト ボックス 602"/>
        <xdr:cNvSpPr txBox="1"/>
      </xdr:nvSpPr>
      <xdr:spPr>
        <a:xfrm>
          <a:off x="13403795" y="938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112659</xdr:rowOff>
    </xdr:from>
    <xdr:to>
      <xdr:col>67</xdr:col>
      <xdr:colOff>101600</xdr:colOff>
      <xdr:row>58</xdr:row>
      <xdr:rowOff>42809</xdr:rowOff>
    </xdr:to>
    <xdr:sp macro="" textlink="">
      <xdr:nvSpPr>
        <xdr:cNvPr id="604" name="楕円 603"/>
        <xdr:cNvSpPr/>
      </xdr:nvSpPr>
      <xdr:spPr>
        <a:xfrm>
          <a:off x="12763500" y="988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59336</xdr:rowOff>
    </xdr:from>
    <xdr:ext cx="534377" cy="259045"/>
    <xdr:sp macro="" textlink="">
      <xdr:nvSpPr>
        <xdr:cNvPr id="605" name="テキスト ボックス 604"/>
        <xdr:cNvSpPr txBox="1"/>
      </xdr:nvSpPr>
      <xdr:spPr>
        <a:xfrm>
          <a:off x="12547111" y="966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4918</xdr:rowOff>
    </xdr:from>
    <xdr:to>
      <xdr:col>85</xdr:col>
      <xdr:colOff>127000</xdr:colOff>
      <xdr:row>78</xdr:row>
      <xdr:rowOff>128270</xdr:rowOff>
    </xdr:to>
    <xdr:cxnSp macro="">
      <xdr:nvCxnSpPr>
        <xdr:cNvPr id="632" name="直線コネクタ 631"/>
        <xdr:cNvCxnSpPr/>
      </xdr:nvCxnSpPr>
      <xdr:spPr>
        <a:xfrm>
          <a:off x="15481300" y="13378018"/>
          <a:ext cx="838200" cy="12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3" name="災害復旧費平均値テキスト"/>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4918</xdr:rowOff>
    </xdr:from>
    <xdr:to>
      <xdr:col>81</xdr:col>
      <xdr:colOff>50800</xdr:colOff>
      <xdr:row>78</xdr:row>
      <xdr:rowOff>35916</xdr:rowOff>
    </xdr:to>
    <xdr:cxnSp macro="">
      <xdr:nvCxnSpPr>
        <xdr:cNvPr id="635" name="直線コネクタ 634"/>
        <xdr:cNvCxnSpPr/>
      </xdr:nvCxnSpPr>
      <xdr:spPr>
        <a:xfrm flipV="1">
          <a:off x="14592300" y="13378018"/>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7" name="テキスト ボックス 636"/>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35916</xdr:rowOff>
    </xdr:from>
    <xdr:to>
      <xdr:col>76</xdr:col>
      <xdr:colOff>114300</xdr:colOff>
      <xdr:row>78</xdr:row>
      <xdr:rowOff>139700</xdr:rowOff>
    </xdr:to>
    <xdr:cxnSp macro="">
      <xdr:nvCxnSpPr>
        <xdr:cNvPr id="638" name="直線コネクタ 637"/>
        <xdr:cNvCxnSpPr/>
      </xdr:nvCxnSpPr>
      <xdr:spPr>
        <a:xfrm flipV="1">
          <a:off x="13703300" y="13409016"/>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77470</xdr:rowOff>
    </xdr:from>
    <xdr:to>
      <xdr:col>85</xdr:col>
      <xdr:colOff>177800</xdr:colOff>
      <xdr:row>79</xdr:row>
      <xdr:rowOff>7620</xdr:rowOff>
    </xdr:to>
    <xdr:sp macro="" textlink="">
      <xdr:nvSpPr>
        <xdr:cNvPr id="651" name="楕円 650"/>
        <xdr:cNvSpPr/>
      </xdr:nvSpPr>
      <xdr:spPr>
        <a:xfrm>
          <a:off x="162687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163847</xdr:rowOff>
    </xdr:from>
    <xdr:ext cx="378565" cy="259045"/>
    <xdr:sp macro="" textlink="">
      <xdr:nvSpPr>
        <xdr:cNvPr id="652" name="災害復旧費該当値テキスト"/>
        <xdr:cNvSpPr txBox="1"/>
      </xdr:nvSpPr>
      <xdr:spPr>
        <a:xfrm>
          <a:off x="16370300" y="13365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125568</xdr:rowOff>
    </xdr:from>
    <xdr:to>
      <xdr:col>81</xdr:col>
      <xdr:colOff>101600</xdr:colOff>
      <xdr:row>78</xdr:row>
      <xdr:rowOff>55718</xdr:rowOff>
    </xdr:to>
    <xdr:sp macro="" textlink="">
      <xdr:nvSpPr>
        <xdr:cNvPr id="653" name="楕円 652"/>
        <xdr:cNvSpPr/>
      </xdr:nvSpPr>
      <xdr:spPr>
        <a:xfrm>
          <a:off x="15430500" y="1332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46845</xdr:rowOff>
    </xdr:from>
    <xdr:ext cx="469744" cy="259045"/>
    <xdr:sp macro="" textlink="">
      <xdr:nvSpPr>
        <xdr:cNvPr id="654" name="テキスト ボックス 653"/>
        <xdr:cNvSpPr txBox="1"/>
      </xdr:nvSpPr>
      <xdr:spPr>
        <a:xfrm>
          <a:off x="15246428" y="1341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156566</xdr:rowOff>
    </xdr:from>
    <xdr:to>
      <xdr:col>76</xdr:col>
      <xdr:colOff>165100</xdr:colOff>
      <xdr:row>78</xdr:row>
      <xdr:rowOff>86716</xdr:rowOff>
    </xdr:to>
    <xdr:sp macro="" textlink="">
      <xdr:nvSpPr>
        <xdr:cNvPr id="655" name="楕円 654"/>
        <xdr:cNvSpPr/>
      </xdr:nvSpPr>
      <xdr:spPr>
        <a:xfrm>
          <a:off x="14541500" y="133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77843</xdr:rowOff>
    </xdr:from>
    <xdr:ext cx="469744" cy="259045"/>
    <xdr:sp macro="" textlink="">
      <xdr:nvSpPr>
        <xdr:cNvPr id="656" name="テキスト ボックス 655"/>
        <xdr:cNvSpPr txBox="1"/>
      </xdr:nvSpPr>
      <xdr:spPr>
        <a:xfrm>
          <a:off x="14357428" y="1345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112280</xdr:rowOff>
    </xdr:from>
    <xdr:to>
      <xdr:col>85</xdr:col>
      <xdr:colOff>127000</xdr:colOff>
      <xdr:row>92</xdr:row>
      <xdr:rowOff>20929</xdr:rowOff>
    </xdr:to>
    <xdr:cxnSp macro="">
      <xdr:nvCxnSpPr>
        <xdr:cNvPr id="690" name="直線コネクタ 689"/>
        <xdr:cNvCxnSpPr/>
      </xdr:nvCxnSpPr>
      <xdr:spPr>
        <a:xfrm flipV="1">
          <a:off x="15481300" y="15714230"/>
          <a:ext cx="838200" cy="8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65943</xdr:rowOff>
    </xdr:from>
    <xdr:ext cx="534377" cy="259045"/>
    <xdr:sp macro="" textlink="">
      <xdr:nvSpPr>
        <xdr:cNvPr id="691" name="公債費平均値テキスト"/>
        <xdr:cNvSpPr txBox="1"/>
      </xdr:nvSpPr>
      <xdr:spPr>
        <a:xfrm>
          <a:off x="16370300" y="1635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20929</xdr:rowOff>
    </xdr:from>
    <xdr:to>
      <xdr:col>81</xdr:col>
      <xdr:colOff>50800</xdr:colOff>
      <xdr:row>92</xdr:row>
      <xdr:rowOff>118580</xdr:rowOff>
    </xdr:to>
    <xdr:cxnSp macro="">
      <xdr:nvCxnSpPr>
        <xdr:cNvPr id="693" name="直線コネクタ 692"/>
        <xdr:cNvCxnSpPr/>
      </xdr:nvCxnSpPr>
      <xdr:spPr>
        <a:xfrm flipV="1">
          <a:off x="14592300" y="15794329"/>
          <a:ext cx="889000" cy="9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73968</xdr:rowOff>
    </xdr:from>
    <xdr:ext cx="534377" cy="259045"/>
    <xdr:sp macro="" textlink="">
      <xdr:nvSpPr>
        <xdr:cNvPr id="695" name="テキスト ボックス 694"/>
        <xdr:cNvSpPr txBox="1"/>
      </xdr:nvSpPr>
      <xdr:spPr>
        <a:xfrm>
          <a:off x="15214111" y="165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118580</xdr:rowOff>
    </xdr:from>
    <xdr:to>
      <xdr:col>76</xdr:col>
      <xdr:colOff>114300</xdr:colOff>
      <xdr:row>93</xdr:row>
      <xdr:rowOff>16472</xdr:rowOff>
    </xdr:to>
    <xdr:cxnSp macro="">
      <xdr:nvCxnSpPr>
        <xdr:cNvPr id="696" name="直線コネクタ 695"/>
        <xdr:cNvCxnSpPr/>
      </xdr:nvCxnSpPr>
      <xdr:spPr>
        <a:xfrm flipV="1">
          <a:off x="13703300" y="15891980"/>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94784</xdr:rowOff>
    </xdr:from>
    <xdr:ext cx="534377" cy="259045"/>
    <xdr:sp macro="" textlink="">
      <xdr:nvSpPr>
        <xdr:cNvPr id="698" name="テキスト ボックス 697"/>
        <xdr:cNvSpPr txBox="1"/>
      </xdr:nvSpPr>
      <xdr:spPr>
        <a:xfrm>
          <a:off x="14325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16472</xdr:rowOff>
    </xdr:from>
    <xdr:to>
      <xdr:col>71</xdr:col>
      <xdr:colOff>177800</xdr:colOff>
      <xdr:row>93</xdr:row>
      <xdr:rowOff>32055</xdr:rowOff>
    </xdr:to>
    <xdr:cxnSp macro="">
      <xdr:nvCxnSpPr>
        <xdr:cNvPr id="699" name="直線コネクタ 698"/>
        <xdr:cNvCxnSpPr/>
      </xdr:nvCxnSpPr>
      <xdr:spPr>
        <a:xfrm flipV="1">
          <a:off x="12814300" y="15961322"/>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102303</xdr:rowOff>
    </xdr:from>
    <xdr:ext cx="534377" cy="259045"/>
    <xdr:sp macro="" textlink="">
      <xdr:nvSpPr>
        <xdr:cNvPr id="701" name="テキスト ボックス 700"/>
        <xdr:cNvSpPr txBox="1"/>
      </xdr:nvSpPr>
      <xdr:spPr>
        <a:xfrm>
          <a:off x="13436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59617</xdr:rowOff>
    </xdr:from>
    <xdr:ext cx="534377" cy="259045"/>
    <xdr:sp macro="" textlink="">
      <xdr:nvSpPr>
        <xdr:cNvPr id="703" name="テキスト ボックス 702"/>
        <xdr:cNvSpPr txBox="1"/>
      </xdr:nvSpPr>
      <xdr:spPr>
        <a:xfrm>
          <a:off x="12547111" y="165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61480</xdr:rowOff>
    </xdr:from>
    <xdr:to>
      <xdr:col>85</xdr:col>
      <xdr:colOff>177800</xdr:colOff>
      <xdr:row>91</xdr:row>
      <xdr:rowOff>163080</xdr:rowOff>
    </xdr:to>
    <xdr:sp macro="" textlink="">
      <xdr:nvSpPr>
        <xdr:cNvPr id="709" name="楕円 708"/>
        <xdr:cNvSpPr/>
      </xdr:nvSpPr>
      <xdr:spPr>
        <a:xfrm>
          <a:off x="16268700" y="15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84357</xdr:rowOff>
    </xdr:from>
    <xdr:ext cx="599010" cy="259045"/>
    <xdr:sp macro="" textlink="">
      <xdr:nvSpPr>
        <xdr:cNvPr id="710" name="公債費該当値テキスト"/>
        <xdr:cNvSpPr txBox="1"/>
      </xdr:nvSpPr>
      <xdr:spPr>
        <a:xfrm>
          <a:off x="16370300" y="1551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141579</xdr:rowOff>
    </xdr:from>
    <xdr:to>
      <xdr:col>81</xdr:col>
      <xdr:colOff>101600</xdr:colOff>
      <xdr:row>92</xdr:row>
      <xdr:rowOff>71729</xdr:rowOff>
    </xdr:to>
    <xdr:sp macro="" textlink="">
      <xdr:nvSpPr>
        <xdr:cNvPr id="711" name="楕円 710"/>
        <xdr:cNvSpPr/>
      </xdr:nvSpPr>
      <xdr:spPr>
        <a:xfrm>
          <a:off x="15430500" y="157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88256</xdr:rowOff>
    </xdr:from>
    <xdr:ext cx="599010" cy="259045"/>
    <xdr:sp macro="" textlink="">
      <xdr:nvSpPr>
        <xdr:cNvPr id="712" name="テキスト ボックス 711"/>
        <xdr:cNvSpPr txBox="1"/>
      </xdr:nvSpPr>
      <xdr:spPr>
        <a:xfrm>
          <a:off x="15181795" y="1551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67780</xdr:rowOff>
    </xdr:from>
    <xdr:to>
      <xdr:col>76</xdr:col>
      <xdr:colOff>165100</xdr:colOff>
      <xdr:row>92</xdr:row>
      <xdr:rowOff>169380</xdr:rowOff>
    </xdr:to>
    <xdr:sp macro="" textlink="">
      <xdr:nvSpPr>
        <xdr:cNvPr id="713" name="楕円 712"/>
        <xdr:cNvSpPr/>
      </xdr:nvSpPr>
      <xdr:spPr>
        <a:xfrm>
          <a:off x="14541500" y="158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14457</xdr:rowOff>
    </xdr:from>
    <xdr:ext cx="599010" cy="259045"/>
    <xdr:sp macro="" textlink="">
      <xdr:nvSpPr>
        <xdr:cNvPr id="714" name="テキスト ボックス 713"/>
        <xdr:cNvSpPr txBox="1"/>
      </xdr:nvSpPr>
      <xdr:spPr>
        <a:xfrm>
          <a:off x="14292795" y="1561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137122</xdr:rowOff>
    </xdr:from>
    <xdr:to>
      <xdr:col>72</xdr:col>
      <xdr:colOff>38100</xdr:colOff>
      <xdr:row>93</xdr:row>
      <xdr:rowOff>67272</xdr:rowOff>
    </xdr:to>
    <xdr:sp macro="" textlink="">
      <xdr:nvSpPr>
        <xdr:cNvPr id="715" name="楕円 714"/>
        <xdr:cNvSpPr/>
      </xdr:nvSpPr>
      <xdr:spPr>
        <a:xfrm>
          <a:off x="13652500" y="1591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83799</xdr:rowOff>
    </xdr:from>
    <xdr:ext cx="599010" cy="259045"/>
    <xdr:sp macro="" textlink="">
      <xdr:nvSpPr>
        <xdr:cNvPr id="716" name="テキスト ボックス 715"/>
        <xdr:cNvSpPr txBox="1"/>
      </xdr:nvSpPr>
      <xdr:spPr>
        <a:xfrm>
          <a:off x="13403795" y="1568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152705</xdr:rowOff>
    </xdr:from>
    <xdr:to>
      <xdr:col>67</xdr:col>
      <xdr:colOff>101600</xdr:colOff>
      <xdr:row>93</xdr:row>
      <xdr:rowOff>82855</xdr:rowOff>
    </xdr:to>
    <xdr:sp macro="" textlink="">
      <xdr:nvSpPr>
        <xdr:cNvPr id="717" name="楕円 716"/>
        <xdr:cNvSpPr/>
      </xdr:nvSpPr>
      <xdr:spPr>
        <a:xfrm>
          <a:off x="12763500" y="159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99382</xdr:rowOff>
    </xdr:from>
    <xdr:ext cx="599010" cy="259045"/>
    <xdr:sp macro="" textlink="">
      <xdr:nvSpPr>
        <xdr:cNvPr id="718" name="テキスト ボックス 717"/>
        <xdr:cNvSpPr txBox="1"/>
      </xdr:nvSpPr>
      <xdr:spPr>
        <a:xfrm>
          <a:off x="12514795" y="1570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民生費：住民一人当たりコストが</a:t>
          </a:r>
          <a:r>
            <a:rPr kumimoji="1" lang="en-US" altLang="ja-JP" sz="1100">
              <a:solidFill>
                <a:schemeClr val="dk1"/>
              </a:solidFill>
              <a:effectLst/>
              <a:latin typeface="+mn-ea"/>
              <a:ea typeface="+mn-ea"/>
              <a:cs typeface="+mn-cs"/>
            </a:rPr>
            <a:t>242,797</a:t>
          </a:r>
          <a:r>
            <a:rPr kumimoji="1" lang="ja-JP" altLang="ja-JP" sz="1100">
              <a:solidFill>
                <a:schemeClr val="dk1"/>
              </a:solidFill>
              <a:effectLst/>
              <a:latin typeface="+mn-ea"/>
              <a:ea typeface="+mn-ea"/>
              <a:cs typeface="+mn-cs"/>
            </a:rPr>
            <a:t>円で、類似団体平均に比べ高い水準にあるが、これは障害者福祉事業や生活保護事業等の社会保障関連経費が多いこと、また、子ども医療費助成や保育料無償化等の子育て支援事業の実施が要因として挙げられる。</a:t>
          </a:r>
          <a:endParaRPr lang="ja-JP" altLang="ja-JP" sz="1100">
            <a:effectLst/>
            <a:latin typeface="+mn-ea"/>
            <a:ea typeface="+mn-ea"/>
          </a:endParaRPr>
        </a:p>
        <a:p>
          <a:r>
            <a:rPr kumimoji="1" lang="ja-JP" altLang="ja-JP" sz="1100">
              <a:solidFill>
                <a:schemeClr val="dk1"/>
              </a:solidFill>
              <a:effectLst/>
              <a:latin typeface="+mn-ea"/>
              <a:ea typeface="+mn-ea"/>
              <a:cs typeface="+mn-cs"/>
            </a:rPr>
            <a:t>農林水産業費：住民一人当たりコストが</a:t>
          </a:r>
          <a:r>
            <a:rPr kumimoji="1" lang="en-US" altLang="ja-JP" sz="1100">
              <a:solidFill>
                <a:schemeClr val="dk1"/>
              </a:solidFill>
              <a:effectLst/>
              <a:latin typeface="+mn-ea"/>
              <a:ea typeface="+mn-ea"/>
              <a:cs typeface="+mn-cs"/>
            </a:rPr>
            <a:t>53,598</a:t>
          </a:r>
          <a:r>
            <a:rPr kumimoji="1" lang="ja-JP" altLang="ja-JP" sz="1100">
              <a:solidFill>
                <a:schemeClr val="dk1"/>
              </a:solidFill>
              <a:effectLst/>
              <a:latin typeface="+mn-ea"/>
              <a:ea typeface="+mn-ea"/>
              <a:cs typeface="+mn-cs"/>
            </a:rPr>
            <a:t>円で類似団体平均と比べ高い要因としては、第１次産業が基幹産業であることから、市の方針として農業振興対策事業に重点的に取り組んでいるためである。</a:t>
          </a:r>
          <a:endParaRPr lang="ja-JP" altLang="ja-JP" sz="1100">
            <a:effectLst/>
            <a:latin typeface="+mn-ea"/>
            <a:ea typeface="+mn-ea"/>
          </a:endParaRPr>
        </a:p>
        <a:p>
          <a:r>
            <a:rPr kumimoji="1" lang="ja-JP" altLang="ja-JP" sz="1100">
              <a:solidFill>
                <a:schemeClr val="dk1"/>
              </a:solidFill>
              <a:effectLst/>
              <a:latin typeface="+mn-ea"/>
              <a:ea typeface="+mn-ea"/>
              <a:cs typeface="+mn-cs"/>
            </a:rPr>
            <a:t>教育費：住民一人当たりコストが</a:t>
          </a:r>
          <a:r>
            <a:rPr kumimoji="1" lang="en-US" altLang="ja-JP" sz="1100">
              <a:solidFill>
                <a:schemeClr val="dk1"/>
              </a:solidFill>
              <a:effectLst/>
              <a:latin typeface="+mn-ea"/>
              <a:ea typeface="+mn-ea"/>
              <a:cs typeface="+mn-cs"/>
            </a:rPr>
            <a:t>91,030</a:t>
          </a:r>
          <a:r>
            <a:rPr kumimoji="1" lang="ja-JP" altLang="ja-JP" sz="1100">
              <a:solidFill>
                <a:schemeClr val="dk1"/>
              </a:solidFill>
              <a:effectLst/>
              <a:latin typeface="+mn-ea"/>
              <a:ea typeface="+mn-ea"/>
              <a:cs typeface="+mn-cs"/>
            </a:rPr>
            <a:t>円で</a:t>
          </a:r>
          <a:r>
            <a:rPr kumimoji="1" lang="ja-JP" altLang="en-US" sz="1100">
              <a:solidFill>
                <a:schemeClr val="dk1"/>
              </a:solidFill>
              <a:effectLst/>
              <a:latin typeface="+mn-ea"/>
              <a:ea typeface="+mn-ea"/>
              <a:cs typeface="+mn-cs"/>
            </a:rPr>
            <a:t>類似団体平均と比べて高い要因としては、旧体育センター３か所の解体事業の実施したことによる。</a:t>
          </a:r>
          <a:endParaRPr lang="ja-JP" altLang="ja-JP" sz="1100">
            <a:effectLst/>
            <a:latin typeface="+mn-ea"/>
            <a:ea typeface="+mn-ea"/>
          </a:endParaRPr>
        </a:p>
        <a:p>
          <a:r>
            <a:rPr kumimoji="1" lang="ja-JP" altLang="ja-JP" sz="1100">
              <a:solidFill>
                <a:schemeClr val="dk1"/>
              </a:solidFill>
              <a:effectLst/>
              <a:latin typeface="+mn-ea"/>
              <a:ea typeface="+mn-ea"/>
              <a:cs typeface="+mn-cs"/>
            </a:rPr>
            <a:t>消防費：住民一人当たりコストが類似団体平均と比べ非常に高い水準で推移しているが、これは５町村合併を経たことによる特殊な事情であり、消防費における職員や施設が類似団体のそれよりも過多な状況にあることが要因であ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令和６年度においては、防災行政用無線改修事業の実施により大幅に増加している。</a:t>
          </a:r>
          <a:endParaRPr lang="ja-JP" altLang="ja-JP" sz="1100">
            <a:effectLst/>
            <a:latin typeface="+mn-ea"/>
            <a:ea typeface="+mn-ea"/>
          </a:endParaRPr>
        </a:p>
        <a:p>
          <a:r>
            <a:rPr kumimoji="1" lang="ja-JP" altLang="ja-JP" sz="1100">
              <a:solidFill>
                <a:schemeClr val="dk1"/>
              </a:solidFill>
              <a:effectLst/>
              <a:latin typeface="+mn-ea"/>
              <a:ea typeface="+mn-ea"/>
              <a:cs typeface="+mn-cs"/>
            </a:rPr>
            <a:t>公債費：住民一人当たり</a:t>
          </a:r>
          <a:r>
            <a:rPr kumimoji="1" lang="en-US" altLang="ja-JP" sz="1100">
              <a:solidFill>
                <a:schemeClr val="dk1"/>
              </a:solidFill>
              <a:effectLst/>
              <a:latin typeface="+mn-ea"/>
              <a:ea typeface="+mn-ea"/>
              <a:cs typeface="+mn-cs"/>
            </a:rPr>
            <a:t>126,352</a:t>
          </a:r>
          <a:r>
            <a:rPr kumimoji="1" lang="ja-JP" altLang="ja-JP" sz="1100">
              <a:solidFill>
                <a:schemeClr val="dk1"/>
              </a:solidFill>
              <a:effectLst/>
              <a:latin typeface="+mn-ea"/>
              <a:ea typeface="+mn-ea"/>
              <a:cs typeface="+mn-cs"/>
            </a:rPr>
            <a:t>円で、類似団体平均の</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倍超の水準にあるが、要因はこれまで実施してきた建設事業に係る地方債の償還負担によるものであり、適正化と抑制を図ることが課題である。</a:t>
          </a:r>
          <a:endParaRPr lang="ja-JP" altLang="ja-JP" sz="11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青森県つがる市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年度では実質収支</a:t>
          </a:r>
          <a:r>
            <a:rPr kumimoji="1" lang="ja-JP" altLang="en-US" sz="1100">
              <a:solidFill>
                <a:schemeClr val="dk1"/>
              </a:solidFill>
              <a:effectLst/>
              <a:latin typeface="+mn-lt"/>
              <a:ea typeface="+mn-ea"/>
              <a:cs typeface="+mn-cs"/>
            </a:rPr>
            <a:t>は黒字を確保しているが、</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が赤字となっている。その要因は財政調整基金の取崩しによるものである。</a:t>
          </a:r>
          <a:r>
            <a:rPr kumimoji="1" lang="ja-JP" altLang="ja-JP" sz="1100">
              <a:solidFill>
                <a:schemeClr val="dk1"/>
              </a:solidFill>
              <a:effectLst/>
              <a:latin typeface="+mn-lt"/>
              <a:ea typeface="+mn-ea"/>
              <a:cs typeface="+mn-cs"/>
            </a:rPr>
            <a:t>残高の標準財政規模比は、残高の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によりの</a:t>
          </a:r>
          <a:r>
            <a:rPr kumimoji="1" lang="en-US" altLang="ja-JP" sz="1100">
              <a:solidFill>
                <a:schemeClr val="dk1"/>
              </a:solidFill>
              <a:effectLst/>
              <a:latin typeface="+mn-lt"/>
              <a:ea typeface="+mn-ea"/>
              <a:cs typeface="+mn-cs"/>
            </a:rPr>
            <a:t>20.07</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減少しているが、</a:t>
          </a:r>
          <a:r>
            <a:rPr kumimoji="1" lang="ja-JP" altLang="ja-JP" sz="1100">
              <a:solidFill>
                <a:schemeClr val="dk1"/>
              </a:solidFill>
              <a:effectLst/>
              <a:latin typeface="+mn-lt"/>
              <a:ea typeface="+mn-ea"/>
              <a:cs typeface="+mn-cs"/>
            </a:rPr>
            <a:t>依然として適正水準を保っている状況にある。今後、歳入においては税収や交付税等先細りが懸念されるため、経常経費の節減に努め、財政調整基金の残高を確保して、財政基盤の強化を図っ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青森県つがる市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全ての会計において黒字を確保している。引き続き経費削減の徹底に努め、税や使用料等自主財源の安定的な確保を図り、今後も各会計において実質収支の黒字を維持できるよう財政の健全化に努める。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K1" workbookViewId="0">
      <selection activeCell="C58" sqref="C58:E58"/>
    </sheetView>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24719726</v>
      </c>
      <c r="BO4" s="371"/>
      <c r="BP4" s="371"/>
      <c r="BQ4" s="371"/>
      <c r="BR4" s="371"/>
      <c r="BS4" s="371"/>
      <c r="BT4" s="371"/>
      <c r="BU4" s="372"/>
      <c r="BV4" s="370">
        <v>23714967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4.7</v>
      </c>
      <c r="CU4" s="377"/>
      <c r="CV4" s="377"/>
      <c r="CW4" s="377"/>
      <c r="CX4" s="377"/>
      <c r="CY4" s="377"/>
      <c r="CZ4" s="377"/>
      <c r="DA4" s="378"/>
      <c r="DB4" s="376">
        <v>5.3</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24067731</v>
      </c>
      <c r="BO5" s="408"/>
      <c r="BP5" s="408"/>
      <c r="BQ5" s="408"/>
      <c r="BR5" s="408"/>
      <c r="BS5" s="408"/>
      <c r="BT5" s="408"/>
      <c r="BU5" s="409"/>
      <c r="BV5" s="407">
        <v>22997305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94.7</v>
      </c>
      <c r="CU5" s="405"/>
      <c r="CV5" s="405"/>
      <c r="CW5" s="405"/>
      <c r="CX5" s="405"/>
      <c r="CY5" s="405"/>
      <c r="CZ5" s="405"/>
      <c r="DA5" s="406"/>
      <c r="DB5" s="404">
        <v>92.7</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651995</v>
      </c>
      <c r="BO6" s="408"/>
      <c r="BP6" s="408"/>
      <c r="BQ6" s="408"/>
      <c r="BR6" s="408"/>
      <c r="BS6" s="408"/>
      <c r="BT6" s="408"/>
      <c r="BU6" s="409"/>
      <c r="BV6" s="407">
        <v>717662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94.9</v>
      </c>
      <c r="CU6" s="445"/>
      <c r="CV6" s="445"/>
      <c r="CW6" s="445"/>
      <c r="CX6" s="445"/>
      <c r="CY6" s="445"/>
      <c r="CZ6" s="445"/>
      <c r="DA6" s="446"/>
      <c r="DB6" s="444">
        <v>93.1</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25200</v>
      </c>
      <c r="BO7" s="408"/>
      <c r="BP7" s="408"/>
      <c r="BQ7" s="408"/>
      <c r="BR7" s="408"/>
      <c r="BS7" s="408"/>
      <c r="BT7" s="408"/>
      <c r="BU7" s="409"/>
      <c r="BV7" s="407">
        <v>25943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13395416</v>
      </c>
      <c r="CU7" s="408"/>
      <c r="CV7" s="408"/>
      <c r="CW7" s="408"/>
      <c r="CX7" s="408"/>
      <c r="CY7" s="408"/>
      <c r="CZ7" s="408"/>
      <c r="DA7" s="409"/>
      <c r="DB7" s="407">
        <v>13130469</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626795</v>
      </c>
      <c r="BO8" s="408"/>
      <c r="BP8" s="408"/>
      <c r="BQ8" s="408"/>
      <c r="BR8" s="408"/>
      <c r="BS8" s="408"/>
      <c r="BT8" s="408"/>
      <c r="BU8" s="409"/>
      <c r="BV8" s="407">
        <v>691719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0.25</v>
      </c>
      <c r="CU8" s="448"/>
      <c r="CV8" s="448"/>
      <c r="CW8" s="448"/>
      <c r="CX8" s="448"/>
      <c r="CY8" s="448"/>
      <c r="CZ8" s="448"/>
      <c r="DA8" s="449"/>
      <c r="DB8" s="447">
        <v>0.25</v>
      </c>
      <c r="DC8" s="448"/>
      <c r="DD8" s="448"/>
      <c r="DE8" s="448"/>
      <c r="DF8" s="448"/>
      <c r="DG8" s="448"/>
      <c r="DH8" s="448"/>
      <c r="DI8" s="449"/>
    </row>
    <row r="9" spans="1:119" ht="18.75" customHeight="1" thickBot="1">
      <c r="A9" s="169"/>
      <c r="B9" s="401" t="s">
        <v>106</v>
      </c>
      <c r="C9" s="402"/>
      <c r="D9" s="402"/>
      <c r="E9" s="402"/>
      <c r="F9" s="402"/>
      <c r="G9" s="402"/>
      <c r="H9" s="402"/>
      <c r="I9" s="402"/>
      <c r="J9" s="402"/>
      <c r="K9" s="450"/>
      <c r="L9" s="451" t="s">
        <v>107</v>
      </c>
      <c r="M9" s="452"/>
      <c r="N9" s="452"/>
      <c r="O9" s="452"/>
      <c r="P9" s="452"/>
      <c r="Q9" s="453"/>
      <c r="R9" s="454">
        <v>30934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-64924</v>
      </c>
      <c r="BO9" s="408"/>
      <c r="BP9" s="408"/>
      <c r="BQ9" s="408"/>
      <c r="BR9" s="408"/>
      <c r="BS9" s="408"/>
      <c r="BT9" s="408"/>
      <c r="BU9" s="409"/>
      <c r="BV9" s="407">
        <v>148379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21.2</v>
      </c>
      <c r="CU9" s="405"/>
      <c r="CV9" s="405"/>
      <c r="CW9" s="405"/>
      <c r="CX9" s="405"/>
      <c r="CY9" s="405"/>
      <c r="CZ9" s="405"/>
      <c r="DA9" s="406"/>
      <c r="DB9" s="404">
        <v>21.3</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112</v>
      </c>
      <c r="M10" s="437"/>
      <c r="N10" s="437"/>
      <c r="O10" s="437"/>
      <c r="P10" s="437"/>
      <c r="Q10" s="438"/>
      <c r="R10" s="458">
        <v>33316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3586</v>
      </c>
      <c r="BO10" s="408"/>
      <c r="BP10" s="408"/>
      <c r="BQ10" s="408"/>
      <c r="BR10" s="408"/>
      <c r="BS10" s="408"/>
      <c r="BT10" s="408"/>
      <c r="BU10" s="409"/>
      <c r="BV10" s="407">
        <v>153419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28806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28693</v>
      </c>
      <c r="S13" s="492"/>
      <c r="T13" s="492"/>
      <c r="U13" s="492"/>
      <c r="V13" s="493"/>
      <c r="W13" s="423" t="s">
        <v>131</v>
      </c>
      <c r="X13" s="424"/>
      <c r="Y13" s="424"/>
      <c r="Z13" s="424"/>
      <c r="AA13" s="424"/>
      <c r="AB13" s="414"/>
      <c r="AC13" s="458">
        <v>4559</v>
      </c>
      <c r="AD13" s="459"/>
      <c r="AE13" s="459"/>
      <c r="AF13" s="459"/>
      <c r="AG13" s="501"/>
      <c r="AH13" s="458">
        <v>4681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-61338</v>
      </c>
      <c r="BO13" s="408"/>
      <c r="BP13" s="408"/>
      <c r="BQ13" s="408"/>
      <c r="BR13" s="408"/>
      <c r="BS13" s="408"/>
      <c r="BT13" s="408"/>
      <c r="BU13" s="409"/>
      <c r="BV13" s="407">
        <v>301798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12.9</v>
      </c>
      <c r="CU13" s="405"/>
      <c r="CV13" s="405"/>
      <c r="CW13" s="405"/>
      <c r="CX13" s="405"/>
      <c r="CY13" s="405"/>
      <c r="CZ13" s="405"/>
      <c r="DA13" s="406"/>
      <c r="DB13" s="404">
        <v>11.8</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29472</v>
      </c>
      <c r="S14" s="492"/>
      <c r="T14" s="492"/>
      <c r="U14" s="492"/>
      <c r="V14" s="493"/>
      <c r="W14" s="397"/>
      <c r="X14" s="398"/>
      <c r="Y14" s="398"/>
      <c r="Z14" s="398"/>
      <c r="AA14" s="398"/>
      <c r="AB14" s="387"/>
      <c r="AC14" s="494">
        <v>29.9</v>
      </c>
      <c r="AD14" s="495"/>
      <c r="AE14" s="495"/>
      <c r="AF14" s="495"/>
      <c r="AG14" s="496"/>
      <c r="AH14" s="494">
        <v>30.3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98.7</v>
      </c>
      <c r="CU14" s="506"/>
      <c r="CV14" s="506"/>
      <c r="CW14" s="506"/>
      <c r="CX14" s="506"/>
      <c r="CY14" s="506"/>
      <c r="CZ14" s="506"/>
      <c r="DA14" s="507"/>
      <c r="DB14" s="505">
        <v>106.8</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29376</v>
      </c>
      <c r="S15" s="492"/>
      <c r="T15" s="492"/>
      <c r="U15" s="492"/>
      <c r="V15" s="493"/>
      <c r="W15" s="423" t="s">
        <v>137</v>
      </c>
      <c r="X15" s="424"/>
      <c r="Y15" s="424"/>
      <c r="Z15" s="424"/>
      <c r="AA15" s="424"/>
      <c r="AB15" s="414"/>
      <c r="AC15" s="458">
        <v>2676</v>
      </c>
      <c r="AD15" s="459"/>
      <c r="AE15" s="459"/>
      <c r="AF15" s="459"/>
      <c r="AG15" s="501"/>
      <c r="AH15" s="458">
        <v>2872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3147186</v>
      </c>
      <c r="BO15" s="371"/>
      <c r="BP15" s="371"/>
      <c r="BQ15" s="371"/>
      <c r="BR15" s="371"/>
      <c r="BS15" s="371"/>
      <c r="BT15" s="371"/>
      <c r="BU15" s="372"/>
      <c r="BV15" s="370">
        <v>3165582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17.5</v>
      </c>
      <c r="AD16" s="495"/>
      <c r="AE16" s="495"/>
      <c r="AF16" s="495"/>
      <c r="AG16" s="496"/>
      <c r="AH16" s="494">
        <v>18.600000000000001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12598753</v>
      </c>
      <c r="BO16" s="408"/>
      <c r="BP16" s="408"/>
      <c r="BQ16" s="408"/>
      <c r="BR16" s="408"/>
      <c r="BS16" s="408"/>
      <c r="BT16" s="408"/>
      <c r="BU16" s="409"/>
      <c r="BV16" s="407">
        <v>12307747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8034</v>
      </c>
      <c r="AD17" s="459"/>
      <c r="AE17" s="459"/>
      <c r="AF17" s="459"/>
      <c r="AG17" s="501"/>
      <c r="AH17" s="458">
        <v>7911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3907242</v>
      </c>
      <c r="BO17" s="408"/>
      <c r="BP17" s="408"/>
      <c r="BQ17" s="408"/>
      <c r="BR17" s="408"/>
      <c r="BS17" s="408"/>
      <c r="BT17" s="408"/>
      <c r="BU17" s="409"/>
      <c r="BV17" s="407">
        <v>3934194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146</v>
      </c>
      <c r="C18" s="450"/>
      <c r="D18" s="450"/>
      <c r="E18" s="530"/>
      <c r="F18" s="530"/>
      <c r="G18" s="530"/>
      <c r="H18" s="530"/>
      <c r="I18" s="530"/>
      <c r="J18" s="530"/>
      <c r="K18" s="530"/>
      <c r="L18" s="531">
        <v>253.55</v>
      </c>
      <c r="M18" s="531"/>
      <c r="N18" s="531"/>
      <c r="O18" s="531"/>
      <c r="P18" s="531"/>
      <c r="Q18" s="531"/>
      <c r="R18" s="532"/>
      <c r="S18" s="532"/>
      <c r="T18" s="532"/>
      <c r="U18" s="532"/>
      <c r="V18" s="533"/>
      <c r="W18" s="425"/>
      <c r="X18" s="426"/>
      <c r="Y18" s="426"/>
      <c r="Z18" s="426"/>
      <c r="AA18" s="426"/>
      <c r="AB18" s="417"/>
      <c r="AC18" s="534">
        <v>52.6</v>
      </c>
      <c r="AD18" s="535"/>
      <c r="AE18" s="535"/>
      <c r="AF18" s="535"/>
      <c r="AG18" s="536"/>
      <c r="AH18" s="534">
        <v>51.2</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12885645</v>
      </c>
      <c r="BO18" s="408"/>
      <c r="BP18" s="408"/>
      <c r="BQ18" s="408"/>
      <c r="BR18" s="408"/>
      <c r="BS18" s="408"/>
      <c r="BT18" s="408"/>
      <c r="BU18" s="409"/>
      <c r="BV18" s="407">
        <v>12269216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148</v>
      </c>
      <c r="C19" s="450"/>
      <c r="D19" s="450"/>
      <c r="E19" s="530"/>
      <c r="F19" s="530"/>
      <c r="G19" s="530"/>
      <c r="H19" s="530"/>
      <c r="I19" s="530"/>
      <c r="J19" s="530"/>
      <c r="K19" s="530"/>
      <c r="L19" s="538">
        <v>122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16721739</v>
      </c>
      <c r="BO19" s="408"/>
      <c r="BP19" s="408"/>
      <c r="BQ19" s="408"/>
      <c r="BR19" s="408"/>
      <c r="BS19" s="408"/>
      <c r="BT19" s="408"/>
      <c r="BU19" s="409"/>
      <c r="BV19" s="407">
        <v>16247019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150</v>
      </c>
      <c r="C20" s="450"/>
      <c r="D20" s="450"/>
      <c r="E20" s="530"/>
      <c r="F20" s="530"/>
      <c r="G20" s="530"/>
      <c r="H20" s="530"/>
      <c r="I20" s="530"/>
      <c r="J20" s="530"/>
      <c r="K20" s="530"/>
      <c r="L20" s="538">
        <v>10823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39075806</v>
      </c>
      <c r="BO22" s="371"/>
      <c r="BP22" s="371"/>
      <c r="BQ22" s="371"/>
      <c r="BR22" s="371"/>
      <c r="BS22" s="371"/>
      <c r="BT22" s="371"/>
      <c r="BU22" s="372"/>
      <c r="BV22" s="370">
        <v>40405055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24029200</v>
      </c>
      <c r="BO23" s="408"/>
      <c r="BP23" s="408"/>
      <c r="BQ23" s="408"/>
      <c r="BR23" s="408"/>
      <c r="BS23" s="408"/>
      <c r="BT23" s="408"/>
      <c r="BU23" s="409"/>
      <c r="BV23" s="407">
        <v>25586534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160</v>
      </c>
      <c r="F24" s="437"/>
      <c r="G24" s="437"/>
      <c r="H24" s="437"/>
      <c r="I24" s="437"/>
      <c r="J24" s="437"/>
      <c r="K24" s="438"/>
      <c r="L24" s="458">
        <v>1</v>
      </c>
      <c r="M24" s="459"/>
      <c r="N24" s="459"/>
      <c r="O24" s="459"/>
      <c r="P24" s="501"/>
      <c r="Q24" s="458">
        <v>8200</v>
      </c>
      <c r="R24" s="459"/>
      <c r="S24" s="459"/>
      <c r="T24" s="459"/>
      <c r="U24" s="459"/>
      <c r="V24" s="501"/>
      <c r="W24" s="553"/>
      <c r="X24" s="554"/>
      <c r="Y24" s="555"/>
      <c r="Z24" s="457" t="s">
        <v>161</v>
      </c>
      <c r="AA24" s="437"/>
      <c r="AB24" s="437"/>
      <c r="AC24" s="437"/>
      <c r="AD24" s="437"/>
      <c r="AE24" s="437"/>
      <c r="AF24" s="437"/>
      <c r="AG24" s="438"/>
      <c r="AH24" s="458">
        <v>352</v>
      </c>
      <c r="AI24" s="459"/>
      <c r="AJ24" s="459"/>
      <c r="AK24" s="459"/>
      <c r="AL24" s="501"/>
      <c r="AM24" s="458">
        <v>1067968</v>
      </c>
      <c r="AN24" s="459"/>
      <c r="AO24" s="459"/>
      <c r="AP24" s="459"/>
      <c r="AQ24" s="459"/>
      <c r="AR24" s="501"/>
      <c r="AS24" s="458">
        <v>3034</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33792044</v>
      </c>
      <c r="BO24" s="408"/>
      <c r="BP24" s="408"/>
      <c r="BQ24" s="408"/>
      <c r="BR24" s="408"/>
      <c r="BS24" s="408"/>
      <c r="BT24" s="408"/>
      <c r="BU24" s="409"/>
      <c r="BV24" s="407">
        <v>34525824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163</v>
      </c>
      <c r="F25" s="437"/>
      <c r="G25" s="437"/>
      <c r="H25" s="437"/>
      <c r="I25" s="437"/>
      <c r="J25" s="437"/>
      <c r="K25" s="438"/>
      <c r="L25" s="458">
        <v>1</v>
      </c>
      <c r="M25" s="459"/>
      <c r="N25" s="459"/>
      <c r="O25" s="459"/>
      <c r="P25" s="501"/>
      <c r="Q25" s="458">
        <v>6500</v>
      </c>
      <c r="R25" s="459"/>
      <c r="S25" s="459"/>
      <c r="T25" s="459"/>
      <c r="U25" s="459"/>
      <c r="V25" s="501"/>
      <c r="W25" s="553"/>
      <c r="X25" s="554"/>
      <c r="Y25" s="555"/>
      <c r="Z25" s="457" t="s">
        <v>164</v>
      </c>
      <c r="AA25" s="437"/>
      <c r="AB25" s="437"/>
      <c r="AC25" s="437"/>
      <c r="AD25" s="437"/>
      <c r="AE25" s="437"/>
      <c r="AF25" s="437"/>
      <c r="AG25" s="438"/>
      <c r="AH25" s="458">
        <v>98</v>
      </c>
      <c r="AI25" s="459"/>
      <c r="AJ25" s="459"/>
      <c r="AK25" s="459"/>
      <c r="AL25" s="501"/>
      <c r="AM25" s="458">
        <v>304780</v>
      </c>
      <c r="AN25" s="459"/>
      <c r="AO25" s="459"/>
      <c r="AP25" s="459"/>
      <c r="AQ25" s="459"/>
      <c r="AR25" s="501"/>
      <c r="AS25" s="458">
        <v>3110</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6875454</v>
      </c>
      <c r="BO25" s="371"/>
      <c r="BP25" s="371"/>
      <c r="BQ25" s="371"/>
      <c r="BR25" s="371"/>
      <c r="BS25" s="371"/>
      <c r="BT25" s="371"/>
      <c r="BU25" s="372"/>
      <c r="BV25" s="370">
        <v>1697945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166</v>
      </c>
      <c r="F26" s="437"/>
      <c r="G26" s="437"/>
      <c r="H26" s="437"/>
      <c r="I26" s="437"/>
      <c r="J26" s="437"/>
      <c r="K26" s="438"/>
      <c r="L26" s="458">
        <v>1</v>
      </c>
      <c r="M26" s="459"/>
      <c r="N26" s="459"/>
      <c r="O26" s="459"/>
      <c r="P26" s="501"/>
      <c r="Q26" s="458">
        <v>6000</v>
      </c>
      <c r="R26" s="459"/>
      <c r="S26" s="459"/>
      <c r="T26" s="459"/>
      <c r="U26" s="459"/>
      <c r="V26" s="501"/>
      <c r="W26" s="553"/>
      <c r="X26" s="554"/>
      <c r="Y26" s="555"/>
      <c r="Z26" s="457" t="s">
        <v>167</v>
      </c>
      <c r="AA26" s="559"/>
      <c r="AB26" s="559"/>
      <c r="AC26" s="559"/>
      <c r="AD26" s="559"/>
      <c r="AE26" s="559"/>
      <c r="AF26" s="559"/>
      <c r="AG26" s="560"/>
      <c r="AH26" s="458">
        <v>8</v>
      </c>
      <c r="AI26" s="459"/>
      <c r="AJ26" s="459"/>
      <c r="AK26" s="459"/>
      <c r="AL26" s="501"/>
      <c r="AM26" s="458">
        <v>26136</v>
      </c>
      <c r="AN26" s="459"/>
      <c r="AO26" s="459"/>
      <c r="AP26" s="459"/>
      <c r="AQ26" s="459"/>
      <c r="AR26" s="501"/>
      <c r="AS26" s="458">
        <v>3267</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169</v>
      </c>
      <c r="F27" s="437"/>
      <c r="G27" s="437"/>
      <c r="H27" s="437"/>
      <c r="I27" s="437"/>
      <c r="J27" s="437"/>
      <c r="K27" s="438"/>
      <c r="L27" s="458">
        <v>1</v>
      </c>
      <c r="M27" s="459"/>
      <c r="N27" s="459"/>
      <c r="O27" s="459"/>
      <c r="P27" s="501"/>
      <c r="Q27" s="458">
        <v>4200</v>
      </c>
      <c r="R27" s="459"/>
      <c r="S27" s="459"/>
      <c r="T27" s="459"/>
      <c r="U27" s="459"/>
      <c r="V27" s="501"/>
      <c r="W27" s="553"/>
      <c r="X27" s="554"/>
      <c r="Y27" s="555"/>
      <c r="Z27" s="457" t="s">
        <v>170</v>
      </c>
      <c r="AA27" s="437"/>
      <c r="AB27" s="437"/>
      <c r="AC27" s="437"/>
      <c r="AD27" s="437"/>
      <c r="AE27" s="437"/>
      <c r="AF27" s="437"/>
      <c r="AG27" s="438"/>
      <c r="AH27" s="458">
        <v>5</v>
      </c>
      <c r="AI27" s="459"/>
      <c r="AJ27" s="459"/>
      <c r="AK27" s="459"/>
      <c r="AL27" s="501"/>
      <c r="AM27" s="458">
        <v>20120</v>
      </c>
      <c r="AN27" s="459"/>
      <c r="AO27" s="459"/>
      <c r="AP27" s="459"/>
      <c r="AQ27" s="459"/>
      <c r="AR27" s="501"/>
      <c r="AS27" s="458">
        <v>4024</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172</v>
      </c>
      <c r="F28" s="437"/>
      <c r="G28" s="437"/>
      <c r="H28" s="437"/>
      <c r="I28" s="437"/>
      <c r="J28" s="437"/>
      <c r="K28" s="438"/>
      <c r="L28" s="458">
        <v>1</v>
      </c>
      <c r="M28" s="459"/>
      <c r="N28" s="459"/>
      <c r="O28" s="459"/>
      <c r="P28" s="501"/>
      <c r="Q28" s="458">
        <v>3800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2688187</v>
      </c>
      <c r="BO28" s="371"/>
      <c r="BP28" s="371"/>
      <c r="BQ28" s="371"/>
      <c r="BR28" s="371"/>
      <c r="BS28" s="371"/>
      <c r="BT28" s="371"/>
      <c r="BU28" s="372"/>
      <c r="BV28" s="370">
        <v>2684601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175</v>
      </c>
      <c r="F29" s="437"/>
      <c r="G29" s="437"/>
      <c r="H29" s="437"/>
      <c r="I29" s="437"/>
      <c r="J29" s="437"/>
      <c r="K29" s="438"/>
      <c r="L29" s="458">
        <v>16</v>
      </c>
      <c r="M29" s="459"/>
      <c r="N29" s="459"/>
      <c r="O29" s="459"/>
      <c r="P29" s="501"/>
      <c r="Q29" s="458">
        <v>3500</v>
      </c>
      <c r="R29" s="459"/>
      <c r="S29" s="459"/>
      <c r="T29" s="459"/>
      <c r="U29" s="459"/>
      <c r="V29" s="501"/>
      <c r="W29" s="556"/>
      <c r="X29" s="557"/>
      <c r="Y29" s="558"/>
      <c r="Z29" s="457" t="s">
        <v>176</v>
      </c>
      <c r="AA29" s="437"/>
      <c r="AB29" s="437"/>
      <c r="AC29" s="437"/>
      <c r="AD29" s="437"/>
      <c r="AE29" s="437"/>
      <c r="AF29" s="437"/>
      <c r="AG29" s="438"/>
      <c r="AH29" s="458">
        <v>357</v>
      </c>
      <c r="AI29" s="459"/>
      <c r="AJ29" s="459"/>
      <c r="AK29" s="459"/>
      <c r="AL29" s="501"/>
      <c r="AM29" s="458">
        <v>1088088</v>
      </c>
      <c r="AN29" s="459"/>
      <c r="AO29" s="459"/>
      <c r="AP29" s="459"/>
      <c r="AQ29" s="459"/>
      <c r="AR29" s="501"/>
      <c r="AS29" s="458">
        <v>3048</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2892353</v>
      </c>
      <c r="BO29" s="408"/>
      <c r="BP29" s="408"/>
      <c r="BQ29" s="408"/>
      <c r="BR29" s="408"/>
      <c r="BS29" s="408"/>
      <c r="BT29" s="408"/>
      <c r="BU29" s="409"/>
      <c r="BV29" s="407">
        <v>3105802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96.1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3136936</v>
      </c>
      <c r="BO30" s="527"/>
      <c r="BP30" s="527"/>
      <c r="BQ30" s="527"/>
      <c r="BR30" s="527"/>
      <c r="BS30" s="527"/>
      <c r="BT30" s="527"/>
      <c r="BU30" s="528"/>
      <c r="BV30" s="526">
        <v>3200663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つがる西北五広域連合一般会計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屏風山野菜振興会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つがる西北五広域連合病院事業会計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つがる市土地開発公社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西北五環境整備事務組合一般会計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つがる地球村</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西北五広域福祉事務組合一般会計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津軽広域水道企業団西北事業部水道事業会計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青森県市長会館管理組合一般会計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青森県交通災害共済組合交通災害共済事業会計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青森県後期高齢者医療広域連合一般会計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14</v>
      </c>
      <c r="BX42" s="597"/>
      <c r="BY42" s="598" t="str">
        <f>IF('各会計、関係団体の財政状況及び健全化判断比率'!B76="","",'各会計、関係団体の財政状況及び健全化判断比率'!B76)</f>
        <v>青森県後期高齢者医療広域連合後期高齢者医療特別会計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15</v>
      </c>
      <c r="BX43" s="597"/>
      <c r="BY43" s="598" t="str">
        <f>IF('各会計、関係団体の財政状況及び健全化判断比率'!B77="","",'各会計、関係団体の財政状況及び健全化判断比率'!B77)</f>
        <v>青森県市町村総合事務組合一般会計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WA1CMxtnU9BT5wZ71Yls+exFaNsPwa3QXYZJlVaq6CnYZT3zYwspE22y3sE5rVCHpC92EZvcOf5up4OQCV+9HQ==" saltValue="XDOfmmt+1GoT1hMiHNPA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SheetLayoutView="100" workbookViewId="0">
      <selection activeCell="C58" sqref="C58:E58"/>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51" t="s">
        <v>529</v>
      </c>
      <c r="D34" s="1151"/>
      <c r="E34" s="1152"/>
      <c r="F34" s="32">
        <v>4.5999999999999996</v>
      </c>
      <c r="G34" s="33">
        <v>4.72</v>
      </c>
      <c r="H34" s="33">
        <v>4.17</v>
      </c>
      <c r="I34" s="33">
        <v>5.26</v>
      </c>
      <c r="J34" s="34">
        <v>4.67</v>
      </c>
      <c r="K34" s="22"/>
      <c r="L34" s="22"/>
      <c r="M34" s="22"/>
      <c r="N34" s="22"/>
      <c r="O34" s="22"/>
      <c r="P34" s="22"/>
    </row>
    <row r="35" spans="1:16" ht="39" customHeight="1">
      <c r="A35" s="22"/>
      <c r="B35" s="35"/>
      <c r="C35" s="1145" t="s">
        <v>530</v>
      </c>
      <c r="D35" s="1146"/>
      <c r="E35" s="1147"/>
      <c r="F35" s="36">
        <v>0.93</v>
      </c>
      <c r="G35" s="37">
        <v>1.47</v>
      </c>
      <c r="H35" s="37">
        <v>2.2999999999999998</v>
      </c>
      <c r="I35" s="37">
        <v>3.02</v>
      </c>
      <c r="J35" s="38">
        <v>3.51</v>
      </c>
      <c r="K35" s="22"/>
      <c r="L35" s="22"/>
      <c r="M35" s="22"/>
      <c r="N35" s="22"/>
      <c r="O35" s="22"/>
      <c r="P35" s="22"/>
    </row>
    <row r="36" spans="1:16" ht="39" customHeight="1">
      <c r="A36" s="22"/>
      <c r="B36" s="35"/>
      <c r="C36" s="1145" t="s">
        <v>531</v>
      </c>
      <c r="D36" s="1146"/>
      <c r="E36" s="1147"/>
      <c r="F36" s="36">
        <v>0.22</v>
      </c>
      <c r="G36" s="37">
        <v>0.11</v>
      </c>
      <c r="H36" s="37">
        <v>0.12</v>
      </c>
      <c r="I36" s="37">
        <v>1.77</v>
      </c>
      <c r="J36" s="38">
        <v>2.14</v>
      </c>
      <c r="K36" s="22"/>
      <c r="L36" s="22"/>
      <c r="M36" s="22"/>
      <c r="N36" s="22"/>
      <c r="O36" s="22"/>
      <c r="P36" s="22"/>
    </row>
    <row r="37" spans="1:16" ht="39" customHeight="1">
      <c r="A37" s="22"/>
      <c r="B37" s="35"/>
      <c r="C37" s="1145" t="s">
        <v>532</v>
      </c>
      <c r="D37" s="1146"/>
      <c r="E37" s="1147"/>
      <c r="F37" s="36">
        <v>0.8</v>
      </c>
      <c r="G37" s="37">
        <v>0.87</v>
      </c>
      <c r="H37" s="37">
        <v>0.25</v>
      </c>
      <c r="I37" s="37">
        <v>0.6</v>
      </c>
      <c r="J37" s="38">
        <v>0.81</v>
      </c>
      <c r="K37" s="22"/>
      <c r="L37" s="22"/>
      <c r="M37" s="22"/>
      <c r="N37" s="22"/>
      <c r="O37" s="22"/>
      <c r="P37" s="22"/>
    </row>
    <row r="38" spans="1:16" ht="39" customHeight="1">
      <c r="A38" s="22"/>
      <c r="B38" s="35"/>
      <c r="C38" s="1145" t="s">
        <v>533</v>
      </c>
      <c r="D38" s="1146"/>
      <c r="E38" s="1147"/>
      <c r="F38" s="36">
        <v>7.0000000000000007E-2</v>
      </c>
      <c r="G38" s="37">
        <v>0.11</v>
      </c>
      <c r="H38" s="37">
        <v>0.06</v>
      </c>
      <c r="I38" s="37">
        <v>0.1</v>
      </c>
      <c r="J38" s="38">
        <v>0.11</v>
      </c>
      <c r="K38" s="22"/>
      <c r="L38" s="22"/>
      <c r="M38" s="22"/>
      <c r="N38" s="22"/>
      <c r="O38" s="22"/>
      <c r="P38" s="22"/>
    </row>
    <row r="39" spans="1:16" ht="39" customHeight="1">
      <c r="A39" s="22"/>
      <c r="B39" s="35"/>
      <c r="C39" s="1145"/>
      <c r="D39" s="1146"/>
      <c r="E39" s="1147"/>
      <c r="F39" s="36"/>
      <c r="G39" s="37"/>
      <c r="H39" s="37"/>
      <c r="I39" s="37"/>
      <c r="J39" s="38"/>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534</v>
      </c>
      <c r="D42" s="1146"/>
      <c r="E42" s="1147"/>
      <c r="F42" s="36" t="s">
        <v>484</v>
      </c>
      <c r="G42" s="37" t="s">
        <v>484</v>
      </c>
      <c r="H42" s="37" t="s">
        <v>484</v>
      </c>
      <c r="I42" s="37" t="s">
        <v>484</v>
      </c>
      <c r="J42" s="38" t="s">
        <v>484</v>
      </c>
      <c r="K42" s="22"/>
      <c r="L42" s="22"/>
      <c r="M42" s="22"/>
      <c r="N42" s="22"/>
      <c r="O42" s="22"/>
      <c r="P42" s="22"/>
    </row>
    <row r="43" spans="1:16" ht="39" customHeight="1" thickBot="1">
      <c r="A43" s="22"/>
      <c r="B43" s="40"/>
      <c r="C43" s="1148" t="s">
        <v>535</v>
      </c>
      <c r="D43" s="1149"/>
      <c r="E43" s="1150"/>
      <c r="F43" s="41" t="s">
        <v>484</v>
      </c>
      <c r="G43" s="42" t="s">
        <v>484</v>
      </c>
      <c r="H43" s="42" t="s">
        <v>484</v>
      </c>
      <c r="I43" s="42" t="s">
        <v>484</v>
      </c>
      <c r="J43" s="43" t="s">
        <v>484</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Utetld9b6lRoMUNr44Y0ViaejpfCjLUuwh3P2BRNHtF8kEg9TxXoQgROeyt1xKeDN99tqVfTDQRLwT9zYxYNZw==" saltValue="zgGH67dhBnKtwzC0ykpf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3" zoomScaleSheetLayoutView="55" workbookViewId="0">
      <selection activeCell="P63" sqref="P6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53" t="s">
        <v>9</v>
      </c>
      <c r="C45" s="1154"/>
      <c r="D45" s="58"/>
      <c r="E45" s="1159" t="s">
        <v>10</v>
      </c>
      <c r="F45" s="1159"/>
      <c r="G45" s="1159"/>
      <c r="H45" s="1159"/>
      <c r="I45" s="1159"/>
      <c r="J45" s="1160"/>
      <c r="K45" s="59">
        <v>3517</v>
      </c>
      <c r="L45" s="60">
        <v>3484</v>
      </c>
      <c r="M45" s="60">
        <v>3582</v>
      </c>
      <c r="N45" s="60">
        <v>3724</v>
      </c>
      <c r="O45" s="61">
        <v>3821</v>
      </c>
      <c r="P45" s="48"/>
      <c r="Q45" s="48"/>
      <c r="R45" s="48"/>
      <c r="S45" s="48"/>
      <c r="T45" s="48"/>
      <c r="U45" s="48"/>
    </row>
    <row r="46" spans="1:21" ht="30.75" customHeight="1">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c r="A48" s="48"/>
      <c r="B48" s="1155"/>
      <c r="C48" s="1156"/>
      <c r="D48" s="62"/>
      <c r="E48" s="1161" t="s">
        <v>13</v>
      </c>
      <c r="F48" s="1161"/>
      <c r="G48" s="1161"/>
      <c r="H48" s="1161"/>
      <c r="I48" s="1161"/>
      <c r="J48" s="1162"/>
      <c r="K48" s="63">
        <v>611</v>
      </c>
      <c r="L48" s="64">
        <v>560</v>
      </c>
      <c r="M48" s="64">
        <v>498</v>
      </c>
      <c r="N48" s="64">
        <v>462</v>
      </c>
      <c r="O48" s="65">
        <v>430</v>
      </c>
      <c r="P48" s="48"/>
      <c r="Q48" s="48"/>
      <c r="R48" s="48"/>
      <c r="S48" s="48"/>
      <c r="T48" s="48"/>
      <c r="U48" s="48"/>
    </row>
    <row r="49" spans="1:21" ht="30.75" customHeight="1">
      <c r="A49" s="48"/>
      <c r="B49" s="1155"/>
      <c r="C49" s="1156"/>
      <c r="D49" s="62"/>
      <c r="E49" s="1161" t="s">
        <v>14</v>
      </c>
      <c r="F49" s="1161"/>
      <c r="G49" s="1161"/>
      <c r="H49" s="1161"/>
      <c r="I49" s="1161"/>
      <c r="J49" s="1162"/>
      <c r="K49" s="63">
        <v>152</v>
      </c>
      <c r="L49" s="64">
        <v>176</v>
      </c>
      <c r="M49" s="64">
        <v>190</v>
      </c>
      <c r="N49" s="64">
        <v>156</v>
      </c>
      <c r="O49" s="65">
        <v>397</v>
      </c>
      <c r="P49" s="48"/>
      <c r="Q49" s="48"/>
      <c r="R49" s="48"/>
      <c r="S49" s="48"/>
      <c r="T49" s="48"/>
      <c r="U49" s="48"/>
    </row>
    <row r="50" spans="1:21" ht="30.75" customHeight="1">
      <c r="A50" s="48"/>
      <c r="B50" s="1155"/>
      <c r="C50" s="1156"/>
      <c r="D50" s="62"/>
      <c r="E50" s="1161" t="s">
        <v>15</v>
      </c>
      <c r="F50" s="1161"/>
      <c r="G50" s="1161"/>
      <c r="H50" s="1161"/>
      <c r="I50" s="1161"/>
      <c r="J50" s="1162"/>
      <c r="K50" s="63">
        <v>3</v>
      </c>
      <c r="L50" s="64" t="s">
        <v>484</v>
      </c>
      <c r="M50" s="64" t="s">
        <v>484</v>
      </c>
      <c r="N50" s="64" t="s">
        <v>484</v>
      </c>
      <c r="O50" s="65" t="s">
        <v>484</v>
      </c>
      <c r="P50" s="48"/>
      <c r="Q50" s="48"/>
      <c r="R50" s="48"/>
      <c r="S50" s="48"/>
      <c r="T50" s="48"/>
      <c r="U50" s="48"/>
    </row>
    <row r="51" spans="1:21" ht="30.75" customHeight="1">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c r="A52" s="48"/>
      <c r="B52" s="1163" t="s">
        <v>17</v>
      </c>
      <c r="C52" s="1164"/>
      <c r="D52" s="66"/>
      <c r="E52" s="1161" t="s">
        <v>18</v>
      </c>
      <c r="F52" s="1161"/>
      <c r="G52" s="1161"/>
      <c r="H52" s="1161"/>
      <c r="I52" s="1161"/>
      <c r="J52" s="1162"/>
      <c r="K52" s="63">
        <v>2998</v>
      </c>
      <c r="L52" s="64">
        <v>2993</v>
      </c>
      <c r="M52" s="64">
        <v>3058</v>
      </c>
      <c r="N52" s="64">
        <v>3110</v>
      </c>
      <c r="O52" s="65">
        <v>3064</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1285</v>
      </c>
      <c r="L53" s="69">
        <v>1227</v>
      </c>
      <c r="M53" s="69">
        <v>1212</v>
      </c>
      <c r="N53" s="69">
        <v>1232</v>
      </c>
      <c r="O53" s="70">
        <v>1584</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5C5AOHiotYOV58OHyZyy8qA4x8Hn910lbE9YJTFS68fg+f8OQJtqd74Lt2ltgHmBQtAk2x16aykIYJofiXsmg==" saltValue="AOUaTv2l3umjXos04XHB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8" zoomScaleSheetLayoutView="100" workbookViewId="0">
      <selection activeCell="C58" sqref="C58:E58"/>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522</v>
      </c>
      <c r="J40" s="103" t="s">
        <v>523</v>
      </c>
      <c r="K40" s="103" t="s">
        <v>524</v>
      </c>
      <c r="L40" s="103" t="s">
        <v>525</v>
      </c>
      <c r="M40" s="104" t="s">
        <v>526</v>
      </c>
    </row>
    <row r="41" spans="2:13" ht="27.75" customHeight="1">
      <c r="B41" s="1184" t="s">
        <v>30</v>
      </c>
      <c r="C41" s="1185"/>
      <c r="D41" s="105"/>
      <c r="E41" s="1190" t="s">
        <v>31</v>
      </c>
      <c r="F41" s="1190"/>
      <c r="G41" s="1190"/>
      <c r="H41" s="1191"/>
      <c r="I41" s="343">
        <v>39052</v>
      </c>
      <c r="J41" s="344">
        <v>39567</v>
      </c>
      <c r="K41" s="344">
        <v>42178</v>
      </c>
      <c r="L41" s="344">
        <v>40405</v>
      </c>
      <c r="M41" s="345">
        <v>39076</v>
      </c>
    </row>
    <row r="42" spans="2:13" ht="27.75" customHeight="1">
      <c r="B42" s="1186"/>
      <c r="C42" s="1187"/>
      <c r="D42" s="106"/>
      <c r="E42" s="1192" t="s">
        <v>32</v>
      </c>
      <c r="F42" s="1192"/>
      <c r="G42" s="1192"/>
      <c r="H42" s="1193"/>
      <c r="I42" s="346" t="s">
        <v>484</v>
      </c>
      <c r="J42" s="347" t="s">
        <v>484</v>
      </c>
      <c r="K42" s="347" t="s">
        <v>484</v>
      </c>
      <c r="L42" s="347" t="s">
        <v>484</v>
      </c>
      <c r="M42" s="348" t="s">
        <v>484</v>
      </c>
    </row>
    <row r="43" spans="2:13" ht="27.75" customHeight="1">
      <c r="B43" s="1186"/>
      <c r="C43" s="1187"/>
      <c r="D43" s="106"/>
      <c r="E43" s="1192" t="s">
        <v>33</v>
      </c>
      <c r="F43" s="1192"/>
      <c r="G43" s="1192"/>
      <c r="H43" s="1193"/>
      <c r="I43" s="346">
        <v>8657</v>
      </c>
      <c r="J43" s="347">
        <v>8087</v>
      </c>
      <c r="K43" s="347">
        <v>7287</v>
      </c>
      <c r="L43" s="347">
        <v>6394</v>
      </c>
      <c r="M43" s="348">
        <v>6450</v>
      </c>
    </row>
    <row r="44" spans="2:13" ht="27.75" customHeight="1">
      <c r="B44" s="1186"/>
      <c r="C44" s="1187"/>
      <c r="D44" s="106"/>
      <c r="E44" s="1192" t="s">
        <v>34</v>
      </c>
      <c r="F44" s="1192"/>
      <c r="G44" s="1192"/>
      <c r="H44" s="1193"/>
      <c r="I44" s="346">
        <v>2882</v>
      </c>
      <c r="J44" s="347">
        <v>2987</v>
      </c>
      <c r="K44" s="347">
        <v>3077</v>
      </c>
      <c r="L44" s="347">
        <v>2209</v>
      </c>
      <c r="M44" s="348">
        <v>1386</v>
      </c>
    </row>
    <row r="45" spans="2:13" ht="27.75" customHeight="1">
      <c r="B45" s="1186"/>
      <c r="C45" s="1187"/>
      <c r="D45" s="106"/>
      <c r="E45" s="1192" t="s">
        <v>35</v>
      </c>
      <c r="F45" s="1192"/>
      <c r="G45" s="1192"/>
      <c r="H45" s="1193"/>
      <c r="I45" s="346">
        <v>3520</v>
      </c>
      <c r="J45" s="347">
        <v>3401</v>
      </c>
      <c r="K45" s="347">
        <v>3299</v>
      </c>
      <c r="L45" s="347">
        <v>3183</v>
      </c>
      <c r="M45" s="348">
        <v>3294</v>
      </c>
    </row>
    <row r="46" spans="2:13" ht="27.75" customHeight="1">
      <c r="B46" s="1186"/>
      <c r="C46" s="1187"/>
      <c r="D46" s="107"/>
      <c r="E46" s="1192" t="s">
        <v>36</v>
      </c>
      <c r="F46" s="1192"/>
      <c r="G46" s="1192"/>
      <c r="H46" s="1193"/>
      <c r="I46" s="346" t="s">
        <v>484</v>
      </c>
      <c r="J46" s="347" t="s">
        <v>484</v>
      </c>
      <c r="K46" s="347" t="s">
        <v>484</v>
      </c>
      <c r="L46" s="347" t="s">
        <v>484</v>
      </c>
      <c r="M46" s="348" t="s">
        <v>484</v>
      </c>
    </row>
    <row r="47" spans="2:13" ht="27.75" customHeight="1">
      <c r="B47" s="1186"/>
      <c r="C47" s="1187"/>
      <c r="D47" s="108"/>
      <c r="E47" s="1194" t="s">
        <v>37</v>
      </c>
      <c r="F47" s="1195"/>
      <c r="G47" s="1195"/>
      <c r="H47" s="1196"/>
      <c r="I47" s="346" t="s">
        <v>484</v>
      </c>
      <c r="J47" s="347" t="s">
        <v>484</v>
      </c>
      <c r="K47" s="347" t="s">
        <v>484</v>
      </c>
      <c r="L47" s="347" t="s">
        <v>484</v>
      </c>
      <c r="M47" s="348" t="s">
        <v>484</v>
      </c>
    </row>
    <row r="48" spans="2:13" ht="27.75" customHeight="1">
      <c r="B48" s="1186"/>
      <c r="C48" s="1187"/>
      <c r="D48" s="106"/>
      <c r="E48" s="1192" t="s">
        <v>38</v>
      </c>
      <c r="F48" s="1192"/>
      <c r="G48" s="1192"/>
      <c r="H48" s="1193"/>
      <c r="I48" s="346" t="s">
        <v>484</v>
      </c>
      <c r="J48" s="347" t="s">
        <v>484</v>
      </c>
      <c r="K48" s="347" t="s">
        <v>484</v>
      </c>
      <c r="L48" s="347" t="s">
        <v>484</v>
      </c>
      <c r="M48" s="348" t="s">
        <v>484</v>
      </c>
    </row>
    <row r="49" spans="2:13" ht="27.75" customHeight="1">
      <c r="B49" s="1188"/>
      <c r="C49" s="1189"/>
      <c r="D49" s="106"/>
      <c r="E49" s="1192" t="s">
        <v>39</v>
      </c>
      <c r="F49" s="1192"/>
      <c r="G49" s="1192"/>
      <c r="H49" s="1193"/>
      <c r="I49" s="346" t="s">
        <v>484</v>
      </c>
      <c r="J49" s="347" t="s">
        <v>484</v>
      </c>
      <c r="K49" s="347" t="s">
        <v>484</v>
      </c>
      <c r="L49" s="347" t="s">
        <v>484</v>
      </c>
      <c r="M49" s="348" t="s">
        <v>484</v>
      </c>
    </row>
    <row r="50" spans="2:13" ht="27.75" customHeight="1">
      <c r="B50" s="1197" t="s">
        <v>40</v>
      </c>
      <c r="C50" s="1198"/>
      <c r="D50" s="109"/>
      <c r="E50" s="1192" t="s">
        <v>41</v>
      </c>
      <c r="F50" s="1192"/>
      <c r="G50" s="1192"/>
      <c r="H50" s="1193"/>
      <c r="I50" s="346">
        <v>7143</v>
      </c>
      <c r="J50" s="347">
        <v>7976</v>
      </c>
      <c r="K50" s="347">
        <v>7927</v>
      </c>
      <c r="L50" s="347">
        <v>7729</v>
      </c>
      <c r="M50" s="348">
        <v>7520</v>
      </c>
    </row>
    <row r="51" spans="2:13" ht="27.75" customHeight="1">
      <c r="B51" s="1186"/>
      <c r="C51" s="1187"/>
      <c r="D51" s="106"/>
      <c r="E51" s="1192" t="s">
        <v>42</v>
      </c>
      <c r="F51" s="1192"/>
      <c r="G51" s="1192"/>
      <c r="H51" s="1193"/>
      <c r="I51" s="346">
        <v>2960</v>
      </c>
      <c r="J51" s="347">
        <v>2880</v>
      </c>
      <c r="K51" s="347">
        <v>2650</v>
      </c>
      <c r="L51" s="347">
        <v>2427</v>
      </c>
      <c r="M51" s="348">
        <v>2222</v>
      </c>
    </row>
    <row r="52" spans="2:13" ht="27.75" customHeight="1">
      <c r="B52" s="1188"/>
      <c r="C52" s="1189"/>
      <c r="D52" s="106"/>
      <c r="E52" s="1192" t="s">
        <v>43</v>
      </c>
      <c r="F52" s="1192"/>
      <c r="G52" s="1192"/>
      <c r="H52" s="1193"/>
      <c r="I52" s="346">
        <v>30636</v>
      </c>
      <c r="J52" s="347">
        <v>30735</v>
      </c>
      <c r="K52" s="347">
        <v>32413</v>
      </c>
      <c r="L52" s="347">
        <v>31048</v>
      </c>
      <c r="M52" s="348">
        <v>29968</v>
      </c>
    </row>
    <row r="53" spans="2:13" ht="27.75" customHeight="1" thickBot="1">
      <c r="B53" s="1199" t="s">
        <v>19</v>
      </c>
      <c r="C53" s="1200"/>
      <c r="D53" s="110"/>
      <c r="E53" s="1201" t="s">
        <v>44</v>
      </c>
      <c r="F53" s="1201"/>
      <c r="G53" s="1201"/>
      <c r="H53" s="1202"/>
      <c r="I53" s="349">
        <v>13371</v>
      </c>
      <c r="J53" s="350">
        <v>12451</v>
      </c>
      <c r="K53" s="350">
        <v>12853</v>
      </c>
      <c r="L53" s="350">
        <v>10988</v>
      </c>
      <c r="M53" s="351">
        <v>10496</v>
      </c>
    </row>
    <row r="54" spans="2:13" ht="27.75" customHeight="1">
      <c r="B54" s="111"/>
      <c r="C54" s="112"/>
      <c r="D54" s="112"/>
      <c r="E54" s="113"/>
      <c r="F54" s="113"/>
      <c r="G54" s="113"/>
      <c r="H54" s="113"/>
      <c r="I54" s="114"/>
      <c r="J54" s="114"/>
      <c r="K54" s="114"/>
      <c r="L54" s="114"/>
      <c r="M54" s="114"/>
    </row>
    <row r="55" spans="2:13"/>
  </sheetData>
  <sheetProtection algorithmName="SHA-512" hashValue="Zt8vmlycfp3dLsXCwP92HucCeoz4RGtYP5bmFIwjfnDaOlexPR6XkStVjzAegVyoXhlaq/7oVMHAgfOX97Z9JQ==" saltValue="F4bJ8tvxjwUsOxA8ylIm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70" zoomScaleNormal="70" zoomScaleSheetLayoutView="100" workbookViewId="0">
      <selection activeCell="C58" sqref="C58:E58"/>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524</v>
      </c>
      <c r="G54" s="119" t="s">
        <v>525</v>
      </c>
      <c r="H54" s="120" t="s">
        <v>526</v>
      </c>
    </row>
    <row r="55" spans="2:8" ht="52.5" customHeight="1">
      <c r="B55" s="121"/>
      <c r="C55" s="1211" t="s">
        <v>46</v>
      </c>
      <c r="D55" s="1211"/>
      <c r="E55" s="1212"/>
      <c r="F55" s="352">
        <v>2531</v>
      </c>
      <c r="G55" s="352">
        <v>2685</v>
      </c>
      <c r="H55" s="353">
        <v>2688</v>
      </c>
    </row>
    <row r="56" spans="2:8" ht="52.5" customHeight="1">
      <c r="B56" s="122"/>
      <c r="C56" s="1213" t="s">
        <v>47</v>
      </c>
      <c r="D56" s="1213"/>
      <c r="E56" s="1214"/>
      <c r="F56" s="354">
        <v>3347</v>
      </c>
      <c r="G56" s="354">
        <v>3106</v>
      </c>
      <c r="H56" s="355">
        <v>2892</v>
      </c>
    </row>
    <row r="57" spans="2:8" ht="53.25" customHeight="1">
      <c r="B57" s="122"/>
      <c r="C57" s="1215" t="s">
        <v>48</v>
      </c>
      <c r="D57" s="1215"/>
      <c r="E57" s="1216"/>
      <c r="F57" s="356">
        <v>3357</v>
      </c>
      <c r="G57" s="356">
        <v>3201</v>
      </c>
      <c r="H57" s="357">
        <v>3137</v>
      </c>
    </row>
    <row r="58" spans="2:8" ht="45.75" customHeight="1">
      <c r="B58" s="123"/>
      <c r="C58" s="1203" t="s">
        <v>556</v>
      </c>
      <c r="D58" s="1204"/>
      <c r="E58" s="1205"/>
      <c r="F58" s="358">
        <v>2013</v>
      </c>
      <c r="G58" s="358">
        <v>1903</v>
      </c>
      <c r="H58" s="359">
        <v>1904</v>
      </c>
    </row>
    <row r="59" spans="2:8" ht="45.75" customHeight="1">
      <c r="B59" s="123"/>
      <c r="C59" s="1203" t="s">
        <v>557</v>
      </c>
      <c r="D59" s="1204"/>
      <c r="E59" s="1205"/>
      <c r="F59" s="358">
        <v>1213</v>
      </c>
      <c r="G59" s="358">
        <v>1135</v>
      </c>
      <c r="H59" s="359">
        <v>1036</v>
      </c>
    </row>
    <row r="60" spans="2:8" ht="45.75" customHeight="1">
      <c r="B60" s="123"/>
      <c r="C60" s="1203" t="s">
        <v>558</v>
      </c>
      <c r="D60" s="1204"/>
      <c r="E60" s="1205"/>
      <c r="F60" s="358">
        <v>104</v>
      </c>
      <c r="G60" s="358">
        <v>140</v>
      </c>
      <c r="H60" s="359">
        <v>176</v>
      </c>
    </row>
    <row r="61" spans="2:8" ht="45.75" customHeight="1">
      <c r="B61" s="123"/>
      <c r="C61" s="1203" t="s">
        <v>559</v>
      </c>
      <c r="D61" s="1204"/>
      <c r="E61" s="1205"/>
      <c r="F61" s="358">
        <v>18</v>
      </c>
      <c r="G61" s="358">
        <v>17</v>
      </c>
      <c r="H61" s="359">
        <v>15</v>
      </c>
    </row>
    <row r="62" spans="2:8" ht="45.75" customHeight="1" thickBot="1">
      <c r="B62" s="124"/>
      <c r="C62" s="1206" t="s">
        <v>560</v>
      </c>
      <c r="D62" s="1207"/>
      <c r="E62" s="1208"/>
      <c r="F62" s="360">
        <v>6</v>
      </c>
      <c r="G62" s="360">
        <v>6</v>
      </c>
      <c r="H62" s="361">
        <v>6</v>
      </c>
    </row>
    <row r="63" spans="2:8" ht="52.5" customHeight="1" thickBot="1">
      <c r="B63" s="125"/>
      <c r="C63" s="1209" t="s">
        <v>49</v>
      </c>
      <c r="D63" s="1209"/>
      <c r="E63" s="1210"/>
      <c r="F63" s="362">
        <v>9236</v>
      </c>
      <c r="G63" s="362">
        <v>8991</v>
      </c>
      <c r="H63" s="363">
        <v>8717</v>
      </c>
    </row>
    <row r="64" spans="2:8"/>
  </sheetData>
  <sheetProtection algorithmName="SHA-512" hashValue="QcpV6TbZokdyYWzi0SZVCiDmqmKWgd9lwuBe16fMc2LX/EEtlubM8ieTMXfRmnoregCRBQvLg7hL5n8yxQSlmg==" saltValue="HK2lKL34zs1EETtZg3X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521</v>
      </c>
      <c r="G2" s="139"/>
      <c r="H2" s="140"/>
    </row>
    <row r="3" spans="1:8">
      <c r="A3" s="136" t="s">
        <v>514</v>
      </c>
      <c r="B3" s="141"/>
      <c r="C3" s="142"/>
      <c r="D3" s="143">
        <v>181217</v>
      </c>
      <c r="E3" s="144"/>
      <c r="F3" s="145">
        <v>128523</v>
      </c>
      <c r="G3" s="146"/>
      <c r="H3" s="147"/>
    </row>
    <row r="4" spans="1:8">
      <c r="A4" s="148"/>
      <c r="B4" s="149"/>
      <c r="C4" s="150"/>
      <c r="D4" s="151">
        <v>71438</v>
      </c>
      <c r="E4" s="152"/>
      <c r="F4" s="153">
        <v>56792</v>
      </c>
      <c r="G4" s="154"/>
      <c r="H4" s="155"/>
    </row>
    <row r="5" spans="1:8">
      <c r="A5" s="136" t="s">
        <v>516</v>
      </c>
      <c r="B5" s="141"/>
      <c r="C5" s="142"/>
      <c r="D5" s="143">
        <v>133473</v>
      </c>
      <c r="E5" s="144"/>
      <c r="F5" s="145">
        <v>92919</v>
      </c>
      <c r="G5" s="146"/>
      <c r="H5" s="147"/>
    </row>
    <row r="6" spans="1:8">
      <c r="A6" s="148"/>
      <c r="B6" s="149"/>
      <c r="C6" s="150"/>
      <c r="D6" s="151">
        <v>83310</v>
      </c>
      <c r="E6" s="152"/>
      <c r="F6" s="153">
        <v>54128</v>
      </c>
      <c r="G6" s="154"/>
      <c r="H6" s="155"/>
    </row>
    <row r="7" spans="1:8">
      <c r="A7" s="136" t="s">
        <v>517</v>
      </c>
      <c r="B7" s="141"/>
      <c r="C7" s="142"/>
      <c r="D7" s="143">
        <v>231389</v>
      </c>
      <c r="E7" s="144"/>
      <c r="F7" s="145">
        <v>103663</v>
      </c>
      <c r="G7" s="146"/>
      <c r="H7" s="147"/>
    </row>
    <row r="8" spans="1:8">
      <c r="A8" s="148"/>
      <c r="B8" s="149"/>
      <c r="C8" s="150"/>
      <c r="D8" s="151">
        <v>194341</v>
      </c>
      <c r="E8" s="152"/>
      <c r="F8" s="153">
        <v>64346</v>
      </c>
      <c r="G8" s="154"/>
      <c r="H8" s="155"/>
    </row>
    <row r="9" spans="1:8">
      <c r="A9" s="136" t="s">
        <v>518</v>
      </c>
      <c r="B9" s="141"/>
      <c r="C9" s="142"/>
      <c r="D9" s="143">
        <v>76748</v>
      </c>
      <c r="E9" s="144"/>
      <c r="F9" s="145">
        <v>92012</v>
      </c>
      <c r="G9" s="146"/>
      <c r="H9" s="147"/>
    </row>
    <row r="10" spans="1:8">
      <c r="A10" s="148"/>
      <c r="B10" s="149"/>
      <c r="C10" s="150"/>
      <c r="D10" s="151">
        <v>47066</v>
      </c>
      <c r="E10" s="152"/>
      <c r="F10" s="153">
        <v>61382</v>
      </c>
      <c r="G10" s="154"/>
      <c r="H10" s="155"/>
    </row>
    <row r="11" spans="1:8">
      <c r="A11" s="136" t="s">
        <v>519</v>
      </c>
      <c r="B11" s="141"/>
      <c r="C11" s="142"/>
      <c r="D11" s="143">
        <v>87702</v>
      </c>
      <c r="E11" s="144"/>
      <c r="F11" s="145">
        <v>91317</v>
      </c>
      <c r="G11" s="146"/>
      <c r="H11" s="147"/>
    </row>
    <row r="12" spans="1:8">
      <c r="A12" s="148"/>
      <c r="B12" s="149"/>
      <c r="C12" s="156"/>
      <c r="D12" s="151">
        <v>55519</v>
      </c>
      <c r="E12" s="152"/>
      <c r="F12" s="153">
        <v>56480</v>
      </c>
      <c r="G12" s="154"/>
      <c r="H12" s="155"/>
    </row>
    <row r="13" spans="1:8">
      <c r="A13" s="136"/>
      <c r="B13" s="141"/>
      <c r="C13" s="157"/>
      <c r="D13" s="158">
        <v>142106</v>
      </c>
      <c r="E13" s="159"/>
      <c r="F13" s="160">
        <v>101687</v>
      </c>
      <c r="G13" s="161"/>
      <c r="H13" s="147"/>
    </row>
    <row r="14" spans="1:8">
      <c r="A14" s="148"/>
      <c r="B14" s="149"/>
      <c r="C14" s="150"/>
      <c r="D14" s="151">
        <v>90335</v>
      </c>
      <c r="E14" s="152"/>
      <c r="F14" s="153">
        <v>58626</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4.5999999999999996</v>
      </c>
      <c r="C19" s="162">
        <f>ROUND(VALUE(SUBSTITUTE(実質収支比率等に係る経年分析!G$48,"▲","-")),2)</f>
        <v>4.72</v>
      </c>
      <c r="D19" s="162">
        <f>ROUND(VALUE(SUBSTITUTE(実質収支比率等に係る経年分析!H$48,"▲","-")),2)</f>
        <v>4.17</v>
      </c>
      <c r="E19" s="162">
        <f>ROUND(VALUE(SUBSTITUTE(実質収支比率等に係る経年分析!I$48,"▲","-")),2)</f>
        <v>5.27</v>
      </c>
      <c r="F19" s="162">
        <f>ROUND(VALUE(SUBSTITUTE(実質収支比率等に係る経年分析!J$48,"▲","-")),2)</f>
        <v>4.68</v>
      </c>
    </row>
    <row r="20" spans="1:11">
      <c r="A20" s="162" t="s">
        <v>53</v>
      </c>
      <c r="B20" s="162">
        <f>ROUND(VALUE(SUBSTITUTE(実質収支比率等に係る経年分析!F$47,"▲","-")),2)</f>
        <v>17.16</v>
      </c>
      <c r="C20" s="162">
        <f>ROUND(VALUE(SUBSTITUTE(実質収支比率等に係る経年分析!G$47,"▲","-")),2)</f>
        <v>20.53</v>
      </c>
      <c r="D20" s="162">
        <f>ROUND(VALUE(SUBSTITUTE(実質収支比率等に係る経年分析!H$47,"▲","-")),2)</f>
        <v>19.440000000000001</v>
      </c>
      <c r="E20" s="162">
        <f>ROUND(VALUE(SUBSTITUTE(実質収支比率等に係る経年分析!I$47,"▲","-")),2)</f>
        <v>20.45</v>
      </c>
      <c r="F20" s="162">
        <f>ROUND(VALUE(SUBSTITUTE(実質収支比率等に係る経年分析!J$47,"▲","-")),2)</f>
        <v>20.07</v>
      </c>
    </row>
    <row r="21" spans="1:11">
      <c r="A21" s="162" t="s">
        <v>54</v>
      </c>
      <c r="B21" s="162">
        <f>IF(ISNUMBER(VALUE(SUBSTITUTE(実質収支比率等に係る経年分析!F$49,"▲","-"))),ROUND(VALUE(SUBSTITUTE(実質収支比率等に係る経年分析!F$49,"▲","-")),2),NA())</f>
        <v>2.14</v>
      </c>
      <c r="C21" s="162">
        <f>IF(ISNUMBER(VALUE(SUBSTITUTE(実質収支比率等に係る経年分析!G$49,"▲","-"))),ROUND(VALUE(SUBSTITUTE(実質収支比率等に係る経年分析!G$49,"▲","-")),2),NA())</f>
        <v>4.3600000000000003</v>
      </c>
      <c r="D21" s="162">
        <f>IF(ISNUMBER(VALUE(SUBSTITUTE(実質収支比率等に係る経年分析!H$49,"▲","-"))),ROUND(VALUE(SUBSTITUTE(実質収支比率等に係る経年分析!H$49,"▲","-")),2),NA())</f>
        <v>-2.0099999999999998</v>
      </c>
      <c r="E21" s="162">
        <f>IF(ISNUMBER(VALUE(SUBSTITUTE(実質収支比率等に係る経年分析!I$49,"▲","-"))),ROUND(VALUE(SUBSTITUTE(実質収支比率等に係る経年分析!I$49,"▲","-")),2),NA())</f>
        <v>2.2999999999999998</v>
      </c>
      <c r="F21" s="162">
        <f>IF(ISNUMBER(VALUE(SUBSTITUTE(実質収支比率等に係る経年分析!J$49,"▲","-"))),ROUND(VALUE(SUBSTITUTE(実質収支比率等に係る経年分析!J$49,"▲","-")),2),NA())</f>
        <v>-0.46</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7.0000000000000007E-2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0.81</v>
      </c>
    </row>
    <row r="34" spans="1:16">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0.11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0.12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2.14</v>
      </c>
    </row>
    <row r="35" spans="1:16">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0.93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2.2999999999999998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3.51</v>
      </c>
    </row>
    <row r="36" spans="1:16">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4.5999999999999996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4.72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4.17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4.67</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2998</v>
      </c>
      <c r="E42" s="164"/>
      <c r="F42" s="164"/>
      <c r="G42" s="164">
        <f>'実質公債費比率（分子）の構造'!L$52</f>
        <v>2993</v>
      </c>
      <c r="H42" s="164"/>
      <c r="I42" s="164"/>
      <c r="J42" s="164">
        <f>'実質公債費比率（分子）の構造'!M$52</f>
        <v>3058</v>
      </c>
      <c r="K42" s="164"/>
      <c r="L42" s="164"/>
      <c r="M42" s="164">
        <f>'実質公債費比率（分子）の構造'!N$52</f>
        <v>3110</v>
      </c>
      <c r="N42" s="164"/>
      <c r="O42" s="164"/>
      <c r="P42" s="164">
        <f>'実質公債費比率（分子）の構造'!O$52</f>
        <v>3064</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3</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c r="A45" s="164" t="s">
        <v>63</v>
      </c>
      <c r="B45" s="164">
        <f>'実質公債費比率（分子）の構造'!K$49</f>
        <v>152</v>
      </c>
      <c r="C45" s="164"/>
      <c r="D45" s="164"/>
      <c r="E45" s="164">
        <f>'実質公債費比率（分子）の構造'!L$49</f>
        <v>176</v>
      </c>
      <c r="F45" s="164"/>
      <c r="G45" s="164"/>
      <c r="H45" s="164">
        <f>'実質公債費比率（分子）の構造'!M$49</f>
        <v>190</v>
      </c>
      <c r="I45" s="164"/>
      <c r="J45" s="164"/>
      <c r="K45" s="164">
        <f>'実質公債費比率（分子）の構造'!N$49</f>
        <v>156</v>
      </c>
      <c r="L45" s="164"/>
      <c r="M45" s="164"/>
      <c r="N45" s="164">
        <f>'実質公債費比率（分子）の構造'!O$49</f>
        <v>397</v>
      </c>
      <c r="O45" s="164"/>
      <c r="P45" s="164"/>
    </row>
    <row r="46" spans="1:16">
      <c r="A46" s="164" t="s">
        <v>64</v>
      </c>
      <c r="B46" s="164">
        <f>'実質公債費比率（分子）の構造'!K$48</f>
        <v>611</v>
      </c>
      <c r="C46" s="164"/>
      <c r="D46" s="164"/>
      <c r="E46" s="164">
        <f>'実質公債費比率（分子）の構造'!L$48</f>
        <v>560</v>
      </c>
      <c r="F46" s="164"/>
      <c r="G46" s="164"/>
      <c r="H46" s="164">
        <f>'実質公債費比率（分子）の構造'!M$48</f>
        <v>498</v>
      </c>
      <c r="I46" s="164"/>
      <c r="J46" s="164"/>
      <c r="K46" s="164">
        <f>'実質公債費比率（分子）の構造'!N$48</f>
        <v>462</v>
      </c>
      <c r="L46" s="164"/>
      <c r="M46" s="164"/>
      <c r="N46" s="164">
        <f>'実質公債費比率（分子）の構造'!O$48</f>
        <v>430</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3517</v>
      </c>
      <c r="C49" s="164"/>
      <c r="D49" s="164"/>
      <c r="E49" s="164">
        <f>'実質公債費比率（分子）の構造'!L$45</f>
        <v>3484</v>
      </c>
      <c r="F49" s="164"/>
      <c r="G49" s="164"/>
      <c r="H49" s="164">
        <f>'実質公債費比率（分子）の構造'!M$45</f>
        <v>3582</v>
      </c>
      <c r="I49" s="164"/>
      <c r="J49" s="164"/>
      <c r="K49" s="164">
        <f>'実質公債費比率（分子）の構造'!N$45</f>
        <v>3724</v>
      </c>
      <c r="L49" s="164"/>
      <c r="M49" s="164"/>
      <c r="N49" s="164">
        <f>'実質公債費比率（分子）の構造'!O$45</f>
        <v>3821</v>
      </c>
      <c r="O49" s="164"/>
      <c r="P49" s="164"/>
    </row>
    <row r="50" spans="1:16">
      <c r="A50" s="164" t="s">
        <v>67</v>
      </c>
      <c r="B50" s="164" t="e">
        <f>NA()</f>
        <v>#N/A</v>
      </c>
      <c r="C50" s="164">
        <f>IF(ISNUMBER('実質公債費比率（分子）の構造'!K$53),'実質公債費比率（分子）の構造'!K$53,NA())</f>
        <v>1285</v>
      </c>
      <c r="D50" s="164" t="e">
        <f>NA()</f>
        <v>#N/A</v>
      </c>
      <c r="E50" s="164" t="e">
        <f>NA()</f>
        <v>#N/A</v>
      </c>
      <c r="F50" s="164">
        <f>IF(ISNUMBER('実質公債費比率（分子）の構造'!L$53),'実質公債費比率（分子）の構造'!L$53,NA())</f>
        <v>1227</v>
      </c>
      <c r="G50" s="164" t="e">
        <f>NA()</f>
        <v>#N/A</v>
      </c>
      <c r="H50" s="164" t="e">
        <f>NA()</f>
        <v>#N/A</v>
      </c>
      <c r="I50" s="164">
        <f>IF(ISNUMBER('実質公債費比率（分子）の構造'!M$53),'実質公債費比率（分子）の構造'!M$53,NA())</f>
        <v>1212</v>
      </c>
      <c r="J50" s="164" t="e">
        <f>NA()</f>
        <v>#N/A</v>
      </c>
      <c r="K50" s="164" t="e">
        <f>NA()</f>
        <v>#N/A</v>
      </c>
      <c r="L50" s="164">
        <f>IF(ISNUMBER('実質公債費比率（分子）の構造'!N$53),'実質公債費比率（分子）の構造'!N$53,NA())</f>
        <v>1232</v>
      </c>
      <c r="M50" s="164" t="e">
        <f>NA()</f>
        <v>#N/A</v>
      </c>
      <c r="N50" s="164" t="e">
        <f>NA()</f>
        <v>#N/A</v>
      </c>
      <c r="O50" s="164">
        <f>IF(ISNUMBER('実質公債費比率（分子）の構造'!O$53),'実質公債費比率（分子）の構造'!O$53,NA())</f>
        <v>1584</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30636</v>
      </c>
      <c r="E56" s="163"/>
      <c r="F56" s="163"/>
      <c r="G56" s="163">
        <f>'将来負担比率（分子）の構造'!J$52</f>
        <v>30735</v>
      </c>
      <c r="H56" s="163"/>
      <c r="I56" s="163"/>
      <c r="J56" s="163">
        <f>'将来負担比率（分子）の構造'!K$52</f>
        <v>32413</v>
      </c>
      <c r="K56" s="163"/>
      <c r="L56" s="163"/>
      <c r="M56" s="163">
        <f>'将来負担比率（分子）の構造'!L$52</f>
        <v>31048</v>
      </c>
      <c r="N56" s="163"/>
      <c r="O56" s="163"/>
      <c r="P56" s="163">
        <f>'将来負担比率（分子）の構造'!M$52</f>
        <v>29968</v>
      </c>
    </row>
    <row r="57" spans="1:16">
      <c r="A57" s="163" t="s">
        <v>42</v>
      </c>
      <c r="B57" s="163"/>
      <c r="C57" s="163"/>
      <c r="D57" s="163">
        <f>'将来負担比率（分子）の構造'!I$51</f>
        <v>2960</v>
      </c>
      <c r="E57" s="163"/>
      <c r="F57" s="163"/>
      <c r="G57" s="163">
        <f>'将来負担比率（分子）の構造'!J$51</f>
        <v>2880</v>
      </c>
      <c r="H57" s="163"/>
      <c r="I57" s="163"/>
      <c r="J57" s="163">
        <f>'将来負担比率（分子）の構造'!K$51</f>
        <v>2650</v>
      </c>
      <c r="K57" s="163"/>
      <c r="L57" s="163"/>
      <c r="M57" s="163">
        <f>'将来負担比率（分子）の構造'!L$51</f>
        <v>2427</v>
      </c>
      <c r="N57" s="163"/>
      <c r="O57" s="163"/>
      <c r="P57" s="163">
        <f>'将来負担比率（分子）の構造'!M$51</f>
        <v>2222</v>
      </c>
    </row>
    <row r="58" spans="1:16">
      <c r="A58" s="163" t="s">
        <v>41</v>
      </c>
      <c r="B58" s="163"/>
      <c r="C58" s="163"/>
      <c r="D58" s="163">
        <f>'将来負担比率（分子）の構造'!I$50</f>
        <v>7143</v>
      </c>
      <c r="E58" s="163"/>
      <c r="F58" s="163"/>
      <c r="G58" s="163">
        <f>'将来負担比率（分子）の構造'!J$50</f>
        <v>7976</v>
      </c>
      <c r="H58" s="163"/>
      <c r="I58" s="163"/>
      <c r="J58" s="163">
        <f>'将来負担比率（分子）の構造'!K$50</f>
        <v>7927</v>
      </c>
      <c r="K58" s="163"/>
      <c r="L58" s="163"/>
      <c r="M58" s="163">
        <f>'将来負担比率（分子）の構造'!L$50</f>
        <v>7729</v>
      </c>
      <c r="N58" s="163"/>
      <c r="O58" s="163"/>
      <c r="P58" s="163">
        <f>'将来負担比率（分子）の構造'!M$50</f>
        <v>7520</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3520</v>
      </c>
      <c r="C62" s="163"/>
      <c r="D62" s="163"/>
      <c r="E62" s="163">
        <f>'将来負担比率（分子）の構造'!J$45</f>
        <v>3401</v>
      </c>
      <c r="F62" s="163"/>
      <c r="G62" s="163"/>
      <c r="H62" s="163">
        <f>'将来負担比率（分子）の構造'!K$45</f>
        <v>3299</v>
      </c>
      <c r="I62" s="163"/>
      <c r="J62" s="163"/>
      <c r="K62" s="163">
        <f>'将来負担比率（分子）の構造'!L$45</f>
        <v>3183</v>
      </c>
      <c r="L62" s="163"/>
      <c r="M62" s="163"/>
      <c r="N62" s="163">
        <f>'将来負担比率（分子）の構造'!M$45</f>
        <v>3294</v>
      </c>
      <c r="O62" s="163"/>
      <c r="P62" s="163"/>
    </row>
    <row r="63" spans="1:16">
      <c r="A63" s="163" t="s">
        <v>34</v>
      </c>
      <c r="B63" s="163">
        <f>'将来負担比率（分子）の構造'!I$44</f>
        <v>2882</v>
      </c>
      <c r="C63" s="163"/>
      <c r="D63" s="163"/>
      <c r="E63" s="163">
        <f>'将来負担比率（分子）の構造'!J$44</f>
        <v>2987</v>
      </c>
      <c r="F63" s="163"/>
      <c r="G63" s="163"/>
      <c r="H63" s="163">
        <f>'将来負担比率（分子）の構造'!K$44</f>
        <v>3077</v>
      </c>
      <c r="I63" s="163"/>
      <c r="J63" s="163"/>
      <c r="K63" s="163">
        <f>'将来負担比率（分子）の構造'!L$44</f>
        <v>2209</v>
      </c>
      <c r="L63" s="163"/>
      <c r="M63" s="163"/>
      <c r="N63" s="163">
        <f>'将来負担比率（分子）の構造'!M$44</f>
        <v>1386</v>
      </c>
      <c r="O63" s="163"/>
      <c r="P63" s="163"/>
    </row>
    <row r="64" spans="1:16">
      <c r="A64" s="163" t="s">
        <v>33</v>
      </c>
      <c r="B64" s="163">
        <f>'将来負担比率（分子）の構造'!I$43</f>
        <v>8657</v>
      </c>
      <c r="C64" s="163"/>
      <c r="D64" s="163"/>
      <c r="E64" s="163">
        <f>'将来負担比率（分子）の構造'!J$43</f>
        <v>8087</v>
      </c>
      <c r="F64" s="163"/>
      <c r="G64" s="163"/>
      <c r="H64" s="163">
        <f>'将来負担比率（分子）の構造'!K$43</f>
        <v>7287</v>
      </c>
      <c r="I64" s="163"/>
      <c r="J64" s="163"/>
      <c r="K64" s="163">
        <f>'将来負担比率（分子）の構造'!L$43</f>
        <v>6394</v>
      </c>
      <c r="L64" s="163"/>
      <c r="M64" s="163"/>
      <c r="N64" s="163">
        <f>'将来負担比率（分子）の構造'!M$43</f>
        <v>6450</v>
      </c>
      <c r="O64" s="163"/>
      <c r="P64" s="163"/>
    </row>
    <row r="65" spans="1:16">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39052</v>
      </c>
      <c r="C66" s="163"/>
      <c r="D66" s="163"/>
      <c r="E66" s="163">
        <f>'将来負担比率（分子）の構造'!J$41</f>
        <v>39567</v>
      </c>
      <c r="F66" s="163"/>
      <c r="G66" s="163"/>
      <c r="H66" s="163">
        <f>'将来負担比率（分子）の構造'!K$41</f>
        <v>42178</v>
      </c>
      <c r="I66" s="163"/>
      <c r="J66" s="163"/>
      <c r="K66" s="163">
        <f>'将来負担比率（分子）の構造'!L$41</f>
        <v>40405</v>
      </c>
      <c r="L66" s="163"/>
      <c r="M66" s="163"/>
      <c r="N66" s="163">
        <f>'将来負担比率（分子）の構造'!M$41</f>
        <v>39076</v>
      </c>
      <c r="O66" s="163"/>
      <c r="P66" s="163"/>
    </row>
    <row r="67" spans="1:16">
      <c r="A67" s="163" t="s">
        <v>71</v>
      </c>
      <c r="B67" s="163" t="e">
        <f>NA()</f>
        <v>#N/A</v>
      </c>
      <c r="C67" s="163">
        <f>IF(ISNUMBER('将来負担比率（分子）の構造'!I$53), IF('将来負担比率（分子）の構造'!I$53 &lt; 0, 0, '将来負担比率（分子）の構造'!I$53), NA())</f>
        <v>13371</v>
      </c>
      <c r="D67" s="163" t="e">
        <f>NA()</f>
        <v>#N/A</v>
      </c>
      <c r="E67" s="163" t="e">
        <f>NA()</f>
        <v>#N/A</v>
      </c>
      <c r="F67" s="163">
        <f>IF(ISNUMBER('将来負担比率（分子）の構造'!J$53), IF('将来負担比率（分子）の構造'!J$53 &lt; 0, 0, '将来負担比率（分子）の構造'!J$53), NA())</f>
        <v>12451</v>
      </c>
      <c r="G67" s="163" t="e">
        <f>NA()</f>
        <v>#N/A</v>
      </c>
      <c r="H67" s="163" t="e">
        <f>NA()</f>
        <v>#N/A</v>
      </c>
      <c r="I67" s="163">
        <f>IF(ISNUMBER('将来負担比率（分子）の構造'!K$53), IF('将来負担比率（分子）の構造'!K$53 &lt; 0, 0, '将来負担比率（分子）の構造'!K$53), NA())</f>
        <v>12853</v>
      </c>
      <c r="J67" s="163" t="e">
        <f>NA()</f>
        <v>#N/A</v>
      </c>
      <c r="K67" s="163" t="e">
        <f>NA()</f>
        <v>#N/A</v>
      </c>
      <c r="L67" s="163">
        <f>IF(ISNUMBER('将来負担比率（分子）の構造'!L$53), IF('将来負担比率（分子）の構造'!L$53 &lt; 0, 0, '将来負担比率（分子）の構造'!L$53), NA())</f>
        <v>10988</v>
      </c>
      <c r="M67" s="163" t="e">
        <f>NA()</f>
        <v>#N/A</v>
      </c>
      <c r="N67" s="163" t="e">
        <f>NA()</f>
        <v>#N/A</v>
      </c>
      <c r="O67" s="163">
        <f>IF(ISNUMBER('将来負担比率（分子）の構造'!M$53), IF('将来負担比率（分子）の構造'!M$53 &lt; 0, 0, '将来負担比率（分子）の構造'!M$53), NA())</f>
        <v>10496</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2531</v>
      </c>
      <c r="C72" s="167">
        <f>基金残高に係る経年分析!G55</f>
        <v>2685</v>
      </c>
      <c r="D72" s="167">
        <f>基金残高に係る経年分析!H55</f>
        <v>2688</v>
      </c>
    </row>
    <row r="73" spans="1:16">
      <c r="A73" s="166" t="s">
        <v>74</v>
      </c>
      <c r="B73" s="167">
        <f>基金残高に係る経年分析!F56</f>
        <v>3347</v>
      </c>
      <c r="C73" s="167">
        <f>基金残高に係る経年分析!G56</f>
        <v>3106</v>
      </c>
      <c r="D73" s="167">
        <f>基金残高に係る経年分析!H56</f>
        <v>2892</v>
      </c>
    </row>
    <row r="74" spans="1:16">
      <c r="A74" s="166" t="s">
        <v>75</v>
      </c>
      <c r="B74" s="167">
        <f>基金残高に係る経年分析!F57</f>
        <v>3357</v>
      </c>
      <c r="C74" s="167">
        <f>基金残高に係る経年分析!G57</f>
        <v>3201</v>
      </c>
      <c r="D74" s="167">
        <f>基金残高に係る経年分析!H57</f>
        <v>3137</v>
      </c>
    </row>
  </sheetData>
  <sheetProtection algorithmName="SHA-512" hashValue="gBthkhUhv/sQVdeOXLX8xxZY8AyUsvNVqgrWrGIn0XYJ59TCptpadAMOcGwUuOANV7lF3nNJ+J/38QJUNTuQCw==" saltValue="gsYo09lWY1ic5PcdZpd9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58" sqref="C58:E58"/>
    </sheetView>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214</v>
      </c>
      <c r="C5" s="610"/>
      <c r="D5" s="610"/>
      <c r="E5" s="610"/>
      <c r="F5" s="610"/>
      <c r="G5" s="610"/>
      <c r="H5" s="610"/>
      <c r="I5" s="610"/>
      <c r="J5" s="610"/>
      <c r="K5" s="610"/>
      <c r="L5" s="610"/>
      <c r="M5" s="610"/>
      <c r="N5" s="610"/>
      <c r="O5" s="610"/>
      <c r="P5" s="610"/>
      <c r="Q5" s="611"/>
      <c r="R5" s="612">
        <v>2874443</v>
      </c>
      <c r="S5" s="613"/>
      <c r="T5" s="613"/>
      <c r="U5" s="613"/>
      <c r="V5" s="613"/>
      <c r="W5" s="613"/>
      <c r="X5" s="613"/>
      <c r="Y5" s="614"/>
      <c r="Z5" s="615">
        <v>11.6</v>
      </c>
      <c r="AA5" s="615"/>
      <c r="AB5" s="615"/>
      <c r="AC5" s="615"/>
      <c r="AD5" s="616">
        <v>2856747</v>
      </c>
      <c r="AE5" s="616"/>
      <c r="AF5" s="616"/>
      <c r="AG5" s="616"/>
      <c r="AH5" s="616"/>
      <c r="AI5" s="616"/>
      <c r="AJ5" s="616"/>
      <c r="AK5" s="616"/>
      <c r="AL5" s="617">
        <v>21</v>
      </c>
      <c r="AM5" s="618"/>
      <c r="AN5" s="618"/>
      <c r="AO5" s="619"/>
      <c r="AP5" s="609" t="s">
        <v>215</v>
      </c>
      <c r="AQ5" s="610"/>
      <c r="AR5" s="610"/>
      <c r="AS5" s="610"/>
      <c r="AT5" s="610"/>
      <c r="AU5" s="610"/>
      <c r="AV5" s="610"/>
      <c r="AW5" s="610"/>
      <c r="AX5" s="610"/>
      <c r="AY5" s="610"/>
      <c r="AZ5" s="610"/>
      <c r="BA5" s="610"/>
      <c r="BB5" s="610"/>
      <c r="BC5" s="610"/>
      <c r="BD5" s="610"/>
      <c r="BE5" s="610"/>
      <c r="BF5" s="611"/>
      <c r="BG5" s="623">
        <v>2871610</v>
      </c>
      <c r="BH5" s="624"/>
      <c r="BI5" s="624"/>
      <c r="BJ5" s="624"/>
      <c r="BK5" s="624"/>
      <c r="BL5" s="624"/>
      <c r="BM5" s="624"/>
      <c r="BN5" s="625"/>
      <c r="BO5" s="626">
        <v>99.9</v>
      </c>
      <c r="BP5" s="626"/>
      <c r="BQ5" s="626"/>
      <c r="BR5" s="626"/>
      <c r="BS5" s="627">
        <v>17696</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c r="B6" s="620" t="s">
        <v>219</v>
      </c>
      <c r="C6" s="621"/>
      <c r="D6" s="621"/>
      <c r="E6" s="621"/>
      <c r="F6" s="621"/>
      <c r="G6" s="621"/>
      <c r="H6" s="621"/>
      <c r="I6" s="621"/>
      <c r="J6" s="621"/>
      <c r="K6" s="621"/>
      <c r="L6" s="621"/>
      <c r="M6" s="621"/>
      <c r="N6" s="621"/>
      <c r="O6" s="621"/>
      <c r="P6" s="621"/>
      <c r="Q6" s="622"/>
      <c r="R6" s="623">
        <v>182111</v>
      </c>
      <c r="S6" s="624"/>
      <c r="T6" s="624"/>
      <c r="U6" s="624"/>
      <c r="V6" s="624"/>
      <c r="W6" s="624"/>
      <c r="X6" s="624"/>
      <c r="Y6" s="625"/>
      <c r="Z6" s="626">
        <v>0.7</v>
      </c>
      <c r="AA6" s="626"/>
      <c r="AB6" s="626"/>
      <c r="AC6" s="626"/>
      <c r="AD6" s="627">
        <v>182111</v>
      </c>
      <c r="AE6" s="627"/>
      <c r="AF6" s="627"/>
      <c r="AG6" s="627"/>
      <c r="AH6" s="627"/>
      <c r="AI6" s="627"/>
      <c r="AJ6" s="627"/>
      <c r="AK6" s="627"/>
      <c r="AL6" s="628">
        <v>1.3</v>
      </c>
      <c r="AM6" s="629"/>
      <c r="AN6" s="629"/>
      <c r="AO6" s="630"/>
      <c r="AP6" s="620" t="s">
        <v>220</v>
      </c>
      <c r="AQ6" s="621"/>
      <c r="AR6" s="621"/>
      <c r="AS6" s="621"/>
      <c r="AT6" s="621"/>
      <c r="AU6" s="621"/>
      <c r="AV6" s="621"/>
      <c r="AW6" s="621"/>
      <c r="AX6" s="621"/>
      <c r="AY6" s="621"/>
      <c r="AZ6" s="621"/>
      <c r="BA6" s="621"/>
      <c r="BB6" s="621"/>
      <c r="BC6" s="621"/>
      <c r="BD6" s="621"/>
      <c r="BE6" s="621"/>
      <c r="BF6" s="622"/>
      <c r="BG6" s="623">
        <v>2871610</v>
      </c>
      <c r="BH6" s="624"/>
      <c r="BI6" s="624"/>
      <c r="BJ6" s="624"/>
      <c r="BK6" s="624"/>
      <c r="BL6" s="624"/>
      <c r="BM6" s="624"/>
      <c r="BN6" s="625"/>
      <c r="BO6" s="626">
        <v>99.9</v>
      </c>
      <c r="BP6" s="626"/>
      <c r="BQ6" s="626"/>
      <c r="BR6" s="626"/>
      <c r="BS6" s="627">
        <v>17696</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185648</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185648</v>
      </c>
      <c r="DR6" s="624"/>
      <c r="DS6" s="624"/>
      <c r="DT6" s="624"/>
      <c r="DU6" s="624"/>
      <c r="DV6" s="624"/>
      <c r="DW6" s="624"/>
      <c r="DX6" s="624"/>
      <c r="DY6" s="624"/>
      <c r="DZ6" s="624"/>
      <c r="EA6" s="624"/>
      <c r="EB6" s="624"/>
      <c r="EC6" s="633"/>
    </row>
    <row r="7" spans="2:143" ht="11.25" customHeight="1">
      <c r="B7" s="620" t="s">
        <v>222</v>
      </c>
      <c r="C7" s="621"/>
      <c r="D7" s="621"/>
      <c r="E7" s="621"/>
      <c r="F7" s="621"/>
      <c r="G7" s="621"/>
      <c r="H7" s="621"/>
      <c r="I7" s="621"/>
      <c r="J7" s="621"/>
      <c r="K7" s="621"/>
      <c r="L7" s="621"/>
      <c r="M7" s="621"/>
      <c r="N7" s="621"/>
      <c r="O7" s="621"/>
      <c r="P7" s="621"/>
      <c r="Q7" s="622"/>
      <c r="R7" s="623">
        <v>1076</v>
      </c>
      <c r="S7" s="624"/>
      <c r="T7" s="624"/>
      <c r="U7" s="624"/>
      <c r="V7" s="624"/>
      <c r="W7" s="624"/>
      <c r="X7" s="624"/>
      <c r="Y7" s="625"/>
      <c r="Z7" s="626">
        <v>0</v>
      </c>
      <c r="AA7" s="626"/>
      <c r="AB7" s="626"/>
      <c r="AC7" s="626"/>
      <c r="AD7" s="627">
        <v>1076</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930721</v>
      </c>
      <c r="BH7" s="624"/>
      <c r="BI7" s="624"/>
      <c r="BJ7" s="624"/>
      <c r="BK7" s="624"/>
      <c r="BL7" s="624"/>
      <c r="BM7" s="624"/>
      <c r="BN7" s="625"/>
      <c r="BO7" s="626">
        <v>32.4</v>
      </c>
      <c r="BP7" s="626"/>
      <c r="BQ7" s="626"/>
      <c r="BR7" s="626"/>
      <c r="BS7" s="627">
        <v>17696</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2418813</v>
      </c>
      <c r="CS7" s="624"/>
      <c r="CT7" s="624"/>
      <c r="CU7" s="624"/>
      <c r="CV7" s="624"/>
      <c r="CW7" s="624"/>
      <c r="CX7" s="624"/>
      <c r="CY7" s="625"/>
      <c r="CZ7" s="626">
        <v>10.1</v>
      </c>
      <c r="DA7" s="626"/>
      <c r="DB7" s="626"/>
      <c r="DC7" s="626"/>
      <c r="DD7" s="632">
        <v>133776</v>
      </c>
      <c r="DE7" s="624"/>
      <c r="DF7" s="624"/>
      <c r="DG7" s="624"/>
      <c r="DH7" s="624"/>
      <c r="DI7" s="624"/>
      <c r="DJ7" s="624"/>
      <c r="DK7" s="624"/>
      <c r="DL7" s="624"/>
      <c r="DM7" s="624"/>
      <c r="DN7" s="624"/>
      <c r="DO7" s="624"/>
      <c r="DP7" s="625"/>
      <c r="DQ7" s="632">
        <v>1981229</v>
      </c>
      <c r="DR7" s="624"/>
      <c r="DS7" s="624"/>
      <c r="DT7" s="624"/>
      <c r="DU7" s="624"/>
      <c r="DV7" s="624"/>
      <c r="DW7" s="624"/>
      <c r="DX7" s="624"/>
      <c r="DY7" s="624"/>
      <c r="DZ7" s="624"/>
      <c r="EA7" s="624"/>
      <c r="EB7" s="624"/>
      <c r="EC7" s="633"/>
    </row>
    <row r="8" spans="2:143" ht="11.25" customHeight="1">
      <c r="B8" s="620" t="s">
        <v>225</v>
      </c>
      <c r="C8" s="621"/>
      <c r="D8" s="621"/>
      <c r="E8" s="621"/>
      <c r="F8" s="621"/>
      <c r="G8" s="621"/>
      <c r="H8" s="621"/>
      <c r="I8" s="621"/>
      <c r="J8" s="621"/>
      <c r="K8" s="621"/>
      <c r="L8" s="621"/>
      <c r="M8" s="621"/>
      <c r="N8" s="621"/>
      <c r="O8" s="621"/>
      <c r="P8" s="621"/>
      <c r="Q8" s="622"/>
      <c r="R8" s="623">
        <v>9473</v>
      </c>
      <c r="S8" s="624"/>
      <c r="T8" s="624"/>
      <c r="U8" s="624"/>
      <c r="V8" s="624"/>
      <c r="W8" s="624"/>
      <c r="X8" s="624"/>
      <c r="Y8" s="625"/>
      <c r="Z8" s="626">
        <v>0</v>
      </c>
      <c r="AA8" s="626"/>
      <c r="AB8" s="626"/>
      <c r="AC8" s="626"/>
      <c r="AD8" s="627">
        <v>9473</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39832</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6993998</v>
      </c>
      <c r="CS8" s="624"/>
      <c r="CT8" s="624"/>
      <c r="CU8" s="624"/>
      <c r="CV8" s="624"/>
      <c r="CW8" s="624"/>
      <c r="CX8" s="624"/>
      <c r="CY8" s="625"/>
      <c r="CZ8" s="626">
        <v>29.1</v>
      </c>
      <c r="DA8" s="626"/>
      <c r="DB8" s="626"/>
      <c r="DC8" s="626"/>
      <c r="DD8" s="632">
        <v>67774</v>
      </c>
      <c r="DE8" s="624"/>
      <c r="DF8" s="624"/>
      <c r="DG8" s="624"/>
      <c r="DH8" s="624"/>
      <c r="DI8" s="624"/>
      <c r="DJ8" s="624"/>
      <c r="DK8" s="624"/>
      <c r="DL8" s="624"/>
      <c r="DM8" s="624"/>
      <c r="DN8" s="624"/>
      <c r="DO8" s="624"/>
      <c r="DP8" s="625"/>
      <c r="DQ8" s="632">
        <v>3462372</v>
      </c>
      <c r="DR8" s="624"/>
      <c r="DS8" s="624"/>
      <c r="DT8" s="624"/>
      <c r="DU8" s="624"/>
      <c r="DV8" s="624"/>
      <c r="DW8" s="624"/>
      <c r="DX8" s="624"/>
      <c r="DY8" s="624"/>
      <c r="DZ8" s="624"/>
      <c r="EA8" s="624"/>
      <c r="EB8" s="624"/>
      <c r="EC8" s="633"/>
    </row>
    <row r="9" spans="2:143" ht="11.25" customHeight="1">
      <c r="B9" s="620" t="s">
        <v>228</v>
      </c>
      <c r="C9" s="621"/>
      <c r="D9" s="621"/>
      <c r="E9" s="621"/>
      <c r="F9" s="621"/>
      <c r="G9" s="621"/>
      <c r="H9" s="621"/>
      <c r="I9" s="621"/>
      <c r="J9" s="621"/>
      <c r="K9" s="621"/>
      <c r="L9" s="621"/>
      <c r="M9" s="621"/>
      <c r="N9" s="621"/>
      <c r="O9" s="621"/>
      <c r="P9" s="621"/>
      <c r="Q9" s="622"/>
      <c r="R9" s="623">
        <v>11547</v>
      </c>
      <c r="S9" s="624"/>
      <c r="T9" s="624"/>
      <c r="U9" s="624"/>
      <c r="V9" s="624"/>
      <c r="W9" s="624"/>
      <c r="X9" s="624"/>
      <c r="Y9" s="625"/>
      <c r="Z9" s="626">
        <v>0</v>
      </c>
      <c r="AA9" s="626"/>
      <c r="AB9" s="626"/>
      <c r="AC9" s="626"/>
      <c r="AD9" s="627">
        <v>11547</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764690</v>
      </c>
      <c r="BH9" s="624"/>
      <c r="BI9" s="624"/>
      <c r="BJ9" s="624"/>
      <c r="BK9" s="624"/>
      <c r="BL9" s="624"/>
      <c r="BM9" s="624"/>
      <c r="BN9" s="625"/>
      <c r="BO9" s="626">
        <v>26.6</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1690665</v>
      </c>
      <c r="CS9" s="624"/>
      <c r="CT9" s="624"/>
      <c r="CU9" s="624"/>
      <c r="CV9" s="624"/>
      <c r="CW9" s="624"/>
      <c r="CX9" s="624"/>
      <c r="CY9" s="625"/>
      <c r="CZ9" s="626">
        <v>7</v>
      </c>
      <c r="DA9" s="626"/>
      <c r="DB9" s="626"/>
      <c r="DC9" s="626"/>
      <c r="DD9" s="632">
        <v>28956</v>
      </c>
      <c r="DE9" s="624"/>
      <c r="DF9" s="624"/>
      <c r="DG9" s="624"/>
      <c r="DH9" s="624"/>
      <c r="DI9" s="624"/>
      <c r="DJ9" s="624"/>
      <c r="DK9" s="624"/>
      <c r="DL9" s="624"/>
      <c r="DM9" s="624"/>
      <c r="DN9" s="624"/>
      <c r="DO9" s="624"/>
      <c r="DP9" s="625"/>
      <c r="DQ9" s="632">
        <v>1445132</v>
      </c>
      <c r="DR9" s="624"/>
      <c r="DS9" s="624"/>
      <c r="DT9" s="624"/>
      <c r="DU9" s="624"/>
      <c r="DV9" s="624"/>
      <c r="DW9" s="624"/>
      <c r="DX9" s="624"/>
      <c r="DY9" s="624"/>
      <c r="DZ9" s="624"/>
      <c r="EA9" s="624"/>
      <c r="EB9" s="624"/>
      <c r="EC9" s="633"/>
    </row>
    <row r="10" spans="2:143" ht="11.25" customHeight="1">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64258</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11408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11408</v>
      </c>
      <c r="DR10" s="624"/>
      <c r="DS10" s="624"/>
      <c r="DT10" s="624"/>
      <c r="DU10" s="624"/>
      <c r="DV10" s="624"/>
      <c r="DW10" s="624"/>
      <c r="DX10" s="624"/>
      <c r="DY10" s="624"/>
      <c r="DZ10" s="624"/>
      <c r="EA10" s="624"/>
      <c r="EB10" s="624"/>
      <c r="EC10" s="633"/>
    </row>
    <row r="11" spans="2:143" ht="11.25" customHeight="1">
      <c r="B11" s="620" t="s">
        <v>234</v>
      </c>
      <c r="C11" s="621"/>
      <c r="D11" s="621"/>
      <c r="E11" s="621"/>
      <c r="F11" s="621"/>
      <c r="G11" s="621"/>
      <c r="H11" s="621"/>
      <c r="I11" s="621"/>
      <c r="J11" s="621"/>
      <c r="K11" s="621"/>
      <c r="L11" s="621"/>
      <c r="M11" s="621"/>
      <c r="N11" s="621"/>
      <c r="O11" s="621"/>
      <c r="P11" s="621"/>
      <c r="Q11" s="622"/>
      <c r="R11" s="623">
        <v>790877</v>
      </c>
      <c r="S11" s="624"/>
      <c r="T11" s="624"/>
      <c r="U11" s="624"/>
      <c r="V11" s="624"/>
      <c r="W11" s="624"/>
      <c r="X11" s="624"/>
      <c r="Y11" s="625"/>
      <c r="Z11" s="628">
        <v>3.2</v>
      </c>
      <c r="AA11" s="629"/>
      <c r="AB11" s="629"/>
      <c r="AC11" s="635"/>
      <c r="AD11" s="632">
        <v>790877</v>
      </c>
      <c r="AE11" s="624"/>
      <c r="AF11" s="624"/>
      <c r="AG11" s="624"/>
      <c r="AH11" s="624"/>
      <c r="AI11" s="624"/>
      <c r="AJ11" s="624"/>
      <c r="AK11" s="625"/>
      <c r="AL11" s="628">
        <v>5.8</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61941</v>
      </c>
      <c r="BH11" s="624"/>
      <c r="BI11" s="624"/>
      <c r="BJ11" s="624"/>
      <c r="BK11" s="624"/>
      <c r="BL11" s="624"/>
      <c r="BM11" s="624"/>
      <c r="BN11" s="625"/>
      <c r="BO11" s="626">
        <v>2.2000000000000002</v>
      </c>
      <c r="BP11" s="626"/>
      <c r="BQ11" s="626"/>
      <c r="BR11" s="626"/>
      <c r="BS11" s="627">
        <v>17696</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1543946</v>
      </c>
      <c r="CS11" s="624"/>
      <c r="CT11" s="624"/>
      <c r="CU11" s="624"/>
      <c r="CV11" s="624"/>
      <c r="CW11" s="624"/>
      <c r="CX11" s="624"/>
      <c r="CY11" s="625"/>
      <c r="CZ11" s="626">
        <v>6.4</v>
      </c>
      <c r="DA11" s="626"/>
      <c r="DB11" s="626"/>
      <c r="DC11" s="626"/>
      <c r="DD11" s="632">
        <v>437269</v>
      </c>
      <c r="DE11" s="624"/>
      <c r="DF11" s="624"/>
      <c r="DG11" s="624"/>
      <c r="DH11" s="624"/>
      <c r="DI11" s="624"/>
      <c r="DJ11" s="624"/>
      <c r="DK11" s="624"/>
      <c r="DL11" s="624"/>
      <c r="DM11" s="624"/>
      <c r="DN11" s="624"/>
      <c r="DO11" s="624"/>
      <c r="DP11" s="625"/>
      <c r="DQ11" s="632">
        <v>664313</v>
      </c>
      <c r="DR11" s="624"/>
      <c r="DS11" s="624"/>
      <c r="DT11" s="624"/>
      <c r="DU11" s="624"/>
      <c r="DV11" s="624"/>
      <c r="DW11" s="624"/>
      <c r="DX11" s="624"/>
      <c r="DY11" s="624"/>
      <c r="DZ11" s="624"/>
      <c r="EA11" s="624"/>
      <c r="EB11" s="624"/>
      <c r="EC11" s="633"/>
    </row>
    <row r="12" spans="2:143" ht="11.25" customHeight="1">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1508367</v>
      </c>
      <c r="BH12" s="624"/>
      <c r="BI12" s="624"/>
      <c r="BJ12" s="624"/>
      <c r="BK12" s="624"/>
      <c r="BL12" s="624"/>
      <c r="BM12" s="624"/>
      <c r="BN12" s="625"/>
      <c r="BO12" s="626">
        <v>52.5</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466305</v>
      </c>
      <c r="CS12" s="624"/>
      <c r="CT12" s="624"/>
      <c r="CU12" s="624"/>
      <c r="CV12" s="624"/>
      <c r="CW12" s="624"/>
      <c r="CX12" s="624"/>
      <c r="CY12" s="625"/>
      <c r="CZ12" s="626">
        <v>1.9</v>
      </c>
      <c r="DA12" s="626"/>
      <c r="DB12" s="626"/>
      <c r="DC12" s="626"/>
      <c r="DD12" s="632">
        <v>48690</v>
      </c>
      <c r="DE12" s="624"/>
      <c r="DF12" s="624"/>
      <c r="DG12" s="624"/>
      <c r="DH12" s="624"/>
      <c r="DI12" s="624"/>
      <c r="DJ12" s="624"/>
      <c r="DK12" s="624"/>
      <c r="DL12" s="624"/>
      <c r="DM12" s="624"/>
      <c r="DN12" s="624"/>
      <c r="DO12" s="624"/>
      <c r="DP12" s="625"/>
      <c r="DQ12" s="632">
        <v>392863</v>
      </c>
      <c r="DR12" s="624"/>
      <c r="DS12" s="624"/>
      <c r="DT12" s="624"/>
      <c r="DU12" s="624"/>
      <c r="DV12" s="624"/>
      <c r="DW12" s="624"/>
      <c r="DX12" s="624"/>
      <c r="DY12" s="624"/>
      <c r="DZ12" s="624"/>
      <c r="EA12" s="624"/>
      <c r="EB12" s="624"/>
      <c r="EC12" s="633"/>
    </row>
    <row r="13" spans="2:143" ht="11.25" customHeight="1">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1505310</v>
      </c>
      <c r="BH13" s="624"/>
      <c r="BI13" s="624"/>
      <c r="BJ13" s="624"/>
      <c r="BK13" s="624"/>
      <c r="BL13" s="624"/>
      <c r="BM13" s="624"/>
      <c r="BN13" s="625"/>
      <c r="BO13" s="626">
        <v>52.4</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2531018</v>
      </c>
      <c r="CS13" s="624"/>
      <c r="CT13" s="624"/>
      <c r="CU13" s="624"/>
      <c r="CV13" s="624"/>
      <c r="CW13" s="624"/>
      <c r="CX13" s="624"/>
      <c r="CY13" s="625"/>
      <c r="CZ13" s="626">
        <v>10.5</v>
      </c>
      <c r="DA13" s="626"/>
      <c r="DB13" s="626"/>
      <c r="DC13" s="626"/>
      <c r="DD13" s="632">
        <v>808409</v>
      </c>
      <c r="DE13" s="624"/>
      <c r="DF13" s="624"/>
      <c r="DG13" s="624"/>
      <c r="DH13" s="624"/>
      <c r="DI13" s="624"/>
      <c r="DJ13" s="624"/>
      <c r="DK13" s="624"/>
      <c r="DL13" s="624"/>
      <c r="DM13" s="624"/>
      <c r="DN13" s="624"/>
      <c r="DO13" s="624"/>
      <c r="DP13" s="625"/>
      <c r="DQ13" s="632">
        <v>1691016</v>
      </c>
      <c r="DR13" s="624"/>
      <c r="DS13" s="624"/>
      <c r="DT13" s="624"/>
      <c r="DU13" s="624"/>
      <c r="DV13" s="624"/>
      <c r="DW13" s="624"/>
      <c r="DX13" s="624"/>
      <c r="DY13" s="624"/>
      <c r="DZ13" s="624"/>
      <c r="EA13" s="624"/>
      <c r="EB13" s="624"/>
      <c r="EC13" s="633"/>
    </row>
    <row r="14" spans="2:143" ht="11.25" customHeight="1">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150933</v>
      </c>
      <c r="BH14" s="624"/>
      <c r="BI14" s="624"/>
      <c r="BJ14" s="624"/>
      <c r="BK14" s="624"/>
      <c r="BL14" s="624"/>
      <c r="BM14" s="624"/>
      <c r="BN14" s="625"/>
      <c r="BO14" s="626">
        <v>5.3</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1775159</v>
      </c>
      <c r="CS14" s="624"/>
      <c r="CT14" s="624"/>
      <c r="CU14" s="624"/>
      <c r="CV14" s="624"/>
      <c r="CW14" s="624"/>
      <c r="CX14" s="624"/>
      <c r="CY14" s="625"/>
      <c r="CZ14" s="626">
        <v>7.4</v>
      </c>
      <c r="DA14" s="626"/>
      <c r="DB14" s="626"/>
      <c r="DC14" s="626"/>
      <c r="DD14" s="632">
        <v>711595</v>
      </c>
      <c r="DE14" s="624"/>
      <c r="DF14" s="624"/>
      <c r="DG14" s="624"/>
      <c r="DH14" s="624"/>
      <c r="DI14" s="624"/>
      <c r="DJ14" s="624"/>
      <c r="DK14" s="624"/>
      <c r="DL14" s="624"/>
      <c r="DM14" s="624"/>
      <c r="DN14" s="624"/>
      <c r="DO14" s="624"/>
      <c r="DP14" s="625"/>
      <c r="DQ14" s="632">
        <v>1055226</v>
      </c>
      <c r="DR14" s="624"/>
      <c r="DS14" s="624"/>
      <c r="DT14" s="624"/>
      <c r="DU14" s="624"/>
      <c r="DV14" s="624"/>
      <c r="DW14" s="624"/>
      <c r="DX14" s="624"/>
      <c r="DY14" s="624"/>
      <c r="DZ14" s="624"/>
      <c r="EA14" s="624"/>
      <c r="EB14" s="624"/>
      <c r="EC14" s="633"/>
    </row>
    <row r="15" spans="2:143" ht="11.25" customHeight="1">
      <c r="B15" s="620" t="s">
        <v>246</v>
      </c>
      <c r="C15" s="621"/>
      <c r="D15" s="621"/>
      <c r="E15" s="621"/>
      <c r="F15" s="621"/>
      <c r="G15" s="621"/>
      <c r="H15" s="621"/>
      <c r="I15" s="621"/>
      <c r="J15" s="621"/>
      <c r="K15" s="621"/>
      <c r="L15" s="621"/>
      <c r="M15" s="621"/>
      <c r="N15" s="621"/>
      <c r="O15" s="621"/>
      <c r="P15" s="621"/>
      <c r="Q15" s="622"/>
      <c r="R15" s="623">
        <v>19110</v>
      </c>
      <c r="S15" s="624"/>
      <c r="T15" s="624"/>
      <c r="U15" s="624"/>
      <c r="V15" s="624"/>
      <c r="W15" s="624"/>
      <c r="X15" s="624"/>
      <c r="Y15" s="625"/>
      <c r="Z15" s="626">
        <v>0.1</v>
      </c>
      <c r="AA15" s="626"/>
      <c r="AB15" s="626"/>
      <c r="AC15" s="626"/>
      <c r="AD15" s="627">
        <v>19110</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281589</v>
      </c>
      <c r="BH15" s="624"/>
      <c r="BI15" s="624"/>
      <c r="BJ15" s="624"/>
      <c r="BK15" s="624"/>
      <c r="BL15" s="624"/>
      <c r="BM15" s="624"/>
      <c r="BN15" s="625"/>
      <c r="BO15" s="626">
        <v>9.8000000000000007</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2622197</v>
      </c>
      <c r="CS15" s="624"/>
      <c r="CT15" s="624"/>
      <c r="CU15" s="624"/>
      <c r="CV15" s="624"/>
      <c r="CW15" s="624"/>
      <c r="CX15" s="624"/>
      <c r="CY15" s="625"/>
      <c r="CZ15" s="626">
        <v>10.9</v>
      </c>
      <c r="DA15" s="626"/>
      <c r="DB15" s="626"/>
      <c r="DC15" s="626"/>
      <c r="DD15" s="632">
        <v>289870</v>
      </c>
      <c r="DE15" s="624"/>
      <c r="DF15" s="624"/>
      <c r="DG15" s="624"/>
      <c r="DH15" s="624"/>
      <c r="DI15" s="624"/>
      <c r="DJ15" s="624"/>
      <c r="DK15" s="624"/>
      <c r="DL15" s="624"/>
      <c r="DM15" s="624"/>
      <c r="DN15" s="624"/>
      <c r="DO15" s="624"/>
      <c r="DP15" s="625"/>
      <c r="DQ15" s="632">
        <v>1627313</v>
      </c>
      <c r="DR15" s="624"/>
      <c r="DS15" s="624"/>
      <c r="DT15" s="624"/>
      <c r="DU15" s="624"/>
      <c r="DV15" s="624"/>
      <c r="DW15" s="624"/>
      <c r="DX15" s="624"/>
      <c r="DY15" s="624"/>
      <c r="DZ15" s="624"/>
      <c r="EA15" s="624"/>
      <c r="EB15" s="624"/>
      <c r="EC15" s="633"/>
    </row>
    <row r="16" spans="2:143" ht="11.25" customHeight="1">
      <c r="B16" s="620" t="s">
        <v>249</v>
      </c>
      <c r="C16" s="621"/>
      <c r="D16" s="621"/>
      <c r="E16" s="621"/>
      <c r="F16" s="621"/>
      <c r="G16" s="621"/>
      <c r="H16" s="621"/>
      <c r="I16" s="621"/>
      <c r="J16" s="621"/>
      <c r="K16" s="621"/>
      <c r="L16" s="621"/>
      <c r="M16" s="621"/>
      <c r="N16" s="621"/>
      <c r="O16" s="621"/>
      <c r="P16" s="621"/>
      <c r="Q16" s="622"/>
      <c r="R16" s="623">
        <v>39901</v>
      </c>
      <c r="S16" s="624"/>
      <c r="T16" s="624"/>
      <c r="U16" s="624"/>
      <c r="V16" s="624"/>
      <c r="W16" s="624"/>
      <c r="X16" s="624"/>
      <c r="Y16" s="625"/>
      <c r="Z16" s="626">
        <v>0.2</v>
      </c>
      <c r="AA16" s="626"/>
      <c r="AB16" s="626"/>
      <c r="AC16" s="626"/>
      <c r="AD16" s="627">
        <v>39901</v>
      </c>
      <c r="AE16" s="627"/>
      <c r="AF16" s="627"/>
      <c r="AG16" s="627"/>
      <c r="AH16" s="627"/>
      <c r="AI16" s="627"/>
      <c r="AJ16" s="627"/>
      <c r="AK16" s="627"/>
      <c r="AL16" s="628">
        <v>0.3</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7211</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2183</v>
      </c>
      <c r="DR16" s="624"/>
      <c r="DS16" s="624"/>
      <c r="DT16" s="624"/>
      <c r="DU16" s="624"/>
      <c r="DV16" s="624"/>
      <c r="DW16" s="624"/>
      <c r="DX16" s="624"/>
      <c r="DY16" s="624"/>
      <c r="DZ16" s="624"/>
      <c r="EA16" s="624"/>
      <c r="EB16" s="624"/>
      <c r="EC16" s="633"/>
    </row>
    <row r="17" spans="2:133" ht="11.25" customHeight="1">
      <c r="B17" s="620" t="s">
        <v>252</v>
      </c>
      <c r="C17" s="621"/>
      <c r="D17" s="621"/>
      <c r="E17" s="621"/>
      <c r="F17" s="621"/>
      <c r="G17" s="621"/>
      <c r="H17" s="621"/>
      <c r="I17" s="621"/>
      <c r="J17" s="621"/>
      <c r="K17" s="621"/>
      <c r="L17" s="621"/>
      <c r="M17" s="621"/>
      <c r="N17" s="621"/>
      <c r="O17" s="621"/>
      <c r="P17" s="621"/>
      <c r="Q17" s="622"/>
      <c r="R17" s="623">
        <v>119160</v>
      </c>
      <c r="S17" s="624"/>
      <c r="T17" s="624"/>
      <c r="U17" s="624"/>
      <c r="V17" s="624"/>
      <c r="W17" s="624"/>
      <c r="X17" s="624"/>
      <c r="Y17" s="625"/>
      <c r="Z17" s="626">
        <v>0.5</v>
      </c>
      <c r="AA17" s="626"/>
      <c r="AB17" s="626"/>
      <c r="AC17" s="626"/>
      <c r="AD17" s="627">
        <v>119160</v>
      </c>
      <c r="AE17" s="627"/>
      <c r="AF17" s="627"/>
      <c r="AG17" s="627"/>
      <c r="AH17" s="627"/>
      <c r="AI17" s="627"/>
      <c r="AJ17" s="627"/>
      <c r="AK17" s="627"/>
      <c r="AL17" s="628">
        <v>0.9</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3821363</v>
      </c>
      <c r="CS17" s="624"/>
      <c r="CT17" s="624"/>
      <c r="CU17" s="624"/>
      <c r="CV17" s="624"/>
      <c r="CW17" s="624"/>
      <c r="CX17" s="624"/>
      <c r="CY17" s="625"/>
      <c r="CZ17" s="626">
        <v>15.9</v>
      </c>
      <c r="DA17" s="626"/>
      <c r="DB17" s="626"/>
      <c r="DC17" s="626"/>
      <c r="DD17" s="632" t="s">
        <v>122</v>
      </c>
      <c r="DE17" s="624"/>
      <c r="DF17" s="624"/>
      <c r="DG17" s="624"/>
      <c r="DH17" s="624"/>
      <c r="DI17" s="624"/>
      <c r="DJ17" s="624"/>
      <c r="DK17" s="624"/>
      <c r="DL17" s="624"/>
      <c r="DM17" s="624"/>
      <c r="DN17" s="624"/>
      <c r="DO17" s="624"/>
      <c r="DP17" s="625"/>
      <c r="DQ17" s="632">
        <v>3551041</v>
      </c>
      <c r="DR17" s="624"/>
      <c r="DS17" s="624"/>
      <c r="DT17" s="624"/>
      <c r="DU17" s="624"/>
      <c r="DV17" s="624"/>
      <c r="DW17" s="624"/>
      <c r="DX17" s="624"/>
      <c r="DY17" s="624"/>
      <c r="DZ17" s="624"/>
      <c r="EA17" s="624"/>
      <c r="EB17" s="624"/>
      <c r="EC17" s="633"/>
    </row>
    <row r="18" spans="2:133" ht="11.25" customHeight="1">
      <c r="B18" s="620" t="s">
        <v>255</v>
      </c>
      <c r="C18" s="621"/>
      <c r="D18" s="621"/>
      <c r="E18" s="621"/>
      <c r="F18" s="621"/>
      <c r="G18" s="621"/>
      <c r="H18" s="621"/>
      <c r="I18" s="621"/>
      <c r="J18" s="621"/>
      <c r="K18" s="621"/>
      <c r="L18" s="621"/>
      <c r="M18" s="621"/>
      <c r="N18" s="621"/>
      <c r="O18" s="621"/>
      <c r="P18" s="621"/>
      <c r="Q18" s="622"/>
      <c r="R18" s="623">
        <v>17163</v>
      </c>
      <c r="S18" s="624"/>
      <c r="T18" s="624"/>
      <c r="U18" s="624"/>
      <c r="V18" s="624"/>
      <c r="W18" s="624"/>
      <c r="X18" s="624"/>
      <c r="Y18" s="625"/>
      <c r="Z18" s="626">
        <v>0.1</v>
      </c>
      <c r="AA18" s="626"/>
      <c r="AB18" s="626"/>
      <c r="AC18" s="626"/>
      <c r="AD18" s="627">
        <v>17163</v>
      </c>
      <c r="AE18" s="627"/>
      <c r="AF18" s="627"/>
      <c r="AG18" s="627"/>
      <c r="AH18" s="627"/>
      <c r="AI18" s="627"/>
      <c r="AJ18" s="627"/>
      <c r="AK18" s="627"/>
      <c r="AL18" s="628">
        <v>0.1</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258</v>
      </c>
      <c r="C19" s="621"/>
      <c r="D19" s="621"/>
      <c r="E19" s="621"/>
      <c r="F19" s="621"/>
      <c r="G19" s="621"/>
      <c r="H19" s="621"/>
      <c r="I19" s="621"/>
      <c r="J19" s="621"/>
      <c r="K19" s="621"/>
      <c r="L19" s="621"/>
      <c r="M19" s="621"/>
      <c r="N19" s="621"/>
      <c r="O19" s="621"/>
      <c r="P19" s="621"/>
      <c r="Q19" s="622"/>
      <c r="R19" s="623">
        <v>101997</v>
      </c>
      <c r="S19" s="624"/>
      <c r="T19" s="624"/>
      <c r="U19" s="624"/>
      <c r="V19" s="624"/>
      <c r="W19" s="624"/>
      <c r="X19" s="624"/>
      <c r="Y19" s="625"/>
      <c r="Z19" s="626">
        <v>0.4</v>
      </c>
      <c r="AA19" s="626"/>
      <c r="AB19" s="626"/>
      <c r="AC19" s="626"/>
      <c r="AD19" s="627">
        <v>101997</v>
      </c>
      <c r="AE19" s="627"/>
      <c r="AF19" s="627"/>
      <c r="AG19" s="627"/>
      <c r="AH19" s="627"/>
      <c r="AI19" s="627"/>
      <c r="AJ19" s="627"/>
      <c r="AK19" s="627"/>
      <c r="AL19" s="628">
        <v>0.8</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2833</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2833</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24067731</v>
      </c>
      <c r="CS20" s="624"/>
      <c r="CT20" s="624"/>
      <c r="CU20" s="624"/>
      <c r="CV20" s="624"/>
      <c r="CW20" s="624"/>
      <c r="CX20" s="624"/>
      <c r="CY20" s="625"/>
      <c r="CZ20" s="626">
        <v>100</v>
      </c>
      <c r="DA20" s="626"/>
      <c r="DB20" s="626"/>
      <c r="DC20" s="626"/>
      <c r="DD20" s="632">
        <v>2526339</v>
      </c>
      <c r="DE20" s="624"/>
      <c r="DF20" s="624"/>
      <c r="DG20" s="624"/>
      <c r="DH20" s="624"/>
      <c r="DI20" s="624"/>
      <c r="DJ20" s="624"/>
      <c r="DK20" s="624"/>
      <c r="DL20" s="624"/>
      <c r="DM20" s="624"/>
      <c r="DN20" s="624"/>
      <c r="DO20" s="624"/>
      <c r="DP20" s="625"/>
      <c r="DQ20" s="632">
        <v>16069744</v>
      </c>
      <c r="DR20" s="624"/>
      <c r="DS20" s="624"/>
      <c r="DT20" s="624"/>
      <c r="DU20" s="624"/>
      <c r="DV20" s="624"/>
      <c r="DW20" s="624"/>
      <c r="DX20" s="624"/>
      <c r="DY20" s="624"/>
      <c r="DZ20" s="624"/>
      <c r="EA20" s="624"/>
      <c r="EB20" s="624"/>
      <c r="EC20" s="633"/>
    </row>
    <row r="21" spans="2:133" ht="11.25" customHeight="1">
      <c r="B21" s="620" t="s">
        <v>264</v>
      </c>
      <c r="C21" s="621"/>
      <c r="D21" s="621"/>
      <c r="E21" s="621"/>
      <c r="F21" s="621"/>
      <c r="G21" s="621"/>
      <c r="H21" s="621"/>
      <c r="I21" s="621"/>
      <c r="J21" s="621"/>
      <c r="K21" s="621"/>
      <c r="L21" s="621"/>
      <c r="M21" s="621"/>
      <c r="N21" s="621"/>
      <c r="O21" s="621"/>
      <c r="P21" s="621"/>
      <c r="Q21" s="622"/>
      <c r="R21" s="623">
        <v>10609419</v>
      </c>
      <c r="S21" s="624"/>
      <c r="T21" s="624"/>
      <c r="U21" s="624"/>
      <c r="V21" s="624"/>
      <c r="W21" s="624"/>
      <c r="X21" s="624"/>
      <c r="Y21" s="625"/>
      <c r="Z21" s="626">
        <v>42.9</v>
      </c>
      <c r="AA21" s="626"/>
      <c r="AB21" s="626"/>
      <c r="AC21" s="626"/>
      <c r="AD21" s="627">
        <v>9461431</v>
      </c>
      <c r="AE21" s="627"/>
      <c r="AF21" s="627"/>
      <c r="AG21" s="627"/>
      <c r="AH21" s="627"/>
      <c r="AI21" s="627"/>
      <c r="AJ21" s="627"/>
      <c r="AK21" s="627"/>
      <c r="AL21" s="628">
        <v>69.7</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2833</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266</v>
      </c>
      <c r="C22" s="621"/>
      <c r="D22" s="621"/>
      <c r="E22" s="621"/>
      <c r="F22" s="621"/>
      <c r="G22" s="621"/>
      <c r="H22" s="621"/>
      <c r="I22" s="621"/>
      <c r="J22" s="621"/>
      <c r="K22" s="621"/>
      <c r="L22" s="621"/>
      <c r="M22" s="621"/>
      <c r="N22" s="621"/>
      <c r="O22" s="621"/>
      <c r="P22" s="621"/>
      <c r="Q22" s="622"/>
      <c r="R22" s="623">
        <v>9461431</v>
      </c>
      <c r="S22" s="624"/>
      <c r="T22" s="624"/>
      <c r="U22" s="624"/>
      <c r="V22" s="624"/>
      <c r="W22" s="624"/>
      <c r="X22" s="624"/>
      <c r="Y22" s="625"/>
      <c r="Z22" s="626">
        <v>38.299999999999997</v>
      </c>
      <c r="AA22" s="626"/>
      <c r="AB22" s="626"/>
      <c r="AC22" s="626"/>
      <c r="AD22" s="627">
        <v>9461431</v>
      </c>
      <c r="AE22" s="627"/>
      <c r="AF22" s="627"/>
      <c r="AG22" s="627"/>
      <c r="AH22" s="627"/>
      <c r="AI22" s="627"/>
      <c r="AJ22" s="627"/>
      <c r="AK22" s="627"/>
      <c r="AL22" s="628">
        <v>69.7</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269</v>
      </c>
      <c r="C23" s="621"/>
      <c r="D23" s="621"/>
      <c r="E23" s="621"/>
      <c r="F23" s="621"/>
      <c r="G23" s="621"/>
      <c r="H23" s="621"/>
      <c r="I23" s="621"/>
      <c r="J23" s="621"/>
      <c r="K23" s="621"/>
      <c r="L23" s="621"/>
      <c r="M23" s="621"/>
      <c r="N23" s="621"/>
      <c r="O23" s="621"/>
      <c r="P23" s="621"/>
      <c r="Q23" s="622"/>
      <c r="R23" s="623">
        <v>1147974</v>
      </c>
      <c r="S23" s="624"/>
      <c r="T23" s="624"/>
      <c r="U23" s="624"/>
      <c r="V23" s="624"/>
      <c r="W23" s="624"/>
      <c r="X23" s="624"/>
      <c r="Y23" s="625"/>
      <c r="Z23" s="626">
        <v>4.5999999999999996</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c r="B24" s="620" t="s">
        <v>276</v>
      </c>
      <c r="C24" s="621"/>
      <c r="D24" s="621"/>
      <c r="E24" s="621"/>
      <c r="F24" s="621"/>
      <c r="G24" s="621"/>
      <c r="H24" s="621"/>
      <c r="I24" s="621"/>
      <c r="J24" s="621"/>
      <c r="K24" s="621"/>
      <c r="L24" s="621"/>
      <c r="M24" s="621"/>
      <c r="N24" s="621"/>
      <c r="O24" s="621"/>
      <c r="P24" s="621"/>
      <c r="Q24" s="622"/>
      <c r="R24" s="623">
        <v>14</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11876697</v>
      </c>
      <c r="CS24" s="613"/>
      <c r="CT24" s="613"/>
      <c r="CU24" s="613"/>
      <c r="CV24" s="613"/>
      <c r="CW24" s="613"/>
      <c r="CX24" s="613"/>
      <c r="CY24" s="614"/>
      <c r="CZ24" s="617">
        <v>49.3</v>
      </c>
      <c r="DA24" s="618"/>
      <c r="DB24" s="618"/>
      <c r="DC24" s="634"/>
      <c r="DD24" s="653">
        <v>8209062</v>
      </c>
      <c r="DE24" s="613"/>
      <c r="DF24" s="613"/>
      <c r="DG24" s="613"/>
      <c r="DH24" s="613"/>
      <c r="DI24" s="613"/>
      <c r="DJ24" s="613"/>
      <c r="DK24" s="614"/>
      <c r="DL24" s="653">
        <v>7966903</v>
      </c>
      <c r="DM24" s="613"/>
      <c r="DN24" s="613"/>
      <c r="DO24" s="613"/>
      <c r="DP24" s="613"/>
      <c r="DQ24" s="613"/>
      <c r="DR24" s="613"/>
      <c r="DS24" s="613"/>
      <c r="DT24" s="613"/>
      <c r="DU24" s="613"/>
      <c r="DV24" s="614"/>
      <c r="DW24" s="617">
        <v>58.5</v>
      </c>
      <c r="DX24" s="618"/>
      <c r="DY24" s="618"/>
      <c r="DZ24" s="618"/>
      <c r="EA24" s="618"/>
      <c r="EB24" s="618"/>
      <c r="EC24" s="619"/>
    </row>
    <row r="25" spans="2:133" ht="11.25" customHeight="1">
      <c r="B25" s="620" t="s">
        <v>279</v>
      </c>
      <c r="C25" s="621"/>
      <c r="D25" s="621"/>
      <c r="E25" s="621"/>
      <c r="F25" s="621"/>
      <c r="G25" s="621"/>
      <c r="H25" s="621"/>
      <c r="I25" s="621"/>
      <c r="J25" s="621"/>
      <c r="K25" s="621"/>
      <c r="L25" s="621"/>
      <c r="M25" s="621"/>
      <c r="N25" s="621"/>
      <c r="O25" s="621"/>
      <c r="P25" s="621"/>
      <c r="Q25" s="622"/>
      <c r="R25" s="623">
        <v>14657117</v>
      </c>
      <c r="S25" s="624"/>
      <c r="T25" s="624"/>
      <c r="U25" s="624"/>
      <c r="V25" s="624"/>
      <c r="W25" s="624"/>
      <c r="X25" s="624"/>
      <c r="Y25" s="625"/>
      <c r="Z25" s="626">
        <v>59.3</v>
      </c>
      <c r="AA25" s="626"/>
      <c r="AB25" s="626"/>
      <c r="AC25" s="626"/>
      <c r="AD25" s="627">
        <v>13491433</v>
      </c>
      <c r="AE25" s="627"/>
      <c r="AF25" s="627"/>
      <c r="AG25" s="627"/>
      <c r="AH25" s="627"/>
      <c r="AI25" s="627"/>
      <c r="AJ25" s="627"/>
      <c r="AK25" s="627"/>
      <c r="AL25" s="628">
        <v>99.3</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3343023</v>
      </c>
      <c r="CS25" s="656"/>
      <c r="CT25" s="656"/>
      <c r="CU25" s="656"/>
      <c r="CV25" s="656"/>
      <c r="CW25" s="656"/>
      <c r="CX25" s="656"/>
      <c r="CY25" s="657"/>
      <c r="CZ25" s="628">
        <v>13.9</v>
      </c>
      <c r="DA25" s="654"/>
      <c r="DB25" s="654"/>
      <c r="DC25" s="658"/>
      <c r="DD25" s="632">
        <v>3172850</v>
      </c>
      <c r="DE25" s="656"/>
      <c r="DF25" s="656"/>
      <c r="DG25" s="656"/>
      <c r="DH25" s="656"/>
      <c r="DI25" s="656"/>
      <c r="DJ25" s="656"/>
      <c r="DK25" s="657"/>
      <c r="DL25" s="632">
        <v>3154624</v>
      </c>
      <c r="DM25" s="656"/>
      <c r="DN25" s="656"/>
      <c r="DO25" s="656"/>
      <c r="DP25" s="656"/>
      <c r="DQ25" s="656"/>
      <c r="DR25" s="656"/>
      <c r="DS25" s="656"/>
      <c r="DT25" s="656"/>
      <c r="DU25" s="656"/>
      <c r="DV25" s="657"/>
      <c r="DW25" s="628">
        <v>23.2</v>
      </c>
      <c r="DX25" s="654"/>
      <c r="DY25" s="654"/>
      <c r="DZ25" s="654"/>
      <c r="EA25" s="654"/>
      <c r="EB25" s="654"/>
      <c r="EC25" s="655"/>
    </row>
    <row r="26" spans="2:133" ht="11.25" customHeight="1">
      <c r="B26" s="620" t="s">
        <v>282</v>
      </c>
      <c r="C26" s="621"/>
      <c r="D26" s="621"/>
      <c r="E26" s="621"/>
      <c r="F26" s="621"/>
      <c r="G26" s="621"/>
      <c r="H26" s="621"/>
      <c r="I26" s="621"/>
      <c r="J26" s="621"/>
      <c r="K26" s="621"/>
      <c r="L26" s="621"/>
      <c r="M26" s="621"/>
      <c r="N26" s="621"/>
      <c r="O26" s="621"/>
      <c r="P26" s="621"/>
      <c r="Q26" s="622"/>
      <c r="R26" s="623">
        <v>2686</v>
      </c>
      <c r="S26" s="624"/>
      <c r="T26" s="624"/>
      <c r="U26" s="624"/>
      <c r="V26" s="624"/>
      <c r="W26" s="624"/>
      <c r="X26" s="624"/>
      <c r="Y26" s="625"/>
      <c r="Z26" s="626">
        <v>0</v>
      </c>
      <c r="AA26" s="626"/>
      <c r="AB26" s="626"/>
      <c r="AC26" s="626"/>
      <c r="AD26" s="627">
        <v>2686</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2201329</v>
      </c>
      <c r="CS26" s="624"/>
      <c r="CT26" s="624"/>
      <c r="CU26" s="624"/>
      <c r="CV26" s="624"/>
      <c r="CW26" s="624"/>
      <c r="CX26" s="624"/>
      <c r="CY26" s="625"/>
      <c r="CZ26" s="628">
        <v>9.1</v>
      </c>
      <c r="DA26" s="654"/>
      <c r="DB26" s="654"/>
      <c r="DC26" s="658"/>
      <c r="DD26" s="632">
        <v>2133655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c r="B27" s="620" t="s">
        <v>285</v>
      </c>
      <c r="C27" s="621"/>
      <c r="D27" s="621"/>
      <c r="E27" s="621"/>
      <c r="F27" s="621"/>
      <c r="G27" s="621"/>
      <c r="H27" s="621"/>
      <c r="I27" s="621"/>
      <c r="J27" s="621"/>
      <c r="K27" s="621"/>
      <c r="L27" s="621"/>
      <c r="M27" s="621"/>
      <c r="N27" s="621"/>
      <c r="O27" s="621"/>
      <c r="P27" s="621"/>
      <c r="Q27" s="622"/>
      <c r="R27" s="623">
        <v>7332</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2874443</v>
      </c>
      <c r="BH27" s="624"/>
      <c r="BI27" s="624"/>
      <c r="BJ27" s="624"/>
      <c r="BK27" s="624"/>
      <c r="BL27" s="624"/>
      <c r="BM27" s="624"/>
      <c r="BN27" s="625"/>
      <c r="BO27" s="626">
        <v>100</v>
      </c>
      <c r="BP27" s="626"/>
      <c r="BQ27" s="626"/>
      <c r="BR27" s="626"/>
      <c r="BS27" s="627">
        <v>17696</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4712311</v>
      </c>
      <c r="CS27" s="656"/>
      <c r="CT27" s="656"/>
      <c r="CU27" s="656"/>
      <c r="CV27" s="656"/>
      <c r="CW27" s="656"/>
      <c r="CX27" s="656"/>
      <c r="CY27" s="657"/>
      <c r="CZ27" s="628">
        <v>19.600000000000001</v>
      </c>
      <c r="DA27" s="654"/>
      <c r="DB27" s="654"/>
      <c r="DC27" s="658"/>
      <c r="DD27" s="632">
        <v>1485171</v>
      </c>
      <c r="DE27" s="656"/>
      <c r="DF27" s="656"/>
      <c r="DG27" s="656"/>
      <c r="DH27" s="656"/>
      <c r="DI27" s="656"/>
      <c r="DJ27" s="656"/>
      <c r="DK27" s="657"/>
      <c r="DL27" s="632">
        <v>1261238</v>
      </c>
      <c r="DM27" s="656"/>
      <c r="DN27" s="656"/>
      <c r="DO27" s="656"/>
      <c r="DP27" s="656"/>
      <c r="DQ27" s="656"/>
      <c r="DR27" s="656"/>
      <c r="DS27" s="656"/>
      <c r="DT27" s="656"/>
      <c r="DU27" s="656"/>
      <c r="DV27" s="657"/>
      <c r="DW27" s="628">
        <v>9.3000000000000007</v>
      </c>
      <c r="DX27" s="654"/>
      <c r="DY27" s="654"/>
      <c r="DZ27" s="654"/>
      <c r="EA27" s="654"/>
      <c r="EB27" s="654"/>
      <c r="EC27" s="655"/>
    </row>
    <row r="28" spans="2:133" ht="11.25" customHeight="1">
      <c r="B28" s="620" t="s">
        <v>288</v>
      </c>
      <c r="C28" s="621"/>
      <c r="D28" s="621"/>
      <c r="E28" s="621"/>
      <c r="F28" s="621"/>
      <c r="G28" s="621"/>
      <c r="H28" s="621"/>
      <c r="I28" s="621"/>
      <c r="J28" s="621"/>
      <c r="K28" s="621"/>
      <c r="L28" s="621"/>
      <c r="M28" s="621"/>
      <c r="N28" s="621"/>
      <c r="O28" s="621"/>
      <c r="P28" s="621"/>
      <c r="Q28" s="622"/>
      <c r="R28" s="623">
        <v>302913</v>
      </c>
      <c r="S28" s="624"/>
      <c r="T28" s="624"/>
      <c r="U28" s="624"/>
      <c r="V28" s="624"/>
      <c r="W28" s="624"/>
      <c r="X28" s="624"/>
      <c r="Y28" s="625"/>
      <c r="Z28" s="626">
        <v>1.2</v>
      </c>
      <c r="AA28" s="626"/>
      <c r="AB28" s="626"/>
      <c r="AC28" s="626"/>
      <c r="AD28" s="627">
        <v>27776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3821363</v>
      </c>
      <c r="CS28" s="624"/>
      <c r="CT28" s="624"/>
      <c r="CU28" s="624"/>
      <c r="CV28" s="624"/>
      <c r="CW28" s="624"/>
      <c r="CX28" s="624"/>
      <c r="CY28" s="625"/>
      <c r="CZ28" s="628">
        <v>15.9</v>
      </c>
      <c r="DA28" s="654"/>
      <c r="DB28" s="654"/>
      <c r="DC28" s="658"/>
      <c r="DD28" s="632">
        <v>3551041</v>
      </c>
      <c r="DE28" s="624"/>
      <c r="DF28" s="624"/>
      <c r="DG28" s="624"/>
      <c r="DH28" s="624"/>
      <c r="DI28" s="624"/>
      <c r="DJ28" s="624"/>
      <c r="DK28" s="625"/>
      <c r="DL28" s="632">
        <v>3551041</v>
      </c>
      <c r="DM28" s="624"/>
      <c r="DN28" s="624"/>
      <c r="DO28" s="624"/>
      <c r="DP28" s="624"/>
      <c r="DQ28" s="624"/>
      <c r="DR28" s="624"/>
      <c r="DS28" s="624"/>
      <c r="DT28" s="624"/>
      <c r="DU28" s="624"/>
      <c r="DV28" s="625"/>
      <c r="DW28" s="628">
        <v>26.1</v>
      </c>
      <c r="DX28" s="654"/>
      <c r="DY28" s="654"/>
      <c r="DZ28" s="654"/>
      <c r="EA28" s="654"/>
      <c r="EB28" s="654"/>
      <c r="EC28" s="655"/>
    </row>
    <row r="29" spans="2:133" ht="11.25" customHeight="1">
      <c r="B29" s="620" t="s">
        <v>290</v>
      </c>
      <c r="C29" s="621"/>
      <c r="D29" s="621"/>
      <c r="E29" s="621"/>
      <c r="F29" s="621"/>
      <c r="G29" s="621"/>
      <c r="H29" s="621"/>
      <c r="I29" s="621"/>
      <c r="J29" s="621"/>
      <c r="K29" s="621"/>
      <c r="L29" s="621"/>
      <c r="M29" s="621"/>
      <c r="N29" s="621"/>
      <c r="O29" s="621"/>
      <c r="P29" s="621"/>
      <c r="Q29" s="622"/>
      <c r="R29" s="623">
        <v>17475</v>
      </c>
      <c r="S29" s="624"/>
      <c r="T29" s="624"/>
      <c r="U29" s="624"/>
      <c r="V29" s="624"/>
      <c r="W29" s="624"/>
      <c r="X29" s="624"/>
      <c r="Y29" s="625"/>
      <c r="Z29" s="626">
        <v>0.1</v>
      </c>
      <c r="AA29" s="626"/>
      <c r="AB29" s="626"/>
      <c r="AC29" s="626"/>
      <c r="AD29" s="627">
        <v>325</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3821312</v>
      </c>
      <c r="CS29" s="656"/>
      <c r="CT29" s="656"/>
      <c r="CU29" s="656"/>
      <c r="CV29" s="656"/>
      <c r="CW29" s="656"/>
      <c r="CX29" s="656"/>
      <c r="CY29" s="657"/>
      <c r="CZ29" s="628">
        <v>15.9</v>
      </c>
      <c r="DA29" s="654"/>
      <c r="DB29" s="654"/>
      <c r="DC29" s="658"/>
      <c r="DD29" s="632">
        <v>3550990</v>
      </c>
      <c r="DE29" s="656"/>
      <c r="DF29" s="656"/>
      <c r="DG29" s="656"/>
      <c r="DH29" s="656"/>
      <c r="DI29" s="656"/>
      <c r="DJ29" s="656"/>
      <c r="DK29" s="657"/>
      <c r="DL29" s="632">
        <v>3550990</v>
      </c>
      <c r="DM29" s="656"/>
      <c r="DN29" s="656"/>
      <c r="DO29" s="656"/>
      <c r="DP29" s="656"/>
      <c r="DQ29" s="656"/>
      <c r="DR29" s="656"/>
      <c r="DS29" s="656"/>
      <c r="DT29" s="656"/>
      <c r="DU29" s="656"/>
      <c r="DV29" s="657"/>
      <c r="DW29" s="628">
        <v>26.1</v>
      </c>
      <c r="DX29" s="654"/>
      <c r="DY29" s="654"/>
      <c r="DZ29" s="654"/>
      <c r="EA29" s="654"/>
      <c r="EB29" s="654"/>
      <c r="EC29" s="655"/>
    </row>
    <row r="30" spans="2:133" ht="11.25" customHeight="1">
      <c r="B30" s="620" t="s">
        <v>292</v>
      </c>
      <c r="C30" s="621"/>
      <c r="D30" s="621"/>
      <c r="E30" s="621"/>
      <c r="F30" s="621"/>
      <c r="G30" s="621"/>
      <c r="H30" s="621"/>
      <c r="I30" s="621"/>
      <c r="J30" s="621"/>
      <c r="K30" s="621"/>
      <c r="L30" s="621"/>
      <c r="M30" s="621"/>
      <c r="N30" s="621"/>
      <c r="O30" s="621"/>
      <c r="P30" s="621"/>
      <c r="Q30" s="622"/>
      <c r="R30" s="623">
        <v>3871826</v>
      </c>
      <c r="S30" s="624"/>
      <c r="T30" s="624"/>
      <c r="U30" s="624"/>
      <c r="V30" s="624"/>
      <c r="W30" s="624"/>
      <c r="X30" s="624"/>
      <c r="Y30" s="625"/>
      <c r="Z30" s="626">
        <v>15.7</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3680249</v>
      </c>
      <c r="CS30" s="624"/>
      <c r="CT30" s="624"/>
      <c r="CU30" s="624"/>
      <c r="CV30" s="624"/>
      <c r="CW30" s="624"/>
      <c r="CX30" s="624"/>
      <c r="CY30" s="625"/>
      <c r="CZ30" s="628">
        <v>15.3</v>
      </c>
      <c r="DA30" s="654"/>
      <c r="DB30" s="654"/>
      <c r="DC30" s="658"/>
      <c r="DD30" s="632">
        <v>3421334</v>
      </c>
      <c r="DE30" s="624"/>
      <c r="DF30" s="624"/>
      <c r="DG30" s="624"/>
      <c r="DH30" s="624"/>
      <c r="DI30" s="624"/>
      <c r="DJ30" s="624"/>
      <c r="DK30" s="625"/>
      <c r="DL30" s="632">
        <v>3421334</v>
      </c>
      <c r="DM30" s="624"/>
      <c r="DN30" s="624"/>
      <c r="DO30" s="624"/>
      <c r="DP30" s="624"/>
      <c r="DQ30" s="624"/>
      <c r="DR30" s="624"/>
      <c r="DS30" s="624"/>
      <c r="DT30" s="624"/>
      <c r="DU30" s="624"/>
      <c r="DV30" s="625"/>
      <c r="DW30" s="628">
        <v>25.1</v>
      </c>
      <c r="DX30" s="654"/>
      <c r="DY30" s="654"/>
      <c r="DZ30" s="654"/>
      <c r="EA30" s="654"/>
      <c r="EB30" s="654"/>
      <c r="EC30" s="655"/>
    </row>
    <row r="31" spans="2:133" ht="11.25" customHeight="1">
      <c r="B31" s="636" t="s">
        <v>296</v>
      </c>
      <c r="C31" s="637"/>
      <c r="D31" s="637"/>
      <c r="E31" s="637"/>
      <c r="F31" s="637"/>
      <c r="G31" s="637"/>
      <c r="H31" s="637"/>
      <c r="I31" s="637"/>
      <c r="J31" s="637"/>
      <c r="K31" s="637"/>
      <c r="L31" s="637"/>
      <c r="M31" s="637"/>
      <c r="N31" s="637"/>
      <c r="O31" s="637"/>
      <c r="P31" s="637"/>
      <c r="Q31" s="638"/>
      <c r="R31" s="623">
        <v>48129</v>
      </c>
      <c r="S31" s="624"/>
      <c r="T31" s="624"/>
      <c r="U31" s="624"/>
      <c r="V31" s="624"/>
      <c r="W31" s="624"/>
      <c r="X31" s="624"/>
      <c r="Y31" s="625"/>
      <c r="Z31" s="626">
        <v>0.2</v>
      </c>
      <c r="AA31" s="626"/>
      <c r="AB31" s="626"/>
      <c r="AC31" s="626"/>
      <c r="AD31" s="627">
        <v>48129</v>
      </c>
      <c r="AE31" s="627"/>
      <c r="AF31" s="627"/>
      <c r="AG31" s="627"/>
      <c r="AH31" s="627"/>
      <c r="AI31" s="627"/>
      <c r="AJ31" s="627"/>
      <c r="AK31" s="627"/>
      <c r="AL31" s="628">
        <v>0.4</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99.6</v>
      </c>
      <c r="BH31" s="667"/>
      <c r="BI31" s="667"/>
      <c r="BJ31" s="667"/>
      <c r="BK31" s="667"/>
      <c r="BL31" s="667"/>
      <c r="BM31" s="618">
        <v>98.3</v>
      </c>
      <c r="BN31" s="667"/>
      <c r="BO31" s="667"/>
      <c r="BP31" s="667"/>
      <c r="BQ31" s="668"/>
      <c r="BR31" s="679">
        <v>99.6</v>
      </c>
      <c r="BS31" s="667"/>
      <c r="BT31" s="667"/>
      <c r="BU31" s="667"/>
      <c r="BV31" s="667"/>
      <c r="BW31" s="667"/>
      <c r="BX31" s="618">
        <v>98.2</v>
      </c>
      <c r="BY31" s="667"/>
      <c r="BZ31" s="667"/>
      <c r="CA31" s="667"/>
      <c r="CB31" s="668"/>
      <c r="CD31" s="661"/>
      <c r="CE31" s="662"/>
      <c r="CF31" s="620" t="s">
        <v>299</v>
      </c>
      <c r="CG31" s="621"/>
      <c r="CH31" s="621"/>
      <c r="CI31" s="621"/>
      <c r="CJ31" s="621"/>
      <c r="CK31" s="621"/>
      <c r="CL31" s="621"/>
      <c r="CM31" s="621"/>
      <c r="CN31" s="621"/>
      <c r="CO31" s="621"/>
      <c r="CP31" s="621"/>
      <c r="CQ31" s="622"/>
      <c r="CR31" s="623">
        <v>141063</v>
      </c>
      <c r="CS31" s="656"/>
      <c r="CT31" s="656"/>
      <c r="CU31" s="656"/>
      <c r="CV31" s="656"/>
      <c r="CW31" s="656"/>
      <c r="CX31" s="656"/>
      <c r="CY31" s="657"/>
      <c r="CZ31" s="628">
        <v>0.6</v>
      </c>
      <c r="DA31" s="654"/>
      <c r="DB31" s="654"/>
      <c r="DC31" s="658"/>
      <c r="DD31" s="632">
        <v>129656</v>
      </c>
      <c r="DE31" s="656"/>
      <c r="DF31" s="656"/>
      <c r="DG31" s="656"/>
      <c r="DH31" s="656"/>
      <c r="DI31" s="656"/>
      <c r="DJ31" s="656"/>
      <c r="DK31" s="657"/>
      <c r="DL31" s="632">
        <v>129656</v>
      </c>
      <c r="DM31" s="656"/>
      <c r="DN31" s="656"/>
      <c r="DO31" s="656"/>
      <c r="DP31" s="656"/>
      <c r="DQ31" s="656"/>
      <c r="DR31" s="656"/>
      <c r="DS31" s="656"/>
      <c r="DT31" s="656"/>
      <c r="DU31" s="656"/>
      <c r="DV31" s="657"/>
      <c r="DW31" s="628">
        <v>1</v>
      </c>
      <c r="DX31" s="654"/>
      <c r="DY31" s="654"/>
      <c r="DZ31" s="654"/>
      <c r="EA31" s="654"/>
      <c r="EB31" s="654"/>
      <c r="EC31" s="655"/>
    </row>
    <row r="32" spans="2:133" ht="11.25" customHeight="1">
      <c r="B32" s="620" t="s">
        <v>300</v>
      </c>
      <c r="C32" s="621"/>
      <c r="D32" s="621"/>
      <c r="E32" s="621"/>
      <c r="F32" s="621"/>
      <c r="G32" s="621"/>
      <c r="H32" s="621"/>
      <c r="I32" s="621"/>
      <c r="J32" s="621"/>
      <c r="K32" s="621"/>
      <c r="L32" s="621"/>
      <c r="M32" s="621"/>
      <c r="N32" s="621"/>
      <c r="O32" s="621"/>
      <c r="P32" s="621"/>
      <c r="Q32" s="622"/>
      <c r="R32" s="623">
        <v>1652610</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301</v>
      </c>
      <c r="AX32" s="620" t="s">
        <v>302</v>
      </c>
      <c r="AY32" s="621"/>
      <c r="AZ32" s="621"/>
      <c r="BA32" s="621"/>
      <c r="BB32" s="621"/>
      <c r="BC32" s="621"/>
      <c r="BD32" s="621"/>
      <c r="BE32" s="621"/>
      <c r="BF32" s="622"/>
      <c r="BG32" s="680">
        <v>99.6</v>
      </c>
      <c r="BH32" s="656"/>
      <c r="BI32" s="656"/>
      <c r="BJ32" s="656"/>
      <c r="BK32" s="656"/>
      <c r="BL32" s="656"/>
      <c r="BM32" s="629">
        <v>98.9</v>
      </c>
      <c r="BN32" s="656"/>
      <c r="BO32" s="656"/>
      <c r="BP32" s="656"/>
      <c r="BQ32" s="678"/>
      <c r="BR32" s="680">
        <v>99.8</v>
      </c>
      <c r="BS32" s="656"/>
      <c r="BT32" s="656"/>
      <c r="BU32" s="656"/>
      <c r="BV32" s="656"/>
      <c r="BW32" s="656"/>
      <c r="BX32" s="629">
        <v>99.1</v>
      </c>
      <c r="BY32" s="656"/>
      <c r="BZ32" s="656"/>
      <c r="CA32" s="656"/>
      <c r="CB32" s="678"/>
      <c r="CD32" s="663"/>
      <c r="CE32" s="664"/>
      <c r="CF32" s="620" t="s">
        <v>303</v>
      </c>
      <c r="CG32" s="621"/>
      <c r="CH32" s="621"/>
      <c r="CI32" s="621"/>
      <c r="CJ32" s="621"/>
      <c r="CK32" s="621"/>
      <c r="CL32" s="621"/>
      <c r="CM32" s="621"/>
      <c r="CN32" s="621"/>
      <c r="CO32" s="621"/>
      <c r="CP32" s="621"/>
      <c r="CQ32" s="622"/>
      <c r="CR32" s="623">
        <v>51</v>
      </c>
      <c r="CS32" s="624"/>
      <c r="CT32" s="624"/>
      <c r="CU32" s="624"/>
      <c r="CV32" s="624"/>
      <c r="CW32" s="624"/>
      <c r="CX32" s="624"/>
      <c r="CY32" s="625"/>
      <c r="CZ32" s="628">
        <v>0</v>
      </c>
      <c r="DA32" s="654"/>
      <c r="DB32" s="654"/>
      <c r="DC32" s="658"/>
      <c r="DD32" s="632">
        <v>51</v>
      </c>
      <c r="DE32" s="624"/>
      <c r="DF32" s="624"/>
      <c r="DG32" s="624"/>
      <c r="DH32" s="624"/>
      <c r="DI32" s="624"/>
      <c r="DJ32" s="624"/>
      <c r="DK32" s="625"/>
      <c r="DL32" s="632">
        <v>51</v>
      </c>
      <c r="DM32" s="624"/>
      <c r="DN32" s="624"/>
      <c r="DO32" s="624"/>
      <c r="DP32" s="624"/>
      <c r="DQ32" s="624"/>
      <c r="DR32" s="624"/>
      <c r="DS32" s="624"/>
      <c r="DT32" s="624"/>
      <c r="DU32" s="624"/>
      <c r="DV32" s="625"/>
      <c r="DW32" s="628">
        <v>0</v>
      </c>
      <c r="DX32" s="654"/>
      <c r="DY32" s="654"/>
      <c r="DZ32" s="654"/>
      <c r="EA32" s="654"/>
      <c r="EB32" s="654"/>
      <c r="EC32" s="655"/>
    </row>
    <row r="33" spans="2:133" ht="11.25" customHeight="1">
      <c r="B33" s="620" t="s">
        <v>304</v>
      </c>
      <c r="C33" s="621"/>
      <c r="D33" s="621"/>
      <c r="E33" s="621"/>
      <c r="F33" s="621"/>
      <c r="G33" s="621"/>
      <c r="H33" s="621"/>
      <c r="I33" s="621"/>
      <c r="J33" s="621"/>
      <c r="K33" s="621"/>
      <c r="L33" s="621"/>
      <c r="M33" s="621"/>
      <c r="N33" s="621"/>
      <c r="O33" s="621"/>
      <c r="P33" s="621"/>
      <c r="Q33" s="622"/>
      <c r="R33" s="623">
        <v>30708</v>
      </c>
      <c r="S33" s="624"/>
      <c r="T33" s="624"/>
      <c r="U33" s="624"/>
      <c r="V33" s="624"/>
      <c r="W33" s="624"/>
      <c r="X33" s="624"/>
      <c r="Y33" s="625"/>
      <c r="Z33" s="626">
        <v>0.1</v>
      </c>
      <c r="AA33" s="626"/>
      <c r="AB33" s="626"/>
      <c r="AC33" s="626"/>
      <c r="AD33" s="627">
        <v>9370</v>
      </c>
      <c r="AE33" s="627"/>
      <c r="AF33" s="627"/>
      <c r="AG33" s="627"/>
      <c r="AH33" s="627"/>
      <c r="AI33" s="627"/>
      <c r="AJ33" s="627"/>
      <c r="AK33" s="627"/>
      <c r="AL33" s="628">
        <v>0.1</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99.5</v>
      </c>
      <c r="BH33" s="682"/>
      <c r="BI33" s="682"/>
      <c r="BJ33" s="682"/>
      <c r="BK33" s="682"/>
      <c r="BL33" s="682"/>
      <c r="BM33" s="683">
        <v>97.6</v>
      </c>
      <c r="BN33" s="682"/>
      <c r="BO33" s="682"/>
      <c r="BP33" s="682"/>
      <c r="BQ33" s="684"/>
      <c r="BR33" s="681">
        <v>99.4</v>
      </c>
      <c r="BS33" s="682"/>
      <c r="BT33" s="682"/>
      <c r="BU33" s="682"/>
      <c r="BV33" s="682"/>
      <c r="BW33" s="682"/>
      <c r="BX33" s="683">
        <v>97.3</v>
      </c>
      <c r="BY33" s="682"/>
      <c r="BZ33" s="682"/>
      <c r="CA33" s="682"/>
      <c r="CB33" s="684"/>
      <c r="CD33" s="620" t="s">
        <v>306</v>
      </c>
      <c r="CE33" s="621"/>
      <c r="CF33" s="621"/>
      <c r="CG33" s="621"/>
      <c r="CH33" s="621"/>
      <c r="CI33" s="621"/>
      <c r="CJ33" s="621"/>
      <c r="CK33" s="621"/>
      <c r="CL33" s="621"/>
      <c r="CM33" s="621"/>
      <c r="CN33" s="621"/>
      <c r="CO33" s="621"/>
      <c r="CP33" s="621"/>
      <c r="CQ33" s="622"/>
      <c r="CR33" s="623">
        <v>9657484</v>
      </c>
      <c r="CS33" s="656"/>
      <c r="CT33" s="656"/>
      <c r="CU33" s="656"/>
      <c r="CV33" s="656"/>
      <c r="CW33" s="656"/>
      <c r="CX33" s="656"/>
      <c r="CY33" s="657"/>
      <c r="CZ33" s="628">
        <v>40.1</v>
      </c>
      <c r="DA33" s="654"/>
      <c r="DB33" s="654"/>
      <c r="DC33" s="658"/>
      <c r="DD33" s="632">
        <v>7558917</v>
      </c>
      <c r="DE33" s="656"/>
      <c r="DF33" s="656"/>
      <c r="DG33" s="656"/>
      <c r="DH33" s="656"/>
      <c r="DI33" s="656"/>
      <c r="DJ33" s="656"/>
      <c r="DK33" s="657"/>
      <c r="DL33" s="632">
        <v>4918742</v>
      </c>
      <c r="DM33" s="656"/>
      <c r="DN33" s="656"/>
      <c r="DO33" s="656"/>
      <c r="DP33" s="656"/>
      <c r="DQ33" s="656"/>
      <c r="DR33" s="656"/>
      <c r="DS33" s="656"/>
      <c r="DT33" s="656"/>
      <c r="DU33" s="656"/>
      <c r="DV33" s="657"/>
      <c r="DW33" s="628">
        <v>36.1</v>
      </c>
      <c r="DX33" s="654"/>
      <c r="DY33" s="654"/>
      <c r="DZ33" s="654"/>
      <c r="EA33" s="654"/>
      <c r="EB33" s="654"/>
      <c r="EC33" s="655"/>
    </row>
    <row r="34" spans="2:133" ht="11.25" customHeight="1">
      <c r="B34" s="620" t="s">
        <v>307</v>
      </c>
      <c r="C34" s="621"/>
      <c r="D34" s="621"/>
      <c r="E34" s="621"/>
      <c r="F34" s="621"/>
      <c r="G34" s="621"/>
      <c r="H34" s="621"/>
      <c r="I34" s="621"/>
      <c r="J34" s="621"/>
      <c r="K34" s="621"/>
      <c r="L34" s="621"/>
      <c r="M34" s="621"/>
      <c r="N34" s="621"/>
      <c r="O34" s="621"/>
      <c r="P34" s="621"/>
      <c r="Q34" s="622"/>
      <c r="R34" s="623">
        <v>388932</v>
      </c>
      <c r="S34" s="624"/>
      <c r="T34" s="624"/>
      <c r="U34" s="624"/>
      <c r="V34" s="624"/>
      <c r="W34" s="624"/>
      <c r="X34" s="624"/>
      <c r="Y34" s="625"/>
      <c r="Z34" s="626">
        <v>1.6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3501479</v>
      </c>
      <c r="CS34" s="624"/>
      <c r="CT34" s="624"/>
      <c r="CU34" s="624"/>
      <c r="CV34" s="624"/>
      <c r="CW34" s="624"/>
      <c r="CX34" s="624"/>
      <c r="CY34" s="625"/>
      <c r="CZ34" s="628">
        <v>14.5</v>
      </c>
      <c r="DA34" s="654"/>
      <c r="DB34" s="654"/>
      <c r="DC34" s="658"/>
      <c r="DD34" s="632">
        <v>2559159</v>
      </c>
      <c r="DE34" s="624"/>
      <c r="DF34" s="624"/>
      <c r="DG34" s="624"/>
      <c r="DH34" s="624"/>
      <c r="DI34" s="624"/>
      <c r="DJ34" s="624"/>
      <c r="DK34" s="625"/>
      <c r="DL34" s="632">
        <v>1610061</v>
      </c>
      <c r="DM34" s="624"/>
      <c r="DN34" s="624"/>
      <c r="DO34" s="624"/>
      <c r="DP34" s="624"/>
      <c r="DQ34" s="624"/>
      <c r="DR34" s="624"/>
      <c r="DS34" s="624"/>
      <c r="DT34" s="624"/>
      <c r="DU34" s="624"/>
      <c r="DV34" s="625"/>
      <c r="DW34" s="628">
        <v>11.8</v>
      </c>
      <c r="DX34" s="654"/>
      <c r="DY34" s="654"/>
      <c r="DZ34" s="654"/>
      <c r="EA34" s="654"/>
      <c r="EB34" s="654"/>
      <c r="EC34" s="655"/>
    </row>
    <row r="35" spans="2:133" ht="11.25" customHeight="1">
      <c r="B35" s="620" t="s">
        <v>309</v>
      </c>
      <c r="C35" s="621"/>
      <c r="D35" s="621"/>
      <c r="E35" s="621"/>
      <c r="F35" s="621"/>
      <c r="G35" s="621"/>
      <c r="H35" s="621"/>
      <c r="I35" s="621"/>
      <c r="J35" s="621"/>
      <c r="K35" s="621"/>
      <c r="L35" s="621"/>
      <c r="M35" s="621"/>
      <c r="N35" s="621"/>
      <c r="O35" s="621"/>
      <c r="P35" s="621"/>
      <c r="Q35" s="622"/>
      <c r="R35" s="623">
        <v>371790</v>
      </c>
      <c r="S35" s="624"/>
      <c r="T35" s="624"/>
      <c r="U35" s="624"/>
      <c r="V35" s="624"/>
      <c r="W35" s="624"/>
      <c r="X35" s="624"/>
      <c r="Y35" s="625"/>
      <c r="Z35" s="626">
        <v>1.5</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984241</v>
      </c>
      <c r="CS35" s="656"/>
      <c r="CT35" s="656"/>
      <c r="CU35" s="656"/>
      <c r="CV35" s="656"/>
      <c r="CW35" s="656"/>
      <c r="CX35" s="656"/>
      <c r="CY35" s="657"/>
      <c r="CZ35" s="628">
        <v>4.0999999999999996</v>
      </c>
      <c r="DA35" s="654"/>
      <c r="DB35" s="654"/>
      <c r="DC35" s="658"/>
      <c r="DD35" s="632">
        <v>899389</v>
      </c>
      <c r="DE35" s="656"/>
      <c r="DF35" s="656"/>
      <c r="DG35" s="656"/>
      <c r="DH35" s="656"/>
      <c r="DI35" s="656"/>
      <c r="DJ35" s="656"/>
      <c r="DK35" s="657"/>
      <c r="DL35" s="632">
        <v>309101</v>
      </c>
      <c r="DM35" s="656"/>
      <c r="DN35" s="656"/>
      <c r="DO35" s="656"/>
      <c r="DP35" s="656"/>
      <c r="DQ35" s="656"/>
      <c r="DR35" s="656"/>
      <c r="DS35" s="656"/>
      <c r="DT35" s="656"/>
      <c r="DU35" s="656"/>
      <c r="DV35" s="657"/>
      <c r="DW35" s="628">
        <v>2.2999999999999998</v>
      </c>
      <c r="DX35" s="654"/>
      <c r="DY35" s="654"/>
      <c r="DZ35" s="654"/>
      <c r="EA35" s="654"/>
      <c r="EB35" s="654"/>
      <c r="EC35" s="655"/>
    </row>
    <row r="36" spans="2:133" ht="11.25" customHeight="1">
      <c r="B36" s="620" t="s">
        <v>313</v>
      </c>
      <c r="C36" s="621"/>
      <c r="D36" s="621"/>
      <c r="E36" s="621"/>
      <c r="F36" s="621"/>
      <c r="G36" s="621"/>
      <c r="H36" s="621"/>
      <c r="I36" s="621"/>
      <c r="J36" s="621"/>
      <c r="K36" s="621"/>
      <c r="L36" s="621"/>
      <c r="M36" s="621"/>
      <c r="N36" s="621"/>
      <c r="O36" s="621"/>
      <c r="P36" s="621"/>
      <c r="Q36" s="622"/>
      <c r="R36" s="623">
        <v>717662</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3111106</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109191</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3289576</v>
      </c>
      <c r="CS36" s="624"/>
      <c r="CT36" s="624"/>
      <c r="CU36" s="624"/>
      <c r="CV36" s="624"/>
      <c r="CW36" s="624"/>
      <c r="CX36" s="624"/>
      <c r="CY36" s="625"/>
      <c r="CZ36" s="628">
        <v>13.7</v>
      </c>
      <c r="DA36" s="654"/>
      <c r="DB36" s="654"/>
      <c r="DC36" s="658"/>
      <c r="DD36" s="632">
        <v>2613787</v>
      </c>
      <c r="DE36" s="624"/>
      <c r="DF36" s="624"/>
      <c r="DG36" s="624"/>
      <c r="DH36" s="624"/>
      <c r="DI36" s="624"/>
      <c r="DJ36" s="624"/>
      <c r="DK36" s="625"/>
      <c r="DL36" s="632">
        <v>1636270</v>
      </c>
      <c r="DM36" s="624"/>
      <c r="DN36" s="624"/>
      <c r="DO36" s="624"/>
      <c r="DP36" s="624"/>
      <c r="DQ36" s="624"/>
      <c r="DR36" s="624"/>
      <c r="DS36" s="624"/>
      <c r="DT36" s="624"/>
      <c r="DU36" s="624"/>
      <c r="DV36" s="625"/>
      <c r="DW36" s="628">
        <v>12</v>
      </c>
      <c r="DX36" s="654"/>
      <c r="DY36" s="654"/>
      <c r="DZ36" s="654"/>
      <c r="EA36" s="654"/>
      <c r="EB36" s="654"/>
      <c r="EC36" s="655"/>
    </row>
    <row r="37" spans="2:133" ht="11.25" customHeight="1">
      <c r="B37" s="620" t="s">
        <v>317</v>
      </c>
      <c r="C37" s="621"/>
      <c r="D37" s="621"/>
      <c r="E37" s="621"/>
      <c r="F37" s="621"/>
      <c r="G37" s="621"/>
      <c r="H37" s="621"/>
      <c r="I37" s="621"/>
      <c r="J37" s="621"/>
      <c r="K37" s="621"/>
      <c r="L37" s="621"/>
      <c r="M37" s="621"/>
      <c r="N37" s="621"/>
      <c r="O37" s="621"/>
      <c r="P37" s="621"/>
      <c r="Q37" s="622"/>
      <c r="R37" s="623">
        <v>299546</v>
      </c>
      <c r="S37" s="624"/>
      <c r="T37" s="624"/>
      <c r="U37" s="624"/>
      <c r="V37" s="624"/>
      <c r="W37" s="624"/>
      <c r="X37" s="624"/>
      <c r="Y37" s="625"/>
      <c r="Z37" s="626">
        <v>1.2</v>
      </c>
      <c r="AA37" s="626"/>
      <c r="AB37" s="626"/>
      <c r="AC37" s="626"/>
      <c r="AD37" s="627">
        <v>2496</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560696</v>
      </c>
      <c r="BA37" s="624"/>
      <c r="BB37" s="624"/>
      <c r="BC37" s="624"/>
      <c r="BD37" s="656"/>
      <c r="BE37" s="656"/>
      <c r="BF37" s="678"/>
      <c r="BG37" s="620" t="s">
        <v>319</v>
      </c>
      <c r="BH37" s="621"/>
      <c r="BI37" s="621"/>
      <c r="BJ37" s="621"/>
      <c r="BK37" s="621"/>
      <c r="BL37" s="621"/>
      <c r="BM37" s="621"/>
      <c r="BN37" s="621"/>
      <c r="BO37" s="621"/>
      <c r="BP37" s="621"/>
      <c r="BQ37" s="621"/>
      <c r="BR37" s="621"/>
      <c r="BS37" s="621"/>
      <c r="BT37" s="621"/>
      <c r="BU37" s="622"/>
      <c r="BV37" s="623">
        <v>25153</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228074</v>
      </c>
      <c r="CS37" s="656"/>
      <c r="CT37" s="656"/>
      <c r="CU37" s="656"/>
      <c r="CV37" s="656"/>
      <c r="CW37" s="656"/>
      <c r="CX37" s="656"/>
      <c r="CY37" s="657"/>
      <c r="CZ37" s="628">
        <v>0.9</v>
      </c>
      <c r="DA37" s="654"/>
      <c r="DB37" s="654"/>
      <c r="DC37" s="658"/>
      <c r="DD37" s="632">
        <v>228005</v>
      </c>
      <c r="DE37" s="656"/>
      <c r="DF37" s="656"/>
      <c r="DG37" s="656"/>
      <c r="DH37" s="656"/>
      <c r="DI37" s="656"/>
      <c r="DJ37" s="656"/>
      <c r="DK37" s="657"/>
      <c r="DL37" s="632">
        <v>228005</v>
      </c>
      <c r="DM37" s="656"/>
      <c r="DN37" s="656"/>
      <c r="DO37" s="656"/>
      <c r="DP37" s="656"/>
      <c r="DQ37" s="656"/>
      <c r="DR37" s="656"/>
      <c r="DS37" s="656"/>
      <c r="DT37" s="656"/>
      <c r="DU37" s="656"/>
      <c r="DV37" s="657"/>
      <c r="DW37" s="628">
        <v>1.7</v>
      </c>
      <c r="DX37" s="654"/>
      <c r="DY37" s="654"/>
      <c r="DZ37" s="654"/>
      <c r="EA37" s="654"/>
      <c r="EB37" s="654"/>
      <c r="EC37" s="655"/>
    </row>
    <row r="38" spans="2:133" ht="11.25" customHeight="1">
      <c r="B38" s="620" t="s">
        <v>321</v>
      </c>
      <c r="C38" s="621"/>
      <c r="D38" s="621"/>
      <c r="E38" s="621"/>
      <c r="F38" s="621"/>
      <c r="G38" s="621"/>
      <c r="H38" s="621"/>
      <c r="I38" s="621"/>
      <c r="J38" s="621"/>
      <c r="K38" s="621"/>
      <c r="L38" s="621"/>
      <c r="M38" s="621"/>
      <c r="N38" s="621"/>
      <c r="O38" s="621"/>
      <c r="P38" s="621"/>
      <c r="Q38" s="622"/>
      <c r="R38" s="623">
        <v>2351000</v>
      </c>
      <c r="S38" s="624"/>
      <c r="T38" s="624"/>
      <c r="U38" s="624"/>
      <c r="V38" s="624"/>
      <c r="W38" s="624"/>
      <c r="X38" s="624"/>
      <c r="Y38" s="625"/>
      <c r="Z38" s="626">
        <v>9.5</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415843</v>
      </c>
      <c r="BA38" s="624"/>
      <c r="BB38" s="624"/>
      <c r="BC38" s="624"/>
      <c r="BD38" s="656"/>
      <c r="BE38" s="656"/>
      <c r="BF38" s="678"/>
      <c r="BG38" s="620" t="s">
        <v>323</v>
      </c>
      <c r="BH38" s="621"/>
      <c r="BI38" s="621"/>
      <c r="BJ38" s="621"/>
      <c r="BK38" s="621"/>
      <c r="BL38" s="621"/>
      <c r="BM38" s="621"/>
      <c r="BN38" s="621"/>
      <c r="BO38" s="621"/>
      <c r="BP38" s="621"/>
      <c r="BQ38" s="621"/>
      <c r="BR38" s="621"/>
      <c r="BS38" s="621"/>
      <c r="BT38" s="621"/>
      <c r="BU38" s="622"/>
      <c r="BV38" s="623">
        <v>4852</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1796307</v>
      </c>
      <c r="CS38" s="624"/>
      <c r="CT38" s="624"/>
      <c r="CU38" s="624"/>
      <c r="CV38" s="624"/>
      <c r="CW38" s="624"/>
      <c r="CX38" s="624"/>
      <c r="CY38" s="625"/>
      <c r="CZ38" s="628">
        <v>7.5</v>
      </c>
      <c r="DA38" s="654"/>
      <c r="DB38" s="654"/>
      <c r="DC38" s="658"/>
      <c r="DD38" s="632">
        <v>1455333</v>
      </c>
      <c r="DE38" s="624"/>
      <c r="DF38" s="624"/>
      <c r="DG38" s="624"/>
      <c r="DH38" s="624"/>
      <c r="DI38" s="624"/>
      <c r="DJ38" s="624"/>
      <c r="DK38" s="625"/>
      <c r="DL38" s="632">
        <v>1363310</v>
      </c>
      <c r="DM38" s="624"/>
      <c r="DN38" s="624"/>
      <c r="DO38" s="624"/>
      <c r="DP38" s="624"/>
      <c r="DQ38" s="624"/>
      <c r="DR38" s="624"/>
      <c r="DS38" s="624"/>
      <c r="DT38" s="624"/>
      <c r="DU38" s="624"/>
      <c r="DV38" s="625"/>
      <c r="DW38" s="628">
        <v>10</v>
      </c>
      <c r="DX38" s="654"/>
      <c r="DY38" s="654"/>
      <c r="DZ38" s="654"/>
      <c r="EA38" s="654"/>
      <c r="EB38" s="654"/>
      <c r="EC38" s="655"/>
    </row>
    <row r="39" spans="2:133" ht="11.25" customHeight="1">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338260</v>
      </c>
      <c r="BA39" s="624"/>
      <c r="BB39" s="624"/>
      <c r="BC39" s="624"/>
      <c r="BD39" s="656"/>
      <c r="BE39" s="656"/>
      <c r="BF39" s="678"/>
      <c r="BG39" s="620" t="s">
        <v>327</v>
      </c>
      <c r="BH39" s="621"/>
      <c r="BI39" s="621"/>
      <c r="BJ39" s="621"/>
      <c r="BK39" s="621"/>
      <c r="BL39" s="621"/>
      <c r="BM39" s="621"/>
      <c r="BN39" s="621"/>
      <c r="BO39" s="621"/>
      <c r="BP39" s="621"/>
      <c r="BQ39" s="621"/>
      <c r="BR39" s="621"/>
      <c r="BS39" s="621"/>
      <c r="BT39" s="621"/>
      <c r="BU39" s="622"/>
      <c r="BV39" s="623">
        <v>7912</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53732</v>
      </c>
      <c r="CS39" s="656"/>
      <c r="CT39" s="656"/>
      <c r="CU39" s="656"/>
      <c r="CV39" s="656"/>
      <c r="CW39" s="656"/>
      <c r="CX39" s="656"/>
      <c r="CY39" s="657"/>
      <c r="CZ39" s="628">
        <v>0.2</v>
      </c>
      <c r="DA39" s="654"/>
      <c r="DB39" s="654"/>
      <c r="DC39" s="658"/>
      <c r="DD39" s="632" t="s">
        <v>122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c r="B40" s="620" t="s">
        <v>329</v>
      </c>
      <c r="C40" s="621"/>
      <c r="D40" s="621"/>
      <c r="E40" s="621"/>
      <c r="F40" s="621"/>
      <c r="G40" s="621"/>
      <c r="H40" s="621"/>
      <c r="I40" s="621"/>
      <c r="J40" s="621"/>
      <c r="K40" s="621"/>
      <c r="L40" s="621"/>
      <c r="M40" s="621"/>
      <c r="N40" s="621"/>
      <c r="O40" s="621"/>
      <c r="P40" s="621"/>
      <c r="Q40" s="622"/>
      <c r="R40" s="623">
        <v>26700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6"/>
      <c r="BE40" s="656"/>
      <c r="BF40" s="678"/>
      <c r="BG40" s="671" t="s">
        <v>331</v>
      </c>
      <c r="BH40" s="672"/>
      <c r="BI40" s="672"/>
      <c r="BJ40" s="672"/>
      <c r="BK40" s="672"/>
      <c r="BL40" s="211"/>
      <c r="BM40" s="621" t="s">
        <v>332</v>
      </c>
      <c r="BN40" s="621"/>
      <c r="BO40" s="621"/>
      <c r="BP40" s="621"/>
      <c r="BQ40" s="621"/>
      <c r="BR40" s="621"/>
      <c r="BS40" s="621"/>
      <c r="BT40" s="621"/>
      <c r="BU40" s="622"/>
      <c r="BV40" s="623">
        <v>99</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32149</v>
      </c>
      <c r="CS40" s="624"/>
      <c r="CT40" s="624"/>
      <c r="CU40" s="624"/>
      <c r="CV40" s="624"/>
      <c r="CW40" s="624"/>
      <c r="CX40" s="624"/>
      <c r="CY40" s="625"/>
      <c r="CZ40" s="628">
        <v>0.1</v>
      </c>
      <c r="DA40" s="654"/>
      <c r="DB40" s="654"/>
      <c r="DC40" s="658"/>
      <c r="DD40" s="632">
        <v>31249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c r="B41" s="644" t="s">
        <v>334</v>
      </c>
      <c r="C41" s="645"/>
      <c r="D41" s="645"/>
      <c r="E41" s="645"/>
      <c r="F41" s="645"/>
      <c r="G41" s="645"/>
      <c r="H41" s="645"/>
      <c r="I41" s="645"/>
      <c r="J41" s="645"/>
      <c r="K41" s="645"/>
      <c r="L41" s="645"/>
      <c r="M41" s="645"/>
      <c r="N41" s="645"/>
      <c r="O41" s="645"/>
      <c r="P41" s="645"/>
      <c r="Q41" s="646"/>
      <c r="R41" s="695">
        <v>24719726</v>
      </c>
      <c r="S41" s="696"/>
      <c r="T41" s="696"/>
      <c r="U41" s="696"/>
      <c r="V41" s="696"/>
      <c r="W41" s="696"/>
      <c r="X41" s="696"/>
      <c r="Y41" s="700"/>
      <c r="Z41" s="701">
        <v>100</v>
      </c>
      <c r="AA41" s="701"/>
      <c r="AB41" s="701"/>
      <c r="AC41" s="701"/>
      <c r="AD41" s="702">
        <v>13582215</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418220</v>
      </c>
      <c r="BA41" s="624"/>
      <c r="BB41" s="624"/>
      <c r="BC41" s="624"/>
      <c r="BD41" s="656"/>
      <c r="BE41" s="656"/>
      <c r="BF41" s="678"/>
      <c r="BG41" s="671"/>
      <c r="BH41" s="672"/>
      <c r="BI41" s="672"/>
      <c r="BJ41" s="672"/>
      <c r="BK41" s="672"/>
      <c r="BL41" s="211"/>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338</v>
      </c>
      <c r="AR42" s="693"/>
      <c r="AS42" s="693"/>
      <c r="AT42" s="693"/>
      <c r="AU42" s="693"/>
      <c r="AV42" s="693"/>
      <c r="AW42" s="693"/>
      <c r="AX42" s="693"/>
      <c r="AY42" s="694"/>
      <c r="AZ42" s="695">
        <v>1378087</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339</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2533550</v>
      </c>
      <c r="CS42" s="656"/>
      <c r="CT42" s="656"/>
      <c r="CU42" s="656"/>
      <c r="CV42" s="656"/>
      <c r="CW42" s="656"/>
      <c r="CX42" s="656"/>
      <c r="CY42" s="657"/>
      <c r="CZ42" s="628">
        <v>10.5</v>
      </c>
      <c r="DA42" s="654"/>
      <c r="DB42" s="654"/>
      <c r="DC42" s="658"/>
      <c r="DD42" s="632">
        <v>301765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341</v>
      </c>
      <c r="CD43" s="620" t="s">
        <v>342</v>
      </c>
      <c r="CE43" s="621"/>
      <c r="CF43" s="621"/>
      <c r="CG43" s="621"/>
      <c r="CH43" s="621"/>
      <c r="CI43" s="621"/>
      <c r="CJ43" s="621"/>
      <c r="CK43" s="621"/>
      <c r="CL43" s="621"/>
      <c r="CM43" s="621"/>
      <c r="CN43" s="621"/>
      <c r="CO43" s="621"/>
      <c r="CP43" s="621"/>
      <c r="CQ43" s="622"/>
      <c r="CR43" s="623">
        <v>11674</v>
      </c>
      <c r="CS43" s="656"/>
      <c r="CT43" s="656"/>
      <c r="CU43" s="656"/>
      <c r="CV43" s="656"/>
      <c r="CW43" s="656"/>
      <c r="CX43" s="656"/>
      <c r="CY43" s="657"/>
      <c r="CZ43" s="628">
        <v>0</v>
      </c>
      <c r="DA43" s="654"/>
      <c r="DB43" s="654"/>
      <c r="DC43" s="658"/>
      <c r="DD43" s="632">
        <v>11674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2526339</v>
      </c>
      <c r="CS44" s="624"/>
      <c r="CT44" s="624"/>
      <c r="CU44" s="624"/>
      <c r="CV44" s="624"/>
      <c r="CW44" s="624"/>
      <c r="CX44" s="624"/>
      <c r="CY44" s="625"/>
      <c r="CZ44" s="628">
        <v>10.5</v>
      </c>
      <c r="DA44" s="629"/>
      <c r="DB44" s="629"/>
      <c r="DC44" s="635"/>
      <c r="DD44" s="632">
        <v>299582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731153</v>
      </c>
      <c r="CS45" s="656"/>
      <c r="CT45" s="656"/>
      <c r="CU45" s="656"/>
      <c r="CV45" s="656"/>
      <c r="CW45" s="656"/>
      <c r="CX45" s="656"/>
      <c r="CY45" s="657"/>
      <c r="CZ45" s="628">
        <v>3</v>
      </c>
      <c r="DA45" s="654"/>
      <c r="DB45" s="654"/>
      <c r="DC45" s="658"/>
      <c r="DD45" s="632">
        <v>22169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347</v>
      </c>
      <c r="CG46" s="621"/>
      <c r="CH46" s="621"/>
      <c r="CI46" s="621"/>
      <c r="CJ46" s="621"/>
      <c r="CK46" s="621"/>
      <c r="CL46" s="621"/>
      <c r="CM46" s="621"/>
      <c r="CN46" s="621"/>
      <c r="CO46" s="621"/>
      <c r="CP46" s="621"/>
      <c r="CQ46" s="622"/>
      <c r="CR46" s="623">
        <v>1599280</v>
      </c>
      <c r="CS46" s="624"/>
      <c r="CT46" s="624"/>
      <c r="CU46" s="624"/>
      <c r="CV46" s="624"/>
      <c r="CW46" s="624"/>
      <c r="CX46" s="624"/>
      <c r="CY46" s="625"/>
      <c r="CZ46" s="628">
        <v>6.6</v>
      </c>
      <c r="DA46" s="629"/>
      <c r="DB46" s="629"/>
      <c r="DC46" s="635"/>
      <c r="DD46" s="632">
        <v>256007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348</v>
      </c>
      <c r="CG47" s="621"/>
      <c r="CH47" s="621"/>
      <c r="CI47" s="621"/>
      <c r="CJ47" s="621"/>
      <c r="CK47" s="621"/>
      <c r="CL47" s="621"/>
      <c r="CM47" s="621"/>
      <c r="CN47" s="621"/>
      <c r="CO47" s="621"/>
      <c r="CP47" s="621"/>
      <c r="CQ47" s="622"/>
      <c r="CR47" s="623">
        <v>7211</v>
      </c>
      <c r="CS47" s="656"/>
      <c r="CT47" s="656"/>
      <c r="CU47" s="656"/>
      <c r="CV47" s="656"/>
      <c r="CW47" s="656"/>
      <c r="CX47" s="656"/>
      <c r="CY47" s="657"/>
      <c r="CZ47" s="628">
        <v>0</v>
      </c>
      <c r="DA47" s="654"/>
      <c r="DB47" s="654"/>
      <c r="DC47" s="658"/>
      <c r="DD47" s="632">
        <v>2183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350</v>
      </c>
      <c r="CE49" s="645"/>
      <c r="CF49" s="645"/>
      <c r="CG49" s="645"/>
      <c r="CH49" s="645"/>
      <c r="CI49" s="645"/>
      <c r="CJ49" s="645"/>
      <c r="CK49" s="645"/>
      <c r="CL49" s="645"/>
      <c r="CM49" s="645"/>
      <c r="CN49" s="645"/>
      <c r="CO49" s="645"/>
      <c r="CP49" s="645"/>
      <c r="CQ49" s="646"/>
      <c r="CR49" s="695">
        <v>24067731</v>
      </c>
      <c r="CS49" s="682"/>
      <c r="CT49" s="682"/>
      <c r="CU49" s="682"/>
      <c r="CV49" s="682"/>
      <c r="CW49" s="682"/>
      <c r="CX49" s="682"/>
      <c r="CY49" s="711"/>
      <c r="CZ49" s="703">
        <v>100</v>
      </c>
      <c r="DA49" s="712"/>
      <c r="DB49" s="712"/>
      <c r="DC49" s="713"/>
      <c r="DD49" s="714">
        <v>16069744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4PMKLHBxtiKg3VQwqZW5pcyMqydwM6oCdE9AcvRAzqmA6lIa1yjVQ2qhiFyQp0/p+1HgcDN0dJ1f041QKogQ==" saltValue="0XBY8DLEAA07fvLfHOgVw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6" zoomScale="70" zoomScaleNormal="25" zoomScaleSheetLayoutView="70" workbookViewId="0">
      <selection activeCell="C58" sqref="C58:E58"/>
    </sheetView>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373</v>
      </c>
      <c r="C7" s="750"/>
      <c r="D7" s="750"/>
      <c r="E7" s="750"/>
      <c r="F7" s="750"/>
      <c r="G7" s="750"/>
      <c r="H7" s="750"/>
      <c r="I7" s="750"/>
      <c r="J7" s="750"/>
      <c r="K7" s="750"/>
      <c r="L7" s="750"/>
      <c r="M7" s="750"/>
      <c r="N7" s="750"/>
      <c r="O7" s="750"/>
      <c r="P7" s="751"/>
      <c r="Q7" s="752">
        <v>25354</v>
      </c>
      <c r="R7" s="753"/>
      <c r="S7" s="753"/>
      <c r="T7" s="753"/>
      <c r="U7" s="753"/>
      <c r="V7" s="753">
        <v>24702</v>
      </c>
      <c r="W7" s="753"/>
      <c r="X7" s="753"/>
      <c r="Y7" s="753"/>
      <c r="Z7" s="753"/>
      <c r="AA7" s="753">
        <v>652</v>
      </c>
      <c r="AB7" s="753"/>
      <c r="AC7" s="753"/>
      <c r="AD7" s="753"/>
      <c r="AE7" s="754"/>
      <c r="AF7" s="755">
        <v>627</v>
      </c>
      <c r="AG7" s="756"/>
      <c r="AH7" s="756"/>
      <c r="AI7" s="756"/>
      <c r="AJ7" s="757"/>
      <c r="AK7" s="758">
        <v>372</v>
      </c>
      <c r="AL7" s="759"/>
      <c r="AM7" s="759"/>
      <c r="AN7" s="759"/>
      <c r="AO7" s="759"/>
      <c r="AP7" s="759">
        <v>39076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-2</v>
      </c>
      <c r="CI7" s="744"/>
      <c r="CJ7" s="744"/>
      <c r="CK7" s="744"/>
      <c r="CL7" s="745"/>
      <c r="CM7" s="743">
        <v>29</v>
      </c>
      <c r="CN7" s="744"/>
      <c r="CO7" s="744"/>
      <c r="CP7" s="744"/>
      <c r="CQ7" s="745"/>
      <c r="CR7" s="743">
        <v>35</v>
      </c>
      <c r="CS7" s="744"/>
      <c r="CT7" s="744"/>
      <c r="CU7" s="744"/>
      <c r="CV7" s="745"/>
      <c r="CW7" s="743" t="s">
        <v>484</v>
      </c>
      <c r="CX7" s="744"/>
      <c r="CY7" s="744"/>
      <c r="CZ7" s="744"/>
      <c r="DA7" s="745"/>
      <c r="DB7" s="743" t="s">
        <v>484</v>
      </c>
      <c r="DC7" s="744"/>
      <c r="DD7" s="744"/>
      <c r="DE7" s="744"/>
      <c r="DF7" s="745"/>
      <c r="DG7" s="743" t="s">
        <v>484</v>
      </c>
      <c r="DH7" s="744"/>
      <c r="DI7" s="744"/>
      <c r="DJ7" s="744"/>
      <c r="DK7" s="745"/>
      <c r="DL7" s="743" t="s">
        <v>484</v>
      </c>
      <c r="DM7" s="744"/>
      <c r="DN7" s="744"/>
      <c r="DO7" s="744"/>
      <c r="DP7" s="745"/>
      <c r="DQ7" s="743" t="s">
        <v>484</v>
      </c>
      <c r="DR7" s="744"/>
      <c r="DS7" s="744"/>
      <c r="DT7" s="744"/>
      <c r="DU7" s="745"/>
      <c r="DV7" s="746"/>
      <c r="DW7" s="747"/>
      <c r="DX7" s="747"/>
      <c r="DY7" s="747"/>
      <c r="DZ7" s="748"/>
      <c r="EA7" s="222"/>
    </row>
    <row r="8" spans="1:131" s="223" customFormat="1" ht="26.25" customHeight="1">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554</v>
      </c>
      <c r="BT8" s="774"/>
      <c r="BU8" s="774"/>
      <c r="BV8" s="774"/>
      <c r="BW8" s="774"/>
      <c r="BX8" s="774"/>
      <c r="BY8" s="774"/>
      <c r="BZ8" s="774"/>
      <c r="CA8" s="774"/>
      <c r="CB8" s="774"/>
      <c r="CC8" s="774"/>
      <c r="CD8" s="774"/>
      <c r="CE8" s="774"/>
      <c r="CF8" s="774"/>
      <c r="CG8" s="775"/>
      <c r="CH8" s="776">
        <v>0</v>
      </c>
      <c r="CI8" s="777"/>
      <c r="CJ8" s="777"/>
      <c r="CK8" s="777"/>
      <c r="CL8" s="778"/>
      <c r="CM8" s="776">
        <v>9</v>
      </c>
      <c r="CN8" s="777"/>
      <c r="CO8" s="777"/>
      <c r="CP8" s="777"/>
      <c r="CQ8" s="778"/>
      <c r="CR8" s="776">
        <v>5</v>
      </c>
      <c r="CS8" s="777"/>
      <c r="CT8" s="777"/>
      <c r="CU8" s="777"/>
      <c r="CV8" s="778"/>
      <c r="CW8" s="776" t="s">
        <v>484</v>
      </c>
      <c r="CX8" s="777"/>
      <c r="CY8" s="777"/>
      <c r="CZ8" s="777"/>
      <c r="DA8" s="778"/>
      <c r="DB8" s="776" t="s">
        <v>484</v>
      </c>
      <c r="DC8" s="777"/>
      <c r="DD8" s="777"/>
      <c r="DE8" s="777"/>
      <c r="DF8" s="778"/>
      <c r="DG8" s="776" t="s">
        <v>484</v>
      </c>
      <c r="DH8" s="777"/>
      <c r="DI8" s="777"/>
      <c r="DJ8" s="777"/>
      <c r="DK8" s="778"/>
      <c r="DL8" s="776" t="s">
        <v>484</v>
      </c>
      <c r="DM8" s="777"/>
      <c r="DN8" s="777"/>
      <c r="DO8" s="777"/>
      <c r="DP8" s="778"/>
      <c r="DQ8" s="776" t="s">
        <v>484</v>
      </c>
      <c r="DR8" s="777"/>
      <c r="DS8" s="777"/>
      <c r="DT8" s="777"/>
      <c r="DU8" s="778"/>
      <c r="DV8" s="773"/>
      <c r="DW8" s="774"/>
      <c r="DX8" s="774"/>
      <c r="DY8" s="774"/>
      <c r="DZ8" s="779"/>
      <c r="EA8" s="222"/>
    </row>
    <row r="9" spans="1:131" s="223" customFormat="1" ht="26.25"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555</v>
      </c>
      <c r="BT9" s="774"/>
      <c r="BU9" s="774"/>
      <c r="BV9" s="774"/>
      <c r="BW9" s="774"/>
      <c r="BX9" s="774"/>
      <c r="BY9" s="774"/>
      <c r="BZ9" s="774"/>
      <c r="CA9" s="774"/>
      <c r="CB9" s="774"/>
      <c r="CC9" s="774"/>
      <c r="CD9" s="774"/>
      <c r="CE9" s="774"/>
      <c r="CF9" s="774"/>
      <c r="CG9" s="775"/>
      <c r="CH9" s="776">
        <v>11</v>
      </c>
      <c r="CI9" s="777"/>
      <c r="CJ9" s="777"/>
      <c r="CK9" s="777"/>
      <c r="CL9" s="778"/>
      <c r="CM9" s="776">
        <v>-7</v>
      </c>
      <c r="CN9" s="777"/>
      <c r="CO9" s="777"/>
      <c r="CP9" s="777"/>
      <c r="CQ9" s="778"/>
      <c r="CR9" s="776">
        <v>9</v>
      </c>
      <c r="CS9" s="777"/>
      <c r="CT9" s="777"/>
      <c r="CU9" s="777"/>
      <c r="CV9" s="778"/>
      <c r="CW9" s="776" t="s">
        <v>484</v>
      </c>
      <c r="CX9" s="777"/>
      <c r="CY9" s="777"/>
      <c r="CZ9" s="777"/>
      <c r="DA9" s="778"/>
      <c r="DB9" s="776" t="s">
        <v>484</v>
      </c>
      <c r="DC9" s="777"/>
      <c r="DD9" s="777"/>
      <c r="DE9" s="777"/>
      <c r="DF9" s="778"/>
      <c r="DG9" s="776" t="s">
        <v>484</v>
      </c>
      <c r="DH9" s="777"/>
      <c r="DI9" s="777"/>
      <c r="DJ9" s="777"/>
      <c r="DK9" s="778"/>
      <c r="DL9" s="776" t="s">
        <v>484</v>
      </c>
      <c r="DM9" s="777"/>
      <c r="DN9" s="777"/>
      <c r="DO9" s="777"/>
      <c r="DP9" s="778"/>
      <c r="DQ9" s="776" t="s">
        <v>484</v>
      </c>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375</v>
      </c>
      <c r="B23" s="789" t="s">
        <v>376</v>
      </c>
      <c r="C23" s="790"/>
      <c r="D23" s="790"/>
      <c r="E23" s="790"/>
      <c r="F23" s="790"/>
      <c r="G23" s="790"/>
      <c r="H23" s="790"/>
      <c r="I23" s="790"/>
      <c r="J23" s="790"/>
      <c r="K23" s="790"/>
      <c r="L23" s="790"/>
      <c r="M23" s="790"/>
      <c r="N23" s="790"/>
      <c r="O23" s="790"/>
      <c r="P23" s="791"/>
      <c r="Q23" s="792">
        <v>24720</v>
      </c>
      <c r="R23" s="793"/>
      <c r="S23" s="793"/>
      <c r="T23" s="793"/>
      <c r="U23" s="793"/>
      <c r="V23" s="793">
        <v>24068</v>
      </c>
      <c r="W23" s="793"/>
      <c r="X23" s="793"/>
      <c r="Y23" s="793"/>
      <c r="Z23" s="793"/>
      <c r="AA23" s="793">
        <v>652</v>
      </c>
      <c r="AB23" s="793"/>
      <c r="AC23" s="793"/>
      <c r="AD23" s="793"/>
      <c r="AE23" s="794"/>
      <c r="AF23" s="795">
        <v>627</v>
      </c>
      <c r="AG23" s="793"/>
      <c r="AH23" s="793"/>
      <c r="AI23" s="793"/>
      <c r="AJ23" s="796"/>
      <c r="AK23" s="797"/>
      <c r="AL23" s="798"/>
      <c r="AM23" s="798"/>
      <c r="AN23" s="798"/>
      <c r="AO23" s="798"/>
      <c r="AP23" s="793">
        <v>39076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387</v>
      </c>
      <c r="C28" s="750"/>
      <c r="D28" s="750"/>
      <c r="E28" s="750"/>
      <c r="F28" s="750"/>
      <c r="G28" s="750"/>
      <c r="H28" s="750"/>
      <c r="I28" s="750"/>
      <c r="J28" s="750"/>
      <c r="K28" s="750"/>
      <c r="L28" s="750"/>
      <c r="M28" s="750"/>
      <c r="N28" s="750"/>
      <c r="O28" s="750"/>
      <c r="P28" s="751"/>
      <c r="Q28" s="822">
        <v>4360</v>
      </c>
      <c r="R28" s="823"/>
      <c r="S28" s="823"/>
      <c r="T28" s="823"/>
      <c r="U28" s="823"/>
      <c r="V28" s="823">
        <v>4251</v>
      </c>
      <c r="W28" s="823"/>
      <c r="X28" s="823"/>
      <c r="Y28" s="823"/>
      <c r="Z28" s="823"/>
      <c r="AA28" s="823">
        <v>109</v>
      </c>
      <c r="AB28" s="823"/>
      <c r="AC28" s="823"/>
      <c r="AD28" s="823"/>
      <c r="AE28" s="824"/>
      <c r="AF28" s="825">
        <v>109</v>
      </c>
      <c r="AG28" s="823"/>
      <c r="AH28" s="823"/>
      <c r="AI28" s="823"/>
      <c r="AJ28" s="826"/>
      <c r="AK28" s="827">
        <v>643</v>
      </c>
      <c r="AL28" s="828"/>
      <c r="AM28" s="828"/>
      <c r="AN28" s="828"/>
      <c r="AO28" s="828"/>
      <c r="AP28" s="828" t="s">
        <v>484</v>
      </c>
      <c r="AQ28" s="828"/>
      <c r="AR28" s="828"/>
      <c r="AS28" s="828"/>
      <c r="AT28" s="828"/>
      <c r="AU28" s="828" t="s">
        <v>484</v>
      </c>
      <c r="AV28" s="828"/>
      <c r="AW28" s="828"/>
      <c r="AX28" s="828"/>
      <c r="AY28" s="828"/>
      <c r="AZ28" s="829" t="s">
        <v>484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388</v>
      </c>
      <c r="C29" s="781"/>
      <c r="D29" s="781"/>
      <c r="E29" s="781"/>
      <c r="F29" s="781"/>
      <c r="G29" s="781"/>
      <c r="H29" s="781"/>
      <c r="I29" s="781"/>
      <c r="J29" s="781"/>
      <c r="K29" s="781"/>
      <c r="L29" s="781"/>
      <c r="M29" s="781"/>
      <c r="N29" s="781"/>
      <c r="O29" s="781"/>
      <c r="P29" s="782"/>
      <c r="Q29" s="783">
        <v>5352</v>
      </c>
      <c r="R29" s="784"/>
      <c r="S29" s="784"/>
      <c r="T29" s="784"/>
      <c r="U29" s="784"/>
      <c r="V29" s="784">
        <v>5065</v>
      </c>
      <c r="W29" s="784"/>
      <c r="X29" s="784"/>
      <c r="Y29" s="784"/>
      <c r="Z29" s="784"/>
      <c r="AA29" s="784">
        <v>287</v>
      </c>
      <c r="AB29" s="784"/>
      <c r="AC29" s="784"/>
      <c r="AD29" s="784"/>
      <c r="AE29" s="785"/>
      <c r="AF29" s="786">
        <v>287</v>
      </c>
      <c r="AG29" s="787"/>
      <c r="AH29" s="787"/>
      <c r="AI29" s="787"/>
      <c r="AJ29" s="788"/>
      <c r="AK29" s="834">
        <v>843</v>
      </c>
      <c r="AL29" s="830"/>
      <c r="AM29" s="830"/>
      <c r="AN29" s="830"/>
      <c r="AO29" s="830"/>
      <c r="AP29" s="830" t="s">
        <v>484</v>
      </c>
      <c r="AQ29" s="830"/>
      <c r="AR29" s="830"/>
      <c r="AS29" s="830"/>
      <c r="AT29" s="830"/>
      <c r="AU29" s="830" t="s">
        <v>484</v>
      </c>
      <c r="AV29" s="830"/>
      <c r="AW29" s="830"/>
      <c r="AX29" s="830"/>
      <c r="AY29" s="830"/>
      <c r="AZ29" s="831" t="s">
        <v>484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389</v>
      </c>
      <c r="C30" s="781"/>
      <c r="D30" s="781"/>
      <c r="E30" s="781"/>
      <c r="F30" s="781"/>
      <c r="G30" s="781"/>
      <c r="H30" s="781"/>
      <c r="I30" s="781"/>
      <c r="J30" s="781"/>
      <c r="K30" s="781"/>
      <c r="L30" s="781"/>
      <c r="M30" s="781"/>
      <c r="N30" s="781"/>
      <c r="O30" s="781"/>
      <c r="P30" s="782"/>
      <c r="Q30" s="783">
        <v>858</v>
      </c>
      <c r="R30" s="784"/>
      <c r="S30" s="784"/>
      <c r="T30" s="784"/>
      <c r="U30" s="784"/>
      <c r="V30" s="784">
        <v>843</v>
      </c>
      <c r="W30" s="784"/>
      <c r="X30" s="784"/>
      <c r="Y30" s="784"/>
      <c r="Z30" s="784"/>
      <c r="AA30" s="784">
        <v>15</v>
      </c>
      <c r="AB30" s="784"/>
      <c r="AC30" s="784"/>
      <c r="AD30" s="784"/>
      <c r="AE30" s="785"/>
      <c r="AF30" s="786">
        <v>15</v>
      </c>
      <c r="AG30" s="787"/>
      <c r="AH30" s="787"/>
      <c r="AI30" s="787"/>
      <c r="AJ30" s="788"/>
      <c r="AK30" s="834">
        <v>552</v>
      </c>
      <c r="AL30" s="830"/>
      <c r="AM30" s="830"/>
      <c r="AN30" s="830"/>
      <c r="AO30" s="830"/>
      <c r="AP30" s="830" t="s">
        <v>484</v>
      </c>
      <c r="AQ30" s="830"/>
      <c r="AR30" s="830"/>
      <c r="AS30" s="830"/>
      <c r="AT30" s="830"/>
      <c r="AU30" s="830" t="s">
        <v>484</v>
      </c>
      <c r="AV30" s="830"/>
      <c r="AW30" s="830"/>
      <c r="AX30" s="830"/>
      <c r="AY30" s="830"/>
      <c r="AZ30" s="831" t="s">
        <v>484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390</v>
      </c>
      <c r="C31" s="781"/>
      <c r="D31" s="781"/>
      <c r="E31" s="781"/>
      <c r="F31" s="781"/>
      <c r="G31" s="781"/>
      <c r="H31" s="781"/>
      <c r="I31" s="781"/>
      <c r="J31" s="781"/>
      <c r="K31" s="781"/>
      <c r="L31" s="781"/>
      <c r="M31" s="781"/>
      <c r="N31" s="781"/>
      <c r="O31" s="781"/>
      <c r="P31" s="782"/>
      <c r="Q31" s="783">
        <v>1132</v>
      </c>
      <c r="R31" s="784"/>
      <c r="S31" s="784"/>
      <c r="T31" s="784"/>
      <c r="U31" s="784"/>
      <c r="V31" s="784">
        <v>1077</v>
      </c>
      <c r="W31" s="784"/>
      <c r="X31" s="784"/>
      <c r="Y31" s="784"/>
      <c r="Z31" s="784"/>
      <c r="AA31" s="784">
        <v>55</v>
      </c>
      <c r="AB31" s="784"/>
      <c r="AC31" s="784"/>
      <c r="AD31" s="784"/>
      <c r="AE31" s="785"/>
      <c r="AF31" s="786">
        <v>471</v>
      </c>
      <c r="AG31" s="787"/>
      <c r="AH31" s="787"/>
      <c r="AI31" s="787"/>
      <c r="AJ31" s="788"/>
      <c r="AK31" s="834">
        <v>561</v>
      </c>
      <c r="AL31" s="830"/>
      <c r="AM31" s="830"/>
      <c r="AN31" s="830"/>
      <c r="AO31" s="830"/>
      <c r="AP31" s="830">
        <v>7491</v>
      </c>
      <c r="AQ31" s="830"/>
      <c r="AR31" s="830"/>
      <c r="AS31" s="830"/>
      <c r="AT31" s="830"/>
      <c r="AU31" s="830">
        <v>6450</v>
      </c>
      <c r="AV31" s="830"/>
      <c r="AW31" s="830"/>
      <c r="AX31" s="830"/>
      <c r="AY31" s="830"/>
      <c r="AZ31" s="831" t="s">
        <v>484</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375</v>
      </c>
      <c r="B63" s="789" t="s">
        <v>393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883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394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395</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396</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541</v>
      </c>
      <c r="C68" s="870"/>
      <c r="D68" s="870"/>
      <c r="E68" s="870"/>
      <c r="F68" s="870"/>
      <c r="G68" s="870"/>
      <c r="H68" s="870"/>
      <c r="I68" s="870"/>
      <c r="J68" s="870"/>
      <c r="K68" s="870"/>
      <c r="L68" s="870"/>
      <c r="M68" s="870"/>
      <c r="N68" s="870"/>
      <c r="O68" s="870"/>
      <c r="P68" s="871"/>
      <c r="Q68" s="872">
        <v>102</v>
      </c>
      <c r="R68" s="866"/>
      <c r="S68" s="866"/>
      <c r="T68" s="866"/>
      <c r="U68" s="866"/>
      <c r="V68" s="866">
        <v>91</v>
      </c>
      <c r="W68" s="866"/>
      <c r="X68" s="866"/>
      <c r="Y68" s="866"/>
      <c r="Z68" s="866"/>
      <c r="AA68" s="866">
        <v>11</v>
      </c>
      <c r="AB68" s="866"/>
      <c r="AC68" s="866"/>
      <c r="AD68" s="866"/>
      <c r="AE68" s="866"/>
      <c r="AF68" s="866">
        <v>11</v>
      </c>
      <c r="AG68" s="866"/>
      <c r="AH68" s="866"/>
      <c r="AI68" s="866"/>
      <c r="AJ68" s="866"/>
      <c r="AK68" s="866">
        <v>5</v>
      </c>
      <c r="AL68" s="866"/>
      <c r="AM68" s="866"/>
      <c r="AN68" s="866"/>
      <c r="AO68" s="866"/>
      <c r="AP68" s="866" t="s">
        <v>484</v>
      </c>
      <c r="AQ68" s="866"/>
      <c r="AR68" s="866"/>
      <c r="AS68" s="866"/>
      <c r="AT68" s="866"/>
      <c r="AU68" s="866" t="s">
        <v>484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t="s">
        <v>542</v>
      </c>
      <c r="C69" s="874"/>
      <c r="D69" s="874"/>
      <c r="E69" s="874"/>
      <c r="F69" s="874"/>
      <c r="G69" s="874"/>
      <c r="H69" s="874"/>
      <c r="I69" s="874"/>
      <c r="J69" s="874"/>
      <c r="K69" s="874"/>
      <c r="L69" s="874"/>
      <c r="M69" s="874"/>
      <c r="N69" s="874"/>
      <c r="O69" s="874"/>
      <c r="P69" s="875"/>
      <c r="Q69" s="876">
        <v>15087</v>
      </c>
      <c r="R69" s="830"/>
      <c r="S69" s="830"/>
      <c r="T69" s="830"/>
      <c r="U69" s="830"/>
      <c r="V69" s="830">
        <v>16846</v>
      </c>
      <c r="W69" s="830"/>
      <c r="X69" s="830"/>
      <c r="Y69" s="830"/>
      <c r="Z69" s="830"/>
      <c r="AA69" s="830">
        <v>-1759</v>
      </c>
      <c r="AB69" s="830"/>
      <c r="AC69" s="830"/>
      <c r="AD69" s="830"/>
      <c r="AE69" s="830"/>
      <c r="AF69" s="830">
        <v>4352</v>
      </c>
      <c r="AG69" s="830"/>
      <c r="AH69" s="830"/>
      <c r="AI69" s="830"/>
      <c r="AJ69" s="830"/>
      <c r="AK69" s="830">
        <v>2243</v>
      </c>
      <c r="AL69" s="830"/>
      <c r="AM69" s="830"/>
      <c r="AN69" s="830"/>
      <c r="AO69" s="830"/>
      <c r="AP69" s="830">
        <v>5523</v>
      </c>
      <c r="AQ69" s="830"/>
      <c r="AR69" s="830"/>
      <c r="AS69" s="830"/>
      <c r="AT69" s="830"/>
      <c r="AU69" s="830">
        <v>352</v>
      </c>
      <c r="AV69" s="830"/>
      <c r="AW69" s="830"/>
      <c r="AX69" s="830"/>
      <c r="AY69" s="830"/>
      <c r="AZ69" s="832" t="s">
        <v>552</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t="s">
        <v>543</v>
      </c>
      <c r="C70" s="874"/>
      <c r="D70" s="874"/>
      <c r="E70" s="874"/>
      <c r="F70" s="874"/>
      <c r="G70" s="874"/>
      <c r="H70" s="874"/>
      <c r="I70" s="874"/>
      <c r="J70" s="874"/>
      <c r="K70" s="874"/>
      <c r="L70" s="874"/>
      <c r="M70" s="874"/>
      <c r="N70" s="874"/>
      <c r="O70" s="874"/>
      <c r="P70" s="875"/>
      <c r="Q70" s="876">
        <v>861</v>
      </c>
      <c r="R70" s="830"/>
      <c r="S70" s="830"/>
      <c r="T70" s="830"/>
      <c r="U70" s="830"/>
      <c r="V70" s="830">
        <v>782</v>
      </c>
      <c r="W70" s="830"/>
      <c r="X70" s="830"/>
      <c r="Y70" s="830"/>
      <c r="Z70" s="830"/>
      <c r="AA70" s="830">
        <v>79</v>
      </c>
      <c r="AB70" s="830"/>
      <c r="AC70" s="830"/>
      <c r="AD70" s="830"/>
      <c r="AE70" s="830"/>
      <c r="AF70" s="830">
        <v>79</v>
      </c>
      <c r="AG70" s="830"/>
      <c r="AH70" s="830"/>
      <c r="AI70" s="830"/>
      <c r="AJ70" s="830"/>
      <c r="AK70" s="830">
        <v>0</v>
      </c>
      <c r="AL70" s="830"/>
      <c r="AM70" s="830"/>
      <c r="AN70" s="830"/>
      <c r="AO70" s="830"/>
      <c r="AP70" s="830">
        <v>31</v>
      </c>
      <c r="AQ70" s="830"/>
      <c r="AR70" s="830"/>
      <c r="AS70" s="830"/>
      <c r="AT70" s="830"/>
      <c r="AU70" s="830" t="s">
        <v>484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t="s">
        <v>544</v>
      </c>
      <c r="C71" s="874"/>
      <c r="D71" s="874"/>
      <c r="E71" s="874"/>
      <c r="F71" s="874"/>
      <c r="G71" s="874"/>
      <c r="H71" s="874"/>
      <c r="I71" s="874"/>
      <c r="J71" s="874"/>
      <c r="K71" s="874"/>
      <c r="L71" s="874"/>
      <c r="M71" s="874"/>
      <c r="N71" s="874"/>
      <c r="O71" s="874"/>
      <c r="P71" s="875"/>
      <c r="Q71" s="876">
        <v>268</v>
      </c>
      <c r="R71" s="830"/>
      <c r="S71" s="830"/>
      <c r="T71" s="830"/>
      <c r="U71" s="830"/>
      <c r="V71" s="830">
        <v>257</v>
      </c>
      <c r="W71" s="830"/>
      <c r="X71" s="830"/>
      <c r="Y71" s="830"/>
      <c r="Z71" s="830"/>
      <c r="AA71" s="830">
        <v>11</v>
      </c>
      <c r="AB71" s="830"/>
      <c r="AC71" s="830"/>
      <c r="AD71" s="830"/>
      <c r="AE71" s="830"/>
      <c r="AF71" s="830">
        <v>11</v>
      </c>
      <c r="AG71" s="830"/>
      <c r="AH71" s="830"/>
      <c r="AI71" s="830"/>
      <c r="AJ71" s="830"/>
      <c r="AK71" s="830">
        <v>18</v>
      </c>
      <c r="AL71" s="830"/>
      <c r="AM71" s="830"/>
      <c r="AN71" s="830"/>
      <c r="AO71" s="830"/>
      <c r="AP71" s="830" t="s">
        <v>484</v>
      </c>
      <c r="AQ71" s="830"/>
      <c r="AR71" s="830"/>
      <c r="AS71" s="830"/>
      <c r="AT71" s="830"/>
      <c r="AU71" s="830" t="s">
        <v>484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t="s">
        <v>545</v>
      </c>
      <c r="C72" s="874"/>
      <c r="D72" s="874"/>
      <c r="E72" s="874"/>
      <c r="F72" s="874"/>
      <c r="G72" s="874"/>
      <c r="H72" s="874"/>
      <c r="I72" s="874"/>
      <c r="J72" s="874"/>
      <c r="K72" s="874"/>
      <c r="L72" s="874"/>
      <c r="M72" s="874"/>
      <c r="N72" s="874"/>
      <c r="O72" s="874"/>
      <c r="P72" s="875"/>
      <c r="Q72" s="876">
        <v>1352</v>
      </c>
      <c r="R72" s="830"/>
      <c r="S72" s="830"/>
      <c r="T72" s="830"/>
      <c r="U72" s="830"/>
      <c r="V72" s="830">
        <v>1409</v>
      </c>
      <c r="W72" s="830"/>
      <c r="X72" s="830"/>
      <c r="Y72" s="830"/>
      <c r="Z72" s="830"/>
      <c r="AA72" s="830">
        <v>-57</v>
      </c>
      <c r="AB72" s="830"/>
      <c r="AC72" s="830"/>
      <c r="AD72" s="830"/>
      <c r="AE72" s="830"/>
      <c r="AF72" s="830">
        <v>687</v>
      </c>
      <c r="AG72" s="830"/>
      <c r="AH72" s="830"/>
      <c r="AI72" s="830"/>
      <c r="AJ72" s="830"/>
      <c r="AK72" s="830">
        <v>374</v>
      </c>
      <c r="AL72" s="830"/>
      <c r="AM72" s="830"/>
      <c r="AN72" s="830"/>
      <c r="AO72" s="830"/>
      <c r="AP72" s="830">
        <v>7438</v>
      </c>
      <c r="AQ72" s="830"/>
      <c r="AR72" s="830"/>
      <c r="AS72" s="830"/>
      <c r="AT72" s="830"/>
      <c r="AU72" s="830">
        <v>1034</v>
      </c>
      <c r="AV72" s="830"/>
      <c r="AW72" s="830"/>
      <c r="AX72" s="830"/>
      <c r="AY72" s="830"/>
      <c r="AZ72" s="832" t="s">
        <v>552</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t="s">
        <v>546</v>
      </c>
      <c r="C73" s="874"/>
      <c r="D73" s="874"/>
      <c r="E73" s="874"/>
      <c r="F73" s="874"/>
      <c r="G73" s="874"/>
      <c r="H73" s="874"/>
      <c r="I73" s="874"/>
      <c r="J73" s="874"/>
      <c r="K73" s="874"/>
      <c r="L73" s="874"/>
      <c r="M73" s="874"/>
      <c r="N73" s="874"/>
      <c r="O73" s="874"/>
      <c r="P73" s="875"/>
      <c r="Q73" s="876">
        <v>9</v>
      </c>
      <c r="R73" s="830"/>
      <c r="S73" s="830"/>
      <c r="T73" s="830"/>
      <c r="U73" s="830"/>
      <c r="V73" s="830">
        <v>6</v>
      </c>
      <c r="W73" s="830"/>
      <c r="X73" s="830"/>
      <c r="Y73" s="830"/>
      <c r="Z73" s="830"/>
      <c r="AA73" s="830">
        <v>3</v>
      </c>
      <c r="AB73" s="830"/>
      <c r="AC73" s="830"/>
      <c r="AD73" s="830"/>
      <c r="AE73" s="830"/>
      <c r="AF73" s="830">
        <v>3</v>
      </c>
      <c r="AG73" s="830"/>
      <c r="AH73" s="830"/>
      <c r="AI73" s="830"/>
      <c r="AJ73" s="830"/>
      <c r="AK73" s="830">
        <v>2</v>
      </c>
      <c r="AL73" s="830"/>
      <c r="AM73" s="830"/>
      <c r="AN73" s="830"/>
      <c r="AO73" s="830"/>
      <c r="AP73" s="830" t="s">
        <v>484</v>
      </c>
      <c r="AQ73" s="830"/>
      <c r="AR73" s="830"/>
      <c r="AS73" s="830"/>
      <c r="AT73" s="830"/>
      <c r="AU73" s="830" t="s">
        <v>484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t="s">
        <v>547</v>
      </c>
      <c r="C74" s="874"/>
      <c r="D74" s="874"/>
      <c r="E74" s="874"/>
      <c r="F74" s="874"/>
      <c r="G74" s="874"/>
      <c r="H74" s="874"/>
      <c r="I74" s="874"/>
      <c r="J74" s="874"/>
      <c r="K74" s="874"/>
      <c r="L74" s="874"/>
      <c r="M74" s="874"/>
      <c r="N74" s="874"/>
      <c r="O74" s="874"/>
      <c r="P74" s="875"/>
      <c r="Q74" s="876">
        <v>113</v>
      </c>
      <c r="R74" s="830"/>
      <c r="S74" s="830"/>
      <c r="T74" s="830"/>
      <c r="U74" s="830"/>
      <c r="V74" s="830">
        <v>113</v>
      </c>
      <c r="W74" s="830"/>
      <c r="X74" s="830"/>
      <c r="Y74" s="830"/>
      <c r="Z74" s="830"/>
      <c r="AA74" s="830">
        <v>0</v>
      </c>
      <c r="AB74" s="830"/>
      <c r="AC74" s="830"/>
      <c r="AD74" s="830"/>
      <c r="AE74" s="830"/>
      <c r="AF74" s="830">
        <v>0</v>
      </c>
      <c r="AG74" s="830"/>
      <c r="AH74" s="830"/>
      <c r="AI74" s="830"/>
      <c r="AJ74" s="830"/>
      <c r="AK74" s="830">
        <v>3</v>
      </c>
      <c r="AL74" s="830"/>
      <c r="AM74" s="830"/>
      <c r="AN74" s="830"/>
      <c r="AO74" s="830"/>
      <c r="AP74" s="830" t="s">
        <v>484</v>
      </c>
      <c r="AQ74" s="830"/>
      <c r="AR74" s="830"/>
      <c r="AS74" s="830"/>
      <c r="AT74" s="830"/>
      <c r="AU74" s="830" t="s">
        <v>484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t="s">
        <v>548</v>
      </c>
      <c r="C75" s="874"/>
      <c r="D75" s="874"/>
      <c r="E75" s="874"/>
      <c r="F75" s="874"/>
      <c r="G75" s="874"/>
      <c r="H75" s="874"/>
      <c r="I75" s="874"/>
      <c r="J75" s="874"/>
      <c r="K75" s="874"/>
      <c r="L75" s="874"/>
      <c r="M75" s="874"/>
      <c r="N75" s="874"/>
      <c r="O75" s="874"/>
      <c r="P75" s="875"/>
      <c r="Q75" s="877">
        <v>731</v>
      </c>
      <c r="R75" s="878"/>
      <c r="S75" s="878"/>
      <c r="T75" s="878"/>
      <c r="U75" s="834"/>
      <c r="V75" s="879">
        <v>678</v>
      </c>
      <c r="W75" s="878"/>
      <c r="X75" s="878"/>
      <c r="Y75" s="878"/>
      <c r="Z75" s="834"/>
      <c r="AA75" s="879">
        <v>52</v>
      </c>
      <c r="AB75" s="878"/>
      <c r="AC75" s="878"/>
      <c r="AD75" s="878"/>
      <c r="AE75" s="834"/>
      <c r="AF75" s="879">
        <v>52</v>
      </c>
      <c r="AG75" s="878"/>
      <c r="AH75" s="878"/>
      <c r="AI75" s="878"/>
      <c r="AJ75" s="834"/>
      <c r="AK75" s="879">
        <v>12</v>
      </c>
      <c r="AL75" s="878"/>
      <c r="AM75" s="878"/>
      <c r="AN75" s="878"/>
      <c r="AO75" s="834"/>
      <c r="AP75" s="879" t="s">
        <v>484</v>
      </c>
      <c r="AQ75" s="878"/>
      <c r="AR75" s="878"/>
      <c r="AS75" s="878"/>
      <c r="AT75" s="834"/>
      <c r="AU75" s="879" t="s">
        <v>484</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t="s">
        <v>549</v>
      </c>
      <c r="C76" s="874"/>
      <c r="D76" s="874"/>
      <c r="E76" s="874"/>
      <c r="F76" s="874"/>
      <c r="G76" s="874"/>
      <c r="H76" s="874"/>
      <c r="I76" s="874"/>
      <c r="J76" s="874"/>
      <c r="K76" s="874"/>
      <c r="L76" s="874"/>
      <c r="M76" s="874"/>
      <c r="N76" s="874"/>
      <c r="O76" s="874"/>
      <c r="P76" s="875"/>
      <c r="Q76" s="877">
        <v>179788</v>
      </c>
      <c r="R76" s="878"/>
      <c r="S76" s="878"/>
      <c r="T76" s="878"/>
      <c r="U76" s="834"/>
      <c r="V76" s="879">
        <v>174350</v>
      </c>
      <c r="W76" s="878"/>
      <c r="X76" s="878"/>
      <c r="Y76" s="878"/>
      <c r="Z76" s="834"/>
      <c r="AA76" s="879">
        <v>5437</v>
      </c>
      <c r="AB76" s="878"/>
      <c r="AC76" s="878"/>
      <c r="AD76" s="878"/>
      <c r="AE76" s="834"/>
      <c r="AF76" s="879">
        <v>5433</v>
      </c>
      <c r="AG76" s="878"/>
      <c r="AH76" s="878"/>
      <c r="AI76" s="878"/>
      <c r="AJ76" s="834"/>
      <c r="AK76" s="879">
        <v>2748</v>
      </c>
      <c r="AL76" s="878"/>
      <c r="AM76" s="878"/>
      <c r="AN76" s="878"/>
      <c r="AO76" s="834"/>
      <c r="AP76" s="879" t="s">
        <v>484</v>
      </c>
      <c r="AQ76" s="878"/>
      <c r="AR76" s="878"/>
      <c r="AS76" s="878"/>
      <c r="AT76" s="834"/>
      <c r="AU76" s="879" t="s">
        <v>484</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t="s">
        <v>550</v>
      </c>
      <c r="C77" s="874"/>
      <c r="D77" s="874"/>
      <c r="E77" s="874"/>
      <c r="F77" s="874"/>
      <c r="G77" s="874"/>
      <c r="H77" s="874"/>
      <c r="I77" s="874"/>
      <c r="J77" s="874"/>
      <c r="K77" s="874"/>
      <c r="L77" s="874"/>
      <c r="M77" s="874"/>
      <c r="N77" s="874"/>
      <c r="O77" s="874"/>
      <c r="P77" s="875"/>
      <c r="Q77" s="877">
        <v>827</v>
      </c>
      <c r="R77" s="878"/>
      <c r="S77" s="878"/>
      <c r="T77" s="878"/>
      <c r="U77" s="834"/>
      <c r="V77" s="879">
        <v>804</v>
      </c>
      <c r="W77" s="878"/>
      <c r="X77" s="878"/>
      <c r="Y77" s="878"/>
      <c r="Z77" s="834"/>
      <c r="AA77" s="879">
        <v>23</v>
      </c>
      <c r="AB77" s="878"/>
      <c r="AC77" s="878"/>
      <c r="AD77" s="878"/>
      <c r="AE77" s="834"/>
      <c r="AF77" s="879">
        <v>23</v>
      </c>
      <c r="AG77" s="878"/>
      <c r="AH77" s="878"/>
      <c r="AI77" s="878"/>
      <c r="AJ77" s="834"/>
      <c r="AK77" s="879">
        <v>31</v>
      </c>
      <c r="AL77" s="878"/>
      <c r="AM77" s="878"/>
      <c r="AN77" s="878"/>
      <c r="AO77" s="834"/>
      <c r="AP77" s="879" t="s">
        <v>484</v>
      </c>
      <c r="AQ77" s="878"/>
      <c r="AR77" s="878"/>
      <c r="AS77" s="878"/>
      <c r="AT77" s="834"/>
      <c r="AU77" s="879" t="s">
        <v>484</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3" t="s">
        <v>551</v>
      </c>
      <c r="C78" s="874"/>
      <c r="D78" s="874"/>
      <c r="E78" s="874"/>
      <c r="F78" s="874"/>
      <c r="G78" s="874"/>
      <c r="H78" s="874"/>
      <c r="I78" s="874"/>
      <c r="J78" s="874"/>
      <c r="K78" s="874"/>
      <c r="L78" s="874"/>
      <c r="M78" s="874"/>
      <c r="N78" s="874"/>
      <c r="O78" s="874"/>
      <c r="P78" s="875"/>
      <c r="Q78" s="876">
        <v>6810</v>
      </c>
      <c r="R78" s="830"/>
      <c r="S78" s="830"/>
      <c r="T78" s="830"/>
      <c r="U78" s="830"/>
      <c r="V78" s="830">
        <v>6346</v>
      </c>
      <c r="W78" s="830"/>
      <c r="X78" s="830"/>
      <c r="Y78" s="830"/>
      <c r="Z78" s="830"/>
      <c r="AA78" s="830">
        <v>464</v>
      </c>
      <c r="AB78" s="830"/>
      <c r="AC78" s="830"/>
      <c r="AD78" s="830"/>
      <c r="AE78" s="830"/>
      <c r="AF78" s="830">
        <v>464</v>
      </c>
      <c r="AG78" s="830"/>
      <c r="AH78" s="830"/>
      <c r="AI78" s="830"/>
      <c r="AJ78" s="830"/>
      <c r="AK78" s="830">
        <v>800</v>
      </c>
      <c r="AL78" s="830"/>
      <c r="AM78" s="830"/>
      <c r="AN78" s="830"/>
      <c r="AO78" s="830"/>
      <c r="AP78" s="830" t="s">
        <v>484</v>
      </c>
      <c r="AQ78" s="830"/>
      <c r="AR78" s="830"/>
      <c r="AS78" s="830"/>
      <c r="AT78" s="830"/>
      <c r="AU78" s="830" t="s">
        <v>484</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375</v>
      </c>
      <c r="B88" s="789" t="s">
        <v>397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398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399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7" t="s">
        <v>403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c r="A109" s="912" t="s">
        <v>405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406</v>
      </c>
      <c r="AB109" s="893"/>
      <c r="AC109" s="893"/>
      <c r="AD109" s="893"/>
      <c r="AE109" s="894"/>
      <c r="AF109" s="892" t="s">
        <v>407</v>
      </c>
      <c r="AG109" s="893"/>
      <c r="AH109" s="893"/>
      <c r="AI109" s="893"/>
      <c r="AJ109" s="894"/>
      <c r="AK109" s="892" t="s">
        <v>293</v>
      </c>
      <c r="AL109" s="893"/>
      <c r="AM109" s="893"/>
      <c r="AN109" s="893"/>
      <c r="AO109" s="894"/>
      <c r="AP109" s="892" t="s">
        <v>408</v>
      </c>
      <c r="AQ109" s="893"/>
      <c r="AR109" s="893"/>
      <c r="AS109" s="893"/>
      <c r="AT109" s="895"/>
      <c r="AU109" s="912" t="s">
        <v>405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406</v>
      </c>
      <c r="BR109" s="893"/>
      <c r="BS109" s="893"/>
      <c r="BT109" s="893"/>
      <c r="BU109" s="894"/>
      <c r="BV109" s="892" t="s">
        <v>407</v>
      </c>
      <c r="BW109" s="893"/>
      <c r="BX109" s="893"/>
      <c r="BY109" s="893"/>
      <c r="BZ109" s="894"/>
      <c r="CA109" s="892" t="s">
        <v>293</v>
      </c>
      <c r="CB109" s="893"/>
      <c r="CC109" s="893"/>
      <c r="CD109" s="893"/>
      <c r="CE109" s="894"/>
      <c r="CF109" s="913" t="s">
        <v>408</v>
      </c>
      <c r="CG109" s="913"/>
      <c r="CH109" s="913"/>
      <c r="CI109" s="913"/>
      <c r="CJ109" s="913"/>
      <c r="CK109" s="892" t="s">
        <v>409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406</v>
      </c>
      <c r="DH109" s="893"/>
      <c r="DI109" s="893"/>
      <c r="DJ109" s="893"/>
      <c r="DK109" s="894"/>
      <c r="DL109" s="892" t="s">
        <v>407</v>
      </c>
      <c r="DM109" s="893"/>
      <c r="DN109" s="893"/>
      <c r="DO109" s="893"/>
      <c r="DP109" s="894"/>
      <c r="DQ109" s="892" t="s">
        <v>293</v>
      </c>
      <c r="DR109" s="893"/>
      <c r="DS109" s="893"/>
      <c r="DT109" s="893"/>
      <c r="DU109" s="894"/>
      <c r="DV109" s="892" t="s">
        <v>408</v>
      </c>
      <c r="DW109" s="893"/>
      <c r="DX109" s="893"/>
      <c r="DY109" s="893"/>
      <c r="DZ109" s="895"/>
    </row>
    <row r="110" spans="1:131" s="218" customFormat="1" ht="26.25" customHeight="1">
      <c r="A110" s="896" t="s">
        <v>410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3581759</v>
      </c>
      <c r="AB110" s="900"/>
      <c r="AC110" s="900"/>
      <c r="AD110" s="900"/>
      <c r="AE110" s="901"/>
      <c r="AF110" s="902">
        <v>3723789</v>
      </c>
      <c r="AG110" s="900"/>
      <c r="AH110" s="900"/>
      <c r="AI110" s="900"/>
      <c r="AJ110" s="901"/>
      <c r="AK110" s="902">
        <v>3821312</v>
      </c>
      <c r="AL110" s="900"/>
      <c r="AM110" s="900"/>
      <c r="AN110" s="900"/>
      <c r="AO110" s="901"/>
      <c r="AP110" s="903">
        <v>36</v>
      </c>
      <c r="AQ110" s="904"/>
      <c r="AR110" s="904"/>
      <c r="AS110" s="904"/>
      <c r="AT110" s="905"/>
      <c r="AU110" s="906" t="s">
        <v>69</v>
      </c>
      <c r="AV110" s="907"/>
      <c r="AW110" s="907"/>
      <c r="AX110" s="907"/>
      <c r="AY110" s="907"/>
      <c r="AZ110" s="929" t="s">
        <v>411</v>
      </c>
      <c r="BA110" s="897"/>
      <c r="BB110" s="897"/>
      <c r="BC110" s="897"/>
      <c r="BD110" s="897"/>
      <c r="BE110" s="897"/>
      <c r="BF110" s="897"/>
      <c r="BG110" s="897"/>
      <c r="BH110" s="897"/>
      <c r="BI110" s="897"/>
      <c r="BJ110" s="897"/>
      <c r="BK110" s="897"/>
      <c r="BL110" s="897"/>
      <c r="BM110" s="897"/>
      <c r="BN110" s="897"/>
      <c r="BO110" s="897"/>
      <c r="BP110" s="898"/>
      <c r="BQ110" s="930">
        <v>42178342</v>
      </c>
      <c r="BR110" s="931"/>
      <c r="BS110" s="931"/>
      <c r="BT110" s="931"/>
      <c r="BU110" s="931"/>
      <c r="BV110" s="931">
        <v>40405055</v>
      </c>
      <c r="BW110" s="931"/>
      <c r="BX110" s="931"/>
      <c r="BY110" s="931"/>
      <c r="BZ110" s="931"/>
      <c r="CA110" s="931">
        <v>39075806</v>
      </c>
      <c r="CB110" s="931"/>
      <c r="CC110" s="931"/>
      <c r="CD110" s="931"/>
      <c r="CE110" s="931"/>
      <c r="CF110" s="944">
        <v>367.7</v>
      </c>
      <c r="CG110" s="945"/>
      <c r="CH110" s="945"/>
      <c r="CI110" s="945"/>
      <c r="CJ110" s="945"/>
      <c r="CK110" s="946" t="s">
        <v>412</v>
      </c>
      <c r="CL110" s="947"/>
      <c r="CM110" s="929" t="s">
        <v>413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c r="A111" s="934" t="s">
        <v>414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415</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c r="A112" s="952" t="s">
        <v>417</v>
      </c>
      <c r="B112" s="953"/>
      <c r="C112" s="923" t="s">
        <v>418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419</v>
      </c>
      <c r="BA112" s="923"/>
      <c r="BB112" s="923"/>
      <c r="BC112" s="923"/>
      <c r="BD112" s="923"/>
      <c r="BE112" s="923"/>
      <c r="BF112" s="923"/>
      <c r="BG112" s="923"/>
      <c r="BH112" s="923"/>
      <c r="BI112" s="923"/>
      <c r="BJ112" s="923"/>
      <c r="BK112" s="923"/>
      <c r="BL112" s="923"/>
      <c r="BM112" s="923"/>
      <c r="BN112" s="923"/>
      <c r="BO112" s="923"/>
      <c r="BP112" s="924"/>
      <c r="BQ112" s="925">
        <v>7286912</v>
      </c>
      <c r="BR112" s="926"/>
      <c r="BS112" s="926"/>
      <c r="BT112" s="926"/>
      <c r="BU112" s="926"/>
      <c r="BV112" s="926">
        <v>6394397</v>
      </c>
      <c r="BW112" s="926"/>
      <c r="BX112" s="926"/>
      <c r="BY112" s="926"/>
      <c r="BZ112" s="926"/>
      <c r="CA112" s="926">
        <v>6450030</v>
      </c>
      <c r="CB112" s="926"/>
      <c r="CC112" s="926"/>
      <c r="CD112" s="926"/>
      <c r="CE112" s="926"/>
      <c r="CF112" s="920">
        <v>60.7</v>
      </c>
      <c r="CG112" s="921"/>
      <c r="CH112" s="921"/>
      <c r="CI112" s="921"/>
      <c r="CJ112" s="921"/>
      <c r="CK112" s="948"/>
      <c r="CL112" s="949"/>
      <c r="CM112" s="922" t="s">
        <v>420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c r="A113" s="954"/>
      <c r="B113" s="955"/>
      <c r="C113" s="923" t="s">
        <v>421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498031</v>
      </c>
      <c r="AB113" s="938"/>
      <c r="AC113" s="938"/>
      <c r="AD113" s="938"/>
      <c r="AE113" s="939"/>
      <c r="AF113" s="940">
        <v>461612</v>
      </c>
      <c r="AG113" s="938"/>
      <c r="AH113" s="938"/>
      <c r="AI113" s="938"/>
      <c r="AJ113" s="939"/>
      <c r="AK113" s="940">
        <v>429860</v>
      </c>
      <c r="AL113" s="938"/>
      <c r="AM113" s="938"/>
      <c r="AN113" s="938"/>
      <c r="AO113" s="939"/>
      <c r="AP113" s="941">
        <v>4</v>
      </c>
      <c r="AQ113" s="942"/>
      <c r="AR113" s="942"/>
      <c r="AS113" s="942"/>
      <c r="AT113" s="943"/>
      <c r="AU113" s="908"/>
      <c r="AV113" s="909"/>
      <c r="AW113" s="909"/>
      <c r="AX113" s="909"/>
      <c r="AY113" s="909"/>
      <c r="AZ113" s="922" t="s">
        <v>422</v>
      </c>
      <c r="BA113" s="923"/>
      <c r="BB113" s="923"/>
      <c r="BC113" s="923"/>
      <c r="BD113" s="923"/>
      <c r="BE113" s="923"/>
      <c r="BF113" s="923"/>
      <c r="BG113" s="923"/>
      <c r="BH113" s="923"/>
      <c r="BI113" s="923"/>
      <c r="BJ113" s="923"/>
      <c r="BK113" s="923"/>
      <c r="BL113" s="923"/>
      <c r="BM113" s="923"/>
      <c r="BN113" s="923"/>
      <c r="BO113" s="923"/>
      <c r="BP113" s="924"/>
      <c r="BQ113" s="925">
        <v>3077466</v>
      </c>
      <c r="BR113" s="926"/>
      <c r="BS113" s="926"/>
      <c r="BT113" s="926"/>
      <c r="BU113" s="926"/>
      <c r="BV113" s="926">
        <v>2208860</v>
      </c>
      <c r="BW113" s="926"/>
      <c r="BX113" s="926"/>
      <c r="BY113" s="926"/>
      <c r="BZ113" s="926"/>
      <c r="CA113" s="926">
        <v>1386244</v>
      </c>
      <c r="CB113" s="926"/>
      <c r="CC113" s="926"/>
      <c r="CD113" s="926"/>
      <c r="CE113" s="926"/>
      <c r="CF113" s="920">
        <v>13</v>
      </c>
      <c r="CG113" s="921"/>
      <c r="CH113" s="921"/>
      <c r="CI113" s="921"/>
      <c r="CJ113" s="921"/>
      <c r="CK113" s="948"/>
      <c r="CL113" s="949"/>
      <c r="CM113" s="922" t="s">
        <v>423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c r="A114" s="954"/>
      <c r="B114" s="955"/>
      <c r="C114" s="923" t="s">
        <v>424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190317</v>
      </c>
      <c r="AB114" s="959"/>
      <c r="AC114" s="959"/>
      <c r="AD114" s="959"/>
      <c r="AE114" s="960"/>
      <c r="AF114" s="961">
        <v>156235</v>
      </c>
      <c r="AG114" s="959"/>
      <c r="AH114" s="959"/>
      <c r="AI114" s="959"/>
      <c r="AJ114" s="960"/>
      <c r="AK114" s="961">
        <v>397199</v>
      </c>
      <c r="AL114" s="959"/>
      <c r="AM114" s="959"/>
      <c r="AN114" s="959"/>
      <c r="AO114" s="960"/>
      <c r="AP114" s="962">
        <v>3.7</v>
      </c>
      <c r="AQ114" s="963"/>
      <c r="AR114" s="963"/>
      <c r="AS114" s="963"/>
      <c r="AT114" s="964"/>
      <c r="AU114" s="908"/>
      <c r="AV114" s="909"/>
      <c r="AW114" s="909"/>
      <c r="AX114" s="909"/>
      <c r="AY114" s="909"/>
      <c r="AZ114" s="922" t="s">
        <v>425</v>
      </c>
      <c r="BA114" s="923"/>
      <c r="BB114" s="923"/>
      <c r="BC114" s="923"/>
      <c r="BD114" s="923"/>
      <c r="BE114" s="923"/>
      <c r="BF114" s="923"/>
      <c r="BG114" s="923"/>
      <c r="BH114" s="923"/>
      <c r="BI114" s="923"/>
      <c r="BJ114" s="923"/>
      <c r="BK114" s="923"/>
      <c r="BL114" s="923"/>
      <c r="BM114" s="923"/>
      <c r="BN114" s="923"/>
      <c r="BO114" s="923"/>
      <c r="BP114" s="924"/>
      <c r="BQ114" s="925">
        <v>3299438</v>
      </c>
      <c r="BR114" s="926"/>
      <c r="BS114" s="926"/>
      <c r="BT114" s="926"/>
      <c r="BU114" s="926"/>
      <c r="BV114" s="926">
        <v>3182981</v>
      </c>
      <c r="BW114" s="926"/>
      <c r="BX114" s="926"/>
      <c r="BY114" s="926"/>
      <c r="BZ114" s="926"/>
      <c r="CA114" s="926">
        <v>3293822</v>
      </c>
      <c r="CB114" s="926"/>
      <c r="CC114" s="926"/>
      <c r="CD114" s="926"/>
      <c r="CE114" s="926"/>
      <c r="CF114" s="920">
        <v>31</v>
      </c>
      <c r="CG114" s="921"/>
      <c r="CH114" s="921"/>
      <c r="CI114" s="921"/>
      <c r="CJ114" s="921"/>
      <c r="CK114" s="948"/>
      <c r="CL114" s="949"/>
      <c r="CM114" s="922" t="s">
        <v>426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c r="A115" s="954"/>
      <c r="B115" s="955"/>
      <c r="C115" s="923" t="s">
        <v>427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428</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429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c r="A116" s="956"/>
      <c r="B116" s="957"/>
      <c r="C116" s="965" t="s">
        <v>430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431</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433</v>
      </c>
      <c r="Z117" s="894"/>
      <c r="AA117" s="978">
        <v>4270107</v>
      </c>
      <c r="AB117" s="979"/>
      <c r="AC117" s="979"/>
      <c r="AD117" s="979"/>
      <c r="AE117" s="980"/>
      <c r="AF117" s="981">
        <v>4341636</v>
      </c>
      <c r="AG117" s="979"/>
      <c r="AH117" s="979"/>
      <c r="AI117" s="979"/>
      <c r="AJ117" s="980"/>
      <c r="AK117" s="981">
        <v>4648371</v>
      </c>
      <c r="AL117" s="979"/>
      <c r="AM117" s="979"/>
      <c r="AN117" s="979"/>
      <c r="AO117" s="980"/>
      <c r="AP117" s="982"/>
      <c r="AQ117" s="983"/>
      <c r="AR117" s="983"/>
      <c r="AS117" s="983"/>
      <c r="AT117" s="984"/>
      <c r="AU117" s="908"/>
      <c r="AV117" s="909"/>
      <c r="AW117" s="909"/>
      <c r="AX117" s="909"/>
      <c r="AY117" s="909"/>
      <c r="AZ117" s="974" t="s">
        <v>434</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c r="A118" s="912" t="s">
        <v>409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406</v>
      </c>
      <c r="AB118" s="893"/>
      <c r="AC118" s="893"/>
      <c r="AD118" s="893"/>
      <c r="AE118" s="894"/>
      <c r="AF118" s="892" t="s">
        <v>407</v>
      </c>
      <c r="AG118" s="893"/>
      <c r="AH118" s="893"/>
      <c r="AI118" s="893"/>
      <c r="AJ118" s="894"/>
      <c r="AK118" s="892" t="s">
        <v>293</v>
      </c>
      <c r="AL118" s="893"/>
      <c r="AM118" s="893"/>
      <c r="AN118" s="893"/>
      <c r="AO118" s="894"/>
      <c r="AP118" s="970" t="s">
        <v>408</v>
      </c>
      <c r="AQ118" s="971"/>
      <c r="AR118" s="971"/>
      <c r="AS118" s="971"/>
      <c r="AT118" s="972"/>
      <c r="AU118" s="908"/>
      <c r="AV118" s="909"/>
      <c r="AW118" s="909"/>
      <c r="AX118" s="909"/>
      <c r="AY118" s="909"/>
      <c r="AZ118" s="973" t="s">
        <v>436</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c r="A119" s="1056" t="s">
        <v>412</v>
      </c>
      <c r="B119" s="947"/>
      <c r="C119" s="929" t="s">
        <v>413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438</v>
      </c>
      <c r="BP119" s="1005"/>
      <c r="BQ119" s="999">
        <v>55842158</v>
      </c>
      <c r="BR119" s="1000"/>
      <c r="BS119" s="1000"/>
      <c r="BT119" s="1000"/>
      <c r="BU119" s="1000"/>
      <c r="BV119" s="1000">
        <v>52191293</v>
      </c>
      <c r="BW119" s="1000"/>
      <c r="BX119" s="1000"/>
      <c r="BY119" s="1000"/>
      <c r="BZ119" s="1000"/>
      <c r="CA119" s="1000">
        <v>50205902</v>
      </c>
      <c r="CB119" s="1000"/>
      <c r="CC119" s="1000"/>
      <c r="CD119" s="1000"/>
      <c r="CE119" s="1000"/>
      <c r="CF119" s="1001"/>
      <c r="CG119" s="1002"/>
      <c r="CH119" s="1002"/>
      <c r="CI119" s="1002"/>
      <c r="CJ119" s="1003"/>
      <c r="CK119" s="950"/>
      <c r="CL119" s="951"/>
      <c r="CM119" s="973" t="s">
        <v>439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c r="A120" s="1057"/>
      <c r="B120" s="949"/>
      <c r="C120" s="922" t="s">
        <v>416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440</v>
      </c>
      <c r="AV120" s="992"/>
      <c r="AW120" s="992"/>
      <c r="AX120" s="992"/>
      <c r="AY120" s="993"/>
      <c r="AZ120" s="929" t="s">
        <v>441</v>
      </c>
      <c r="BA120" s="897"/>
      <c r="BB120" s="897"/>
      <c r="BC120" s="897"/>
      <c r="BD120" s="897"/>
      <c r="BE120" s="897"/>
      <c r="BF120" s="897"/>
      <c r="BG120" s="897"/>
      <c r="BH120" s="897"/>
      <c r="BI120" s="897"/>
      <c r="BJ120" s="897"/>
      <c r="BK120" s="897"/>
      <c r="BL120" s="897"/>
      <c r="BM120" s="897"/>
      <c r="BN120" s="897"/>
      <c r="BO120" s="897"/>
      <c r="BP120" s="898"/>
      <c r="BQ120" s="930">
        <v>7926569</v>
      </c>
      <c r="BR120" s="931"/>
      <c r="BS120" s="931"/>
      <c r="BT120" s="931"/>
      <c r="BU120" s="931"/>
      <c r="BV120" s="931">
        <v>7729030</v>
      </c>
      <c r="BW120" s="931"/>
      <c r="BX120" s="931"/>
      <c r="BY120" s="931"/>
      <c r="BZ120" s="931"/>
      <c r="CA120" s="931">
        <v>7520416</v>
      </c>
      <c r="CB120" s="931"/>
      <c r="CC120" s="931"/>
      <c r="CD120" s="931"/>
      <c r="CE120" s="931"/>
      <c r="CF120" s="944">
        <v>70.8</v>
      </c>
      <c r="CG120" s="945"/>
      <c r="CH120" s="945"/>
      <c r="CI120" s="945"/>
      <c r="CJ120" s="945"/>
      <c r="CK120" s="1006" t="s">
        <v>442</v>
      </c>
      <c r="CL120" s="1007"/>
      <c r="CM120" s="1007"/>
      <c r="CN120" s="1007"/>
      <c r="CO120" s="1008"/>
      <c r="CP120" s="1014" t="s">
        <v>390</v>
      </c>
      <c r="CQ120" s="1015"/>
      <c r="CR120" s="1015"/>
      <c r="CS120" s="1015"/>
      <c r="CT120" s="1015"/>
      <c r="CU120" s="1015"/>
      <c r="CV120" s="1015"/>
      <c r="CW120" s="1015"/>
      <c r="CX120" s="1015"/>
      <c r="CY120" s="1015"/>
      <c r="CZ120" s="1015"/>
      <c r="DA120" s="1015"/>
      <c r="DB120" s="1015"/>
      <c r="DC120" s="1015"/>
      <c r="DD120" s="1015"/>
      <c r="DE120" s="1015"/>
      <c r="DF120" s="1016"/>
      <c r="DG120" s="930">
        <v>7286912</v>
      </c>
      <c r="DH120" s="931"/>
      <c r="DI120" s="931"/>
      <c r="DJ120" s="931"/>
      <c r="DK120" s="931"/>
      <c r="DL120" s="931">
        <v>6394397</v>
      </c>
      <c r="DM120" s="931"/>
      <c r="DN120" s="931"/>
      <c r="DO120" s="931"/>
      <c r="DP120" s="931"/>
      <c r="DQ120" s="931">
        <v>6450030</v>
      </c>
      <c r="DR120" s="931"/>
      <c r="DS120" s="931"/>
      <c r="DT120" s="931"/>
      <c r="DU120" s="931"/>
      <c r="DV120" s="932">
        <v>60.7</v>
      </c>
      <c r="DW120" s="932"/>
      <c r="DX120" s="932"/>
      <c r="DY120" s="932"/>
      <c r="DZ120" s="933"/>
    </row>
    <row r="121" spans="1:130" s="218" customFormat="1" ht="26.25" customHeight="1">
      <c r="A121" s="1057"/>
      <c r="B121" s="949"/>
      <c r="C121" s="974" t="s">
        <v>443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444</v>
      </c>
      <c r="BA121" s="923"/>
      <c r="BB121" s="923"/>
      <c r="BC121" s="923"/>
      <c r="BD121" s="923"/>
      <c r="BE121" s="923"/>
      <c r="BF121" s="923"/>
      <c r="BG121" s="923"/>
      <c r="BH121" s="923"/>
      <c r="BI121" s="923"/>
      <c r="BJ121" s="923"/>
      <c r="BK121" s="923"/>
      <c r="BL121" s="923"/>
      <c r="BM121" s="923"/>
      <c r="BN121" s="923"/>
      <c r="BO121" s="923"/>
      <c r="BP121" s="924"/>
      <c r="BQ121" s="925">
        <v>2650374</v>
      </c>
      <c r="BR121" s="926"/>
      <c r="BS121" s="926"/>
      <c r="BT121" s="926"/>
      <c r="BU121" s="926"/>
      <c r="BV121" s="926">
        <v>2426844</v>
      </c>
      <c r="BW121" s="926"/>
      <c r="BX121" s="926"/>
      <c r="BY121" s="926"/>
      <c r="BZ121" s="926"/>
      <c r="CA121" s="926">
        <v>2221528</v>
      </c>
      <c r="CB121" s="926"/>
      <c r="CC121" s="926"/>
      <c r="CD121" s="926"/>
      <c r="CE121" s="926"/>
      <c r="CF121" s="920">
        <v>20.9</v>
      </c>
      <c r="CG121" s="921"/>
      <c r="CH121" s="921"/>
      <c r="CI121" s="921"/>
      <c r="CJ121" s="921"/>
      <c r="CK121" s="1009"/>
      <c r="CL121" s="1010"/>
      <c r="CM121" s="1010"/>
      <c r="CN121" s="1010"/>
      <c r="CO121" s="1011"/>
      <c r="CP121" s="1019"/>
      <c r="CQ121" s="1020"/>
      <c r="CR121" s="1020"/>
      <c r="CS121" s="1020"/>
      <c r="CT121" s="1020"/>
      <c r="CU121" s="1020"/>
      <c r="CV121" s="1020"/>
      <c r="CW121" s="1020"/>
      <c r="CX121" s="1020"/>
      <c r="CY121" s="1020"/>
      <c r="CZ121" s="1020"/>
      <c r="DA121" s="1020"/>
      <c r="DB121" s="1020"/>
      <c r="DC121" s="1020"/>
      <c r="DD121" s="1020"/>
      <c r="DE121" s="1020"/>
      <c r="DF121" s="1021"/>
      <c r="DG121" s="925"/>
      <c r="DH121" s="926"/>
      <c r="DI121" s="926"/>
      <c r="DJ121" s="926"/>
      <c r="DK121" s="926"/>
      <c r="DL121" s="926"/>
      <c r="DM121" s="926"/>
      <c r="DN121" s="926"/>
      <c r="DO121" s="926"/>
      <c r="DP121" s="926"/>
      <c r="DQ121" s="926"/>
      <c r="DR121" s="926"/>
      <c r="DS121" s="926"/>
      <c r="DT121" s="926"/>
      <c r="DU121" s="926"/>
      <c r="DV121" s="927"/>
      <c r="DW121" s="927"/>
      <c r="DX121" s="927"/>
      <c r="DY121" s="927"/>
      <c r="DZ121" s="928"/>
    </row>
    <row r="122" spans="1:130" s="218" customFormat="1" ht="26.25" customHeight="1">
      <c r="A122" s="1057"/>
      <c r="B122" s="949"/>
      <c r="C122" s="922" t="s">
        <v>426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445</v>
      </c>
      <c r="BA122" s="965"/>
      <c r="BB122" s="965"/>
      <c r="BC122" s="965"/>
      <c r="BD122" s="965"/>
      <c r="BE122" s="965"/>
      <c r="BF122" s="965"/>
      <c r="BG122" s="965"/>
      <c r="BH122" s="965"/>
      <c r="BI122" s="965"/>
      <c r="BJ122" s="965"/>
      <c r="BK122" s="965"/>
      <c r="BL122" s="965"/>
      <c r="BM122" s="965"/>
      <c r="BN122" s="965"/>
      <c r="BO122" s="965"/>
      <c r="BP122" s="966"/>
      <c r="BQ122" s="999">
        <v>32412623</v>
      </c>
      <c r="BR122" s="1000"/>
      <c r="BS122" s="1000"/>
      <c r="BT122" s="1000"/>
      <c r="BU122" s="1000"/>
      <c r="BV122" s="1000">
        <v>31047837</v>
      </c>
      <c r="BW122" s="1000"/>
      <c r="BX122" s="1000"/>
      <c r="BY122" s="1000"/>
      <c r="BZ122" s="1000"/>
      <c r="CA122" s="1000">
        <v>29967720</v>
      </c>
      <c r="CB122" s="1000"/>
      <c r="CC122" s="1000"/>
      <c r="CD122" s="1000"/>
      <c r="CE122" s="1000"/>
      <c r="CF122" s="1017">
        <v>282</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c r="A123" s="1057"/>
      <c r="B123" s="949"/>
      <c r="C123" s="922" t="s">
        <v>432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446</v>
      </c>
      <c r="BP123" s="1005"/>
      <c r="BQ123" s="1063">
        <v>42989566</v>
      </c>
      <c r="BR123" s="1064"/>
      <c r="BS123" s="1064"/>
      <c r="BT123" s="1064"/>
      <c r="BU123" s="1064"/>
      <c r="BV123" s="1064">
        <v>41203711</v>
      </c>
      <c r="BW123" s="1064"/>
      <c r="BX123" s="1064"/>
      <c r="BY123" s="1064"/>
      <c r="BZ123" s="1064"/>
      <c r="CA123" s="1064">
        <v>39709664</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c r="A124" s="1057"/>
      <c r="B124" s="949"/>
      <c r="C124" s="922" t="s">
        <v>435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125.7</v>
      </c>
      <c r="BR124" s="1027"/>
      <c r="BS124" s="1027"/>
      <c r="BT124" s="1027"/>
      <c r="BU124" s="1027"/>
      <c r="BV124" s="1027">
        <v>106.8</v>
      </c>
      <c r="BW124" s="1027"/>
      <c r="BX124" s="1027"/>
      <c r="BY124" s="1027"/>
      <c r="BZ124" s="1027"/>
      <c r="CA124" s="1027">
        <v>98.7</v>
      </c>
      <c r="CB124" s="1027"/>
      <c r="CC124" s="1027"/>
      <c r="CD124" s="1027"/>
      <c r="CE124" s="1027"/>
      <c r="CF124" s="1028"/>
      <c r="CG124" s="1029"/>
      <c r="CH124" s="1029"/>
      <c r="CI124" s="1029"/>
      <c r="CJ124" s="1030"/>
      <c r="CK124" s="1012"/>
      <c r="CL124" s="1012"/>
      <c r="CM124" s="1012"/>
      <c r="CN124" s="1012"/>
      <c r="CO124" s="1013"/>
      <c r="CP124" s="1019" t="s">
        <v>448</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c r="A125" s="1057"/>
      <c r="B125" s="949"/>
      <c r="C125" s="922" t="s">
        <v>437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449</v>
      </c>
      <c r="CL125" s="1007"/>
      <c r="CM125" s="1007"/>
      <c r="CN125" s="1007"/>
      <c r="CO125" s="1008"/>
      <c r="CP125" s="929" t="s">
        <v>450</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c r="A126" s="1057"/>
      <c r="B126" s="949"/>
      <c r="C126" s="922" t="s">
        <v>439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451</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c r="A127" s="1058"/>
      <c r="B127" s="951"/>
      <c r="C127" s="973" t="s">
        <v>452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453</v>
      </c>
      <c r="AY127" s="1032"/>
      <c r="AZ127" s="1032"/>
      <c r="BA127" s="1032"/>
      <c r="BB127" s="1032"/>
      <c r="BC127" s="1032"/>
      <c r="BD127" s="1032"/>
      <c r="BE127" s="1033"/>
      <c r="BF127" s="1034" t="s">
        <v>454</v>
      </c>
      <c r="BG127" s="1032"/>
      <c r="BH127" s="1032"/>
      <c r="BI127" s="1032"/>
      <c r="BJ127" s="1032"/>
      <c r="BK127" s="1032"/>
      <c r="BL127" s="1033"/>
      <c r="BM127" s="1034" t="s">
        <v>455</v>
      </c>
      <c r="BN127" s="1032"/>
      <c r="BO127" s="1032"/>
      <c r="BP127" s="1032"/>
      <c r="BQ127" s="1032"/>
      <c r="BR127" s="1032"/>
      <c r="BS127" s="1033"/>
      <c r="BT127" s="1034" t="s">
        <v>456</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457</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c r="A128" s="1041" t="s">
        <v>458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459</v>
      </c>
      <c r="X128" s="1043"/>
      <c r="Y128" s="1043"/>
      <c r="Z128" s="1044"/>
      <c r="AA128" s="1045">
        <v>260254</v>
      </c>
      <c r="AB128" s="1046"/>
      <c r="AC128" s="1046"/>
      <c r="AD128" s="1046"/>
      <c r="AE128" s="1047"/>
      <c r="AF128" s="1048">
        <v>264640</v>
      </c>
      <c r="AG128" s="1046"/>
      <c r="AH128" s="1046"/>
      <c r="AI128" s="1046"/>
      <c r="AJ128" s="1047"/>
      <c r="AK128" s="1048">
        <v>296278</v>
      </c>
      <c r="AL128" s="1046"/>
      <c r="AM128" s="1046"/>
      <c r="AN128" s="1046"/>
      <c r="AO128" s="1047"/>
      <c r="AP128" s="1049"/>
      <c r="AQ128" s="1050"/>
      <c r="AR128" s="1050"/>
      <c r="AS128" s="1050"/>
      <c r="AT128" s="1051"/>
      <c r="AU128" s="220"/>
      <c r="AV128" s="220"/>
      <c r="AW128" s="220"/>
      <c r="AX128" s="896" t="s">
        <v>460</v>
      </c>
      <c r="AY128" s="897"/>
      <c r="AZ128" s="897"/>
      <c r="BA128" s="897"/>
      <c r="BB128" s="897"/>
      <c r="BC128" s="897"/>
      <c r="BD128" s="897"/>
      <c r="BE128" s="898"/>
      <c r="BF128" s="1052" t="s">
        <v>122</v>
      </c>
      <c r="BG128" s="1053"/>
      <c r="BH128" s="1053"/>
      <c r="BI128" s="1053"/>
      <c r="BJ128" s="1053"/>
      <c r="BK128" s="1053"/>
      <c r="BL128" s="1054"/>
      <c r="BM128" s="1052">
        <v>12.91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461</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462</v>
      </c>
      <c r="X129" s="1071"/>
      <c r="Y129" s="1071"/>
      <c r="Z129" s="1072"/>
      <c r="AA129" s="958">
        <v>13019001</v>
      </c>
      <c r="AB129" s="959"/>
      <c r="AC129" s="959"/>
      <c r="AD129" s="959"/>
      <c r="AE129" s="960"/>
      <c r="AF129" s="961">
        <v>13130469</v>
      </c>
      <c r="AG129" s="959"/>
      <c r="AH129" s="959"/>
      <c r="AI129" s="959"/>
      <c r="AJ129" s="960"/>
      <c r="AK129" s="961">
        <v>13395416</v>
      </c>
      <c r="AL129" s="959"/>
      <c r="AM129" s="959"/>
      <c r="AN129" s="959"/>
      <c r="AO129" s="960"/>
      <c r="AP129" s="1073"/>
      <c r="AQ129" s="1074"/>
      <c r="AR129" s="1074"/>
      <c r="AS129" s="1074"/>
      <c r="AT129" s="1075"/>
      <c r="AU129" s="221"/>
      <c r="AV129" s="221"/>
      <c r="AW129" s="221"/>
      <c r="AX129" s="1065" t="s">
        <v>463</v>
      </c>
      <c r="AY129" s="923"/>
      <c r="AZ129" s="923"/>
      <c r="BA129" s="923"/>
      <c r="BB129" s="923"/>
      <c r="BC129" s="923"/>
      <c r="BD129" s="923"/>
      <c r="BE129" s="924"/>
      <c r="BF129" s="1066" t="s">
        <v>122</v>
      </c>
      <c r="BG129" s="1067"/>
      <c r="BH129" s="1067"/>
      <c r="BI129" s="1067"/>
      <c r="BJ129" s="1067"/>
      <c r="BK129" s="1067"/>
      <c r="BL129" s="1068"/>
      <c r="BM129" s="1066">
        <v>17.91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4" t="s">
        <v>464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465</v>
      </c>
      <c r="X130" s="1071"/>
      <c r="Y130" s="1071"/>
      <c r="Z130" s="1072"/>
      <c r="AA130" s="958">
        <v>2798098</v>
      </c>
      <c r="AB130" s="959"/>
      <c r="AC130" s="959"/>
      <c r="AD130" s="959"/>
      <c r="AE130" s="960"/>
      <c r="AF130" s="961">
        <v>2844591</v>
      </c>
      <c r="AG130" s="959"/>
      <c r="AH130" s="959"/>
      <c r="AI130" s="959"/>
      <c r="AJ130" s="960"/>
      <c r="AK130" s="961">
        <v>2767987</v>
      </c>
      <c r="AL130" s="959"/>
      <c r="AM130" s="959"/>
      <c r="AN130" s="959"/>
      <c r="AO130" s="960"/>
      <c r="AP130" s="1073"/>
      <c r="AQ130" s="1074"/>
      <c r="AR130" s="1074"/>
      <c r="AS130" s="1074"/>
      <c r="AT130" s="1075"/>
      <c r="AU130" s="221"/>
      <c r="AV130" s="221"/>
      <c r="AW130" s="221"/>
      <c r="AX130" s="1065" t="s">
        <v>466</v>
      </c>
      <c r="AY130" s="923"/>
      <c r="AZ130" s="923"/>
      <c r="BA130" s="923"/>
      <c r="BB130" s="923"/>
      <c r="BC130" s="923"/>
      <c r="BD130" s="923"/>
      <c r="BE130" s="924"/>
      <c r="BF130" s="1101">
        <v>12.9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467</v>
      </c>
      <c r="X131" s="1108"/>
      <c r="Y131" s="1108"/>
      <c r="Z131" s="1109"/>
      <c r="AA131" s="1004">
        <v>10220903</v>
      </c>
      <c r="AB131" s="986"/>
      <c r="AC131" s="986"/>
      <c r="AD131" s="986"/>
      <c r="AE131" s="987"/>
      <c r="AF131" s="985">
        <v>10285878</v>
      </c>
      <c r="AG131" s="986"/>
      <c r="AH131" s="986"/>
      <c r="AI131" s="986"/>
      <c r="AJ131" s="987"/>
      <c r="AK131" s="985">
        <v>10627429</v>
      </c>
      <c r="AL131" s="986"/>
      <c r="AM131" s="986"/>
      <c r="AN131" s="986"/>
      <c r="AO131" s="987"/>
      <c r="AP131" s="1110"/>
      <c r="AQ131" s="1111"/>
      <c r="AR131" s="1111"/>
      <c r="AS131" s="1111"/>
      <c r="AT131" s="1112"/>
      <c r="AU131" s="221"/>
      <c r="AV131" s="221"/>
      <c r="AW131" s="221"/>
      <c r="AX131" s="1083" t="s">
        <v>468</v>
      </c>
      <c r="AY131" s="726"/>
      <c r="AZ131" s="726"/>
      <c r="BA131" s="726"/>
      <c r="BB131" s="726"/>
      <c r="BC131" s="726"/>
      <c r="BD131" s="726"/>
      <c r="BE131" s="1036"/>
      <c r="BF131" s="1084">
        <v>98.7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0" t="s">
        <v>469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470</v>
      </c>
      <c r="W132" s="1094"/>
      <c r="X132" s="1094"/>
      <c r="Y132" s="1094"/>
      <c r="Z132" s="1095"/>
      <c r="AA132" s="1096">
        <v>11.85565502</v>
      </c>
      <c r="AB132" s="1097"/>
      <c r="AC132" s="1097"/>
      <c r="AD132" s="1097"/>
      <c r="AE132" s="1098"/>
      <c r="AF132" s="1099">
        <v>11.981524569999999</v>
      </c>
      <c r="AG132" s="1097"/>
      <c r="AH132" s="1097"/>
      <c r="AI132" s="1097"/>
      <c r="AJ132" s="1098"/>
      <c r="AK132" s="1099">
        <v>14.905825289999999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471</v>
      </c>
      <c r="W133" s="1077"/>
      <c r="X133" s="1077"/>
      <c r="Y133" s="1077"/>
      <c r="Z133" s="1078"/>
      <c r="AA133" s="1079">
        <v>12.1</v>
      </c>
      <c r="AB133" s="1080"/>
      <c r="AC133" s="1080"/>
      <c r="AD133" s="1080"/>
      <c r="AE133" s="1081"/>
      <c r="AF133" s="1079">
        <v>11.8</v>
      </c>
      <c r="AG133" s="1080"/>
      <c r="AH133" s="1080"/>
      <c r="AI133" s="1080"/>
      <c r="AJ133" s="1081"/>
      <c r="AK133" s="1079">
        <v>12.9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Y0FRXa0xUqC2M2p9WsinYbhbUXTP4bkt9gnY8Bu74/S/5+nS9UNZr4Vxi9aLRFW+ymkbUu65OLdtab1fls52Q==" saltValue="CDa7O6d3zUVvE8Z7EvzfP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K28" zoomScaleNormal="85" zoomScaleSheetLayoutView="100" workbookViewId="0">
      <selection activeCell="C58" sqref="C58:E58"/>
    </sheetView>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472</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B9HCUBpr8SASOaeZVEhjxTn5w58hSl+9LF/1bFDMyz2xSKw/KvG38JPox17NrMJiD1I8bo8e7oDKZVoicAVxfQ==" saltValue="5I/NYF1SQt87ZOYTgBun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0" zoomScaleNormal="100" zoomScaleSheetLayoutView="55" workbookViewId="0">
      <selection activeCell="C58" sqref="C58:E58"/>
    </sheetView>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eKnCCiEpZ3urQm5hTHUokufon4zc0rn45RXm0SKVUPPTrZlqA+228pcMshqYtZeopzysvMjmHtwapJt2dnagBw==" saltValue="IvRBPKUm+2VyT3klPJ5W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C58" sqref="C58:E58"/>
    </sheetView>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474</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475</v>
      </c>
      <c r="AP7" s="260"/>
      <c r="AQ7" s="261" t="s">
        <v>476</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477</v>
      </c>
      <c r="AQ8" s="267" t="s">
        <v>478</v>
      </c>
      <c r="AR8" s="268" t="s">
        <v>479</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480</v>
      </c>
      <c r="AL9" s="1117"/>
      <c r="AM9" s="1117"/>
      <c r="AN9" s="1118"/>
      <c r="AO9" s="269">
        <v>3343023</v>
      </c>
      <c r="AP9" s="269">
        <v>116053</v>
      </c>
      <c r="AQ9" s="270">
        <v>105759</v>
      </c>
      <c r="AR9" s="271">
        <v>9.6999999999999993</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481</v>
      </c>
      <c r="AL10" s="1117"/>
      <c r="AM10" s="1117"/>
      <c r="AN10" s="1118"/>
      <c r="AO10" s="272">
        <v>91837</v>
      </c>
      <c r="AP10" s="272">
        <v>3188</v>
      </c>
      <c r="AQ10" s="273">
        <v>10117</v>
      </c>
      <c r="AR10" s="274">
        <v>-68.5</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482</v>
      </c>
      <c r="AL11" s="1117"/>
      <c r="AM11" s="1117"/>
      <c r="AN11" s="1118"/>
      <c r="AO11" s="272">
        <v>37290</v>
      </c>
      <c r="AP11" s="272">
        <v>1295</v>
      </c>
      <c r="AQ11" s="273">
        <v>1625</v>
      </c>
      <c r="AR11" s="274">
        <v>-20.3</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483</v>
      </c>
      <c r="AL12" s="1117"/>
      <c r="AM12" s="1117"/>
      <c r="AN12" s="1118"/>
      <c r="AO12" s="272" t="s">
        <v>484</v>
      </c>
      <c r="AP12" s="272" t="s">
        <v>484</v>
      </c>
      <c r="AQ12" s="273">
        <v>17</v>
      </c>
      <c r="AR12" s="274" t="s">
        <v>484</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485</v>
      </c>
      <c r="AL13" s="1117"/>
      <c r="AM13" s="1117"/>
      <c r="AN13" s="1118"/>
      <c r="AO13" s="272">
        <v>162121</v>
      </c>
      <c r="AP13" s="272">
        <v>5628</v>
      </c>
      <c r="AQ13" s="273">
        <v>4122</v>
      </c>
      <c r="AR13" s="274">
        <v>36.5</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486</v>
      </c>
      <c r="AL14" s="1117"/>
      <c r="AM14" s="1117"/>
      <c r="AN14" s="1118"/>
      <c r="AO14" s="272">
        <v>11674</v>
      </c>
      <c r="AP14" s="272">
        <v>405</v>
      </c>
      <c r="AQ14" s="273">
        <v>2482</v>
      </c>
      <c r="AR14" s="274">
        <v>-83.7</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487</v>
      </c>
      <c r="AL15" s="1120"/>
      <c r="AM15" s="1120"/>
      <c r="AN15" s="1121"/>
      <c r="AO15" s="272">
        <v>-255971</v>
      </c>
      <c r="AP15" s="272">
        <v>-8886</v>
      </c>
      <c r="AQ15" s="273">
        <v>-6906</v>
      </c>
      <c r="AR15" s="274">
        <v>28.7</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3389974</v>
      </c>
      <c r="AP16" s="272">
        <v>117683</v>
      </c>
      <c r="AQ16" s="273">
        <v>117215</v>
      </c>
      <c r="AR16" s="274">
        <v>0.4</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488</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489</v>
      </c>
      <c r="AP20" s="281" t="s">
        <v>490</v>
      </c>
      <c r="AQ20" s="282" t="s">
        <v>491</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492</v>
      </c>
      <c r="AL21" s="1123"/>
      <c r="AM21" s="1123"/>
      <c r="AN21" s="1124"/>
      <c r="AO21" s="285">
        <v>12.39</v>
      </c>
      <c r="AP21" s="286">
        <v>10.35</v>
      </c>
      <c r="AQ21" s="287">
        <v>2.04</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493</v>
      </c>
      <c r="AL22" s="1123"/>
      <c r="AM22" s="1123"/>
      <c r="AN22" s="1124"/>
      <c r="AO22" s="290">
        <v>96.1</v>
      </c>
      <c r="AP22" s="291">
        <v>97.1</v>
      </c>
      <c r="AQ22" s="292">
        <v>-1</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3" t="s">
        <v>494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c r="A27" s="297"/>
      <c r="AO27" s="250"/>
      <c r="AP27" s="250"/>
      <c r="AQ27" s="250"/>
      <c r="AR27" s="250"/>
      <c r="AS27" s="250"/>
      <c r="AT27" s="250"/>
    </row>
    <row r="28" spans="1:46" ht="17.25">
      <c r="A28" s="251" t="s">
        <v>495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496</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475</v>
      </c>
      <c r="AP30" s="260"/>
      <c r="AQ30" s="261" t="s">
        <v>476</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477</v>
      </c>
      <c r="AQ31" s="267" t="s">
        <v>478</v>
      </c>
      <c r="AR31" s="268" t="s">
        <v>479</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497</v>
      </c>
      <c r="AL32" s="1131"/>
      <c r="AM32" s="1131"/>
      <c r="AN32" s="1132"/>
      <c r="AO32" s="300">
        <v>3821312</v>
      </c>
      <c r="AP32" s="300">
        <v>132657</v>
      </c>
      <c r="AQ32" s="301">
        <v>71795</v>
      </c>
      <c r="AR32" s="302">
        <v>84.8</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498</v>
      </c>
      <c r="AL33" s="1131"/>
      <c r="AM33" s="1131"/>
      <c r="AN33" s="1132"/>
      <c r="AO33" s="300" t="s">
        <v>484</v>
      </c>
      <c r="AP33" s="300" t="s">
        <v>484</v>
      </c>
      <c r="AQ33" s="301" t="s">
        <v>484</v>
      </c>
      <c r="AR33" s="302" t="s">
        <v>484</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499</v>
      </c>
      <c r="AL34" s="1131"/>
      <c r="AM34" s="1131"/>
      <c r="AN34" s="1132"/>
      <c r="AO34" s="300" t="s">
        <v>484</v>
      </c>
      <c r="AP34" s="300" t="s">
        <v>484</v>
      </c>
      <c r="AQ34" s="301" t="s">
        <v>484</v>
      </c>
      <c r="AR34" s="302" t="s">
        <v>484</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500</v>
      </c>
      <c r="AL35" s="1131"/>
      <c r="AM35" s="1131"/>
      <c r="AN35" s="1132"/>
      <c r="AO35" s="300">
        <v>429860</v>
      </c>
      <c r="AP35" s="300">
        <v>14923</v>
      </c>
      <c r="AQ35" s="301">
        <v>17107</v>
      </c>
      <c r="AR35" s="302">
        <v>-12.8</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501</v>
      </c>
      <c r="AL36" s="1131"/>
      <c r="AM36" s="1131"/>
      <c r="AN36" s="1132"/>
      <c r="AO36" s="300">
        <v>397199</v>
      </c>
      <c r="AP36" s="300">
        <v>13789</v>
      </c>
      <c r="AQ36" s="301">
        <v>3528</v>
      </c>
      <c r="AR36" s="302">
        <v>290.8</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502</v>
      </c>
      <c r="AL37" s="1131"/>
      <c r="AM37" s="1131"/>
      <c r="AN37" s="1132"/>
      <c r="AO37" s="300" t="s">
        <v>484</v>
      </c>
      <c r="AP37" s="300" t="s">
        <v>484</v>
      </c>
      <c r="AQ37" s="301">
        <v>388</v>
      </c>
      <c r="AR37" s="302" t="s">
        <v>484</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503</v>
      </c>
      <c r="AL38" s="1134"/>
      <c r="AM38" s="1134"/>
      <c r="AN38" s="1135"/>
      <c r="AO38" s="303" t="s">
        <v>484</v>
      </c>
      <c r="AP38" s="303" t="s">
        <v>484</v>
      </c>
      <c r="AQ38" s="304">
        <v>2</v>
      </c>
      <c r="AR38" s="292" t="s">
        <v>484</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504</v>
      </c>
      <c r="AL39" s="1134"/>
      <c r="AM39" s="1134"/>
      <c r="AN39" s="1135"/>
      <c r="AO39" s="300">
        <v>-296278</v>
      </c>
      <c r="AP39" s="300">
        <v>-10285</v>
      </c>
      <c r="AQ39" s="301">
        <v>-3420</v>
      </c>
      <c r="AR39" s="302">
        <v>200.7</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505</v>
      </c>
      <c r="AL40" s="1131"/>
      <c r="AM40" s="1131"/>
      <c r="AN40" s="1132"/>
      <c r="AO40" s="300">
        <v>-2767987</v>
      </c>
      <c r="AP40" s="300">
        <v>-96091</v>
      </c>
      <c r="AQ40" s="301">
        <v>-62953</v>
      </c>
      <c r="AR40" s="302">
        <v>52.6</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1584106</v>
      </c>
      <c r="AP41" s="300">
        <v>54992</v>
      </c>
      <c r="AQ41" s="301">
        <v>26447</v>
      </c>
      <c r="AR41" s="302">
        <v>107.9</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506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507</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475</v>
      </c>
      <c r="AN49" s="1127" t="s">
        <v>508</v>
      </c>
      <c r="AO49" s="1128"/>
      <c r="AP49" s="1128"/>
      <c r="AQ49" s="1128"/>
      <c r="AR49" s="1129"/>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509</v>
      </c>
      <c r="AO50" s="317" t="s">
        <v>510</v>
      </c>
      <c r="AP50" s="318" t="s">
        <v>511</v>
      </c>
      <c r="AQ50" s="319" t="s">
        <v>512</v>
      </c>
      <c r="AR50" s="320" t="s">
        <v>513</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514</v>
      </c>
      <c r="AL51" s="313"/>
      <c r="AM51" s="321">
        <v>5692575</v>
      </c>
      <c r="AN51" s="322">
        <v>181217</v>
      </c>
      <c r="AO51" s="323">
        <v>23.5</v>
      </c>
      <c r="AP51" s="324">
        <v>128523</v>
      </c>
      <c r="AQ51" s="325">
        <v>-3.4</v>
      </c>
      <c r="AR51" s="326">
        <v>26.9</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515</v>
      </c>
      <c r="AM52" s="329">
        <v>2244082</v>
      </c>
      <c r="AN52" s="330">
        <v>71438</v>
      </c>
      <c r="AO52" s="331">
        <v>-12.9</v>
      </c>
      <c r="AP52" s="332">
        <v>56792</v>
      </c>
      <c r="AQ52" s="333">
        <v>-0.3</v>
      </c>
      <c r="AR52" s="334">
        <v>-12.6</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516</v>
      </c>
      <c r="AL53" s="313"/>
      <c r="AM53" s="321">
        <v>4107906</v>
      </c>
      <c r="AN53" s="322">
        <v>133473</v>
      </c>
      <c r="AO53" s="323">
        <v>-26.3</v>
      </c>
      <c r="AP53" s="324">
        <v>92919</v>
      </c>
      <c r="AQ53" s="325">
        <v>-27.7</v>
      </c>
      <c r="AR53" s="326">
        <v>1.4</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515</v>
      </c>
      <c r="AM54" s="329">
        <v>2564039</v>
      </c>
      <c r="AN54" s="330">
        <v>83310</v>
      </c>
      <c r="AO54" s="331">
        <v>16.600000000000001</v>
      </c>
      <c r="AP54" s="332">
        <v>54128</v>
      </c>
      <c r="AQ54" s="333">
        <v>-4.7</v>
      </c>
      <c r="AR54" s="334">
        <v>21.3</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517</v>
      </c>
      <c r="AL55" s="313"/>
      <c r="AM55" s="321">
        <v>6984487</v>
      </c>
      <c r="AN55" s="322">
        <v>231389</v>
      </c>
      <c r="AO55" s="323">
        <v>73.400000000000006</v>
      </c>
      <c r="AP55" s="324">
        <v>103663</v>
      </c>
      <c r="AQ55" s="325">
        <v>11.6</v>
      </c>
      <c r="AR55" s="326">
        <v>61.8</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515</v>
      </c>
      <c r="AM56" s="329">
        <v>5866171</v>
      </c>
      <c r="AN56" s="330">
        <v>194341</v>
      </c>
      <c r="AO56" s="331">
        <v>133.30000000000001</v>
      </c>
      <c r="AP56" s="332">
        <v>64346</v>
      </c>
      <c r="AQ56" s="333">
        <v>18.899999999999999</v>
      </c>
      <c r="AR56" s="334">
        <v>114.4</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518</v>
      </c>
      <c r="AL57" s="313"/>
      <c r="AM57" s="321">
        <v>2261916</v>
      </c>
      <c r="AN57" s="322">
        <v>76748</v>
      </c>
      <c r="AO57" s="323">
        <v>-66.8</v>
      </c>
      <c r="AP57" s="324">
        <v>92012</v>
      </c>
      <c r="AQ57" s="325">
        <v>-11.2</v>
      </c>
      <c r="AR57" s="326">
        <v>-55.6</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515</v>
      </c>
      <c r="AM58" s="329">
        <v>1387126</v>
      </c>
      <c r="AN58" s="330">
        <v>47066</v>
      </c>
      <c r="AO58" s="331">
        <v>-75.8</v>
      </c>
      <c r="AP58" s="332">
        <v>61382</v>
      </c>
      <c r="AQ58" s="333">
        <v>-4.5999999999999996</v>
      </c>
      <c r="AR58" s="334">
        <v>-71.2</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519</v>
      </c>
      <c r="AL59" s="313"/>
      <c r="AM59" s="321">
        <v>2526339</v>
      </c>
      <c r="AN59" s="322">
        <v>87702</v>
      </c>
      <c r="AO59" s="323">
        <v>14.3</v>
      </c>
      <c r="AP59" s="324">
        <v>91317</v>
      </c>
      <c r="AQ59" s="325">
        <v>-0.8</v>
      </c>
      <c r="AR59" s="326">
        <v>15.1</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515</v>
      </c>
      <c r="AM60" s="329">
        <v>1599280</v>
      </c>
      <c r="AN60" s="330">
        <v>55519</v>
      </c>
      <c r="AO60" s="331">
        <v>18</v>
      </c>
      <c r="AP60" s="332">
        <v>56480</v>
      </c>
      <c r="AQ60" s="333">
        <v>-8</v>
      </c>
      <c r="AR60" s="334">
        <v>26</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520</v>
      </c>
      <c r="AL61" s="335"/>
      <c r="AM61" s="336">
        <v>4314645</v>
      </c>
      <c r="AN61" s="337">
        <v>142106</v>
      </c>
      <c r="AO61" s="338">
        <v>3.6</v>
      </c>
      <c r="AP61" s="339">
        <v>101687</v>
      </c>
      <c r="AQ61" s="340">
        <v>-6.3</v>
      </c>
      <c r="AR61" s="326">
        <v>9.9</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515</v>
      </c>
      <c r="AM62" s="329">
        <v>2732140</v>
      </c>
      <c r="AN62" s="330">
        <v>90335</v>
      </c>
      <c r="AO62" s="331">
        <v>15.8</v>
      </c>
      <c r="AP62" s="332">
        <v>58626</v>
      </c>
      <c r="AQ62" s="333">
        <v>0.3</v>
      </c>
      <c r="AR62" s="334">
        <v>15.5</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nVtQgIuesEV4QtaMa4QriWGrbo0MbNbQ9u+e7CctsVP8vkawmxc7Nhcj76Tt9TnLhku3SG16WPLvdCVfHKgJzQ==" saltValue="U1fj1j8Zf1EgqYSJAYlB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2" zoomScaleNormal="100" zoomScaleSheetLayoutView="55" workbookViewId="0">
      <selection activeCell="C58" sqref="C58:E58"/>
    </sheetView>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472</v>
      </c>
    </row>
    <row r="120" spans="125:125" ht="13.5" hidden="1" customHeight="1"/>
    <row r="121" spans="125:125" ht="13.5" hidden="1" customHeight="1">
      <c r="DU121" s="247"/>
    </row>
  </sheetData>
  <sheetProtection algorithmName="SHA-512" hashValue="4nQtI8Suz289XMBJ8UHfCg01w0IU8fAGB17vAmXQgFH3fZSkw7Q/9pm6w5ZT3P9xKCX1h6ijpXSuVTYubeOFbA==" saltValue="KwPYRP5j+aOihOMWs+V6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election activeCell="C58" sqref="C58:E58"/>
    </sheetView>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472</v>
      </c>
    </row>
  </sheetData>
  <sheetProtection algorithmName="SHA-512" hashValue="UMtXpNkpwoFouRlFy+8LNjvIGhUdwEcWZ0+KiDIsQRsR3lCesldohqjaNkJffYSXqmZ7CnUSGwInmS4bDA/dDA==" saltValue="mwG6EXtm1D2WqNKewCCl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2" zoomScale="85" zoomScaleNormal="85" zoomScaleSheetLayoutView="100" workbookViewId="0">
      <selection activeCell="C58" sqref="C58:E5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39" t="s">
        <v>3</v>
      </c>
      <c r="D47" s="1139"/>
      <c r="E47" s="1140"/>
      <c r="F47" s="11">
        <v>17.16</v>
      </c>
      <c r="G47" s="12">
        <v>20.53</v>
      </c>
      <c r="H47" s="12">
        <v>19.440000000000001</v>
      </c>
      <c r="I47" s="12">
        <v>20.45</v>
      </c>
      <c r="J47" s="13">
        <v>20.07</v>
      </c>
    </row>
    <row r="48" spans="2:10" ht="57.75" customHeight="1">
      <c r="B48" s="14"/>
      <c r="C48" s="1141" t="s">
        <v>4</v>
      </c>
      <c r="D48" s="1141"/>
      <c r="E48" s="1142"/>
      <c r="F48" s="15">
        <v>4.5999999999999996</v>
      </c>
      <c r="G48" s="16">
        <v>4.72</v>
      </c>
      <c r="H48" s="16">
        <v>4.17</v>
      </c>
      <c r="I48" s="16">
        <v>5.27</v>
      </c>
      <c r="J48" s="17">
        <v>4.68</v>
      </c>
    </row>
    <row r="49" spans="2:10" ht="57.75" customHeight="1" thickBot="1">
      <c r="B49" s="18"/>
      <c r="C49" s="1143" t="s">
        <v>5</v>
      </c>
      <c r="D49" s="1143"/>
      <c r="E49" s="1144"/>
      <c r="F49" s="19">
        <v>2.14</v>
      </c>
      <c r="G49" s="20">
        <v>4.3600000000000003</v>
      </c>
      <c r="H49" s="20" t="s">
        <v>527</v>
      </c>
      <c r="I49" s="20">
        <v>2.2999999999999998</v>
      </c>
      <c r="J49" s="21" t="s">
        <v>528</v>
      </c>
    </row>
    <row r="50" spans="2:10"/>
  </sheetData>
  <sheetProtection algorithmName="SHA-512" hashValue="lALRi03CwUHru2v5CwU/R4S+RpVrtZFITrqQHJygMEN8pAkFDL4sMvq/j72C8D/PCH2M7rOZLsj2yRa6jGCrhw==" saltValue="3LJxV5iWun0uUc+mIE3b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古川 慎吾</cp:lastModifiedBy>
  <cp:lastPrinted>2026-03-11T23:37:40Z</cp:lastPrinted>
  <dcterms:created xsi:type="dcterms:W3CDTF">2026-02-26T09:18:51Z</dcterms:created>
  <dcterms:modified xsi:type="dcterms:W3CDTF">2026-03-12T04:37:26Z</dcterms:modified>
  <cp:category/>
</cp:coreProperties>
</file>